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DH.2\SDH\Divulgação Balanço 2017\"/>
    </mc:Choice>
  </mc:AlternateContent>
  <xr:revisionPtr revIDLastSave="0" documentId="13_ncr:1_{927D5827-9531-4678-89F3-E15349C4D1EB}" xr6:coauthVersionLast="32" xr6:coauthVersionMax="32" xr10:uidLastSave="{00000000-0000-0000-0000-000000000000}"/>
  <bookViews>
    <workbookView xWindow="0" yWindow="0" windowWidth="20610" windowHeight="9675" tabRatio="878" xr2:uid="{00000000-000D-0000-FFFF-FFFF00000000}"/>
  </bookViews>
  <sheets>
    <sheet name="Denúncias PSR por UF e mês" sheetId="1" r:id="rId1"/>
    <sheet name="Denúncias PSR 1º Sem" sheetId="27" state="hidden" r:id="rId2"/>
    <sheet name="Comparativo Anual" sheetId="5" r:id="rId3"/>
    <sheet name="Comparativo 1º Sem" sheetId="28" state="hidden" r:id="rId4"/>
    <sheet name="Denúncias PSR por 100 mil" sheetId="6" r:id="rId5"/>
    <sheet name="Denúncias PSR por tipo de viola" sheetId="2" r:id="rId6"/>
    <sheet name="Denúncias PSR de violência psic" sheetId="22" r:id="rId7"/>
    <sheet name="Denúncias PSR de violência físi" sheetId="23" r:id="rId8"/>
    <sheet name="Denúncias PSR de violência inst" sheetId="24" r:id="rId9"/>
    <sheet name="Denúncias PSR de discriminação " sheetId="25" r:id="rId10"/>
    <sheet name="Denúncias PSR de negligência po" sheetId="26" r:id="rId11"/>
    <sheet name="Perfil das vítimas PSR por mês" sheetId="8" r:id="rId12"/>
    <sheet name="Perfil das vítimas PSR por UF" sheetId="9" r:id="rId13"/>
    <sheet name="Perfil dos suspeitos PSR por mê" sheetId="10" r:id="rId14"/>
    <sheet name="Perfil dos suspeitos PSR por UF" sheetId="11" r:id="rId15"/>
    <sheet name="Relação suspeito vítima PSR por" sheetId="15" r:id="rId16"/>
    <sheet name="Rel. susp. vítima_UF" sheetId="14" r:id="rId17"/>
    <sheet name="Relação demandante vítima PSR p" sheetId="16" r:id="rId18"/>
    <sheet name="Rel. deman. vitima_UF" sheetId="17" r:id="rId19"/>
    <sheet name="Local da violação PSR por mês" sheetId="18" r:id="rId20"/>
    <sheet name="Local da violação PSR por UF" sheetId="19" r:id="rId21"/>
  </sheets>
  <definedNames>
    <definedName name="_xlnm._FilterDatabase" localSheetId="20" hidden="1">'Local da violação PSR por UF'!$CT$3:$DW$24</definedName>
  </definedNames>
  <calcPr calcId="179017"/>
</workbook>
</file>

<file path=xl/calcChain.xml><?xml version="1.0" encoding="utf-8"?>
<calcChain xmlns="http://schemas.openxmlformats.org/spreadsheetml/2006/main">
  <c r="O220" i="1" l="1"/>
  <c r="HO13" i="19" l="1"/>
  <c r="HO14" i="19"/>
  <c r="HO15" i="19"/>
  <c r="HO16" i="19"/>
  <c r="HO17" i="19"/>
  <c r="HO18" i="19"/>
  <c r="HO19" i="19"/>
  <c r="HO20" i="19"/>
  <c r="HO21" i="19"/>
  <c r="HO22" i="19"/>
  <c r="HO23" i="19"/>
  <c r="HO24" i="19"/>
  <c r="GI19" i="19"/>
  <c r="FC19" i="19"/>
  <c r="DW19" i="19"/>
  <c r="CQ19" i="19"/>
  <c r="BK19" i="19"/>
  <c r="BK20" i="19"/>
  <c r="AE19" i="19"/>
  <c r="GI13" i="19"/>
  <c r="GI14" i="19"/>
  <c r="GI15" i="19"/>
  <c r="GI16" i="19"/>
  <c r="GI17" i="19"/>
  <c r="GI18" i="19"/>
  <c r="GI20" i="19"/>
  <c r="GI21" i="19"/>
  <c r="GI22" i="19"/>
  <c r="GI23" i="19"/>
  <c r="GI24" i="19"/>
  <c r="CU27" i="18"/>
  <c r="DG13" i="18"/>
  <c r="DG14" i="18"/>
  <c r="DG15" i="18"/>
  <c r="DG16" i="18"/>
  <c r="DG17" i="18"/>
  <c r="DG18" i="18"/>
  <c r="DG19" i="18"/>
  <c r="DG20" i="18"/>
  <c r="DG21" i="18"/>
  <c r="DG22" i="18"/>
  <c r="DG23" i="18"/>
  <c r="DG24" i="18"/>
  <c r="DG25" i="18"/>
  <c r="CQ19" i="18"/>
  <c r="CA19" i="18"/>
  <c r="BK19" i="18"/>
  <c r="AU19" i="18"/>
  <c r="AE19" i="18"/>
  <c r="O19" i="18"/>
  <c r="CQ24" i="18"/>
  <c r="CQ13" i="18"/>
  <c r="CQ14" i="18"/>
  <c r="CQ15" i="18"/>
  <c r="HO11" i="9" l="1"/>
  <c r="HO12" i="9"/>
  <c r="HO13" i="9"/>
  <c r="HO14" i="9"/>
  <c r="HO15" i="9"/>
  <c r="HO16" i="9"/>
  <c r="HO21" i="9" l="1"/>
  <c r="HO22" i="9"/>
  <c r="HO23" i="9"/>
  <c r="HO24" i="9"/>
  <c r="HO25" i="9"/>
  <c r="HO26" i="9"/>
  <c r="HO27" i="9"/>
  <c r="HO28" i="9"/>
  <c r="HO29" i="9"/>
  <c r="HO30" i="9"/>
  <c r="HO31" i="9"/>
  <c r="HO32" i="9"/>
  <c r="HO33" i="9"/>
  <c r="HO34" i="9"/>
  <c r="HO35" i="9"/>
  <c r="HO36" i="9"/>
  <c r="HO37" i="9"/>
  <c r="HO38" i="9"/>
  <c r="HO39" i="9"/>
  <c r="HO40" i="9"/>
  <c r="HO41" i="9"/>
  <c r="HO42" i="9"/>
  <c r="HO43" i="9"/>
  <c r="BQ32" i="26"/>
  <c r="BR32" i="26"/>
  <c r="BS32" i="26"/>
  <c r="BT32" i="26"/>
  <c r="BU32" i="26"/>
  <c r="BV32" i="26"/>
  <c r="BW32" i="26"/>
  <c r="HN27" i="19" l="1"/>
  <c r="HM27" i="19"/>
  <c r="HL27" i="19"/>
  <c r="HK27" i="19"/>
  <c r="HJ27" i="19"/>
  <c r="HI27" i="19"/>
  <c r="HH27" i="19"/>
  <c r="HG27" i="19"/>
  <c r="HF27" i="19"/>
  <c r="HE27" i="19"/>
  <c r="HD27" i="19"/>
  <c r="HC27" i="19"/>
  <c r="HB27" i="19"/>
  <c r="HA27" i="19"/>
  <c r="GZ27" i="19"/>
  <c r="GY27" i="19"/>
  <c r="GX27" i="19"/>
  <c r="GW27" i="19"/>
  <c r="GV27" i="19"/>
  <c r="GU27" i="19"/>
  <c r="GT27" i="19"/>
  <c r="GS27" i="19"/>
  <c r="GR27" i="19"/>
  <c r="GQ27" i="19"/>
  <c r="GP27" i="19"/>
  <c r="GO27" i="19"/>
  <c r="GN27" i="19"/>
  <c r="GM27" i="19"/>
  <c r="HO26" i="19"/>
  <c r="HO25" i="19"/>
  <c r="HO12" i="19"/>
  <c r="HO11" i="19"/>
  <c r="HO10" i="19"/>
  <c r="HO9" i="19"/>
  <c r="HO8" i="19"/>
  <c r="HO7" i="19"/>
  <c r="HO6" i="19"/>
  <c r="HO5" i="19"/>
  <c r="HO4" i="19"/>
  <c r="DF27" i="18"/>
  <c r="DE27" i="18"/>
  <c r="DD27" i="18"/>
  <c r="DC27" i="18"/>
  <c r="DB27" i="18"/>
  <c r="DA27" i="18"/>
  <c r="CZ27" i="18"/>
  <c r="CY27" i="18"/>
  <c r="CX27" i="18"/>
  <c r="CW27" i="18"/>
  <c r="CV27" i="18"/>
  <c r="DG26" i="18"/>
  <c r="DG12" i="18"/>
  <c r="DG11" i="18"/>
  <c r="DG10" i="18"/>
  <c r="DG9" i="18"/>
  <c r="DG8" i="18"/>
  <c r="DG7" i="18"/>
  <c r="DG6" i="18"/>
  <c r="DG5" i="18"/>
  <c r="DG4" i="18"/>
  <c r="HN29" i="17"/>
  <c r="HM29" i="17"/>
  <c r="HL29" i="17"/>
  <c r="HK29" i="17"/>
  <c r="HJ29" i="17"/>
  <c r="HI29" i="17"/>
  <c r="HH29" i="17"/>
  <c r="HG29" i="17"/>
  <c r="HF29" i="17"/>
  <c r="HE29" i="17"/>
  <c r="HD29" i="17"/>
  <c r="HC29" i="17"/>
  <c r="HB29" i="17"/>
  <c r="HA29" i="17"/>
  <c r="GZ29" i="17"/>
  <c r="GY29" i="17"/>
  <c r="GX29" i="17"/>
  <c r="GW29" i="17"/>
  <c r="GV29" i="17"/>
  <c r="GU29" i="17"/>
  <c r="GT29" i="17"/>
  <c r="GS29" i="17"/>
  <c r="GR29" i="17"/>
  <c r="GQ29" i="17"/>
  <c r="GP29" i="17"/>
  <c r="GO29" i="17"/>
  <c r="GN29" i="17"/>
  <c r="GM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O13" i="17"/>
  <c r="HO12" i="17"/>
  <c r="HO11" i="17"/>
  <c r="HO10" i="17"/>
  <c r="HO9" i="17"/>
  <c r="HO8" i="17"/>
  <c r="HO7" i="17"/>
  <c r="HO6" i="17"/>
  <c r="HO5" i="17"/>
  <c r="HO4" i="17"/>
  <c r="DF29" i="16"/>
  <c r="DE29" i="16"/>
  <c r="DD29" i="16"/>
  <c r="DC29" i="16"/>
  <c r="DB29" i="16"/>
  <c r="DA29" i="16"/>
  <c r="CZ29" i="16"/>
  <c r="CY29" i="16"/>
  <c r="CX29" i="16"/>
  <c r="CW29" i="16"/>
  <c r="CV29" i="16"/>
  <c r="CU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HN42" i="14"/>
  <c r="HM42" i="14"/>
  <c r="HL42" i="14"/>
  <c r="HK42" i="14"/>
  <c r="HJ42" i="14"/>
  <c r="HI42" i="14"/>
  <c r="HH42" i="14"/>
  <c r="HG42" i="14"/>
  <c r="HF42" i="14"/>
  <c r="HE42" i="14"/>
  <c r="HD42" i="14"/>
  <c r="HC42" i="14"/>
  <c r="HB42" i="14"/>
  <c r="HA42" i="14"/>
  <c r="GZ42" i="14"/>
  <c r="GY42" i="14"/>
  <c r="GX42" i="14"/>
  <c r="GW42" i="14"/>
  <c r="GV42" i="14"/>
  <c r="GU42" i="14"/>
  <c r="GT42" i="14"/>
  <c r="GS42" i="14"/>
  <c r="GR42" i="14"/>
  <c r="GQ42" i="14"/>
  <c r="GP42" i="14"/>
  <c r="GO42" i="14"/>
  <c r="GN42" i="14"/>
  <c r="GM42" i="14"/>
  <c r="HO41" i="14"/>
  <c r="HO40" i="14"/>
  <c r="HO39" i="14"/>
  <c r="HO38" i="14"/>
  <c r="HO37" i="14"/>
  <c r="HO36" i="14"/>
  <c r="HO35" i="14"/>
  <c r="HO34" i="14"/>
  <c r="HO33" i="14"/>
  <c r="HO32" i="14"/>
  <c r="HO31" i="14"/>
  <c r="HO30" i="14"/>
  <c r="HO29" i="14"/>
  <c r="HO28" i="14"/>
  <c r="HO27" i="14"/>
  <c r="HO26" i="14"/>
  <c r="HO25" i="14"/>
  <c r="HO24" i="14"/>
  <c r="HO23" i="14"/>
  <c r="HO22" i="14"/>
  <c r="HO21" i="14"/>
  <c r="HO20" i="14"/>
  <c r="HO19" i="14"/>
  <c r="HO18" i="14"/>
  <c r="HO17" i="14"/>
  <c r="HO16" i="14"/>
  <c r="HO15" i="14"/>
  <c r="HO14" i="14"/>
  <c r="HO13" i="14"/>
  <c r="HO12" i="14"/>
  <c r="HO11" i="14"/>
  <c r="HO10" i="14"/>
  <c r="HO9" i="14"/>
  <c r="HO8" i="14"/>
  <c r="HO7" i="14"/>
  <c r="HO6" i="14"/>
  <c r="HO5" i="14"/>
  <c r="HO4" i="14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N39" i="11"/>
  <c r="HM39" i="11"/>
  <c r="HL39" i="11"/>
  <c r="HK39" i="11"/>
  <c r="HJ39" i="11"/>
  <c r="HI39" i="11"/>
  <c r="HH39" i="11"/>
  <c r="HG39" i="11"/>
  <c r="HF39" i="11"/>
  <c r="HE39" i="11"/>
  <c r="HD39" i="11"/>
  <c r="HC39" i="11"/>
  <c r="HB39" i="11"/>
  <c r="HA39" i="11"/>
  <c r="GZ39" i="11"/>
  <c r="GY39" i="11"/>
  <c r="GX39" i="11"/>
  <c r="GW39" i="11"/>
  <c r="GV39" i="11"/>
  <c r="GU39" i="11"/>
  <c r="GT39" i="11"/>
  <c r="GS39" i="11"/>
  <c r="GR39" i="11"/>
  <c r="GQ39" i="11"/>
  <c r="GP39" i="11"/>
  <c r="GO39" i="11"/>
  <c r="GN39" i="11"/>
  <c r="GM39" i="11"/>
  <c r="HO38" i="11"/>
  <c r="HO37" i="11"/>
  <c r="HO36" i="11"/>
  <c r="HO35" i="11"/>
  <c r="HO34" i="11"/>
  <c r="HO33" i="1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N7" i="11"/>
  <c r="HM7" i="11"/>
  <c r="HL7" i="11"/>
  <c r="HK7" i="11"/>
  <c r="HJ7" i="11"/>
  <c r="HI7" i="11"/>
  <c r="HH7" i="11"/>
  <c r="HG7" i="11"/>
  <c r="HF7" i="11"/>
  <c r="HE7" i="11"/>
  <c r="HD7" i="11"/>
  <c r="HC7" i="11"/>
  <c r="HB7" i="11"/>
  <c r="HA7" i="11"/>
  <c r="GZ7" i="11"/>
  <c r="GY7" i="11"/>
  <c r="GX7" i="11"/>
  <c r="GW7" i="11"/>
  <c r="GV7" i="11"/>
  <c r="GU7" i="11"/>
  <c r="GT7" i="11"/>
  <c r="GS7" i="11"/>
  <c r="GR7" i="11"/>
  <c r="GQ7" i="11"/>
  <c r="GP7" i="11"/>
  <c r="GO7" i="11"/>
  <c r="GN7" i="11"/>
  <c r="GM7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5" i="10"/>
  <c r="DG4" i="10"/>
  <c r="HN54" i="9"/>
  <c r="HM54" i="9"/>
  <c r="HL54" i="9"/>
  <c r="HK54" i="9"/>
  <c r="HJ54" i="9"/>
  <c r="HI54" i="9"/>
  <c r="HH54" i="9"/>
  <c r="HG54" i="9"/>
  <c r="HF54" i="9"/>
  <c r="HE54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GR54" i="9"/>
  <c r="GQ54" i="9"/>
  <c r="GP54" i="9"/>
  <c r="GO54" i="9"/>
  <c r="GN54" i="9"/>
  <c r="GM54" i="9"/>
  <c r="HO53" i="9"/>
  <c r="HO52" i="9"/>
  <c r="HO51" i="9"/>
  <c r="HO50" i="9"/>
  <c r="HO49" i="9"/>
  <c r="HO48" i="9"/>
  <c r="HN44" i="9"/>
  <c r="HM44" i="9"/>
  <c r="HL44" i="9"/>
  <c r="HK44" i="9"/>
  <c r="HJ44" i="9"/>
  <c r="HI44" i="9"/>
  <c r="HH44" i="9"/>
  <c r="HG44" i="9"/>
  <c r="HF44" i="9"/>
  <c r="HE44" i="9"/>
  <c r="HD44" i="9"/>
  <c r="HC44" i="9"/>
  <c r="HB44" i="9"/>
  <c r="HA44" i="9"/>
  <c r="GZ44" i="9"/>
  <c r="GY44" i="9"/>
  <c r="GX44" i="9"/>
  <c r="GW44" i="9"/>
  <c r="GV44" i="9"/>
  <c r="GU44" i="9"/>
  <c r="GT44" i="9"/>
  <c r="GS44" i="9"/>
  <c r="GR44" i="9"/>
  <c r="GQ44" i="9"/>
  <c r="GP44" i="9"/>
  <c r="GO44" i="9"/>
  <c r="GN44" i="9"/>
  <c r="GM44" i="9"/>
  <c r="HN17" i="9"/>
  <c r="HM17" i="9"/>
  <c r="HL17" i="9"/>
  <c r="HK17" i="9"/>
  <c r="HJ17" i="9"/>
  <c r="HI17" i="9"/>
  <c r="HH17" i="9"/>
  <c r="HG17" i="9"/>
  <c r="HF17" i="9"/>
  <c r="HE17" i="9"/>
  <c r="HD17" i="9"/>
  <c r="HC17" i="9"/>
  <c r="HB17" i="9"/>
  <c r="HA17" i="9"/>
  <c r="GZ17" i="9"/>
  <c r="GY17" i="9"/>
  <c r="GX17" i="9"/>
  <c r="GW17" i="9"/>
  <c r="GV17" i="9"/>
  <c r="GU17" i="9"/>
  <c r="GT17" i="9"/>
  <c r="GS17" i="9"/>
  <c r="GR17" i="9"/>
  <c r="GQ17" i="9"/>
  <c r="GP17" i="9"/>
  <c r="GO17" i="9"/>
  <c r="GN17" i="9"/>
  <c r="GM17" i="9"/>
  <c r="HN7" i="9"/>
  <c r="HM7" i="9"/>
  <c r="HL7" i="9"/>
  <c r="HK7" i="9"/>
  <c r="HJ7" i="9"/>
  <c r="HI7" i="9"/>
  <c r="HH7" i="9"/>
  <c r="HG7" i="9"/>
  <c r="HF7" i="9"/>
  <c r="HE7" i="9"/>
  <c r="HD7" i="9"/>
  <c r="HC7" i="9"/>
  <c r="HB7" i="9"/>
  <c r="HA7" i="9"/>
  <c r="GZ7" i="9"/>
  <c r="GY7" i="9"/>
  <c r="GX7" i="9"/>
  <c r="GW7" i="9"/>
  <c r="GV7" i="9"/>
  <c r="GU7" i="9"/>
  <c r="GT7" i="9"/>
  <c r="GS7" i="9"/>
  <c r="GR7" i="9"/>
  <c r="GQ7" i="9"/>
  <c r="GP7" i="9"/>
  <c r="GO7" i="9"/>
  <c r="GN7" i="9"/>
  <c r="GM7" i="9"/>
  <c r="HO6" i="9"/>
  <c r="HO5" i="9"/>
  <c r="HO4" i="9"/>
  <c r="DF65" i="8"/>
  <c r="DE65" i="8"/>
  <c r="DD65" i="8"/>
  <c r="DC65" i="8"/>
  <c r="DB65" i="8"/>
  <c r="DA65" i="8"/>
  <c r="CZ65" i="8"/>
  <c r="CY65" i="8"/>
  <c r="CX65" i="8"/>
  <c r="CW65" i="8"/>
  <c r="CV65" i="8"/>
  <c r="CU65" i="8"/>
  <c r="DG64" i="8"/>
  <c r="DG63" i="8"/>
  <c r="DG62" i="8"/>
  <c r="DG61" i="8"/>
  <c r="DG60" i="8"/>
  <c r="DG59" i="8"/>
  <c r="DG58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DG53" i="8"/>
  <c r="DG52" i="8"/>
  <c r="DG51" i="8"/>
  <c r="DG50" i="8"/>
  <c r="DG49" i="8"/>
  <c r="DG48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DG43" i="8"/>
  <c r="DG42" i="8"/>
  <c r="DG41" i="8"/>
  <c r="DG40" i="8"/>
  <c r="DG39" i="8"/>
  <c r="DG38" i="8"/>
  <c r="DG37" i="8"/>
  <c r="DG36" i="8"/>
  <c r="DG35" i="8"/>
  <c r="DG34" i="8"/>
  <c r="DG33" i="8"/>
  <c r="DG32" i="8"/>
  <c r="DG31" i="8"/>
  <c r="DG30" i="8"/>
  <c r="DG29" i="8"/>
  <c r="DG28" i="8"/>
  <c r="DG27" i="8"/>
  <c r="DG26" i="8"/>
  <c r="DG25" i="8"/>
  <c r="DG24" i="8"/>
  <c r="DG23" i="8"/>
  <c r="DG22" i="8"/>
  <c r="DG21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DG16" i="8"/>
  <c r="DG15" i="8"/>
  <c r="DG14" i="8"/>
  <c r="DG13" i="8"/>
  <c r="DG12" i="8"/>
  <c r="DG11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BX31" i="26"/>
  <c r="BX30" i="26"/>
  <c r="BX29" i="26"/>
  <c r="BX28" i="26"/>
  <c r="BX27" i="26"/>
  <c r="BX26" i="26"/>
  <c r="BX25" i="26"/>
  <c r="BX24" i="26"/>
  <c r="BX23" i="26"/>
  <c r="BX22" i="26"/>
  <c r="BX21" i="26"/>
  <c r="BX20" i="26"/>
  <c r="BX19" i="26"/>
  <c r="BX18" i="26"/>
  <c r="BX17" i="26"/>
  <c r="BX16" i="26"/>
  <c r="BX15" i="26"/>
  <c r="BX14" i="26"/>
  <c r="BX13" i="26"/>
  <c r="BX12" i="26"/>
  <c r="BX11" i="26"/>
  <c r="BX10" i="26"/>
  <c r="BX9" i="26"/>
  <c r="BX8" i="26"/>
  <c r="BX7" i="26"/>
  <c r="BX6" i="26"/>
  <c r="BX5" i="26"/>
  <c r="BX4" i="26"/>
  <c r="CY32" i="25"/>
  <c r="CX32" i="25"/>
  <c r="CW32" i="25"/>
  <c r="CV32" i="25"/>
  <c r="CU32" i="25"/>
  <c r="CT32" i="25"/>
  <c r="CS32" i="25"/>
  <c r="CR32" i="25"/>
  <c r="CQ32" i="25"/>
  <c r="CP32" i="25"/>
  <c r="CO32" i="25"/>
  <c r="CZ31" i="25"/>
  <c r="CZ30" i="25"/>
  <c r="CZ29" i="25"/>
  <c r="CZ28" i="25"/>
  <c r="CZ27" i="25"/>
  <c r="CZ26" i="25"/>
  <c r="CZ25" i="25"/>
  <c r="CZ24" i="25"/>
  <c r="CZ23" i="25"/>
  <c r="CZ22" i="25"/>
  <c r="CZ21" i="25"/>
  <c r="CZ20" i="25"/>
  <c r="CZ19" i="25"/>
  <c r="CZ18" i="25"/>
  <c r="CZ17" i="25"/>
  <c r="CZ16" i="25"/>
  <c r="CZ15" i="25"/>
  <c r="CZ14" i="25"/>
  <c r="CZ13" i="25"/>
  <c r="CZ12" i="25"/>
  <c r="CZ11" i="25"/>
  <c r="CZ10" i="25"/>
  <c r="CZ9" i="25"/>
  <c r="CZ8" i="25"/>
  <c r="CZ7" i="25"/>
  <c r="CZ6" i="25"/>
  <c r="CZ5" i="25"/>
  <c r="CZ4" i="25"/>
  <c r="EB32" i="24"/>
  <c r="EA32" i="24"/>
  <c r="DZ32" i="24"/>
  <c r="DY32" i="24"/>
  <c r="DX32" i="24"/>
  <c r="DW32" i="24"/>
  <c r="DV32" i="24"/>
  <c r="DU32" i="24"/>
  <c r="DT32" i="24"/>
  <c r="DR32" i="24"/>
  <c r="DQ32" i="24"/>
  <c r="DP32" i="24"/>
  <c r="DO32" i="24"/>
  <c r="DN32" i="24"/>
  <c r="DM32" i="24"/>
  <c r="EC31" i="24"/>
  <c r="EC30" i="24"/>
  <c r="EC29" i="24"/>
  <c r="EC28" i="24"/>
  <c r="EC27" i="24"/>
  <c r="EC26" i="24"/>
  <c r="EC25" i="24"/>
  <c r="EC24" i="24"/>
  <c r="EC23" i="24"/>
  <c r="EC22" i="24"/>
  <c r="EC21" i="24"/>
  <c r="EC20" i="24"/>
  <c r="EC19" i="24"/>
  <c r="EC18" i="24"/>
  <c r="EC17" i="24"/>
  <c r="EC16" i="24"/>
  <c r="EC15" i="24"/>
  <c r="EC14" i="24"/>
  <c r="EC13" i="24"/>
  <c r="EC12" i="24"/>
  <c r="EC11" i="24"/>
  <c r="EC10" i="24"/>
  <c r="EC9" i="24"/>
  <c r="EC8" i="24"/>
  <c r="EC7" i="24"/>
  <c r="EC6" i="24"/>
  <c r="EC5" i="24"/>
  <c r="EC4" i="24"/>
  <c r="CK32" i="23"/>
  <c r="CJ32" i="23"/>
  <c r="CI32" i="23"/>
  <c r="CH32" i="23"/>
  <c r="CG32" i="23"/>
  <c r="CF32" i="23"/>
  <c r="CE32" i="23"/>
  <c r="CD32" i="23"/>
  <c r="CC32" i="23"/>
  <c r="CL31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R32" i="22"/>
  <c r="CQ32" i="22"/>
  <c r="CP32" i="22"/>
  <c r="CO32" i="22"/>
  <c r="CN32" i="22"/>
  <c r="CM32" i="22"/>
  <c r="CL32" i="22"/>
  <c r="CK32" i="22"/>
  <c r="CJ32" i="22"/>
  <c r="CI32" i="22"/>
  <c r="CS31" i="22"/>
  <c r="CS30" i="22"/>
  <c r="CS29" i="22"/>
  <c r="CS28" i="22"/>
  <c r="CS27" i="22"/>
  <c r="CS26" i="22"/>
  <c r="CS25" i="22"/>
  <c r="CS24" i="22"/>
  <c r="CS23" i="22"/>
  <c r="CS22" i="22"/>
  <c r="CS21" i="22"/>
  <c r="CS20" i="22"/>
  <c r="CS19" i="22"/>
  <c r="CS18" i="22"/>
  <c r="CS17" i="22"/>
  <c r="CS16" i="22"/>
  <c r="CS15" i="22"/>
  <c r="CS14" i="22"/>
  <c r="CS13" i="22"/>
  <c r="CS12" i="22"/>
  <c r="CS11" i="22"/>
  <c r="CS10" i="22"/>
  <c r="CS9" i="22"/>
  <c r="CS8" i="22"/>
  <c r="CS7" i="22"/>
  <c r="CS6" i="22"/>
  <c r="CS5" i="22"/>
  <c r="CS4" i="22"/>
  <c r="M230" i="2"/>
  <c r="L230" i="2"/>
  <c r="K230" i="2"/>
  <c r="J230" i="2"/>
  <c r="I230" i="2"/>
  <c r="H230" i="2"/>
  <c r="G230" i="2"/>
  <c r="F230" i="2"/>
  <c r="E230" i="2"/>
  <c r="D230" i="2"/>
  <c r="C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AO32" i="6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O228" i="1"/>
  <c r="AC30" i="5" s="1"/>
  <c r="O227" i="1"/>
  <c r="O226" i="1"/>
  <c r="AN9" i="6" s="1"/>
  <c r="AP9" i="6" s="1"/>
  <c r="O225" i="1"/>
  <c r="O224" i="1"/>
  <c r="O223" i="1"/>
  <c r="O222" i="1"/>
  <c r="O221" i="1"/>
  <c r="AN25" i="6" s="1"/>
  <c r="AP25" i="6" s="1"/>
  <c r="O219" i="1"/>
  <c r="AN13" i="6" s="1"/>
  <c r="AP13" i="6" s="1"/>
  <c r="O218" i="1"/>
  <c r="O217" i="1"/>
  <c r="O216" i="1"/>
  <c r="O215" i="1"/>
  <c r="O214" i="1"/>
  <c r="O213" i="1"/>
  <c r="O212" i="1"/>
  <c r="O211" i="1"/>
  <c r="O210" i="1"/>
  <c r="O209" i="1"/>
  <c r="AN5" i="6" s="1"/>
  <c r="AP5" i="6" s="1"/>
  <c r="O208" i="1"/>
  <c r="O207" i="1"/>
  <c r="O206" i="1"/>
  <c r="O205" i="1"/>
  <c r="O204" i="1"/>
  <c r="AN12" i="6" s="1"/>
  <c r="AP12" i="6" s="1"/>
  <c r="O203" i="1"/>
  <c r="O202" i="1"/>
  <c r="CT26" i="22" l="1"/>
  <c r="CT15" i="22"/>
  <c r="CT31" i="22"/>
  <c r="CT12" i="22"/>
  <c r="CT28" i="22"/>
  <c r="CT13" i="22"/>
  <c r="CT29" i="22"/>
  <c r="ED9" i="24"/>
  <c r="ED26" i="24"/>
  <c r="CM18" i="23"/>
  <c r="CM23" i="23"/>
  <c r="CM28" i="23"/>
  <c r="BS33" i="26"/>
  <c r="BW33" i="26"/>
  <c r="BT33" i="26"/>
  <c r="BU33" i="26"/>
  <c r="BQ33" i="26"/>
  <c r="BR33" i="26"/>
  <c r="BV33" i="26"/>
  <c r="CD33" i="23"/>
  <c r="CH33" i="23"/>
  <c r="CE33" i="23"/>
  <c r="CI33" i="23"/>
  <c r="CC33" i="23"/>
  <c r="CF33" i="23"/>
  <c r="CJ33" i="23"/>
  <c r="CG33" i="23"/>
  <c r="CK33" i="23"/>
  <c r="DP33" i="24"/>
  <c r="DU33" i="24"/>
  <c r="DY33" i="24"/>
  <c r="EC33" i="24"/>
  <c r="DQ33" i="24"/>
  <c r="DV33" i="24"/>
  <c r="DZ33" i="24"/>
  <c r="DM33" i="24"/>
  <c r="DN33" i="24"/>
  <c r="DR33" i="24"/>
  <c r="DW33" i="24"/>
  <c r="EA33" i="24"/>
  <c r="DO33" i="24"/>
  <c r="DT33" i="24"/>
  <c r="DX33" i="24"/>
  <c r="EB33" i="24"/>
  <c r="CL33" i="22"/>
  <c r="CP33" i="22"/>
  <c r="CI33" i="22"/>
  <c r="CM33" i="22"/>
  <c r="CQ33" i="22"/>
  <c r="CJ33" i="22"/>
  <c r="CN33" i="22"/>
  <c r="CR33" i="22"/>
  <c r="CK33" i="22"/>
  <c r="CO33" i="22"/>
  <c r="CR33" i="25"/>
  <c r="CV33" i="25"/>
  <c r="CS33" i="25"/>
  <c r="CW33" i="25"/>
  <c r="CO33" i="25"/>
  <c r="CP33" i="25"/>
  <c r="CT33" i="25"/>
  <c r="CX33" i="25"/>
  <c r="CQ33" i="25"/>
  <c r="CU33" i="25"/>
  <c r="CY33" i="25"/>
  <c r="AN22" i="6"/>
  <c r="AP22" i="6" s="1"/>
  <c r="AN14" i="6"/>
  <c r="AP14" i="6" s="1"/>
  <c r="AN6" i="6"/>
  <c r="AP6" i="6" s="1"/>
  <c r="AN23" i="6"/>
  <c r="AP23" i="6" s="1"/>
  <c r="AN31" i="6"/>
  <c r="AP31" i="6" s="1"/>
  <c r="AC23" i="5"/>
  <c r="AC7" i="5"/>
  <c r="AC4" i="5"/>
  <c r="AC8" i="5"/>
  <c r="AN10" i="6"/>
  <c r="AP10" i="6" s="1"/>
  <c r="AC16" i="5"/>
  <c r="AN18" i="6"/>
  <c r="AP18" i="6" s="1"/>
  <c r="AC24" i="5"/>
  <c r="AC28" i="5"/>
  <c r="AC31" i="5"/>
  <c r="AD31" i="5" s="1"/>
  <c r="AC19" i="5"/>
  <c r="AN24" i="6"/>
  <c r="AP24" i="6" s="1"/>
  <c r="AC5" i="5"/>
  <c r="AC9" i="5"/>
  <c r="AN27" i="6"/>
  <c r="AP27" i="6" s="1"/>
  <c r="AC17" i="5"/>
  <c r="AC21" i="5"/>
  <c r="AN26" i="6"/>
  <c r="AP26" i="6" s="1"/>
  <c r="AC29" i="5"/>
  <c r="AC15" i="5"/>
  <c r="AN20" i="6"/>
  <c r="AP20" i="6" s="1"/>
  <c r="AN11" i="6"/>
  <c r="AP11" i="6" s="1"/>
  <c r="AN4" i="6"/>
  <c r="AP4" i="6" s="1"/>
  <c r="AN19" i="6"/>
  <c r="AP19" i="6" s="1"/>
  <c r="AC18" i="5"/>
  <c r="AC22" i="5"/>
  <c r="P220" i="1"/>
  <c r="AN15" i="6"/>
  <c r="AP15" i="6" s="1"/>
  <c r="AN30" i="6"/>
  <c r="AP30" i="6" s="1"/>
  <c r="AC27" i="5"/>
  <c r="AC11" i="5"/>
  <c r="AN28" i="6"/>
  <c r="AP28" i="6" s="1"/>
  <c r="AN17" i="6"/>
  <c r="AP17" i="6" s="1"/>
  <c r="AN8" i="6"/>
  <c r="AP8" i="6" s="1"/>
  <c r="DG7" i="10"/>
  <c r="DH5" i="10" s="1"/>
  <c r="CZ32" i="25"/>
  <c r="DA15" i="25" s="1"/>
  <c r="DA6" i="25"/>
  <c r="CL32" i="23"/>
  <c r="CM30" i="23" s="1"/>
  <c r="AN29" i="6"/>
  <c r="AP29" i="6" s="1"/>
  <c r="AC14" i="5"/>
  <c r="AC6" i="5"/>
  <c r="AN16" i="6"/>
  <c r="AP16" i="6" s="1"/>
  <c r="AN7" i="6"/>
  <c r="AP7" i="6" s="1"/>
  <c r="AN21" i="6"/>
  <c r="AP21" i="6" s="1"/>
  <c r="AC26" i="5"/>
  <c r="AC10" i="5"/>
  <c r="AC25" i="5"/>
  <c r="AC13" i="5"/>
  <c r="AC20" i="5"/>
  <c r="AC12" i="5"/>
  <c r="HO27" i="19"/>
  <c r="DG27" i="18"/>
  <c r="HO29" i="17"/>
  <c r="HP14" i="17" s="1"/>
  <c r="DG29" i="16"/>
  <c r="DH8" i="16" s="1"/>
  <c r="HO42" i="14"/>
  <c r="HP6" i="14" s="1"/>
  <c r="DG42" i="15"/>
  <c r="HO7" i="11"/>
  <c r="HO29" i="11"/>
  <c r="HP12" i="11" s="1"/>
  <c r="HO39" i="11"/>
  <c r="HP33" i="11" s="1"/>
  <c r="DG29" i="10"/>
  <c r="DH12" i="10" s="1"/>
  <c r="DG39" i="10"/>
  <c r="HO44" i="9"/>
  <c r="HP25" i="9" s="1"/>
  <c r="HO7" i="9"/>
  <c r="HP6" i="9" s="1"/>
  <c r="HO54" i="9"/>
  <c r="HP49" i="9" s="1"/>
  <c r="HO17" i="9"/>
  <c r="DH51" i="8"/>
  <c r="DG44" i="8"/>
  <c r="DH29" i="8" s="1"/>
  <c r="DG7" i="8"/>
  <c r="DH5" i="8" s="1"/>
  <c r="DG54" i="8"/>
  <c r="DH50" i="8" s="1"/>
  <c r="DG65" i="8"/>
  <c r="DG17" i="8"/>
  <c r="BX32" i="26"/>
  <c r="BY17" i="26" s="1"/>
  <c r="EC32" i="24"/>
  <c r="ED32" i="24" s="1"/>
  <c r="CS32" i="22"/>
  <c r="CT6" i="22" s="1"/>
  <c r="N230" i="2"/>
  <c r="O230" i="1"/>
  <c r="P225" i="1" s="1"/>
  <c r="CQ4" i="18"/>
  <c r="CQ5" i="18"/>
  <c r="CQ6" i="18"/>
  <c r="CQ7" i="18"/>
  <c r="CQ8" i="18"/>
  <c r="CQ9" i="18"/>
  <c r="CQ10" i="18"/>
  <c r="CQ11" i="18"/>
  <c r="CQ12" i="18"/>
  <c r="CQ16" i="18"/>
  <c r="CQ17" i="18"/>
  <c r="CQ18" i="18"/>
  <c r="CQ20" i="18"/>
  <c r="CQ21" i="18"/>
  <c r="CQ22" i="18"/>
  <c r="CQ23" i="18"/>
  <c r="CQ25" i="18"/>
  <c r="CQ26" i="18"/>
  <c r="CE27" i="18"/>
  <c r="BX33" i="26" l="1"/>
  <c r="CM29" i="23"/>
  <c r="CM24" i="23"/>
  <c r="CM19" i="23"/>
  <c r="CM14" i="23"/>
  <c r="ED18" i="24"/>
  <c r="ED5" i="24"/>
  <c r="CT25" i="22"/>
  <c r="CT9" i="22"/>
  <c r="CT24" i="22"/>
  <c r="CT8" i="22"/>
  <c r="CT27" i="22"/>
  <c r="CT11" i="22"/>
  <c r="CT18" i="22"/>
  <c r="P203" i="1"/>
  <c r="P214" i="1"/>
  <c r="CM17" i="23"/>
  <c r="CM12" i="23"/>
  <c r="CM7" i="23"/>
  <c r="ED19" i="24"/>
  <c r="ED29" i="24"/>
  <c r="ED16" i="24"/>
  <c r="CT21" i="22"/>
  <c r="CT5" i="22"/>
  <c r="CT20" i="22"/>
  <c r="CT4" i="22"/>
  <c r="CT23" i="22"/>
  <c r="CT7" i="22"/>
  <c r="CT14" i="22"/>
  <c r="P213" i="1"/>
  <c r="CM13" i="23"/>
  <c r="CM8" i="23"/>
  <c r="ED15" i="24"/>
  <c r="ED25" i="24"/>
  <c r="ED8" i="24"/>
  <c r="CT17" i="22"/>
  <c r="CT10" i="22"/>
  <c r="CT16" i="22"/>
  <c r="CT22" i="22"/>
  <c r="CT19" i="22"/>
  <c r="CT30" i="22"/>
  <c r="P211" i="1"/>
  <c r="P205" i="1"/>
  <c r="P212" i="1"/>
  <c r="P206" i="1"/>
  <c r="HP14" i="19"/>
  <c r="HP16" i="19"/>
  <c r="HP18" i="19"/>
  <c r="HP20" i="19"/>
  <c r="HP22" i="19"/>
  <c r="HP24" i="19"/>
  <c r="HP21" i="19"/>
  <c r="HP23" i="19"/>
  <c r="HP17" i="19"/>
  <c r="HP19" i="19"/>
  <c r="HP13" i="19"/>
  <c r="HP15" i="19"/>
  <c r="DH13" i="18"/>
  <c r="DH15" i="18"/>
  <c r="DH17" i="18"/>
  <c r="DH19" i="18"/>
  <c r="DH21" i="18"/>
  <c r="DH23" i="18"/>
  <c r="DH25" i="18"/>
  <c r="DH24" i="18"/>
  <c r="DH22" i="18"/>
  <c r="DH20" i="18"/>
  <c r="DH18" i="18"/>
  <c r="DH16" i="18"/>
  <c r="DH14" i="18"/>
  <c r="P204" i="1"/>
  <c r="P227" i="1"/>
  <c r="P221" i="1"/>
  <c r="P228" i="1"/>
  <c r="P219" i="1"/>
  <c r="P222" i="1"/>
  <c r="HP20" i="17"/>
  <c r="HP33" i="9"/>
  <c r="HP52" i="9"/>
  <c r="DH52" i="8"/>
  <c r="DA23" i="25"/>
  <c r="DA27" i="25"/>
  <c r="DA26" i="25"/>
  <c r="DA21" i="25"/>
  <c r="DA11" i="25"/>
  <c r="DA22" i="25"/>
  <c r="DA17" i="25"/>
  <c r="DA7" i="25"/>
  <c r="DA10" i="25"/>
  <c r="DA24" i="25"/>
  <c r="DA19" i="25"/>
  <c r="DA31" i="25"/>
  <c r="DA18" i="25"/>
  <c r="DA29" i="25"/>
  <c r="DA9" i="25"/>
  <c r="DA5" i="25"/>
  <c r="DA32" i="25"/>
  <c r="DA30" i="25"/>
  <c r="DA14" i="25"/>
  <c r="DA25" i="25"/>
  <c r="DA28" i="25"/>
  <c r="DA16" i="25"/>
  <c r="CZ33" i="25"/>
  <c r="ED23" i="24"/>
  <c r="ED30" i="24"/>
  <c r="ED10" i="24"/>
  <c r="ED13" i="24"/>
  <c r="ED20" i="24"/>
  <c r="ED31" i="24"/>
  <c r="ED7" i="24"/>
  <c r="ED14" i="24"/>
  <c r="ED21" i="24"/>
  <c r="ED24" i="24"/>
  <c r="ED4" i="24"/>
  <c r="ED27" i="24"/>
  <c r="ED11" i="24"/>
  <c r="ED22" i="24"/>
  <c r="ED6" i="24"/>
  <c r="ED17" i="24"/>
  <c r="ED28" i="24"/>
  <c r="ED12" i="24"/>
  <c r="CM31" i="23"/>
  <c r="CM32" i="23"/>
  <c r="CL33" i="23"/>
  <c r="CM25" i="23"/>
  <c r="CM9" i="23"/>
  <c r="CM20" i="23"/>
  <c r="CM4" i="23"/>
  <c r="CM15" i="23"/>
  <c r="CM26" i="23"/>
  <c r="CM10" i="23"/>
  <c r="CM21" i="23"/>
  <c r="CM5" i="23"/>
  <c r="CM16" i="23"/>
  <c r="CM27" i="23"/>
  <c r="CM11" i="23"/>
  <c r="CM22" i="23"/>
  <c r="CM6" i="23"/>
  <c r="CS33" i="22"/>
  <c r="D231" i="2"/>
  <c r="H231" i="2"/>
  <c r="L231" i="2"/>
  <c r="E231" i="2"/>
  <c r="I231" i="2"/>
  <c r="M231" i="2"/>
  <c r="F231" i="2"/>
  <c r="J231" i="2"/>
  <c r="N231" i="2"/>
  <c r="G231" i="2"/>
  <c r="K231" i="2"/>
  <c r="C231" i="2"/>
  <c r="P226" i="1"/>
  <c r="P218" i="1"/>
  <c r="P210" i="1"/>
  <c r="P202" i="1"/>
  <c r="P229" i="1"/>
  <c r="P209" i="1"/>
  <c r="P224" i="1"/>
  <c r="P216" i="1"/>
  <c r="P208" i="1"/>
  <c r="P223" i="1"/>
  <c r="P215" i="1"/>
  <c r="P207" i="1"/>
  <c r="P217" i="1"/>
  <c r="DH15" i="10"/>
  <c r="DH21" i="10"/>
  <c r="DH17" i="10"/>
  <c r="DH19" i="10"/>
  <c r="HP19" i="17"/>
  <c r="HP11" i="17"/>
  <c r="HP28" i="17"/>
  <c r="HP10" i="17"/>
  <c r="HP12" i="17"/>
  <c r="HP26" i="17"/>
  <c r="HP4" i="17"/>
  <c r="HP27" i="17"/>
  <c r="HP18" i="17"/>
  <c r="DH26" i="16"/>
  <c r="DH24" i="16"/>
  <c r="DH18" i="16"/>
  <c r="DH16" i="16"/>
  <c r="DH10" i="16"/>
  <c r="HP22" i="11"/>
  <c r="HP24" i="11"/>
  <c r="HP18" i="11"/>
  <c r="HP20" i="11"/>
  <c r="HP19" i="11"/>
  <c r="HP21" i="11"/>
  <c r="HP15" i="11"/>
  <c r="HP17" i="11"/>
  <c r="HP37" i="11"/>
  <c r="DH4" i="10"/>
  <c r="DH6" i="10"/>
  <c r="DH22" i="10"/>
  <c r="DH24" i="10"/>
  <c r="DH18" i="10"/>
  <c r="DH20" i="10"/>
  <c r="HP53" i="9"/>
  <c r="HP35" i="9"/>
  <c r="HP21" i="9"/>
  <c r="HP32" i="9"/>
  <c r="HP39" i="9"/>
  <c r="HP41" i="9"/>
  <c r="HP36" i="9"/>
  <c r="HP27" i="9"/>
  <c r="HP29" i="9"/>
  <c r="HP28" i="9"/>
  <c r="HP43" i="9"/>
  <c r="HP23" i="9"/>
  <c r="BY28" i="26"/>
  <c r="BY12" i="26"/>
  <c r="BY22" i="26"/>
  <c r="BY29" i="26"/>
  <c r="BY25" i="26"/>
  <c r="BY6" i="26"/>
  <c r="BY5" i="26"/>
  <c r="BY16" i="26"/>
  <c r="BY30" i="26"/>
  <c r="BY10" i="26"/>
  <c r="BY21" i="26"/>
  <c r="BY24" i="26"/>
  <c r="BY8" i="26"/>
  <c r="BY18" i="26"/>
  <c r="BY7" i="26"/>
  <c r="BY27" i="26"/>
  <c r="BY11" i="26"/>
  <c r="BY23" i="26"/>
  <c r="BY32" i="26"/>
  <c r="BY15" i="26"/>
  <c r="BY19" i="26"/>
  <c r="BY31" i="26"/>
  <c r="BY26" i="26"/>
  <c r="BY13" i="26"/>
  <c r="BY20" i="26"/>
  <c r="BY4" i="26"/>
  <c r="BY14" i="26"/>
  <c r="BY9" i="26"/>
  <c r="DA12" i="25"/>
  <c r="DA8" i="25"/>
  <c r="DA13" i="25"/>
  <c r="DA20" i="25"/>
  <c r="DA4" i="25"/>
  <c r="AN32" i="6"/>
  <c r="AP32" i="6" s="1"/>
  <c r="HP11" i="19"/>
  <c r="HP7" i="19"/>
  <c r="HP10" i="19"/>
  <c r="HP6" i="19"/>
  <c r="HP25" i="19"/>
  <c r="HP4" i="19"/>
  <c r="HP9" i="19"/>
  <c r="HP12" i="19"/>
  <c r="HP26" i="19"/>
  <c r="HP5" i="19"/>
  <c r="HP8" i="19"/>
  <c r="DH9" i="18"/>
  <c r="DH5" i="18"/>
  <c r="DH12" i="18"/>
  <c r="DH8" i="18"/>
  <c r="DH4" i="18"/>
  <c r="DH11" i="18"/>
  <c r="DH7" i="18"/>
  <c r="DH10" i="18"/>
  <c r="DH26" i="18"/>
  <c r="DH6" i="18"/>
  <c r="HP16" i="17"/>
  <c r="HP23" i="17"/>
  <c r="HP7" i="17"/>
  <c r="HP25" i="17"/>
  <c r="HP21" i="17"/>
  <c r="HP17" i="17"/>
  <c r="HP13" i="17"/>
  <c r="HP9" i="17"/>
  <c r="HP5" i="17"/>
  <c r="HP24" i="17"/>
  <c r="HP8" i="17"/>
  <c r="HP15" i="17"/>
  <c r="HP22" i="17"/>
  <c r="HP6" i="17"/>
  <c r="DH27" i="16"/>
  <c r="DH23" i="16"/>
  <c r="DH19" i="16"/>
  <c r="DH15" i="16"/>
  <c r="DH11" i="16"/>
  <c r="DH7" i="16"/>
  <c r="DH25" i="16"/>
  <c r="DH21" i="16"/>
  <c r="DH17" i="16"/>
  <c r="DH13" i="16"/>
  <c r="DH9" i="16"/>
  <c r="DH5" i="16"/>
  <c r="DH20" i="16"/>
  <c r="DH4" i="16"/>
  <c r="DH14" i="16"/>
  <c r="DH28" i="16"/>
  <c r="DH12" i="16"/>
  <c r="DH22" i="16"/>
  <c r="DH6" i="16"/>
  <c r="HP37" i="14"/>
  <c r="HP21" i="14"/>
  <c r="HP5" i="14"/>
  <c r="HP28" i="14"/>
  <c r="HP12" i="14"/>
  <c r="HP31" i="14"/>
  <c r="HP15" i="14"/>
  <c r="HP34" i="14"/>
  <c r="HP18" i="14"/>
  <c r="HP4" i="14"/>
  <c r="HP33" i="14"/>
  <c r="HP17" i="14"/>
  <c r="HP40" i="14"/>
  <c r="HP24" i="14"/>
  <c r="HP8" i="14"/>
  <c r="HP27" i="14"/>
  <c r="HP11" i="14"/>
  <c r="HP30" i="14"/>
  <c r="HP14" i="14"/>
  <c r="HP29" i="14"/>
  <c r="HP13" i="14"/>
  <c r="HP36" i="14"/>
  <c r="HP20" i="14"/>
  <c r="HP39" i="14"/>
  <c r="HP23" i="14"/>
  <c r="HP7" i="14"/>
  <c r="HP26" i="14"/>
  <c r="HP10" i="14"/>
  <c r="HP41" i="14"/>
  <c r="HP25" i="14"/>
  <c r="HP9" i="14"/>
  <c r="HP32" i="14"/>
  <c r="HP16" i="14"/>
  <c r="HP35" i="14"/>
  <c r="HP19" i="14"/>
  <c r="HP38" i="14"/>
  <c r="HP22" i="14"/>
  <c r="DH41" i="15"/>
  <c r="DH37" i="15"/>
  <c r="DH33" i="15"/>
  <c r="DH29" i="15"/>
  <c r="DH25" i="15"/>
  <c r="DH21" i="15"/>
  <c r="DH17" i="15"/>
  <c r="DH13" i="15"/>
  <c r="DH9" i="15"/>
  <c r="DH5" i="15"/>
  <c r="DH40" i="15"/>
  <c r="DH36" i="15"/>
  <c r="DH32" i="15"/>
  <c r="DH28" i="15"/>
  <c r="DH24" i="15"/>
  <c r="DH20" i="15"/>
  <c r="DH16" i="15"/>
  <c r="DH12" i="15"/>
  <c r="DH8" i="15"/>
  <c r="DH4" i="15"/>
  <c r="DH31" i="15"/>
  <c r="DH15" i="15"/>
  <c r="DH34" i="15"/>
  <c r="DH18" i="15"/>
  <c r="DH27" i="15"/>
  <c r="DH11" i="15"/>
  <c r="DH30" i="15"/>
  <c r="DH14" i="15"/>
  <c r="DH39" i="15"/>
  <c r="DH23" i="15"/>
  <c r="DH7" i="15"/>
  <c r="DH26" i="15"/>
  <c r="DH10" i="15"/>
  <c r="DH35" i="15"/>
  <c r="DH19" i="15"/>
  <c r="DH38" i="15"/>
  <c r="DH22" i="15"/>
  <c r="DH6" i="15"/>
  <c r="HP36" i="11"/>
  <c r="HP35" i="11"/>
  <c r="HP38" i="11"/>
  <c r="HP34" i="11"/>
  <c r="HP27" i="11"/>
  <c r="HP11" i="11"/>
  <c r="HP14" i="11"/>
  <c r="HP13" i="11"/>
  <c r="HP16" i="11"/>
  <c r="HP23" i="11"/>
  <c r="HP26" i="11"/>
  <c r="HP25" i="11"/>
  <c r="HP28" i="11"/>
  <c r="HP5" i="11"/>
  <c r="HP4" i="11"/>
  <c r="HP6" i="11"/>
  <c r="DH36" i="10"/>
  <c r="DH35" i="10"/>
  <c r="DH33" i="10"/>
  <c r="DH38" i="10"/>
  <c r="DH34" i="10"/>
  <c r="DH37" i="10"/>
  <c r="DH27" i="10"/>
  <c r="DH11" i="10"/>
  <c r="DH14" i="10"/>
  <c r="DH13" i="10"/>
  <c r="DH16" i="10"/>
  <c r="DH23" i="10"/>
  <c r="DH26" i="10"/>
  <c r="DH25" i="10"/>
  <c r="DH28" i="10"/>
  <c r="HP51" i="9"/>
  <c r="HP50" i="9"/>
  <c r="HP48" i="9"/>
  <c r="HP42" i="9"/>
  <c r="HP38" i="9"/>
  <c r="HP34" i="9"/>
  <c r="HP30" i="9"/>
  <c r="HP26" i="9"/>
  <c r="HP22" i="9"/>
  <c r="HP31" i="9"/>
  <c r="HP37" i="9"/>
  <c r="HP40" i="9"/>
  <c r="HP24" i="9"/>
  <c r="HP16" i="9"/>
  <c r="HP12" i="9"/>
  <c r="HP15" i="9"/>
  <c r="HP11" i="9"/>
  <c r="HP14" i="9"/>
  <c r="HP13" i="9"/>
  <c r="HP4" i="9"/>
  <c r="HP5" i="9"/>
  <c r="DH63" i="8"/>
  <c r="DH59" i="8"/>
  <c r="DH62" i="8"/>
  <c r="DH58" i="8"/>
  <c r="DH61" i="8"/>
  <c r="DH64" i="8"/>
  <c r="DH60" i="8"/>
  <c r="DH53" i="8"/>
  <c r="DH49" i="8"/>
  <c r="DH48" i="8"/>
  <c r="DH24" i="8"/>
  <c r="DH23" i="8"/>
  <c r="DH22" i="8"/>
  <c r="DH40" i="8"/>
  <c r="DH39" i="8"/>
  <c r="DH38" i="8"/>
  <c r="DH37" i="8"/>
  <c r="DH36" i="8"/>
  <c r="DH35" i="8"/>
  <c r="DH30" i="8"/>
  <c r="DH33" i="8"/>
  <c r="DH21" i="8"/>
  <c r="DH32" i="8"/>
  <c r="DH27" i="8"/>
  <c r="DH26" i="8"/>
  <c r="DH42" i="8"/>
  <c r="DH43" i="8"/>
  <c r="DH28" i="8"/>
  <c r="DH31" i="8"/>
  <c r="DH34" i="8"/>
  <c r="DH41" i="8"/>
  <c r="DH25" i="8"/>
  <c r="DH16" i="8"/>
  <c r="DH12" i="8"/>
  <c r="DH15" i="8"/>
  <c r="DH11" i="8"/>
  <c r="DH14" i="8"/>
  <c r="DH13" i="8"/>
  <c r="DH4" i="8"/>
  <c r="DH6" i="8"/>
  <c r="CQ27" i="18"/>
  <c r="FC20" i="19"/>
  <c r="FC21" i="19"/>
  <c r="DW20" i="19"/>
  <c r="CQ20" i="19"/>
  <c r="CQ21" i="19"/>
  <c r="AE20" i="19"/>
  <c r="CA20" i="18"/>
  <c r="BK20" i="18"/>
  <c r="BK21" i="18"/>
  <c r="BK22" i="18"/>
  <c r="AU20" i="18"/>
  <c r="AE20" i="18"/>
  <c r="O20" i="18"/>
  <c r="GI5" i="17"/>
  <c r="GI6" i="17"/>
  <c r="GI7" i="17"/>
  <c r="GI8" i="17"/>
  <c r="GI9" i="17"/>
  <c r="GI10" i="17"/>
  <c r="GI11" i="17"/>
  <c r="GI12" i="17"/>
  <c r="GI13" i="17"/>
  <c r="GI14" i="17"/>
  <c r="GI15" i="17"/>
  <c r="GI16" i="17"/>
  <c r="GI17" i="17"/>
  <c r="GI18" i="17"/>
  <c r="GI19" i="17"/>
  <c r="GI20" i="17"/>
  <c r="GI21" i="17"/>
  <c r="GI22" i="17"/>
  <c r="GI23" i="17"/>
  <c r="GI24" i="17"/>
  <c r="GI25" i="17"/>
  <c r="GI26" i="17"/>
  <c r="GI27" i="17"/>
  <c r="GI28" i="17"/>
  <c r="GI4" i="17"/>
  <c r="FH29" i="17"/>
  <c r="FI29" i="17"/>
  <c r="FJ29" i="17"/>
  <c r="FK29" i="17"/>
  <c r="FL29" i="17"/>
  <c r="FM29" i="17"/>
  <c r="FN29" i="17"/>
  <c r="FO29" i="17"/>
  <c r="FP29" i="17"/>
  <c r="FQ29" i="17"/>
  <c r="FR29" i="17"/>
  <c r="FS29" i="17"/>
  <c r="FT29" i="17"/>
  <c r="FU29" i="17"/>
  <c r="FV29" i="17"/>
  <c r="FW29" i="17"/>
  <c r="FX29" i="17"/>
  <c r="FY29" i="17"/>
  <c r="FZ29" i="17"/>
  <c r="GA29" i="17"/>
  <c r="GB29" i="17"/>
  <c r="GC29" i="17"/>
  <c r="GD29" i="17"/>
  <c r="GE29" i="17"/>
  <c r="GF29" i="17"/>
  <c r="GG29" i="17"/>
  <c r="GH29" i="17"/>
  <c r="FG29" i="17"/>
  <c r="FC26" i="17"/>
  <c r="DW26" i="17"/>
  <c r="DW27" i="17"/>
  <c r="CQ26" i="17"/>
  <c r="CQ27" i="17"/>
  <c r="BK26" i="17"/>
  <c r="AI29" i="17"/>
  <c r="AE26" i="17"/>
  <c r="CF29" i="16"/>
  <c r="CG29" i="16"/>
  <c r="CH29" i="16"/>
  <c r="CI29" i="16"/>
  <c r="CJ29" i="16"/>
  <c r="CK29" i="16"/>
  <c r="CL29" i="16"/>
  <c r="CM29" i="16"/>
  <c r="CN29" i="16"/>
  <c r="CO29" i="16"/>
  <c r="CP29" i="16"/>
  <c r="CE29" i="16"/>
  <c r="CQ26" i="16"/>
  <c r="CA26" i="16"/>
  <c r="BK26" i="16"/>
  <c r="AU26" i="16"/>
  <c r="AE26" i="16"/>
  <c r="O26" i="16"/>
  <c r="GI29" i="17" l="1"/>
  <c r="CT32" i="22"/>
  <c r="CR24" i="18"/>
  <c r="CR19" i="18"/>
  <c r="CR13" i="18"/>
  <c r="CR15" i="18"/>
  <c r="CR14" i="18"/>
  <c r="HP7" i="9"/>
  <c r="HP54" i="9"/>
  <c r="DH54" i="8"/>
  <c r="DH7" i="10"/>
  <c r="HP27" i="19"/>
  <c r="DH27" i="18"/>
  <c r="HP29" i="17"/>
  <c r="DH29" i="16"/>
  <c r="HP42" i="14"/>
  <c r="DH42" i="15"/>
  <c r="HP29" i="11"/>
  <c r="HP7" i="11"/>
  <c r="HP39" i="11"/>
  <c r="DH39" i="10"/>
  <c r="DH29" i="10"/>
  <c r="HP17" i="9"/>
  <c r="HP44" i="9"/>
  <c r="DH65" i="8"/>
  <c r="DH17" i="8"/>
  <c r="DH7" i="8"/>
  <c r="DH44" i="8"/>
  <c r="FH27" i="19"/>
  <c r="FI27" i="19"/>
  <c r="FJ27" i="19"/>
  <c r="FK27" i="19"/>
  <c r="FL27" i="19"/>
  <c r="FM27" i="19"/>
  <c r="FN27" i="19"/>
  <c r="FO27" i="19"/>
  <c r="FP27" i="19"/>
  <c r="FQ27" i="19"/>
  <c r="FR27" i="19"/>
  <c r="FS27" i="19"/>
  <c r="FT27" i="19"/>
  <c r="FU27" i="19"/>
  <c r="FV27" i="19"/>
  <c r="FW27" i="19"/>
  <c r="FX27" i="19"/>
  <c r="FY27" i="19"/>
  <c r="FZ27" i="19"/>
  <c r="GA27" i="19"/>
  <c r="GB27" i="19"/>
  <c r="GC27" i="19"/>
  <c r="GD27" i="19"/>
  <c r="GE27" i="19"/>
  <c r="GF27" i="19"/>
  <c r="GG27" i="19"/>
  <c r="GH27" i="19"/>
  <c r="FG27" i="19"/>
  <c r="GI25" i="19"/>
  <c r="GI26" i="19"/>
  <c r="EB27" i="19" l="1"/>
  <c r="EC27" i="19"/>
  <c r="ED27" i="19"/>
  <c r="EE27" i="19"/>
  <c r="EF27" i="19"/>
  <c r="EG27" i="19"/>
  <c r="EH27" i="19"/>
  <c r="EI27" i="19"/>
  <c r="EJ27" i="19"/>
  <c r="EK27" i="19"/>
  <c r="EL27" i="19"/>
  <c r="EM27" i="19"/>
  <c r="EN27" i="19"/>
  <c r="EO27" i="19"/>
  <c r="EP27" i="19"/>
  <c r="EQ27" i="19"/>
  <c r="ER27" i="19"/>
  <c r="ES27" i="19"/>
  <c r="ET27" i="19"/>
  <c r="EU27" i="19"/>
  <c r="EV27" i="19"/>
  <c r="EW27" i="19"/>
  <c r="EX27" i="19"/>
  <c r="EY27" i="19"/>
  <c r="EZ27" i="19"/>
  <c r="FA27" i="19"/>
  <c r="FB27" i="19"/>
  <c r="EA27" i="19"/>
  <c r="FC24" i="19"/>
  <c r="FC25" i="19"/>
  <c r="FC26" i="19"/>
  <c r="FC5" i="19"/>
  <c r="FC6" i="19"/>
  <c r="FC7" i="19"/>
  <c r="FC8" i="19"/>
  <c r="FC9" i="19"/>
  <c r="FC10" i="19"/>
  <c r="FC11" i="19"/>
  <c r="FC12" i="19"/>
  <c r="FC13" i="19"/>
  <c r="FC14" i="19"/>
  <c r="FC15" i="19"/>
  <c r="FC16" i="19"/>
  <c r="FC17" i="19"/>
  <c r="FC18" i="19"/>
  <c r="FC22" i="19"/>
  <c r="FC23" i="19"/>
  <c r="FC4" i="19"/>
  <c r="DW10" i="19"/>
  <c r="DW11" i="19"/>
  <c r="DW12" i="19"/>
  <c r="DW13" i="19"/>
  <c r="DW14" i="19"/>
  <c r="DW15" i="19"/>
  <c r="DW16" i="19"/>
  <c r="DW17" i="19"/>
  <c r="DW18" i="19"/>
  <c r="DW21" i="19"/>
  <c r="DW22" i="19"/>
  <c r="DW23" i="19"/>
  <c r="DW24" i="19"/>
  <c r="DW25" i="19"/>
  <c r="DW26" i="19"/>
  <c r="CV27" i="19"/>
  <c r="CW27" i="19"/>
  <c r="CX27" i="19"/>
  <c r="CY27" i="19"/>
  <c r="CZ27" i="19"/>
  <c r="DA27" i="19"/>
  <c r="DB27" i="19"/>
  <c r="DC27" i="19"/>
  <c r="DD27" i="19"/>
  <c r="DE27" i="19"/>
  <c r="DF27" i="19"/>
  <c r="DG27" i="19"/>
  <c r="DH27" i="19"/>
  <c r="DI27" i="19"/>
  <c r="DJ27" i="19"/>
  <c r="DK27" i="19"/>
  <c r="DL27" i="19"/>
  <c r="DM27" i="19"/>
  <c r="DN27" i="19"/>
  <c r="DO27" i="19"/>
  <c r="DP27" i="19"/>
  <c r="DQ27" i="19"/>
  <c r="DR27" i="19"/>
  <c r="DS27" i="19"/>
  <c r="DT27" i="19"/>
  <c r="DU27" i="19"/>
  <c r="DV27" i="19"/>
  <c r="CU27" i="19"/>
  <c r="BP27" i="19"/>
  <c r="BQ27" i="19"/>
  <c r="BR27" i="19"/>
  <c r="BS27" i="19"/>
  <c r="BT27" i="19"/>
  <c r="BU27" i="19"/>
  <c r="BV27" i="19"/>
  <c r="BW27" i="19"/>
  <c r="BX27" i="19"/>
  <c r="BY27" i="19"/>
  <c r="BZ27" i="19"/>
  <c r="CA27" i="19"/>
  <c r="CB27" i="19"/>
  <c r="CC27" i="19"/>
  <c r="CD27" i="19"/>
  <c r="CE27" i="19"/>
  <c r="CF27" i="19"/>
  <c r="CG27" i="19"/>
  <c r="CH27" i="19"/>
  <c r="CI27" i="19"/>
  <c r="CJ27" i="19"/>
  <c r="CK27" i="19"/>
  <c r="CL27" i="19"/>
  <c r="CM27" i="19"/>
  <c r="CN27" i="19"/>
  <c r="CO27" i="19"/>
  <c r="CP27" i="19"/>
  <c r="BO27" i="19"/>
  <c r="CQ9" i="19"/>
  <c r="CQ10" i="19"/>
  <c r="CQ11" i="19"/>
  <c r="CQ12" i="19"/>
  <c r="CQ13" i="19"/>
  <c r="CQ14" i="19"/>
  <c r="CQ15" i="19"/>
  <c r="CQ16" i="19"/>
  <c r="CQ17" i="19"/>
  <c r="CQ18" i="19"/>
  <c r="CQ22" i="19"/>
  <c r="CQ23" i="19"/>
  <c r="CQ24" i="19"/>
  <c r="CQ25" i="19"/>
  <c r="CQ26" i="19"/>
  <c r="BK4" i="19"/>
  <c r="AJ27" i="19"/>
  <c r="AK27" i="19"/>
  <c r="AL27" i="19"/>
  <c r="AM27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Z27" i="19"/>
  <c r="BA27" i="19"/>
  <c r="BB27" i="19"/>
  <c r="BC27" i="19"/>
  <c r="BD27" i="19"/>
  <c r="BE27" i="19"/>
  <c r="BF27" i="19"/>
  <c r="BG27" i="19"/>
  <c r="BH27" i="19"/>
  <c r="BI27" i="19"/>
  <c r="BJ27" i="19"/>
  <c r="AI27" i="19"/>
  <c r="BK10" i="19"/>
  <c r="BK11" i="19"/>
  <c r="BK12" i="19"/>
  <c r="BK13" i="19"/>
  <c r="BK14" i="19"/>
  <c r="BK15" i="19"/>
  <c r="BK16" i="19"/>
  <c r="BK17" i="19"/>
  <c r="BK18" i="19"/>
  <c r="BK21" i="19"/>
  <c r="BK22" i="19"/>
  <c r="BK23" i="19"/>
  <c r="BK24" i="19"/>
  <c r="BK25" i="19"/>
  <c r="AE10" i="19"/>
  <c r="AE11" i="19"/>
  <c r="AE12" i="19"/>
  <c r="AE13" i="19"/>
  <c r="AE14" i="19"/>
  <c r="AE15" i="19"/>
  <c r="AE16" i="19"/>
  <c r="AE17" i="19"/>
  <c r="AE18" i="19"/>
  <c r="AE21" i="19"/>
  <c r="AE22" i="19"/>
  <c r="AE23" i="19"/>
  <c r="AE24" i="19"/>
  <c r="AE25" i="19"/>
  <c r="AE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C27" i="19"/>
  <c r="CF27" i="18"/>
  <c r="CG27" i="18"/>
  <c r="CH27" i="18"/>
  <c r="CI27" i="18"/>
  <c r="CJ27" i="18"/>
  <c r="CK27" i="18"/>
  <c r="CL27" i="18"/>
  <c r="CM27" i="18"/>
  <c r="CN27" i="18"/>
  <c r="CO27" i="18"/>
  <c r="CP27" i="18"/>
  <c r="CA21" i="18"/>
  <c r="AU21" i="18"/>
  <c r="AU22" i="18"/>
  <c r="AE21" i="18"/>
  <c r="AE22" i="18"/>
  <c r="O21" i="18"/>
  <c r="CA22" i="18"/>
  <c r="CA4" i="18"/>
  <c r="BP27" i="18"/>
  <c r="BQ27" i="18"/>
  <c r="BR27" i="18"/>
  <c r="BS27" i="18"/>
  <c r="BT27" i="18"/>
  <c r="BU27" i="18"/>
  <c r="BV27" i="18"/>
  <c r="BW27" i="18"/>
  <c r="BX27" i="18"/>
  <c r="BY27" i="18"/>
  <c r="BZ27" i="18"/>
  <c r="BO27" i="18"/>
  <c r="CA13" i="18"/>
  <c r="CA14" i="18"/>
  <c r="CA15" i="18"/>
  <c r="CA16" i="18"/>
  <c r="CA17" i="18"/>
  <c r="CA18" i="18"/>
  <c r="CA23" i="18"/>
  <c r="CA24" i="18"/>
  <c r="CA25" i="18"/>
  <c r="CA26" i="18"/>
  <c r="AZ27" i="18"/>
  <c r="BA27" i="18"/>
  <c r="BB27" i="18"/>
  <c r="BC27" i="18"/>
  <c r="BD27" i="18"/>
  <c r="BE27" i="18"/>
  <c r="BF27" i="18"/>
  <c r="BG27" i="18"/>
  <c r="BH27" i="18"/>
  <c r="BI27" i="18"/>
  <c r="BJ27" i="18"/>
  <c r="AY27" i="18"/>
  <c r="BK23" i="18"/>
  <c r="BK24" i="18"/>
  <c r="BK25" i="18"/>
  <c r="BK26" i="18"/>
  <c r="BK14" i="18"/>
  <c r="BK15" i="18"/>
  <c r="BK16" i="18"/>
  <c r="BK17" i="18"/>
  <c r="BK18" i="18"/>
  <c r="AI27" i="18"/>
  <c r="AU9" i="18"/>
  <c r="AU10" i="18"/>
  <c r="AU11" i="18"/>
  <c r="AU12" i="18"/>
  <c r="AU13" i="18"/>
  <c r="AU14" i="18"/>
  <c r="AU15" i="18"/>
  <c r="AU16" i="18"/>
  <c r="AU17" i="18"/>
  <c r="AU18" i="18"/>
  <c r="AU23" i="18"/>
  <c r="AU24" i="18"/>
  <c r="AE9" i="18"/>
  <c r="AE10" i="18"/>
  <c r="AE11" i="18"/>
  <c r="AE12" i="18"/>
  <c r="AE13" i="18"/>
  <c r="AE14" i="18"/>
  <c r="AE15" i="18"/>
  <c r="AE16" i="18"/>
  <c r="AE17" i="18"/>
  <c r="AE18" i="18"/>
  <c r="AE23" i="18"/>
  <c r="AE24" i="18"/>
  <c r="AE25" i="18"/>
  <c r="AE26" i="18"/>
  <c r="T27" i="18"/>
  <c r="U27" i="18"/>
  <c r="V27" i="18"/>
  <c r="W27" i="18"/>
  <c r="X27" i="18"/>
  <c r="Y27" i="18"/>
  <c r="Z27" i="18"/>
  <c r="AA27" i="18"/>
  <c r="AB27" i="18"/>
  <c r="AC27" i="18"/>
  <c r="AD27" i="18"/>
  <c r="S27" i="18"/>
  <c r="C27" i="18"/>
  <c r="O10" i="18"/>
  <c r="O11" i="18"/>
  <c r="O12" i="18"/>
  <c r="O13" i="18"/>
  <c r="O14" i="18"/>
  <c r="O15" i="18"/>
  <c r="O16" i="18"/>
  <c r="O17" i="18"/>
  <c r="O18" i="18"/>
  <c r="O22" i="18"/>
  <c r="O23" i="18"/>
  <c r="O24" i="18"/>
  <c r="AJ27" i="18"/>
  <c r="AK27" i="18"/>
  <c r="AL27" i="18"/>
  <c r="AM27" i="18"/>
  <c r="AN27" i="18"/>
  <c r="AO27" i="18"/>
  <c r="AP27" i="18"/>
  <c r="AQ27" i="18"/>
  <c r="AR27" i="18"/>
  <c r="AS27" i="18"/>
  <c r="AT27" i="18"/>
  <c r="D27" i="18"/>
  <c r="E27" i="18"/>
  <c r="F27" i="18"/>
  <c r="G27" i="18"/>
  <c r="H27" i="18"/>
  <c r="I27" i="18"/>
  <c r="J27" i="18"/>
  <c r="K27" i="18"/>
  <c r="L27" i="18"/>
  <c r="M27" i="18"/>
  <c r="N27" i="18"/>
  <c r="FC21" i="17"/>
  <c r="CA25" i="16"/>
  <c r="CA27" i="16"/>
  <c r="CA28" i="16"/>
  <c r="CA5" i="16"/>
  <c r="CA6" i="16"/>
  <c r="CA7" i="16"/>
  <c r="CA8" i="16"/>
  <c r="CA9" i="16"/>
  <c r="CA10" i="16"/>
  <c r="CA11" i="16"/>
  <c r="CA12" i="16"/>
  <c r="CA13" i="16"/>
  <c r="CA14" i="16"/>
  <c r="CA15" i="16"/>
  <c r="CA16" i="16"/>
  <c r="CA17" i="16"/>
  <c r="CA18" i="16"/>
  <c r="CA19" i="16"/>
  <c r="CA20" i="16"/>
  <c r="CA21" i="16"/>
  <c r="CA22" i="16"/>
  <c r="CA23" i="16"/>
  <c r="CA24" i="16"/>
  <c r="CA4" i="16"/>
  <c r="FC22" i="17"/>
  <c r="FC23" i="17"/>
  <c r="FC24" i="17"/>
  <c r="FC25" i="17"/>
  <c r="FC27" i="17"/>
  <c r="FC28" i="17"/>
  <c r="FC5" i="17"/>
  <c r="FC6" i="17"/>
  <c r="FC7" i="17"/>
  <c r="FC8" i="17"/>
  <c r="FC9" i="17"/>
  <c r="FC10" i="17"/>
  <c r="FC11" i="17"/>
  <c r="FC12" i="17"/>
  <c r="FC13" i="17"/>
  <c r="FC14" i="17"/>
  <c r="FC15" i="17"/>
  <c r="FC16" i="17"/>
  <c r="FC17" i="17"/>
  <c r="FC18" i="17"/>
  <c r="FC19" i="17"/>
  <c r="FC20" i="17"/>
  <c r="FC4" i="17"/>
  <c r="EB29" i="17"/>
  <c r="EC29" i="17"/>
  <c r="ED29" i="17"/>
  <c r="EE29" i="17"/>
  <c r="EF29" i="17"/>
  <c r="EG29" i="17"/>
  <c r="EH29" i="17"/>
  <c r="EI29" i="17"/>
  <c r="EJ29" i="17"/>
  <c r="EK29" i="17"/>
  <c r="EL29" i="17"/>
  <c r="EM29" i="17"/>
  <c r="EN29" i="17"/>
  <c r="EO29" i="17"/>
  <c r="EP29" i="17"/>
  <c r="EQ29" i="17"/>
  <c r="ER29" i="17"/>
  <c r="ES29" i="17"/>
  <c r="ET29" i="17"/>
  <c r="EU29" i="17"/>
  <c r="EV29" i="17"/>
  <c r="EW29" i="17"/>
  <c r="EX29" i="17"/>
  <c r="EY29" i="17"/>
  <c r="EZ29" i="17"/>
  <c r="FA29" i="17"/>
  <c r="FB29" i="17"/>
  <c r="EA29" i="17"/>
  <c r="DW5" i="17"/>
  <c r="DW6" i="17"/>
  <c r="DW7" i="17"/>
  <c r="DW8" i="17"/>
  <c r="DW9" i="17"/>
  <c r="DW10" i="17"/>
  <c r="DW11" i="17"/>
  <c r="DW12" i="17"/>
  <c r="DW13" i="17"/>
  <c r="DW14" i="17"/>
  <c r="DW15" i="17"/>
  <c r="DW16" i="17"/>
  <c r="DW17" i="17"/>
  <c r="DW18" i="17"/>
  <c r="DW19" i="17"/>
  <c r="DW20" i="17"/>
  <c r="DW21" i="17"/>
  <c r="DW22" i="17"/>
  <c r="DW23" i="17"/>
  <c r="DW24" i="17"/>
  <c r="DW25" i="17"/>
  <c r="DW28" i="17"/>
  <c r="DW4" i="17"/>
  <c r="CV29" i="17"/>
  <c r="CW29" i="17"/>
  <c r="CX29" i="17"/>
  <c r="CY29" i="17"/>
  <c r="CZ29" i="17"/>
  <c r="DA29" i="17"/>
  <c r="DB29" i="17"/>
  <c r="DC29" i="17"/>
  <c r="DD29" i="17"/>
  <c r="DE29" i="17"/>
  <c r="DF29" i="17"/>
  <c r="DG29" i="17"/>
  <c r="DH29" i="17"/>
  <c r="DI29" i="17"/>
  <c r="DJ29" i="17"/>
  <c r="DK29" i="17"/>
  <c r="DL29" i="17"/>
  <c r="DM29" i="17"/>
  <c r="DN29" i="17"/>
  <c r="DO29" i="17"/>
  <c r="DP29" i="17"/>
  <c r="DQ29" i="17"/>
  <c r="DR29" i="17"/>
  <c r="DS29" i="17"/>
  <c r="DT29" i="17"/>
  <c r="DU29" i="17"/>
  <c r="DV29" i="17"/>
  <c r="CU29" i="17"/>
  <c r="CQ5" i="17"/>
  <c r="CQ6" i="17"/>
  <c r="CQ7" i="17"/>
  <c r="CQ8" i="17"/>
  <c r="CQ9" i="17"/>
  <c r="CQ10" i="17"/>
  <c r="CQ11" i="17"/>
  <c r="CQ12" i="17"/>
  <c r="CQ13" i="17"/>
  <c r="CQ14" i="17"/>
  <c r="CQ15" i="17"/>
  <c r="CQ16" i="17"/>
  <c r="CQ17" i="17"/>
  <c r="CQ18" i="17"/>
  <c r="CQ19" i="17"/>
  <c r="CQ20" i="17"/>
  <c r="CQ21" i="17"/>
  <c r="CQ22" i="17"/>
  <c r="CQ23" i="17"/>
  <c r="CQ24" i="17"/>
  <c r="CQ25" i="17"/>
  <c r="CQ28" i="17"/>
  <c r="BP29" i="17"/>
  <c r="BQ29" i="17"/>
  <c r="BR29" i="17"/>
  <c r="BS29" i="17"/>
  <c r="BT29" i="17"/>
  <c r="BU29" i="17"/>
  <c r="BV29" i="17"/>
  <c r="BW29" i="17"/>
  <c r="BX29" i="17"/>
  <c r="BY29" i="17"/>
  <c r="BZ29" i="17"/>
  <c r="CA29" i="17"/>
  <c r="CB29" i="17"/>
  <c r="CC29" i="17"/>
  <c r="CD29" i="17"/>
  <c r="CE29" i="17"/>
  <c r="CF29" i="17"/>
  <c r="CG29" i="17"/>
  <c r="CH29" i="17"/>
  <c r="CI29" i="17"/>
  <c r="CJ29" i="17"/>
  <c r="CK29" i="17"/>
  <c r="CL29" i="17"/>
  <c r="CM29" i="17"/>
  <c r="CN29" i="17"/>
  <c r="CO29" i="17"/>
  <c r="CP29" i="17"/>
  <c r="BO29" i="17"/>
  <c r="AJ29" i="17"/>
  <c r="AK29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5" i="17"/>
  <c r="BK6" i="17"/>
  <c r="BK7" i="17"/>
  <c r="BK8" i="17"/>
  <c r="BK9" i="17"/>
  <c r="BK10" i="17"/>
  <c r="BK11" i="17"/>
  <c r="BK12" i="17"/>
  <c r="BK13" i="17"/>
  <c r="BK14" i="17"/>
  <c r="BK15" i="17"/>
  <c r="BK16" i="17"/>
  <c r="BK17" i="17"/>
  <c r="BK18" i="17"/>
  <c r="BK19" i="17"/>
  <c r="BK20" i="17"/>
  <c r="BK21" i="17"/>
  <c r="C29" i="17"/>
  <c r="AE5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CQ21" i="16"/>
  <c r="CQ22" i="16"/>
  <c r="CQ23" i="16"/>
  <c r="CQ24" i="16"/>
  <c r="CQ25" i="16"/>
  <c r="CQ27" i="16"/>
  <c r="CQ28" i="16"/>
  <c r="CQ14" i="16"/>
  <c r="CQ15" i="16"/>
  <c r="CQ16" i="16"/>
  <c r="CQ17" i="16"/>
  <c r="CQ18" i="16"/>
  <c r="CQ19" i="16"/>
  <c r="CQ20" i="16"/>
  <c r="BP29" i="16"/>
  <c r="BQ29" i="16"/>
  <c r="BR29" i="16"/>
  <c r="BS29" i="16"/>
  <c r="BT29" i="16"/>
  <c r="BU29" i="16"/>
  <c r="BV29" i="16"/>
  <c r="BW29" i="16"/>
  <c r="BX29" i="16"/>
  <c r="BY29" i="16"/>
  <c r="BZ29" i="16"/>
  <c r="BO29" i="16"/>
  <c r="BK14" i="16"/>
  <c r="BK15" i="16"/>
  <c r="BK16" i="16"/>
  <c r="BK17" i="16"/>
  <c r="BK18" i="16"/>
  <c r="BK19" i="16"/>
  <c r="BK20" i="16"/>
  <c r="BK21" i="16"/>
  <c r="BK22" i="16"/>
  <c r="BK23" i="16"/>
  <c r="BK24" i="16"/>
  <c r="BK25" i="16"/>
  <c r="BK27" i="16"/>
  <c r="AZ29" i="16"/>
  <c r="BA29" i="16"/>
  <c r="BB29" i="16"/>
  <c r="BC29" i="16"/>
  <c r="BD29" i="16"/>
  <c r="BE29" i="16"/>
  <c r="BF29" i="16"/>
  <c r="BG29" i="16"/>
  <c r="BH29" i="16"/>
  <c r="BI29" i="16"/>
  <c r="BJ29" i="16"/>
  <c r="AY29" i="16"/>
  <c r="AJ29" i="16"/>
  <c r="AK29" i="16"/>
  <c r="AL29" i="16"/>
  <c r="AM29" i="16"/>
  <c r="AN29" i="16"/>
  <c r="AO29" i="16"/>
  <c r="AP29" i="16"/>
  <c r="AQ29" i="16"/>
  <c r="AR29" i="16"/>
  <c r="AS29" i="16"/>
  <c r="AT29" i="16"/>
  <c r="AI29" i="16"/>
  <c r="AU27" i="16"/>
  <c r="AU28" i="16"/>
  <c r="AU5" i="16"/>
  <c r="AU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23" i="16"/>
  <c r="AU24" i="16"/>
  <c r="AU25" i="16"/>
  <c r="T29" i="16"/>
  <c r="U29" i="16"/>
  <c r="V29" i="16"/>
  <c r="W29" i="16"/>
  <c r="X29" i="16"/>
  <c r="Y29" i="16"/>
  <c r="Z29" i="16"/>
  <c r="AA29" i="16"/>
  <c r="AB29" i="16"/>
  <c r="AC29" i="16"/>
  <c r="AD29" i="16"/>
  <c r="S29" i="16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D29" i="16"/>
  <c r="E29" i="16"/>
  <c r="F29" i="16"/>
  <c r="G29" i="16"/>
  <c r="H29" i="16"/>
  <c r="I29" i="16"/>
  <c r="J29" i="16"/>
  <c r="K29" i="16"/>
  <c r="L29" i="16"/>
  <c r="M29" i="16"/>
  <c r="N29" i="16"/>
  <c r="C29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FH42" i="14"/>
  <c r="FI42" i="14"/>
  <c r="FJ42" i="14"/>
  <c r="FK42" i="14"/>
  <c r="FL42" i="14"/>
  <c r="FM42" i="14"/>
  <c r="FN42" i="14"/>
  <c r="FO42" i="14"/>
  <c r="FP42" i="14"/>
  <c r="FQ42" i="14"/>
  <c r="FR42" i="14"/>
  <c r="FS42" i="14"/>
  <c r="FT42" i="14"/>
  <c r="FU42" i="14"/>
  <c r="FV42" i="14"/>
  <c r="FW42" i="14"/>
  <c r="FX42" i="14"/>
  <c r="FY42" i="14"/>
  <c r="FZ42" i="14"/>
  <c r="GA42" i="14"/>
  <c r="GB42" i="14"/>
  <c r="GC42" i="14"/>
  <c r="GD42" i="14"/>
  <c r="GE42" i="14"/>
  <c r="GF42" i="14"/>
  <c r="GG42" i="14"/>
  <c r="GH42" i="14"/>
  <c r="FG42" i="14"/>
  <c r="GI31" i="14"/>
  <c r="GI32" i="14"/>
  <c r="GI33" i="14"/>
  <c r="GI34" i="14"/>
  <c r="GI35" i="14"/>
  <c r="GI36" i="14"/>
  <c r="GI37" i="14"/>
  <c r="GI38" i="14"/>
  <c r="GI39" i="14"/>
  <c r="GI40" i="14"/>
  <c r="GI41" i="14"/>
  <c r="GI18" i="14"/>
  <c r="GI19" i="14"/>
  <c r="GI20" i="14"/>
  <c r="GI21" i="14"/>
  <c r="GI22" i="14"/>
  <c r="GI23" i="14"/>
  <c r="GI24" i="14"/>
  <c r="GI25" i="14"/>
  <c r="GI26" i="14"/>
  <c r="GI27" i="14"/>
  <c r="GI28" i="14"/>
  <c r="GI29" i="14"/>
  <c r="GI30" i="14"/>
  <c r="EA42" i="14"/>
  <c r="EB42" i="14"/>
  <c r="EC42" i="14"/>
  <c r="ED42" i="14"/>
  <c r="EE42" i="14"/>
  <c r="EF42" i="14"/>
  <c r="EG42" i="14"/>
  <c r="EH42" i="14"/>
  <c r="EI42" i="14"/>
  <c r="EJ42" i="14"/>
  <c r="EK42" i="14"/>
  <c r="EL42" i="14"/>
  <c r="EM42" i="14"/>
  <c r="EN42" i="14"/>
  <c r="EO42" i="14"/>
  <c r="EP42" i="14"/>
  <c r="EQ42" i="14"/>
  <c r="ER42" i="14"/>
  <c r="ES42" i="14"/>
  <c r="ET42" i="14"/>
  <c r="EU42" i="14"/>
  <c r="EV42" i="14"/>
  <c r="EW42" i="14"/>
  <c r="EX42" i="14"/>
  <c r="EY42" i="14"/>
  <c r="EZ42" i="14"/>
  <c r="FA42" i="14"/>
  <c r="FB42" i="14"/>
  <c r="FC29" i="17" l="1"/>
  <c r="FD26" i="17" s="1"/>
  <c r="DW29" i="17"/>
  <c r="FC27" i="19"/>
  <c r="DX5" i="17"/>
  <c r="DX27" i="17"/>
  <c r="DX26" i="17"/>
  <c r="DX22" i="17"/>
  <c r="DX18" i="17"/>
  <c r="DX10" i="17"/>
  <c r="DX24" i="17"/>
  <c r="DX20" i="17"/>
  <c r="DX16" i="17"/>
  <c r="DX12" i="17"/>
  <c r="DX8" i="17"/>
  <c r="DX14" i="17"/>
  <c r="DX6" i="17"/>
  <c r="CA29" i="16"/>
  <c r="DX28" i="17"/>
  <c r="DX25" i="17"/>
  <c r="DX23" i="17"/>
  <c r="DX21" i="17"/>
  <c r="DX19" i="17"/>
  <c r="DX17" i="17"/>
  <c r="DX15" i="17"/>
  <c r="DX13" i="17"/>
  <c r="DX11" i="17"/>
  <c r="DX9" i="17"/>
  <c r="DX7" i="17"/>
  <c r="FC5" i="14"/>
  <c r="FC6" i="14"/>
  <c r="FC7" i="14"/>
  <c r="FC8" i="14"/>
  <c r="FC9" i="14"/>
  <c r="FC10" i="14"/>
  <c r="FC11" i="14"/>
  <c r="FC12" i="14"/>
  <c r="FC13" i="14"/>
  <c r="FC14" i="14"/>
  <c r="FC15" i="14"/>
  <c r="FC16" i="14"/>
  <c r="FC17" i="14"/>
  <c r="FC18" i="14"/>
  <c r="FC19" i="14"/>
  <c r="FC20" i="14"/>
  <c r="FC21" i="14"/>
  <c r="FC22" i="14"/>
  <c r="FC23" i="14"/>
  <c r="FC24" i="14"/>
  <c r="FC25" i="14"/>
  <c r="FC26" i="14"/>
  <c r="FC27" i="14"/>
  <c r="FC28" i="14"/>
  <c r="FC29" i="14"/>
  <c r="FC30" i="14"/>
  <c r="FC31" i="14"/>
  <c r="FC32" i="14"/>
  <c r="FC33" i="14"/>
  <c r="FC34" i="14"/>
  <c r="FC35" i="14"/>
  <c r="FC36" i="14"/>
  <c r="FC37" i="14"/>
  <c r="FC38" i="14"/>
  <c r="FC39" i="14"/>
  <c r="FC40" i="14"/>
  <c r="FC41" i="14"/>
  <c r="FC4" i="14"/>
  <c r="CV42" i="14"/>
  <c r="CW42" i="14"/>
  <c r="CX42" i="14"/>
  <c r="CY42" i="14"/>
  <c r="CZ42" i="14"/>
  <c r="DA42" i="14"/>
  <c r="DB42" i="14"/>
  <c r="DC42" i="14"/>
  <c r="DD42" i="14"/>
  <c r="DE42" i="14"/>
  <c r="DF42" i="14"/>
  <c r="DG42" i="14"/>
  <c r="DH42" i="14"/>
  <c r="DI42" i="14"/>
  <c r="DJ42" i="14"/>
  <c r="DK42" i="14"/>
  <c r="DL42" i="14"/>
  <c r="DM42" i="14"/>
  <c r="DN42" i="14"/>
  <c r="DO42" i="14"/>
  <c r="DP42" i="14"/>
  <c r="DQ42" i="14"/>
  <c r="DR42" i="14"/>
  <c r="DS42" i="14"/>
  <c r="DT42" i="14"/>
  <c r="DU42" i="14"/>
  <c r="DV42" i="14"/>
  <c r="CU42" i="14"/>
  <c r="DW37" i="14"/>
  <c r="DW38" i="14"/>
  <c r="DW39" i="14"/>
  <c r="DW40" i="14"/>
  <c r="DW41" i="14"/>
  <c r="DW35" i="14"/>
  <c r="DW14" i="14"/>
  <c r="BP42" i="14"/>
  <c r="BQ42" i="14"/>
  <c r="BR42" i="14"/>
  <c r="BS42" i="14"/>
  <c r="BT42" i="14"/>
  <c r="BU42" i="14"/>
  <c r="BV42" i="14"/>
  <c r="BW42" i="14"/>
  <c r="BX42" i="14"/>
  <c r="BY42" i="14"/>
  <c r="BZ42" i="14"/>
  <c r="CA42" i="14"/>
  <c r="CB42" i="14"/>
  <c r="CC42" i="14"/>
  <c r="CD42" i="14"/>
  <c r="CE42" i="14"/>
  <c r="CF42" i="14"/>
  <c r="CG42" i="14"/>
  <c r="CH42" i="14"/>
  <c r="CI42" i="14"/>
  <c r="CJ42" i="14"/>
  <c r="CK42" i="14"/>
  <c r="CL42" i="14"/>
  <c r="CM42" i="14"/>
  <c r="CN42" i="14"/>
  <c r="CO42" i="14"/>
  <c r="CP42" i="14"/>
  <c r="BO42" i="14"/>
  <c r="CQ32" i="14"/>
  <c r="CQ20" i="14"/>
  <c r="CQ14" i="14"/>
  <c r="CQ15" i="14"/>
  <c r="CQ16" i="14"/>
  <c r="CQ17" i="14"/>
  <c r="CQ18" i="14"/>
  <c r="CQ19" i="14"/>
  <c r="CQ5" i="14"/>
  <c r="CQ6" i="14"/>
  <c r="CQ7" i="14"/>
  <c r="AI42" i="14"/>
  <c r="BK32" i="14"/>
  <c r="BK33" i="14"/>
  <c r="BK20" i="14"/>
  <c r="BK21" i="14"/>
  <c r="BK17" i="14"/>
  <c r="BK13" i="14"/>
  <c r="BK5" i="14"/>
  <c r="BK6" i="14"/>
  <c r="BK7" i="14"/>
  <c r="BK8" i="14"/>
  <c r="BK30" i="14"/>
  <c r="BK31" i="14"/>
  <c r="BK34" i="14"/>
  <c r="BK35" i="14"/>
  <c r="BK36" i="14"/>
  <c r="BK37" i="14"/>
  <c r="BK38" i="14"/>
  <c r="BK39" i="14"/>
  <c r="BK40" i="14"/>
  <c r="BK41" i="14"/>
  <c r="BK9" i="14"/>
  <c r="BK10" i="14"/>
  <c r="BK11" i="14"/>
  <c r="BK12" i="14"/>
  <c r="BK14" i="14"/>
  <c r="BK15" i="14"/>
  <c r="BK16" i="14"/>
  <c r="BK18" i="14"/>
  <c r="BK19" i="14"/>
  <c r="BK22" i="14"/>
  <c r="BK23" i="14"/>
  <c r="BK24" i="14"/>
  <c r="BK25" i="14"/>
  <c r="BK26" i="14"/>
  <c r="BK27" i="14"/>
  <c r="BK28" i="14"/>
  <c r="BK29" i="14"/>
  <c r="BK4" i="14"/>
  <c r="AJ42" i="14"/>
  <c r="AK42" i="14"/>
  <c r="AL42" i="14"/>
  <c r="AM42" i="14"/>
  <c r="AN42" i="14"/>
  <c r="AO42" i="14"/>
  <c r="AP42" i="14"/>
  <c r="AQ42" i="14"/>
  <c r="AR42" i="14"/>
  <c r="AS42" i="14"/>
  <c r="AT42" i="14"/>
  <c r="AU42" i="14"/>
  <c r="AV42" i="14"/>
  <c r="AW42" i="14"/>
  <c r="AX42" i="14"/>
  <c r="AY42" i="14"/>
  <c r="AZ42" i="14"/>
  <c r="BA42" i="14"/>
  <c r="BB42" i="14"/>
  <c r="BC42" i="14"/>
  <c r="BD42" i="14"/>
  <c r="BE42" i="14"/>
  <c r="BF42" i="14"/>
  <c r="BG42" i="14"/>
  <c r="BH42" i="14"/>
  <c r="BI42" i="14"/>
  <c r="BJ42" i="14"/>
  <c r="AE39" i="14"/>
  <c r="AE40" i="14"/>
  <c r="AE41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4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C42" i="14"/>
  <c r="CE42" i="15"/>
  <c r="CQ18" i="15"/>
  <c r="CQ19" i="15"/>
  <c r="CQ20" i="15"/>
  <c r="CQ21" i="15"/>
  <c r="CQ22" i="15"/>
  <c r="CQ23" i="15"/>
  <c r="CQ24" i="15"/>
  <c r="CQ25" i="15"/>
  <c r="CQ26" i="15"/>
  <c r="CQ27" i="15"/>
  <c r="CQ28" i="15"/>
  <c r="CQ29" i="15"/>
  <c r="CQ30" i="15"/>
  <c r="CQ31" i="15"/>
  <c r="CQ32" i="15"/>
  <c r="CQ33" i="15"/>
  <c r="CQ34" i="15"/>
  <c r="CQ35" i="15"/>
  <c r="CQ36" i="15"/>
  <c r="CQ37" i="15"/>
  <c r="CQ38" i="15"/>
  <c r="CQ39" i="15"/>
  <c r="CQ40" i="15"/>
  <c r="CQ41" i="15"/>
  <c r="CF42" i="15"/>
  <c r="CG42" i="15"/>
  <c r="CH42" i="15"/>
  <c r="CI42" i="15"/>
  <c r="CJ42" i="15"/>
  <c r="CK42" i="15"/>
  <c r="CL42" i="15"/>
  <c r="CM42" i="15"/>
  <c r="CN42" i="15"/>
  <c r="CO42" i="15"/>
  <c r="CP42" i="15"/>
  <c r="FD10" i="17" l="1"/>
  <c r="FD21" i="19"/>
  <c r="FD19" i="19"/>
  <c r="FD20" i="19"/>
  <c r="FD23" i="19"/>
  <c r="FD26" i="19"/>
  <c r="FD16" i="19"/>
  <c r="CR21" i="18"/>
  <c r="CR20" i="18"/>
  <c r="CB16" i="16"/>
  <c r="CB26" i="16"/>
  <c r="CB18" i="16"/>
  <c r="CB23" i="16"/>
  <c r="CB24" i="16"/>
  <c r="CB25" i="16"/>
  <c r="CB13" i="16"/>
  <c r="CB12" i="16"/>
  <c r="CB17" i="16"/>
  <c r="CB28" i="16"/>
  <c r="CB27" i="16"/>
  <c r="CB15" i="16"/>
  <c r="CB19" i="16"/>
  <c r="CB14" i="16"/>
  <c r="FD22" i="19"/>
  <c r="FD24" i="19"/>
  <c r="FD14" i="19"/>
  <c r="FD25" i="19"/>
  <c r="FD18" i="19"/>
  <c r="FD13" i="19"/>
  <c r="FD17" i="19"/>
  <c r="CB22" i="16"/>
  <c r="CB20" i="16"/>
  <c r="CB21" i="16"/>
  <c r="FD16" i="17"/>
  <c r="FD18" i="17"/>
  <c r="FD24" i="17"/>
  <c r="FD22" i="17"/>
  <c r="FD8" i="17"/>
  <c r="FD6" i="17"/>
  <c r="FD27" i="17"/>
  <c r="FD12" i="17"/>
  <c r="FD9" i="17"/>
  <c r="FD5" i="17"/>
  <c r="FD7" i="17"/>
  <c r="FD11" i="17"/>
  <c r="FD13" i="17"/>
  <c r="FD15" i="17"/>
  <c r="FD17" i="17"/>
  <c r="FD19" i="17"/>
  <c r="FD21" i="17"/>
  <c r="FD23" i="17"/>
  <c r="FD25" i="17"/>
  <c r="FD28" i="17"/>
  <c r="FD20" i="17"/>
  <c r="FD14" i="17"/>
  <c r="FC42" i="14"/>
  <c r="FD32" i="14" s="1"/>
  <c r="FD38" i="14"/>
  <c r="BK42" i="14"/>
  <c r="BL33" i="14" s="1"/>
  <c r="AE42" i="14"/>
  <c r="CA5" i="15"/>
  <c r="CA6" i="15"/>
  <c r="CA7" i="15"/>
  <c r="CA8" i="15"/>
  <c r="CA9" i="15"/>
  <c r="CA10" i="15"/>
  <c r="CA11" i="15"/>
  <c r="CA12" i="15"/>
  <c r="CA13" i="15"/>
  <c r="CA14" i="15"/>
  <c r="CA15" i="15"/>
  <c r="CA16" i="15"/>
  <c r="CA17" i="15"/>
  <c r="CA18" i="15"/>
  <c r="CA19" i="15"/>
  <c r="CA20" i="15"/>
  <c r="CA21" i="15"/>
  <c r="CA22" i="15"/>
  <c r="CA23" i="15"/>
  <c r="CA24" i="15"/>
  <c r="CA25" i="15"/>
  <c r="CA26" i="15"/>
  <c r="CA27" i="15"/>
  <c r="CA28" i="15"/>
  <c r="CA29" i="15"/>
  <c r="CA30" i="15"/>
  <c r="CA31" i="15"/>
  <c r="CA32" i="15"/>
  <c r="CA33" i="15"/>
  <c r="CA34" i="15"/>
  <c r="CA35" i="15"/>
  <c r="CA36" i="15"/>
  <c r="CA37" i="15"/>
  <c r="CA38" i="15"/>
  <c r="CA39" i="15"/>
  <c r="CA40" i="15"/>
  <c r="CA41" i="15"/>
  <c r="CA4" i="15"/>
  <c r="BP42" i="15"/>
  <c r="BQ42" i="15"/>
  <c r="BR42" i="15"/>
  <c r="BS42" i="15"/>
  <c r="BT42" i="15"/>
  <c r="BU42" i="15"/>
  <c r="BV42" i="15"/>
  <c r="BW42" i="15"/>
  <c r="BX42" i="15"/>
  <c r="BY42" i="15"/>
  <c r="BZ42" i="15"/>
  <c r="BO42" i="15"/>
  <c r="BK24" i="15"/>
  <c r="BK25" i="15"/>
  <c r="BK26" i="15"/>
  <c r="BK27" i="15"/>
  <c r="BK28" i="15"/>
  <c r="BK29" i="15"/>
  <c r="BK30" i="15"/>
  <c r="BK31" i="15"/>
  <c r="BK32" i="15"/>
  <c r="BK33" i="15"/>
  <c r="BK34" i="15"/>
  <c r="BK35" i="15"/>
  <c r="BK36" i="15"/>
  <c r="BK37" i="15"/>
  <c r="BK38" i="15"/>
  <c r="BK39" i="15"/>
  <c r="BK40" i="15"/>
  <c r="BK41" i="15"/>
  <c r="BK12" i="15"/>
  <c r="BK13" i="15"/>
  <c r="BK14" i="15"/>
  <c r="BK15" i="15"/>
  <c r="BK16" i="15"/>
  <c r="BK17" i="15"/>
  <c r="BK18" i="15"/>
  <c r="BK19" i="15"/>
  <c r="BK20" i="15"/>
  <c r="BK21" i="15"/>
  <c r="BK22" i="15"/>
  <c r="BK23" i="15"/>
  <c r="AZ42" i="15"/>
  <c r="BA42" i="15"/>
  <c r="BB42" i="15"/>
  <c r="BC42" i="15"/>
  <c r="BD42" i="15"/>
  <c r="BE42" i="15"/>
  <c r="BF42" i="15"/>
  <c r="BG42" i="15"/>
  <c r="BH42" i="15"/>
  <c r="BI42" i="15"/>
  <c r="BJ42" i="15"/>
  <c r="AY42" i="15"/>
  <c r="AI42" i="15"/>
  <c r="AU32" i="15"/>
  <c r="AU33" i="15"/>
  <c r="AU20" i="15"/>
  <c r="AU21" i="15"/>
  <c r="AU17" i="15"/>
  <c r="AU14" i="15"/>
  <c r="AU15" i="15"/>
  <c r="AU5" i="15"/>
  <c r="AU6" i="15"/>
  <c r="AU7" i="15"/>
  <c r="AU8" i="15"/>
  <c r="AJ42" i="15"/>
  <c r="AK42" i="15"/>
  <c r="AL42" i="15"/>
  <c r="AM42" i="15"/>
  <c r="AN42" i="15"/>
  <c r="AO42" i="15"/>
  <c r="AP42" i="15"/>
  <c r="AQ42" i="15"/>
  <c r="AR42" i="15"/>
  <c r="AS42" i="15"/>
  <c r="AT42" i="15"/>
  <c r="S42" i="15"/>
  <c r="AE32" i="15"/>
  <c r="AE20" i="15"/>
  <c r="AE21" i="15"/>
  <c r="AE17" i="15"/>
  <c r="AE13" i="15"/>
  <c r="AE5" i="15"/>
  <c r="AE6" i="15"/>
  <c r="AE7" i="15"/>
  <c r="AE8" i="15"/>
  <c r="T42" i="15"/>
  <c r="U42" i="15"/>
  <c r="V42" i="15"/>
  <c r="W42" i="15"/>
  <c r="X42" i="15"/>
  <c r="Y42" i="15"/>
  <c r="Z42" i="15"/>
  <c r="AA42" i="15"/>
  <c r="AB42" i="15"/>
  <c r="AC42" i="15"/>
  <c r="AD42" i="15"/>
  <c r="D42" i="15"/>
  <c r="E42" i="15"/>
  <c r="F42" i="15"/>
  <c r="G42" i="15"/>
  <c r="H42" i="15"/>
  <c r="I42" i="15"/>
  <c r="J42" i="15"/>
  <c r="K42" i="15"/>
  <c r="L42" i="15"/>
  <c r="M42" i="15"/>
  <c r="N42" i="15"/>
  <c r="C42" i="15"/>
  <c r="O32" i="15"/>
  <c r="O20" i="15"/>
  <c r="O17" i="15"/>
  <c r="O18" i="15"/>
  <c r="O13" i="15"/>
  <c r="O6" i="15"/>
  <c r="O7" i="15"/>
  <c r="O8" i="15"/>
  <c r="BP44" i="9"/>
  <c r="BQ44" i="9"/>
  <c r="BR44" i="9"/>
  <c r="BS44" i="9"/>
  <c r="BT44" i="9"/>
  <c r="BU44" i="9"/>
  <c r="BV44" i="9"/>
  <c r="BW44" i="9"/>
  <c r="BX44" i="9"/>
  <c r="BY44" i="9"/>
  <c r="BZ44" i="9"/>
  <c r="CA44" i="9"/>
  <c r="CB44" i="9"/>
  <c r="CC44" i="9"/>
  <c r="CD44" i="9"/>
  <c r="CE44" i="9"/>
  <c r="CF44" i="9"/>
  <c r="CG44" i="9"/>
  <c r="CH44" i="9"/>
  <c r="CI44" i="9"/>
  <c r="CJ44" i="9"/>
  <c r="CK44" i="9"/>
  <c r="CL44" i="9"/>
  <c r="CM44" i="9"/>
  <c r="CN44" i="9"/>
  <c r="CO44" i="9"/>
  <c r="CP44" i="9"/>
  <c r="BO44" i="9"/>
  <c r="CQ21" i="9"/>
  <c r="CQ21" i="8"/>
  <c r="CF44" i="8"/>
  <c r="CG44" i="8"/>
  <c r="CH44" i="8"/>
  <c r="CI44" i="8"/>
  <c r="CJ44" i="8"/>
  <c r="CK44" i="8"/>
  <c r="CL44" i="8"/>
  <c r="CM44" i="8"/>
  <c r="CN44" i="8"/>
  <c r="CO44" i="8"/>
  <c r="CP44" i="8"/>
  <c r="CE44" i="8"/>
  <c r="BG32" i="26"/>
  <c r="BH32" i="26"/>
  <c r="BI32" i="26"/>
  <c r="BJ32" i="26"/>
  <c r="BK32" i="26"/>
  <c r="BL32" i="26"/>
  <c r="BF32" i="26"/>
  <c r="BM4" i="26"/>
  <c r="CK5" i="25"/>
  <c r="CK6" i="25"/>
  <c r="CK7" i="25"/>
  <c r="CK8" i="25"/>
  <c r="CK9" i="25"/>
  <c r="CK10" i="25"/>
  <c r="CK11" i="25"/>
  <c r="CK12" i="25"/>
  <c r="CK13" i="25"/>
  <c r="CK14" i="25"/>
  <c r="CK15" i="25"/>
  <c r="CK16" i="25"/>
  <c r="CK17" i="25"/>
  <c r="CK18" i="25"/>
  <c r="CK19" i="25"/>
  <c r="CK20" i="25"/>
  <c r="CK21" i="25"/>
  <c r="CK22" i="25"/>
  <c r="CK23" i="25"/>
  <c r="CK24" i="25"/>
  <c r="CK25" i="25"/>
  <c r="CK26" i="25"/>
  <c r="CK27" i="25"/>
  <c r="CK28" i="25"/>
  <c r="CK29" i="25"/>
  <c r="CK30" i="25"/>
  <c r="CK31" i="25"/>
  <c r="CK4" i="25"/>
  <c r="CA32" i="25"/>
  <c r="CB32" i="25"/>
  <c r="CC32" i="25"/>
  <c r="CD32" i="25"/>
  <c r="CE32" i="25"/>
  <c r="CF32" i="25"/>
  <c r="CG32" i="25"/>
  <c r="CH32" i="25"/>
  <c r="CI32" i="25"/>
  <c r="CJ32" i="25"/>
  <c r="BZ32" i="25"/>
  <c r="BV5" i="25"/>
  <c r="BV6" i="25"/>
  <c r="BV7" i="25"/>
  <c r="BV8" i="25"/>
  <c r="BV9" i="25"/>
  <c r="BV10" i="25"/>
  <c r="BV11" i="25"/>
  <c r="BV12" i="25"/>
  <c r="BV13" i="25"/>
  <c r="BV14" i="25"/>
  <c r="BV15" i="25"/>
  <c r="BV16" i="25"/>
  <c r="BV17" i="25"/>
  <c r="BV18" i="25"/>
  <c r="BV19" i="25"/>
  <c r="BV20" i="25"/>
  <c r="BV21" i="25"/>
  <c r="BV22" i="25"/>
  <c r="BV23" i="25"/>
  <c r="BV24" i="25"/>
  <c r="BV25" i="25"/>
  <c r="BV26" i="25"/>
  <c r="BV27" i="25"/>
  <c r="BV28" i="25"/>
  <c r="BV29" i="25"/>
  <c r="BV30" i="25"/>
  <c r="BV31" i="25"/>
  <c r="BV4" i="25"/>
  <c r="BL32" i="25"/>
  <c r="BM32" i="25"/>
  <c r="BN32" i="25"/>
  <c r="BO32" i="25"/>
  <c r="BP32" i="25"/>
  <c r="BQ32" i="25"/>
  <c r="BR32" i="25"/>
  <c r="BS32" i="25"/>
  <c r="BT32" i="25"/>
  <c r="BU32" i="25"/>
  <c r="BK32" i="25"/>
  <c r="BG29" i="25"/>
  <c r="D32" i="25"/>
  <c r="E32" i="25"/>
  <c r="F32" i="25"/>
  <c r="G32" i="25"/>
  <c r="H32" i="25"/>
  <c r="I32" i="25"/>
  <c r="J32" i="25"/>
  <c r="K32" i="25"/>
  <c r="L32" i="25"/>
  <c r="M32" i="25"/>
  <c r="C32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4" i="25"/>
  <c r="S32" i="25"/>
  <c r="T32" i="25"/>
  <c r="U32" i="25"/>
  <c r="V32" i="25"/>
  <c r="W32" i="25"/>
  <c r="X32" i="25"/>
  <c r="Y32" i="25"/>
  <c r="Z32" i="25"/>
  <c r="AA32" i="25"/>
  <c r="AB32" i="25"/>
  <c r="R32" i="25"/>
  <c r="AC4" i="25"/>
  <c r="AH32" i="25"/>
  <c r="AI32" i="25"/>
  <c r="AJ32" i="25"/>
  <c r="AK32" i="25"/>
  <c r="AL32" i="25"/>
  <c r="AM32" i="25"/>
  <c r="AN32" i="25"/>
  <c r="AO32" i="25"/>
  <c r="AP32" i="25"/>
  <c r="AQ32" i="25"/>
  <c r="AG32" i="25"/>
  <c r="AR28" i="25"/>
  <c r="AR29" i="25"/>
  <c r="AR30" i="25"/>
  <c r="AR31" i="25"/>
  <c r="AR5" i="25"/>
  <c r="AR6" i="25"/>
  <c r="AR7" i="25"/>
  <c r="AR8" i="25"/>
  <c r="AR9" i="25"/>
  <c r="AR10" i="25"/>
  <c r="AR11" i="25"/>
  <c r="AR12" i="25"/>
  <c r="AR13" i="25"/>
  <c r="AR14" i="25"/>
  <c r="AR15" i="25"/>
  <c r="AR16" i="25"/>
  <c r="AR17" i="25"/>
  <c r="AR18" i="25"/>
  <c r="AR19" i="25"/>
  <c r="AR20" i="25"/>
  <c r="AR21" i="25"/>
  <c r="AR22" i="25"/>
  <c r="AR23" i="25"/>
  <c r="AR24" i="25"/>
  <c r="AR25" i="25"/>
  <c r="AR26" i="25"/>
  <c r="AR27" i="25"/>
  <c r="AR4" i="25"/>
  <c r="AW32" i="25"/>
  <c r="AX32" i="25"/>
  <c r="AY32" i="25"/>
  <c r="AZ32" i="25"/>
  <c r="BA32" i="25"/>
  <c r="BB32" i="25"/>
  <c r="BC32" i="25"/>
  <c r="BD32" i="25"/>
  <c r="BE32" i="25"/>
  <c r="BF32" i="25"/>
  <c r="AV32" i="25"/>
  <c r="BG5" i="25"/>
  <c r="BG6" i="25"/>
  <c r="BG7" i="25"/>
  <c r="BG8" i="25"/>
  <c r="BG9" i="25"/>
  <c r="BG10" i="25"/>
  <c r="BG1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30" i="25"/>
  <c r="BG31" i="25"/>
  <c r="BG4" i="25"/>
  <c r="BG32" i="25" s="1"/>
  <c r="AC29" i="25"/>
  <c r="AC30" i="25"/>
  <c r="AC31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DI25" i="24"/>
  <c r="CU32" i="24"/>
  <c r="CV32" i="24"/>
  <c r="CW32" i="24"/>
  <c r="CX32" i="24"/>
  <c r="CY32" i="24"/>
  <c r="CZ32" i="24"/>
  <c r="DA32" i="24"/>
  <c r="DB32" i="24"/>
  <c r="DC32" i="24"/>
  <c r="DD32" i="24"/>
  <c r="DE32" i="24"/>
  <c r="DF32" i="24"/>
  <c r="DG32" i="24"/>
  <c r="DH32" i="24"/>
  <c r="CT32" i="24"/>
  <c r="CB32" i="24"/>
  <c r="CC32" i="24"/>
  <c r="CD32" i="24"/>
  <c r="CE32" i="24"/>
  <c r="CF32" i="24"/>
  <c r="CG32" i="24"/>
  <c r="CH32" i="24"/>
  <c r="CI32" i="24"/>
  <c r="CJ32" i="24"/>
  <c r="CK32" i="24"/>
  <c r="CL32" i="24"/>
  <c r="CM32" i="24"/>
  <c r="CN32" i="24"/>
  <c r="CO32" i="24"/>
  <c r="BW26" i="24"/>
  <c r="BI32" i="24"/>
  <c r="BJ32" i="24"/>
  <c r="BK32" i="24"/>
  <c r="BL32" i="24"/>
  <c r="BM32" i="24"/>
  <c r="BN32" i="24"/>
  <c r="BO32" i="24"/>
  <c r="BP32" i="24"/>
  <c r="BQ32" i="24"/>
  <c r="BR32" i="24"/>
  <c r="BS32" i="24"/>
  <c r="BT32" i="24"/>
  <c r="BU32" i="24"/>
  <c r="BV32" i="24"/>
  <c r="BD24" i="24"/>
  <c r="AP32" i="24"/>
  <c r="AQ32" i="24"/>
  <c r="AR32" i="24"/>
  <c r="AS32" i="24"/>
  <c r="AT32" i="24"/>
  <c r="AU32" i="24"/>
  <c r="AV32" i="24"/>
  <c r="AW32" i="24"/>
  <c r="AX32" i="24"/>
  <c r="AY32" i="24"/>
  <c r="AZ32" i="24"/>
  <c r="BA32" i="24"/>
  <c r="BB32" i="24"/>
  <c r="BC32" i="24"/>
  <c r="AO32" i="24"/>
  <c r="AK28" i="24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C32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4" i="24"/>
  <c r="L4" i="23"/>
  <c r="Y4" i="23"/>
  <c r="AK32" i="23"/>
  <c r="AL4" i="23"/>
  <c r="AX32" i="23"/>
  <c r="AY5" i="23"/>
  <c r="AY6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4" i="23"/>
  <c r="BL5" i="23"/>
  <c r="BL6" i="23"/>
  <c r="BL7" i="23"/>
  <c r="BL8" i="23"/>
  <c r="BL9" i="23"/>
  <c r="BL10" i="23"/>
  <c r="BL11" i="23"/>
  <c r="BL12" i="23"/>
  <c r="BL13" i="23"/>
  <c r="BL14" i="23"/>
  <c r="BL15" i="23"/>
  <c r="BL16" i="23"/>
  <c r="BL17" i="23"/>
  <c r="BL18" i="23"/>
  <c r="BL19" i="23"/>
  <c r="BL20" i="23"/>
  <c r="BL21" i="23"/>
  <c r="BL22" i="23"/>
  <c r="BL23" i="23"/>
  <c r="BL24" i="23"/>
  <c r="BL25" i="23"/>
  <c r="BL26" i="23"/>
  <c r="BL27" i="23"/>
  <c r="BL28" i="23"/>
  <c r="BL29" i="23"/>
  <c r="BL30" i="23"/>
  <c r="BL31" i="23"/>
  <c r="BL4" i="23"/>
  <c r="BY29" i="23"/>
  <c r="BY30" i="23"/>
  <c r="BY31" i="23"/>
  <c r="BY5" i="23"/>
  <c r="BY6" i="23"/>
  <c r="BY7" i="23"/>
  <c r="BY8" i="23"/>
  <c r="BY9" i="23"/>
  <c r="BY10" i="23"/>
  <c r="BY11" i="23"/>
  <c r="BY12" i="23"/>
  <c r="BY13" i="23"/>
  <c r="BY14" i="23"/>
  <c r="BY15" i="23"/>
  <c r="BY16" i="23"/>
  <c r="BY17" i="23"/>
  <c r="BY18" i="23"/>
  <c r="BY19" i="23"/>
  <c r="BY20" i="23"/>
  <c r="BY21" i="23"/>
  <c r="BY22" i="23"/>
  <c r="BY23" i="23"/>
  <c r="BY24" i="23"/>
  <c r="BY25" i="23"/>
  <c r="BY26" i="23"/>
  <c r="BY27" i="23"/>
  <c r="BY28" i="23"/>
  <c r="BY4" i="23"/>
  <c r="BW32" i="23"/>
  <c r="BX32" i="23"/>
  <c r="BP32" i="23"/>
  <c r="BQ32" i="23"/>
  <c r="BR32" i="23"/>
  <c r="BS32" i="23"/>
  <c r="BE32" i="23"/>
  <c r="BF32" i="23"/>
  <c r="BG32" i="23"/>
  <c r="BH32" i="23"/>
  <c r="BI32" i="23"/>
  <c r="BJ32" i="23"/>
  <c r="BK32" i="23"/>
  <c r="BC32" i="23"/>
  <c r="S32" i="23"/>
  <c r="T32" i="23"/>
  <c r="U32" i="23"/>
  <c r="V32" i="23"/>
  <c r="W32" i="23"/>
  <c r="Q32" i="23"/>
  <c r="R32" i="23"/>
  <c r="C32" i="23"/>
  <c r="D32" i="22"/>
  <c r="M4" i="22"/>
  <c r="Q32" i="22"/>
  <c r="AA28" i="22"/>
  <c r="AA29" i="22"/>
  <c r="AA30" i="22"/>
  <c r="AA31" i="22"/>
  <c r="AA5" i="22"/>
  <c r="AA6" i="22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4" i="22"/>
  <c r="AO26" i="22"/>
  <c r="AO27" i="22"/>
  <c r="AO28" i="22"/>
  <c r="AO29" i="22"/>
  <c r="AO30" i="22"/>
  <c r="AO31" i="22"/>
  <c r="AO5" i="22"/>
  <c r="AO6" i="22"/>
  <c r="AO7" i="22"/>
  <c r="AO8" i="22"/>
  <c r="AO9" i="22"/>
  <c r="AO10" i="22"/>
  <c r="AO11" i="22"/>
  <c r="AO12" i="22"/>
  <c r="AO13" i="22"/>
  <c r="AO14" i="22"/>
  <c r="AO15" i="22"/>
  <c r="AO16" i="22"/>
  <c r="AO17" i="22"/>
  <c r="AO18" i="22"/>
  <c r="AO19" i="22"/>
  <c r="AO20" i="22"/>
  <c r="AO21" i="22"/>
  <c r="AO22" i="22"/>
  <c r="AO23" i="22"/>
  <c r="AO24" i="22"/>
  <c r="AO25" i="22"/>
  <c r="AO4" i="22"/>
  <c r="BC31" i="22"/>
  <c r="BC5" i="22"/>
  <c r="BC6" i="22"/>
  <c r="BC7" i="22"/>
  <c r="BC8" i="22"/>
  <c r="BC9" i="22"/>
  <c r="BC10" i="22"/>
  <c r="BC11" i="22"/>
  <c r="BC12" i="22"/>
  <c r="BC13" i="22"/>
  <c r="BC14" i="22"/>
  <c r="BC15" i="22"/>
  <c r="BC16" i="22"/>
  <c r="BC17" i="22"/>
  <c r="BC18" i="22"/>
  <c r="BC19" i="22"/>
  <c r="BC20" i="22"/>
  <c r="BC21" i="22"/>
  <c r="BC22" i="22"/>
  <c r="BC23" i="22"/>
  <c r="BC24" i="22"/>
  <c r="BC25" i="22"/>
  <c r="BC26" i="22"/>
  <c r="BC27" i="22"/>
  <c r="BC28" i="22"/>
  <c r="BC29" i="22"/>
  <c r="BC30" i="22"/>
  <c r="BC4" i="22"/>
  <c r="BQ5" i="22"/>
  <c r="BQ6" i="22"/>
  <c r="BQ7" i="22"/>
  <c r="BQ8" i="22"/>
  <c r="BQ9" i="22"/>
  <c r="BQ10" i="22"/>
  <c r="BQ11" i="22"/>
  <c r="BQ12" i="22"/>
  <c r="BQ13" i="22"/>
  <c r="BQ14" i="22"/>
  <c r="BQ15" i="22"/>
  <c r="BQ16" i="22"/>
  <c r="BQ17" i="22"/>
  <c r="BQ18" i="22"/>
  <c r="BQ19" i="22"/>
  <c r="BQ20" i="22"/>
  <c r="BQ21" i="22"/>
  <c r="BQ22" i="22"/>
  <c r="BQ23" i="22"/>
  <c r="BQ24" i="22"/>
  <c r="BQ25" i="22"/>
  <c r="BQ26" i="22"/>
  <c r="BQ27" i="22"/>
  <c r="BQ28" i="22"/>
  <c r="BQ29" i="22"/>
  <c r="BQ30" i="22"/>
  <c r="BQ31" i="22"/>
  <c r="BQ4" i="22"/>
  <c r="BV32" i="22"/>
  <c r="BW32" i="22"/>
  <c r="BX32" i="22"/>
  <c r="BY32" i="22"/>
  <c r="BZ32" i="22"/>
  <c r="CA32" i="22"/>
  <c r="CB32" i="22"/>
  <c r="CC32" i="22"/>
  <c r="CD32" i="22"/>
  <c r="BU32" i="22"/>
  <c r="CE28" i="22"/>
  <c r="CE29" i="22"/>
  <c r="CE30" i="22"/>
  <c r="CE31" i="22"/>
  <c r="CE5" i="22"/>
  <c r="CE6" i="22"/>
  <c r="CE7" i="22"/>
  <c r="CE8" i="22"/>
  <c r="CE9" i="22"/>
  <c r="CE10" i="22"/>
  <c r="CE11" i="22"/>
  <c r="CE12" i="22"/>
  <c r="CE13" i="22"/>
  <c r="CE14" i="22"/>
  <c r="CE15" i="22"/>
  <c r="CE16" i="22"/>
  <c r="CE17" i="22"/>
  <c r="CE18" i="22"/>
  <c r="CE19" i="22"/>
  <c r="CE20" i="22"/>
  <c r="CE21" i="22"/>
  <c r="CE22" i="22"/>
  <c r="CE23" i="22"/>
  <c r="CE24" i="22"/>
  <c r="CE25" i="22"/>
  <c r="CE26" i="22"/>
  <c r="CE27" i="22"/>
  <c r="CE4" i="22"/>
  <c r="BP32" i="22"/>
  <c r="BB32" i="22"/>
  <c r="Z32" i="22"/>
  <c r="C197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69" i="2"/>
  <c r="L197" i="2"/>
  <c r="BW33" i="22" s="1"/>
  <c r="M197" i="2"/>
  <c r="C198" i="1"/>
  <c r="O170" i="1"/>
  <c r="CD33" i="22" l="1"/>
  <c r="AC32" i="25"/>
  <c r="AD32" i="25" s="1"/>
  <c r="N32" i="25"/>
  <c r="AR32" i="25"/>
  <c r="CA42" i="15"/>
  <c r="CB40" i="15" s="1"/>
  <c r="AY32" i="23"/>
  <c r="CE32" i="22"/>
  <c r="CA33" i="22"/>
  <c r="BV32" i="25"/>
  <c r="FD33" i="14"/>
  <c r="FD36" i="14"/>
  <c r="FD41" i="14"/>
  <c r="FD15" i="14"/>
  <c r="FD40" i="14"/>
  <c r="FD34" i="14"/>
  <c r="FD35" i="14"/>
  <c r="FD37" i="14"/>
  <c r="FD14" i="14"/>
  <c r="FD39" i="14"/>
  <c r="BL20" i="14"/>
  <c r="BL32" i="14"/>
  <c r="BL21" i="14"/>
  <c r="BL5" i="14"/>
  <c r="BL17" i="14"/>
  <c r="BL13" i="14"/>
  <c r="BL6" i="14"/>
  <c r="BL8" i="14"/>
  <c r="BL7" i="14"/>
  <c r="CB15" i="15"/>
  <c r="CK32" i="25"/>
  <c r="CL32" i="25" s="1"/>
  <c r="DI5" i="24"/>
  <c r="DI6" i="24"/>
  <c r="DI7" i="24"/>
  <c r="DI8" i="24"/>
  <c r="DI9" i="24"/>
  <c r="DI10" i="24"/>
  <c r="DI11" i="24"/>
  <c r="DI12" i="24"/>
  <c r="DI13" i="24"/>
  <c r="DI14" i="24"/>
  <c r="DI15" i="24"/>
  <c r="DI16" i="24"/>
  <c r="DI17" i="24"/>
  <c r="DI18" i="24"/>
  <c r="DI19" i="24"/>
  <c r="DI20" i="24"/>
  <c r="DI21" i="24"/>
  <c r="DI22" i="24"/>
  <c r="DI23" i="24"/>
  <c r="DI24" i="24"/>
  <c r="DI26" i="24"/>
  <c r="DI27" i="24"/>
  <c r="DI28" i="24"/>
  <c r="DI29" i="24"/>
  <c r="DI30" i="24"/>
  <c r="DI31" i="24"/>
  <c r="DI4" i="24"/>
  <c r="H197" i="2"/>
  <c r="CB14" i="15" l="1"/>
  <c r="CB38" i="15"/>
  <c r="CB32" i="15"/>
  <c r="CB39" i="15"/>
  <c r="DI32" i="24"/>
  <c r="DJ15" i="24" s="1"/>
  <c r="GI12" i="19"/>
  <c r="GI11" i="19"/>
  <c r="GI10" i="19"/>
  <c r="GI9" i="19"/>
  <c r="GI8" i="19"/>
  <c r="GI7" i="19"/>
  <c r="GI6" i="19"/>
  <c r="GI5" i="19"/>
  <c r="GI4" i="19"/>
  <c r="CQ13" i="16"/>
  <c r="CQ12" i="16"/>
  <c r="CQ10" i="16"/>
  <c r="CQ9" i="16"/>
  <c r="CQ7" i="16"/>
  <c r="CQ6" i="16"/>
  <c r="CQ5" i="16"/>
  <c r="CQ4" i="16"/>
  <c r="CQ8" i="16"/>
  <c r="CQ11" i="16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Q4" i="15"/>
  <c r="GH39" i="1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I38" i="11"/>
  <c r="GI37" i="11"/>
  <c r="GI36" i="11"/>
  <c r="GI35" i="11"/>
  <c r="GI34" i="11"/>
  <c r="GI33" i="11"/>
  <c r="GH2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I28" i="11"/>
  <c r="GI27" i="11"/>
  <c r="GI26" i="11"/>
  <c r="GI25" i="11"/>
  <c r="GI24" i="11"/>
  <c r="GI23" i="11"/>
  <c r="GI22" i="11"/>
  <c r="GI21" i="11"/>
  <c r="GI20" i="11"/>
  <c r="GI19" i="11"/>
  <c r="GI18" i="11"/>
  <c r="GI17" i="11"/>
  <c r="GI16" i="11"/>
  <c r="GI15" i="11"/>
  <c r="GI14" i="11"/>
  <c r="GI13" i="11"/>
  <c r="GI12" i="11"/>
  <c r="GI11" i="11"/>
  <c r="GH7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GI6" i="11"/>
  <c r="GI5" i="11"/>
  <c r="GI4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5" i="10"/>
  <c r="CQ4" i="10"/>
  <c r="GH54" i="9"/>
  <c r="GG54" i="9"/>
  <c r="GF54" i="9"/>
  <c r="GE54" i="9"/>
  <c r="GD54" i="9"/>
  <c r="GC54" i="9"/>
  <c r="GB54" i="9"/>
  <c r="GA54" i="9"/>
  <c r="FZ54" i="9"/>
  <c r="FY54" i="9"/>
  <c r="FX54" i="9"/>
  <c r="FW54" i="9"/>
  <c r="FV54" i="9"/>
  <c r="FU54" i="9"/>
  <c r="FT54" i="9"/>
  <c r="FS54" i="9"/>
  <c r="FR54" i="9"/>
  <c r="FQ54" i="9"/>
  <c r="FP54" i="9"/>
  <c r="FO54" i="9"/>
  <c r="FN54" i="9"/>
  <c r="FM54" i="9"/>
  <c r="FL54" i="9"/>
  <c r="FK54" i="9"/>
  <c r="FJ54" i="9"/>
  <c r="FI54" i="9"/>
  <c r="FH54" i="9"/>
  <c r="FG54" i="9"/>
  <c r="GI53" i="9"/>
  <c r="GI52" i="9"/>
  <c r="GI51" i="9"/>
  <c r="GI50" i="9"/>
  <c r="GI49" i="9"/>
  <c r="GI48" i="9"/>
  <c r="GH44" i="9"/>
  <c r="GG44" i="9"/>
  <c r="GF44" i="9"/>
  <c r="GE44" i="9"/>
  <c r="GD44" i="9"/>
  <c r="GC44" i="9"/>
  <c r="GB44" i="9"/>
  <c r="GA44" i="9"/>
  <c r="FZ44" i="9"/>
  <c r="FY44" i="9"/>
  <c r="FX44" i="9"/>
  <c r="FW44" i="9"/>
  <c r="FV44" i="9"/>
  <c r="FU44" i="9"/>
  <c r="FT44" i="9"/>
  <c r="FS44" i="9"/>
  <c r="FR44" i="9"/>
  <c r="FQ44" i="9"/>
  <c r="FP44" i="9"/>
  <c r="FO44" i="9"/>
  <c r="FN44" i="9"/>
  <c r="FM44" i="9"/>
  <c r="FL44" i="9"/>
  <c r="FK44" i="9"/>
  <c r="FJ44" i="9"/>
  <c r="FI44" i="9"/>
  <c r="FH44" i="9"/>
  <c r="FG44" i="9"/>
  <c r="GI40" i="9"/>
  <c r="GI39" i="9"/>
  <c r="GI38" i="9"/>
  <c r="GI36" i="9"/>
  <c r="GI35" i="9"/>
  <c r="GI34" i="9"/>
  <c r="GI33" i="9"/>
  <c r="GI32" i="9"/>
  <c r="GI31" i="9"/>
  <c r="GI30" i="9"/>
  <c r="GI29" i="9"/>
  <c r="GI27" i="9"/>
  <c r="GI26" i="9"/>
  <c r="GI25" i="9"/>
  <c r="GI24" i="9"/>
  <c r="GI23" i="9"/>
  <c r="GI22" i="9"/>
  <c r="GI37" i="9"/>
  <c r="GI28" i="9"/>
  <c r="GI21" i="9"/>
  <c r="GI43" i="9"/>
  <c r="GI42" i="9"/>
  <c r="GI41" i="9"/>
  <c r="GH17" i="9"/>
  <c r="GG17" i="9"/>
  <c r="GF17" i="9"/>
  <c r="GE17" i="9"/>
  <c r="GD17" i="9"/>
  <c r="GC17" i="9"/>
  <c r="GB17" i="9"/>
  <c r="GA17" i="9"/>
  <c r="FZ17" i="9"/>
  <c r="FY17" i="9"/>
  <c r="FX17" i="9"/>
  <c r="FW17" i="9"/>
  <c r="FV17" i="9"/>
  <c r="FU17" i="9"/>
  <c r="FT17" i="9"/>
  <c r="FS17" i="9"/>
  <c r="FR17" i="9"/>
  <c r="FQ17" i="9"/>
  <c r="FP17" i="9"/>
  <c r="FO17" i="9"/>
  <c r="FN17" i="9"/>
  <c r="FM17" i="9"/>
  <c r="FL17" i="9"/>
  <c r="FK17" i="9"/>
  <c r="FJ17" i="9"/>
  <c r="FI17" i="9"/>
  <c r="FH17" i="9"/>
  <c r="FG17" i="9"/>
  <c r="GI16" i="9"/>
  <c r="GI15" i="9"/>
  <c r="GI14" i="9"/>
  <c r="GI13" i="9"/>
  <c r="GI12" i="9"/>
  <c r="GI11" i="9"/>
  <c r="GH7" i="9"/>
  <c r="GG7" i="9"/>
  <c r="GF7" i="9"/>
  <c r="GE7" i="9"/>
  <c r="GD7" i="9"/>
  <c r="GC7" i="9"/>
  <c r="GB7" i="9"/>
  <c r="GA7" i="9"/>
  <c r="FZ7" i="9"/>
  <c r="FY7" i="9"/>
  <c r="FX7" i="9"/>
  <c r="FW7" i="9"/>
  <c r="FV7" i="9"/>
  <c r="FU7" i="9"/>
  <c r="FT7" i="9"/>
  <c r="FS7" i="9"/>
  <c r="FR7" i="9"/>
  <c r="FQ7" i="9"/>
  <c r="FP7" i="9"/>
  <c r="FO7" i="9"/>
  <c r="FN7" i="9"/>
  <c r="FM7" i="9"/>
  <c r="FL7" i="9"/>
  <c r="FK7" i="9"/>
  <c r="FJ7" i="9"/>
  <c r="FI7" i="9"/>
  <c r="FH7" i="9"/>
  <c r="FG7" i="9"/>
  <c r="GI6" i="9"/>
  <c r="GI5" i="9"/>
  <c r="GI4" i="9"/>
  <c r="CP65" i="8"/>
  <c r="CO65" i="8"/>
  <c r="CN65" i="8"/>
  <c r="CM65" i="8"/>
  <c r="CL65" i="8"/>
  <c r="CK65" i="8"/>
  <c r="CJ65" i="8"/>
  <c r="CI65" i="8"/>
  <c r="CH65" i="8"/>
  <c r="CG65" i="8"/>
  <c r="CF65" i="8"/>
  <c r="CE65" i="8"/>
  <c r="CQ64" i="8"/>
  <c r="CQ63" i="8"/>
  <c r="CQ62" i="8"/>
  <c r="CQ60" i="8"/>
  <c r="CQ59" i="8"/>
  <c r="CQ61" i="8"/>
  <c r="CQ58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Q53" i="8"/>
  <c r="CQ52" i="8"/>
  <c r="CQ51" i="8"/>
  <c r="CQ50" i="8"/>
  <c r="CQ49" i="8"/>
  <c r="CQ48" i="8"/>
  <c r="CQ40" i="8"/>
  <c r="CQ39" i="8"/>
  <c r="CQ38" i="8"/>
  <c r="CQ36" i="8"/>
  <c r="CQ35" i="8"/>
  <c r="CQ34" i="8"/>
  <c r="CQ33" i="8"/>
  <c r="CQ32" i="8"/>
  <c r="CQ31" i="8"/>
  <c r="CQ30" i="8"/>
  <c r="CQ29" i="8"/>
  <c r="CQ27" i="8"/>
  <c r="CQ26" i="8"/>
  <c r="CQ25" i="8"/>
  <c r="CQ24" i="8"/>
  <c r="CQ23" i="8"/>
  <c r="CQ22" i="8"/>
  <c r="CQ37" i="8"/>
  <c r="CQ28" i="8"/>
  <c r="CQ43" i="8"/>
  <c r="CQ42" i="8"/>
  <c r="CQ41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Q16" i="8"/>
  <c r="CQ15" i="8"/>
  <c r="CQ14" i="8"/>
  <c r="CQ13" i="8"/>
  <c r="CQ12" i="8"/>
  <c r="CQ11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BM31" i="26"/>
  <c r="BM30" i="26"/>
  <c r="BM29" i="26"/>
  <c r="BM28" i="26"/>
  <c r="BM27" i="26"/>
  <c r="BM26" i="26"/>
  <c r="BM25" i="26"/>
  <c r="BM24" i="26"/>
  <c r="BM23" i="26"/>
  <c r="BM22" i="26"/>
  <c r="BM21" i="26"/>
  <c r="BM20" i="26"/>
  <c r="BM19" i="26"/>
  <c r="BM18" i="26"/>
  <c r="BM17" i="26"/>
  <c r="BM16" i="26"/>
  <c r="BM15" i="26"/>
  <c r="BM14" i="26"/>
  <c r="BM13" i="26"/>
  <c r="BM12" i="26"/>
  <c r="BM11" i="26"/>
  <c r="BM10" i="26"/>
  <c r="BM9" i="26"/>
  <c r="BM8" i="26"/>
  <c r="BM7" i="26"/>
  <c r="BM6" i="26"/>
  <c r="BM5" i="26"/>
  <c r="BV32" i="23"/>
  <c r="BT32" i="23"/>
  <c r="BU32" i="23"/>
  <c r="BX33" i="22"/>
  <c r="CB33" i="22"/>
  <c r="BV33" i="22"/>
  <c r="CC33" i="22"/>
  <c r="BY33" i="22"/>
  <c r="BU33" i="22"/>
  <c r="BZ33" i="22"/>
  <c r="K197" i="2"/>
  <c r="J197" i="2"/>
  <c r="I197" i="2"/>
  <c r="G197" i="2"/>
  <c r="F197" i="2"/>
  <c r="E197" i="2"/>
  <c r="D197" i="2"/>
  <c r="N197" i="2"/>
  <c r="M164" i="2"/>
  <c r="L164" i="2"/>
  <c r="K164" i="2"/>
  <c r="J164" i="2"/>
  <c r="I164" i="2"/>
  <c r="H164" i="2"/>
  <c r="G164" i="2"/>
  <c r="F164" i="2"/>
  <c r="E164" i="2"/>
  <c r="D164" i="2"/>
  <c r="C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BI33" i="23" l="1"/>
  <c r="BE33" i="23"/>
  <c r="BJ33" i="23"/>
  <c r="BF33" i="23"/>
  <c r="BH33" i="23"/>
  <c r="BC33" i="23"/>
  <c r="BK33" i="23"/>
  <c r="BG33" i="23"/>
  <c r="CI33" i="24"/>
  <c r="CD33" i="24"/>
  <c r="CO33" i="24"/>
  <c r="CB33" i="24"/>
  <c r="CM33" i="24"/>
  <c r="CK33" i="24"/>
  <c r="CN33" i="24"/>
  <c r="CE33" i="24"/>
  <c r="CL33" i="24"/>
  <c r="CG33" i="24"/>
  <c r="CJ33" i="24"/>
  <c r="CH33" i="24"/>
  <c r="CC33" i="24"/>
  <c r="CF33" i="24"/>
  <c r="BJ33" i="22"/>
  <c r="BP33" i="22"/>
  <c r="BL33" i="25"/>
  <c r="BM33" i="25"/>
  <c r="BS33" i="25"/>
  <c r="BU33" i="25"/>
  <c r="BO33" i="25"/>
  <c r="BT33" i="25"/>
  <c r="BP33" i="25"/>
  <c r="BN33" i="25"/>
  <c r="BK33" i="25"/>
  <c r="BQ33" i="25"/>
  <c r="BR33" i="25"/>
  <c r="CQ29" i="16"/>
  <c r="BV33" i="25"/>
  <c r="GI27" i="19"/>
  <c r="GJ19" i="19" s="1"/>
  <c r="GI42" i="14"/>
  <c r="CR9" i="15"/>
  <c r="CQ42" i="15"/>
  <c r="CR5" i="15" s="1"/>
  <c r="BM32" i="26"/>
  <c r="BN11" i="26" s="1"/>
  <c r="CI33" i="25"/>
  <c r="CA33" i="25"/>
  <c r="BZ33" i="25"/>
  <c r="CE33" i="25"/>
  <c r="CH33" i="25"/>
  <c r="CF33" i="25"/>
  <c r="CD33" i="25"/>
  <c r="CG33" i="25"/>
  <c r="CB33" i="25"/>
  <c r="CC33" i="25"/>
  <c r="CJ33" i="25"/>
  <c r="BS33" i="23"/>
  <c r="BP33" i="23"/>
  <c r="BT33" i="23"/>
  <c r="BU33" i="23"/>
  <c r="BV33" i="23"/>
  <c r="BW33" i="23"/>
  <c r="BQ33" i="23"/>
  <c r="BR33" i="23"/>
  <c r="BX33" i="23"/>
  <c r="BI33" i="26"/>
  <c r="BK33" i="26"/>
  <c r="BJ33" i="26"/>
  <c r="BF33" i="26"/>
  <c r="BG33" i="26"/>
  <c r="BH33" i="26"/>
  <c r="BL33" i="26"/>
  <c r="DB33" i="24"/>
  <c r="DF33" i="24"/>
  <c r="CT33" i="24"/>
  <c r="CX33" i="24"/>
  <c r="CW33" i="24"/>
  <c r="DD33" i="24"/>
  <c r="DA33" i="24"/>
  <c r="CY33" i="24"/>
  <c r="CZ33" i="24"/>
  <c r="CU33" i="24"/>
  <c r="CV33" i="24"/>
  <c r="DG33" i="24"/>
  <c r="DE33" i="24"/>
  <c r="DH33" i="24"/>
  <c r="DI33" i="24"/>
  <c r="DC33" i="24"/>
  <c r="CK33" i="25"/>
  <c r="CR26" i="16"/>
  <c r="CQ44" i="8"/>
  <c r="CR32" i="8" s="1"/>
  <c r="DJ5" i="24"/>
  <c r="DJ21" i="24"/>
  <c r="DJ10" i="24"/>
  <c r="DJ26" i="24"/>
  <c r="DJ4" i="24"/>
  <c r="DJ9" i="24"/>
  <c r="DJ14" i="24"/>
  <c r="DJ8" i="24"/>
  <c r="DJ13" i="24"/>
  <c r="DJ29" i="24"/>
  <c r="DJ18" i="24"/>
  <c r="DJ7" i="24"/>
  <c r="DJ23" i="24"/>
  <c r="DJ16" i="24"/>
  <c r="DJ25" i="24"/>
  <c r="DJ30" i="24"/>
  <c r="DJ19" i="24"/>
  <c r="DJ17" i="24"/>
  <c r="DJ6" i="24"/>
  <c r="DJ22" i="24"/>
  <c r="DJ11" i="24"/>
  <c r="DJ31" i="24"/>
  <c r="DJ24" i="24"/>
  <c r="DJ32" i="24"/>
  <c r="DJ20" i="24"/>
  <c r="DJ27" i="24"/>
  <c r="DJ12" i="24"/>
  <c r="DJ28" i="24"/>
  <c r="N164" i="2"/>
  <c r="GI7" i="11"/>
  <c r="GJ4" i="11" s="1"/>
  <c r="GI29" i="11"/>
  <c r="GJ19" i="11" s="1"/>
  <c r="GI39" i="11"/>
  <c r="GJ34" i="11" s="1"/>
  <c r="CQ7" i="10"/>
  <c r="CR5" i="10" s="1"/>
  <c r="CQ39" i="10"/>
  <c r="CR34" i="10" s="1"/>
  <c r="CQ29" i="10"/>
  <c r="CR14" i="10" s="1"/>
  <c r="GI7" i="9"/>
  <c r="GI17" i="9"/>
  <c r="GJ14" i="9" s="1"/>
  <c r="GI44" i="9"/>
  <c r="GJ24" i="9" s="1"/>
  <c r="GI54" i="9"/>
  <c r="GJ49" i="9" s="1"/>
  <c r="CQ65" i="8"/>
  <c r="CQ7" i="8"/>
  <c r="CR4" i="8" s="1"/>
  <c r="CQ17" i="8"/>
  <c r="CR12" i="8" s="1"/>
  <c r="CQ54" i="8"/>
  <c r="CR53" i="8" s="1"/>
  <c r="CL27" i="25"/>
  <c r="BY32" i="23"/>
  <c r="BY33" i="23" s="1"/>
  <c r="AH29" i="6"/>
  <c r="AJ29" i="6" s="1"/>
  <c r="AI32" i="6"/>
  <c r="N198" i="1"/>
  <c r="M198" i="1"/>
  <c r="L198" i="1"/>
  <c r="K198" i="1"/>
  <c r="J198" i="1"/>
  <c r="I198" i="1"/>
  <c r="H198" i="1"/>
  <c r="G198" i="1"/>
  <c r="F198" i="1"/>
  <c r="E198" i="1"/>
  <c r="D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CR17" i="15" l="1"/>
  <c r="CR8" i="15"/>
  <c r="GJ13" i="19"/>
  <c r="GJ17" i="19"/>
  <c r="GJ20" i="19"/>
  <c r="GJ24" i="19"/>
  <c r="GJ15" i="19"/>
  <c r="GJ22" i="19"/>
  <c r="GJ23" i="19"/>
  <c r="GJ16" i="19"/>
  <c r="GJ21" i="19"/>
  <c r="GJ18" i="19"/>
  <c r="GJ14" i="19"/>
  <c r="AH25" i="6"/>
  <c r="AJ25" i="6" s="1"/>
  <c r="AH11" i="6"/>
  <c r="AJ11" i="6" s="1"/>
  <c r="X5" i="5"/>
  <c r="X13" i="5"/>
  <c r="X29" i="5"/>
  <c r="AH9" i="6"/>
  <c r="AJ9" i="6" s="1"/>
  <c r="AH10" i="6"/>
  <c r="AJ10" i="6" s="1"/>
  <c r="BM33" i="26"/>
  <c r="GJ25" i="19"/>
  <c r="GJ26" i="19"/>
  <c r="GJ11" i="17"/>
  <c r="GJ26" i="17"/>
  <c r="GJ27" i="17"/>
  <c r="GJ24" i="17"/>
  <c r="GJ20" i="17"/>
  <c r="GJ15" i="17"/>
  <c r="GJ23" i="17"/>
  <c r="GJ16" i="17"/>
  <c r="GJ21" i="17"/>
  <c r="GJ17" i="17"/>
  <c r="GJ25" i="17"/>
  <c r="GJ22" i="17"/>
  <c r="GJ18" i="17"/>
  <c r="GJ19" i="17"/>
  <c r="GJ28" i="17"/>
  <c r="CR40" i="15"/>
  <c r="CR27" i="15"/>
  <c r="CR23" i="15"/>
  <c r="CR31" i="15"/>
  <c r="CR36" i="15"/>
  <c r="CR39" i="15"/>
  <c r="CR22" i="15"/>
  <c r="CR37" i="15"/>
  <c r="CR21" i="15"/>
  <c r="CR28" i="15"/>
  <c r="CR25" i="15"/>
  <c r="CR34" i="15"/>
  <c r="CR18" i="15"/>
  <c r="CR33" i="15"/>
  <c r="CR35" i="15"/>
  <c r="CR24" i="15"/>
  <c r="CR41" i="15"/>
  <c r="CR32" i="15"/>
  <c r="CR30" i="15"/>
  <c r="CR19" i="15"/>
  <c r="CR29" i="15"/>
  <c r="CR38" i="15"/>
  <c r="CR20" i="15"/>
  <c r="CR26" i="15"/>
  <c r="CR14" i="15"/>
  <c r="CR16" i="15"/>
  <c r="CR4" i="15"/>
  <c r="CR11" i="15"/>
  <c r="CR10" i="15"/>
  <c r="CR15" i="15"/>
  <c r="CR12" i="15"/>
  <c r="CR13" i="15"/>
  <c r="CR7" i="15"/>
  <c r="CR6" i="15"/>
  <c r="CR33" i="10"/>
  <c r="CR16" i="18"/>
  <c r="CR22" i="18"/>
  <c r="CR6" i="18"/>
  <c r="CR18" i="18"/>
  <c r="CR26" i="18"/>
  <c r="CR25" i="18"/>
  <c r="CR17" i="18"/>
  <c r="CR5" i="18"/>
  <c r="CR23" i="18"/>
  <c r="GJ13" i="17"/>
  <c r="GJ14" i="17"/>
  <c r="CR21" i="16"/>
  <c r="CR23" i="16"/>
  <c r="CR25" i="16"/>
  <c r="CR28" i="16"/>
  <c r="CR27" i="16"/>
  <c r="CR22" i="16"/>
  <c r="CR24" i="16"/>
  <c r="CR11" i="16"/>
  <c r="CR14" i="16"/>
  <c r="CR16" i="16"/>
  <c r="CR18" i="16"/>
  <c r="CR20" i="16"/>
  <c r="CR19" i="16"/>
  <c r="CR15" i="16"/>
  <c r="CR17" i="16"/>
  <c r="GJ5" i="11"/>
  <c r="CR6" i="10"/>
  <c r="GJ39" i="9"/>
  <c r="GJ13" i="9"/>
  <c r="GJ12" i="9"/>
  <c r="GJ16" i="9"/>
  <c r="GJ15" i="9"/>
  <c r="GJ11" i="9"/>
  <c r="GJ48" i="9"/>
  <c r="GJ53" i="9"/>
  <c r="GJ23" i="9"/>
  <c r="GJ50" i="9"/>
  <c r="GJ33" i="9"/>
  <c r="GJ51" i="9"/>
  <c r="CR21" i="8"/>
  <c r="CR6" i="8"/>
  <c r="CR51" i="8"/>
  <c r="CR23" i="8"/>
  <c r="CR48" i="8"/>
  <c r="CR34" i="8"/>
  <c r="CR49" i="8"/>
  <c r="CR5" i="8"/>
  <c r="CR26" i="8"/>
  <c r="CR39" i="8"/>
  <c r="CR37" i="8"/>
  <c r="CR28" i="8"/>
  <c r="CR31" i="8"/>
  <c r="CR29" i="8"/>
  <c r="CR36" i="8"/>
  <c r="CR42" i="8"/>
  <c r="BN27" i="26"/>
  <c r="BN17" i="26"/>
  <c r="CL11" i="25"/>
  <c r="CL20" i="25"/>
  <c r="CL18" i="25"/>
  <c r="CL17" i="25"/>
  <c r="CL4" i="25"/>
  <c r="CL31" i="25"/>
  <c r="CL28" i="25"/>
  <c r="CL26" i="25"/>
  <c r="CL7" i="25"/>
  <c r="CL25" i="25"/>
  <c r="CL23" i="25"/>
  <c r="CL12" i="25"/>
  <c r="CL10" i="25"/>
  <c r="CL9" i="25"/>
  <c r="CF25" i="22"/>
  <c r="CE33" i="22"/>
  <c r="CF4" i="22"/>
  <c r="CF18" i="22"/>
  <c r="CF31" i="22"/>
  <c r="CF17" i="22"/>
  <c r="CF28" i="22"/>
  <c r="CF10" i="22"/>
  <c r="CF9" i="22"/>
  <c r="CF23" i="22"/>
  <c r="CF20" i="22"/>
  <c r="CF11" i="22"/>
  <c r="CF12" i="22"/>
  <c r="CF26" i="22"/>
  <c r="GJ12" i="11"/>
  <c r="GJ26" i="11"/>
  <c r="GJ38" i="11"/>
  <c r="GJ37" i="11"/>
  <c r="GJ18" i="11"/>
  <c r="GJ23" i="11"/>
  <c r="GJ28" i="11"/>
  <c r="GJ25" i="11"/>
  <c r="GJ15" i="11"/>
  <c r="GJ20" i="11"/>
  <c r="GJ17" i="11"/>
  <c r="GJ6" i="11"/>
  <c r="CR18" i="10"/>
  <c r="CR12" i="10"/>
  <c r="CR23" i="10"/>
  <c r="CR15" i="10"/>
  <c r="CR21" i="10"/>
  <c r="CR28" i="10"/>
  <c r="CR13" i="10"/>
  <c r="CR20" i="10"/>
  <c r="CR26" i="10"/>
  <c r="X7" i="5"/>
  <c r="X11" i="5"/>
  <c r="AH19" i="6"/>
  <c r="AJ19" i="6" s="1"/>
  <c r="X15" i="5"/>
  <c r="X19" i="5"/>
  <c r="X23" i="5"/>
  <c r="X27" i="5"/>
  <c r="X31" i="5"/>
  <c r="AH31" i="6"/>
  <c r="AJ31" i="6" s="1"/>
  <c r="BZ32" i="23"/>
  <c r="BZ20" i="23"/>
  <c r="BZ18" i="23"/>
  <c r="BZ11" i="23"/>
  <c r="BZ27" i="23"/>
  <c r="BZ5" i="23"/>
  <c r="BZ21" i="23"/>
  <c r="BZ4" i="23"/>
  <c r="BZ24" i="23"/>
  <c r="BZ6" i="23"/>
  <c r="BZ22" i="23"/>
  <c r="BZ15" i="23"/>
  <c r="BZ31" i="23"/>
  <c r="BZ9" i="23"/>
  <c r="BZ25" i="23"/>
  <c r="BZ12" i="23"/>
  <c r="BZ28" i="23"/>
  <c r="BZ10" i="23"/>
  <c r="BZ26" i="23"/>
  <c r="BZ8" i="23"/>
  <c r="BZ19" i="23"/>
  <c r="BZ13" i="23"/>
  <c r="BZ29" i="23"/>
  <c r="BZ16" i="23"/>
  <c r="BZ14" i="23"/>
  <c r="BZ30" i="23"/>
  <c r="BZ7" i="23"/>
  <c r="BZ23" i="23"/>
  <c r="BZ17" i="23"/>
  <c r="X9" i="5"/>
  <c r="X17" i="5"/>
  <c r="AH18" i="6"/>
  <c r="AJ18" i="6" s="1"/>
  <c r="X25" i="5"/>
  <c r="X21" i="5"/>
  <c r="AH27" i="6"/>
  <c r="AJ27" i="6" s="1"/>
  <c r="CR62" i="8"/>
  <c r="CR64" i="8"/>
  <c r="CR61" i="8"/>
  <c r="CR59" i="8"/>
  <c r="CR58" i="8"/>
  <c r="CR60" i="8"/>
  <c r="CR63" i="8"/>
  <c r="GJ6" i="9"/>
  <c r="GJ5" i="9"/>
  <c r="GJ4" i="9"/>
  <c r="BN32" i="26"/>
  <c r="GJ12" i="19"/>
  <c r="GJ7" i="17"/>
  <c r="CR8" i="16"/>
  <c r="CR35" i="10"/>
  <c r="GJ41" i="9"/>
  <c r="GJ25" i="9"/>
  <c r="BN19" i="26"/>
  <c r="CR7" i="16"/>
  <c r="GJ6" i="19"/>
  <c r="GJ9" i="17"/>
  <c r="GJ31" i="9"/>
  <c r="BN25" i="26"/>
  <c r="BN9" i="26"/>
  <c r="GJ9" i="19"/>
  <c r="GJ8" i="17"/>
  <c r="GJ38" i="9"/>
  <c r="GJ22" i="9"/>
  <c r="GJ36" i="9"/>
  <c r="CR14" i="8"/>
  <c r="BN18" i="26"/>
  <c r="BN16" i="26"/>
  <c r="CF32" i="22"/>
  <c r="GJ8" i="19"/>
  <c r="CR4" i="16"/>
  <c r="GJ36" i="11"/>
  <c r="GJ16" i="11"/>
  <c r="CR27" i="10"/>
  <c r="CR11" i="10"/>
  <c r="GJ37" i="9"/>
  <c r="GJ21" i="9"/>
  <c r="CR35" i="8"/>
  <c r="CR15" i="8"/>
  <c r="BN31" i="26"/>
  <c r="BN15" i="26"/>
  <c r="CL16" i="25"/>
  <c r="CF16" i="22"/>
  <c r="GJ6" i="17"/>
  <c r="GJ35" i="11"/>
  <c r="GJ5" i="17"/>
  <c r="CR9" i="16"/>
  <c r="GJ22" i="11"/>
  <c r="CR37" i="10"/>
  <c r="CR17" i="10"/>
  <c r="GJ43" i="9"/>
  <c r="GJ27" i="9"/>
  <c r="CR41" i="8"/>
  <c r="CR25" i="8"/>
  <c r="BN21" i="26"/>
  <c r="BN5" i="26"/>
  <c r="CL22" i="25"/>
  <c r="CL6" i="25"/>
  <c r="CF22" i="22"/>
  <c r="CF6" i="22"/>
  <c r="GJ5" i="19"/>
  <c r="GJ4" i="17"/>
  <c r="CR5" i="16"/>
  <c r="GJ33" i="11"/>
  <c r="GJ13" i="11"/>
  <c r="CR24" i="10"/>
  <c r="CR4" i="10"/>
  <c r="CR7" i="10" s="1"/>
  <c r="GJ34" i="9"/>
  <c r="CR52" i="8"/>
  <c r="GJ27" i="11"/>
  <c r="GJ11" i="11"/>
  <c r="CR22" i="10"/>
  <c r="GJ52" i="9"/>
  <c r="GJ32" i="9"/>
  <c r="CR50" i="8"/>
  <c r="CR30" i="8"/>
  <c r="CR11" i="8"/>
  <c r="BN10" i="26"/>
  <c r="CR24" i="8"/>
  <c r="BN28" i="26"/>
  <c r="BN12" i="26"/>
  <c r="CL29" i="25"/>
  <c r="CL13" i="25"/>
  <c r="CF21" i="22"/>
  <c r="CF5" i="22"/>
  <c r="BN26" i="26"/>
  <c r="CF19" i="22"/>
  <c r="GJ4" i="19"/>
  <c r="CR12" i="16"/>
  <c r="GJ11" i="19"/>
  <c r="CR6" i="16"/>
  <c r="CR13" i="16"/>
  <c r="GJ30" i="9"/>
  <c r="CR38" i="10"/>
  <c r="GJ28" i="9"/>
  <c r="BN30" i="26"/>
  <c r="CR16" i="8"/>
  <c r="BN24" i="26"/>
  <c r="BN8" i="26"/>
  <c r="BN14" i="26"/>
  <c r="AH24" i="6"/>
  <c r="AJ24" i="6" s="1"/>
  <c r="AH12" i="6"/>
  <c r="AJ12" i="6" s="1"/>
  <c r="AH6" i="6"/>
  <c r="AJ6" i="6" s="1"/>
  <c r="GJ10" i="17"/>
  <c r="CR10" i="16"/>
  <c r="GJ24" i="11"/>
  <c r="CR19" i="10"/>
  <c r="GJ29" i="9"/>
  <c r="CR43" i="8"/>
  <c r="CR27" i="8"/>
  <c r="BN23" i="26"/>
  <c r="BN7" i="26"/>
  <c r="CL24" i="25"/>
  <c r="CL8" i="25"/>
  <c r="CF24" i="22"/>
  <c r="CF8" i="22"/>
  <c r="GJ7" i="19"/>
  <c r="GJ10" i="19"/>
  <c r="GJ12" i="17"/>
  <c r="GJ14" i="11"/>
  <c r="CR25" i="10"/>
  <c r="GJ35" i="9"/>
  <c r="CR33" i="8"/>
  <c r="CR13" i="8"/>
  <c r="BN29" i="26"/>
  <c r="BN13" i="26"/>
  <c r="CL30" i="25"/>
  <c r="CL14" i="25"/>
  <c r="CF30" i="22"/>
  <c r="CF14" i="22"/>
  <c r="GJ21" i="11"/>
  <c r="CR36" i="10"/>
  <c r="CR16" i="10"/>
  <c r="GJ42" i="9"/>
  <c r="GJ26" i="9"/>
  <c r="CR40" i="8"/>
  <c r="GJ40" i="9"/>
  <c r="CR38" i="8"/>
  <c r="CR22" i="8"/>
  <c r="BN22" i="26"/>
  <c r="CL19" i="25"/>
  <c r="CF15" i="22"/>
  <c r="BN20" i="26"/>
  <c r="BN4" i="26"/>
  <c r="CL21" i="25"/>
  <c r="CL5" i="25"/>
  <c r="CF29" i="22"/>
  <c r="CF13" i="22"/>
  <c r="BN6" i="26"/>
  <c r="CL15" i="25"/>
  <c r="CF27" i="22"/>
  <c r="CF7" i="22"/>
  <c r="AH4" i="6"/>
  <c r="AJ4" i="6" s="1"/>
  <c r="AH16" i="6"/>
  <c r="AJ16" i="6" s="1"/>
  <c r="X30" i="5"/>
  <c r="X26" i="5"/>
  <c r="X22" i="5"/>
  <c r="X18" i="5"/>
  <c r="X14" i="5"/>
  <c r="X10" i="5"/>
  <c r="X6" i="5"/>
  <c r="AH14" i="6"/>
  <c r="AJ14" i="6" s="1"/>
  <c r="AH8" i="6"/>
  <c r="AJ8" i="6" s="1"/>
  <c r="AH30" i="6"/>
  <c r="AJ30" i="6" s="1"/>
  <c r="AH20" i="6"/>
  <c r="AJ20" i="6" s="1"/>
  <c r="AH28" i="6"/>
  <c r="AJ28" i="6" s="1"/>
  <c r="AH5" i="6"/>
  <c r="AJ5" i="6" s="1"/>
  <c r="AH21" i="6"/>
  <c r="AJ21" i="6" s="1"/>
  <c r="X4" i="5"/>
  <c r="X28" i="5"/>
  <c r="X24" i="5"/>
  <c r="X20" i="5"/>
  <c r="X16" i="5"/>
  <c r="X12" i="5"/>
  <c r="X8" i="5"/>
  <c r="AH13" i="6"/>
  <c r="AJ13" i="6" s="1"/>
  <c r="AH17" i="6"/>
  <c r="AJ17" i="6" s="1"/>
  <c r="AH26" i="6"/>
  <c r="AJ26" i="6" s="1"/>
  <c r="AH15" i="6"/>
  <c r="AJ15" i="6" s="1"/>
  <c r="AH22" i="6"/>
  <c r="AJ22" i="6" s="1"/>
  <c r="AH7" i="6"/>
  <c r="AJ7" i="6" s="1"/>
  <c r="AH23" i="6"/>
  <c r="AJ23" i="6" s="1"/>
  <c r="O198" i="1"/>
  <c r="AC32" i="5" l="1"/>
  <c r="GJ27" i="19"/>
  <c r="GJ29" i="17"/>
  <c r="CR29" i="16"/>
  <c r="CR42" i="15"/>
  <c r="P179" i="1"/>
  <c r="D198" i="2"/>
  <c r="H198" i="2"/>
  <c r="L198" i="2"/>
  <c r="E198" i="2"/>
  <c r="I198" i="2"/>
  <c r="M198" i="2"/>
  <c r="F198" i="2"/>
  <c r="J198" i="2"/>
  <c r="N198" i="2"/>
  <c r="G198" i="2"/>
  <c r="K198" i="2"/>
  <c r="C198" i="2"/>
  <c r="GJ7" i="11"/>
  <c r="GJ17" i="9"/>
  <c r="GJ54" i="9"/>
  <c r="CR65" i="8"/>
  <c r="CR7" i="8"/>
  <c r="CR54" i="8"/>
  <c r="CR44" i="8"/>
  <c r="P186" i="1"/>
  <c r="P184" i="1"/>
  <c r="P189" i="1"/>
  <c r="P181" i="1"/>
  <c r="P193" i="1"/>
  <c r="P185" i="1"/>
  <c r="P197" i="1"/>
  <c r="P170" i="1"/>
  <c r="P178" i="1"/>
  <c r="P192" i="1"/>
  <c r="P191" i="1"/>
  <c r="P175" i="1"/>
  <c r="P194" i="1"/>
  <c r="P176" i="1"/>
  <c r="CR39" i="10"/>
  <c r="CR29" i="10"/>
  <c r="CR11" i="18"/>
  <c r="CR12" i="18"/>
  <c r="CR10" i="18"/>
  <c r="CR4" i="18"/>
  <c r="CR7" i="18"/>
  <c r="CR8" i="18"/>
  <c r="CR9" i="18"/>
  <c r="GJ44" i="9"/>
  <c r="P190" i="1"/>
  <c r="P174" i="1"/>
  <c r="GJ29" i="11"/>
  <c r="GJ39" i="11"/>
  <c r="P196" i="1"/>
  <c r="P180" i="1"/>
  <c r="GJ7" i="9"/>
  <c r="P195" i="1"/>
  <c r="P187" i="1"/>
  <c r="P173" i="1"/>
  <c r="CR17" i="8"/>
  <c r="X32" i="5"/>
  <c r="P182" i="1"/>
  <c r="P188" i="1"/>
  <c r="P172" i="1"/>
  <c r="P183" i="1"/>
  <c r="P171" i="1"/>
  <c r="P177" i="1"/>
  <c r="AH32" i="6"/>
  <c r="AJ32" i="6" s="1"/>
  <c r="CA41" i="8"/>
  <c r="CA42" i="8"/>
  <c r="CA43" i="8"/>
  <c r="CA21" i="8"/>
  <c r="CA28" i="8"/>
  <c r="CA37" i="8"/>
  <c r="CA22" i="8"/>
  <c r="CA23" i="8"/>
  <c r="CA24" i="8"/>
  <c r="CA25" i="8"/>
  <c r="CA26" i="8"/>
  <c r="CA27" i="8"/>
  <c r="CA29" i="8"/>
  <c r="CA30" i="8"/>
  <c r="CA31" i="8"/>
  <c r="CA32" i="8"/>
  <c r="CA33" i="8"/>
  <c r="CA34" i="8"/>
  <c r="CA35" i="8"/>
  <c r="CA36" i="8"/>
  <c r="CA38" i="8"/>
  <c r="CA39" i="8"/>
  <c r="CA40" i="8"/>
  <c r="AC32" i="6"/>
  <c r="P230" i="1" l="1"/>
  <c r="CR27" i="18"/>
  <c r="P198" i="1"/>
  <c r="BO17" i="8"/>
  <c r="BP17" i="8"/>
  <c r="BQ17" i="8"/>
  <c r="BR17" i="8"/>
  <c r="BS17" i="8"/>
  <c r="BT17" i="8"/>
  <c r="BU17" i="8"/>
  <c r="BV17" i="8"/>
  <c r="BW17" i="8"/>
  <c r="BX17" i="8"/>
  <c r="BY17" i="8"/>
  <c r="BZ17" i="8"/>
  <c r="CA12" i="18" l="1"/>
  <c r="CA10" i="18"/>
  <c r="CA9" i="18"/>
  <c r="CA8" i="18"/>
  <c r="CA7" i="18"/>
  <c r="CA11" i="18"/>
  <c r="CA5" i="18"/>
  <c r="CA6" i="18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8" i="11"/>
  <c r="FC37" i="11"/>
  <c r="FC36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54" i="9"/>
  <c r="FA54" i="9"/>
  <c r="EZ54" i="9"/>
  <c r="EY54" i="9"/>
  <c r="EX54" i="9"/>
  <c r="EW54" i="9"/>
  <c r="EV54" i="9"/>
  <c r="EU54" i="9"/>
  <c r="ET54" i="9"/>
  <c r="ES54" i="9"/>
  <c r="ER54" i="9"/>
  <c r="EQ54" i="9"/>
  <c r="EP54" i="9"/>
  <c r="EO54" i="9"/>
  <c r="EN54" i="9"/>
  <c r="EM54" i="9"/>
  <c r="EL54" i="9"/>
  <c r="EK54" i="9"/>
  <c r="EJ54" i="9"/>
  <c r="EI54" i="9"/>
  <c r="EH54" i="9"/>
  <c r="EG54" i="9"/>
  <c r="EF54" i="9"/>
  <c r="EE54" i="9"/>
  <c r="ED54" i="9"/>
  <c r="EC54" i="9"/>
  <c r="EB54" i="9"/>
  <c r="EA54" i="9"/>
  <c r="FC53" i="9"/>
  <c r="FC52" i="9"/>
  <c r="FC51" i="9"/>
  <c r="FC50" i="9"/>
  <c r="FC49" i="9"/>
  <c r="FC48" i="9"/>
  <c r="FB44" i="9"/>
  <c r="FA44" i="9"/>
  <c r="EZ44" i="9"/>
  <c r="EY44" i="9"/>
  <c r="EX44" i="9"/>
  <c r="EW44" i="9"/>
  <c r="EV44" i="9"/>
  <c r="EU44" i="9"/>
  <c r="ET44" i="9"/>
  <c r="ES44" i="9"/>
  <c r="ER44" i="9"/>
  <c r="EQ44" i="9"/>
  <c r="EP44" i="9"/>
  <c r="EO44" i="9"/>
  <c r="EN44" i="9"/>
  <c r="EM44" i="9"/>
  <c r="EL44" i="9"/>
  <c r="EK44" i="9"/>
  <c r="EJ44" i="9"/>
  <c r="EI44" i="9"/>
  <c r="EH44" i="9"/>
  <c r="EG44" i="9"/>
  <c r="EF44" i="9"/>
  <c r="EE44" i="9"/>
  <c r="ED44" i="9"/>
  <c r="EC44" i="9"/>
  <c r="EB44" i="9"/>
  <c r="EA44" i="9"/>
  <c r="FC40" i="9"/>
  <c r="FC39" i="9"/>
  <c r="FC38" i="9"/>
  <c r="FC36" i="9"/>
  <c r="FC35" i="9"/>
  <c r="FC34" i="9"/>
  <c r="FC33" i="9"/>
  <c r="FC32" i="9"/>
  <c r="FC31" i="9"/>
  <c r="FC30" i="9"/>
  <c r="FC29" i="9"/>
  <c r="FC27" i="9"/>
  <c r="FC26" i="9"/>
  <c r="FC25" i="9"/>
  <c r="FC24" i="9"/>
  <c r="FC23" i="9"/>
  <c r="FC22" i="9"/>
  <c r="FC37" i="9"/>
  <c r="FC28" i="9"/>
  <c r="FC21" i="9"/>
  <c r="FC43" i="9"/>
  <c r="FC42" i="9"/>
  <c r="FC41" i="9"/>
  <c r="FB17" i="9"/>
  <c r="FA17" i="9"/>
  <c r="EZ17" i="9"/>
  <c r="EY17" i="9"/>
  <c r="EX17" i="9"/>
  <c r="EW17" i="9"/>
  <c r="EV17" i="9"/>
  <c r="EU17" i="9"/>
  <c r="ET17" i="9"/>
  <c r="ES17" i="9"/>
  <c r="ER17" i="9"/>
  <c r="EQ17" i="9"/>
  <c r="EP17" i="9"/>
  <c r="EO17" i="9"/>
  <c r="EN17" i="9"/>
  <c r="EM17" i="9"/>
  <c r="EL17" i="9"/>
  <c r="EK17" i="9"/>
  <c r="EJ17" i="9"/>
  <c r="EI17" i="9"/>
  <c r="EH17" i="9"/>
  <c r="EG17" i="9"/>
  <c r="EF17" i="9"/>
  <c r="EE17" i="9"/>
  <c r="ED17" i="9"/>
  <c r="EC17" i="9"/>
  <c r="EB17" i="9"/>
  <c r="EA17" i="9"/>
  <c r="FC16" i="9"/>
  <c r="FC15" i="9"/>
  <c r="FC14" i="9"/>
  <c r="FC13" i="9"/>
  <c r="FC12" i="9"/>
  <c r="FC11" i="9"/>
  <c r="FB7" i="9"/>
  <c r="FA7" i="9"/>
  <c r="EZ7" i="9"/>
  <c r="EY7" i="9"/>
  <c r="EX7" i="9"/>
  <c r="EW7" i="9"/>
  <c r="EV7" i="9"/>
  <c r="EU7" i="9"/>
  <c r="ET7" i="9"/>
  <c r="ES7" i="9"/>
  <c r="ER7" i="9"/>
  <c r="EQ7" i="9"/>
  <c r="EP7" i="9"/>
  <c r="EO7" i="9"/>
  <c r="EN7" i="9"/>
  <c r="EM7" i="9"/>
  <c r="EL7" i="9"/>
  <c r="EK7" i="9"/>
  <c r="EJ7" i="9"/>
  <c r="EI7" i="9"/>
  <c r="EH7" i="9"/>
  <c r="EG7" i="9"/>
  <c r="EF7" i="9"/>
  <c r="EE7" i="9"/>
  <c r="ED7" i="9"/>
  <c r="EC7" i="9"/>
  <c r="EB7" i="9"/>
  <c r="EA7" i="9"/>
  <c r="FC6" i="9"/>
  <c r="FC5" i="9"/>
  <c r="FC4" i="9"/>
  <c r="BZ65" i="8"/>
  <c r="BY65" i="8"/>
  <c r="BX65" i="8"/>
  <c r="BW65" i="8"/>
  <c r="BV65" i="8"/>
  <c r="BU65" i="8"/>
  <c r="BT65" i="8"/>
  <c r="BS65" i="8"/>
  <c r="BR65" i="8"/>
  <c r="BQ65" i="8"/>
  <c r="BP65" i="8"/>
  <c r="BO65" i="8"/>
  <c r="CA64" i="8"/>
  <c r="CA63" i="8"/>
  <c r="CA62" i="8"/>
  <c r="CA61" i="8"/>
  <c r="CA60" i="8"/>
  <c r="CA59" i="8"/>
  <c r="CA58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CA53" i="8"/>
  <c r="CA52" i="8"/>
  <c r="CA51" i="8"/>
  <c r="CA50" i="8"/>
  <c r="CA49" i="8"/>
  <c r="CA48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CA16" i="8"/>
  <c r="CA15" i="8"/>
  <c r="CA14" i="8"/>
  <c r="CA13" i="8"/>
  <c r="CA12" i="8"/>
  <c r="CA11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BA32" i="26"/>
  <c r="BA33" i="26" s="1"/>
  <c r="AZ32" i="26"/>
  <c r="AZ33" i="26" s="1"/>
  <c r="AY32" i="26"/>
  <c r="AY33" i="26" s="1"/>
  <c r="AX32" i="26"/>
  <c r="AX33" i="26" s="1"/>
  <c r="AW32" i="26"/>
  <c r="AW33" i="26" s="1"/>
  <c r="AV32" i="26"/>
  <c r="AV33" i="26" s="1"/>
  <c r="AU32" i="26"/>
  <c r="AU33" i="26" s="1"/>
  <c r="BB31" i="26"/>
  <c r="BB30" i="26"/>
  <c r="BB29" i="26"/>
  <c r="BB28" i="26"/>
  <c r="BB27" i="26"/>
  <c r="BB26" i="26"/>
  <c r="BB25" i="26"/>
  <c r="BB24" i="26"/>
  <c r="BB23" i="26"/>
  <c r="BB22" i="26"/>
  <c r="BB21" i="26"/>
  <c r="BB20" i="26"/>
  <c r="BB19" i="26"/>
  <c r="BB18" i="26"/>
  <c r="BB17" i="26"/>
  <c r="BB16" i="26"/>
  <c r="BB15" i="26"/>
  <c r="BB14" i="26"/>
  <c r="BB13" i="26"/>
  <c r="BB12" i="26"/>
  <c r="BB11" i="26"/>
  <c r="BB10" i="26"/>
  <c r="BB9" i="26"/>
  <c r="BB8" i="26"/>
  <c r="BB7" i="26"/>
  <c r="BB6" i="26"/>
  <c r="BB5" i="26"/>
  <c r="BB4" i="26"/>
  <c r="CA32" i="24"/>
  <c r="CA33" i="24" s="1"/>
  <c r="CP31" i="24"/>
  <c r="CP30" i="24"/>
  <c r="CP29" i="24"/>
  <c r="CP28" i="24"/>
  <c r="CP27" i="24"/>
  <c r="CP26" i="24"/>
  <c r="CP25" i="24"/>
  <c r="CP24" i="24"/>
  <c r="CP23" i="24"/>
  <c r="CP22" i="24"/>
  <c r="CP21" i="24"/>
  <c r="CP20" i="24"/>
  <c r="CP19" i="24"/>
  <c r="CP18" i="24"/>
  <c r="CP17" i="24"/>
  <c r="CP16" i="24"/>
  <c r="CP15" i="24"/>
  <c r="CP14" i="24"/>
  <c r="CP13" i="24"/>
  <c r="CP12" i="24"/>
  <c r="CP11" i="24"/>
  <c r="CP10" i="24"/>
  <c r="CP9" i="24"/>
  <c r="CP8" i="24"/>
  <c r="CP7" i="24"/>
  <c r="CP6" i="24"/>
  <c r="CP5" i="24"/>
  <c r="CP4" i="24"/>
  <c r="BD32" i="23"/>
  <c r="BD33" i="23" s="1"/>
  <c r="BO32" i="22"/>
  <c r="BO33" i="22" s="1"/>
  <c r="BN32" i="22"/>
  <c r="BN33" i="22" s="1"/>
  <c r="BM32" i="22"/>
  <c r="BM33" i="22" s="1"/>
  <c r="BL32" i="22"/>
  <c r="BL33" i="22" s="1"/>
  <c r="BK32" i="22"/>
  <c r="BK33" i="22" s="1"/>
  <c r="BI32" i="22"/>
  <c r="BI33" i="22" s="1"/>
  <c r="BH32" i="22"/>
  <c r="BH33" i="22" s="1"/>
  <c r="BG32" i="22"/>
  <c r="BG33" i="22" s="1"/>
  <c r="N166" i="27"/>
  <c r="M166" i="27"/>
  <c r="L166" i="27"/>
  <c r="K166" i="27"/>
  <c r="J166" i="27"/>
  <c r="I166" i="27"/>
  <c r="H166" i="27"/>
  <c r="G166" i="27"/>
  <c r="F166" i="27"/>
  <c r="E166" i="27"/>
  <c r="D166" i="27"/>
  <c r="C166" i="27"/>
  <c r="O165" i="27"/>
  <c r="S31" i="28" s="1"/>
  <c r="O164" i="27"/>
  <c r="S30" i="28" s="1"/>
  <c r="O163" i="27"/>
  <c r="S29" i="28" s="1"/>
  <c r="O162" i="27"/>
  <c r="S28" i="28" s="1"/>
  <c r="O161" i="27"/>
  <c r="S27" i="28" s="1"/>
  <c r="O160" i="27"/>
  <c r="S26" i="28" s="1"/>
  <c r="O159" i="27"/>
  <c r="S25" i="28" s="1"/>
  <c r="O158" i="27"/>
  <c r="S24" i="28" s="1"/>
  <c r="O157" i="27"/>
  <c r="S23" i="28" s="1"/>
  <c r="O156" i="27"/>
  <c r="S22" i="28" s="1"/>
  <c r="O155" i="27"/>
  <c r="S21" i="28" s="1"/>
  <c r="O154" i="27"/>
  <c r="S20" i="28" s="1"/>
  <c r="O153" i="27"/>
  <c r="S19" i="28" s="1"/>
  <c r="O152" i="27"/>
  <c r="S18" i="28" s="1"/>
  <c r="O151" i="27"/>
  <c r="S17" i="28" s="1"/>
  <c r="O150" i="27"/>
  <c r="S16" i="28" s="1"/>
  <c r="O149" i="27"/>
  <c r="S15" i="28" s="1"/>
  <c r="O148" i="27"/>
  <c r="S14" i="28" s="1"/>
  <c r="O147" i="27"/>
  <c r="S13" i="28" s="1"/>
  <c r="O146" i="27"/>
  <c r="S12" i="28" s="1"/>
  <c r="O145" i="27"/>
  <c r="S11" i="28" s="1"/>
  <c r="O144" i="27"/>
  <c r="S10" i="28" s="1"/>
  <c r="O143" i="27"/>
  <c r="S9" i="28" s="1"/>
  <c r="O142" i="27"/>
  <c r="S8" i="28" s="1"/>
  <c r="O141" i="27"/>
  <c r="S7" i="28" s="1"/>
  <c r="O140" i="27"/>
  <c r="S6" i="28" s="1"/>
  <c r="O139" i="27"/>
  <c r="S5" i="28" s="1"/>
  <c r="O138" i="27"/>
  <c r="N134" i="27"/>
  <c r="M134" i="27"/>
  <c r="L134" i="27"/>
  <c r="K134" i="27"/>
  <c r="J134" i="27"/>
  <c r="I134" i="27"/>
  <c r="H134" i="27"/>
  <c r="G134" i="27"/>
  <c r="F134" i="27"/>
  <c r="E134" i="27"/>
  <c r="D134" i="27"/>
  <c r="C134" i="27"/>
  <c r="O133" i="27"/>
  <c r="N31" i="28" s="1"/>
  <c r="O132" i="27"/>
  <c r="N30" i="28" s="1"/>
  <c r="O131" i="27"/>
  <c r="N29" i="28" s="1"/>
  <c r="O130" i="27"/>
  <c r="N28" i="28" s="1"/>
  <c r="O129" i="27"/>
  <c r="N27" i="28" s="1"/>
  <c r="O128" i="27"/>
  <c r="N26" i="28" s="1"/>
  <c r="O127" i="27"/>
  <c r="N25" i="28" s="1"/>
  <c r="O126" i="27"/>
  <c r="N24" i="28" s="1"/>
  <c r="O125" i="27"/>
  <c r="N23" i="28" s="1"/>
  <c r="O124" i="27"/>
  <c r="N22" i="28" s="1"/>
  <c r="O123" i="27"/>
  <c r="N21" i="28" s="1"/>
  <c r="O122" i="27"/>
  <c r="N20" i="28" s="1"/>
  <c r="O121" i="27"/>
  <c r="N19" i="28" s="1"/>
  <c r="O120" i="27"/>
  <c r="N18" i="28" s="1"/>
  <c r="O119" i="27"/>
  <c r="N17" i="28" s="1"/>
  <c r="O118" i="27"/>
  <c r="N16" i="28" s="1"/>
  <c r="O117" i="27"/>
  <c r="N15" i="28" s="1"/>
  <c r="O116" i="27"/>
  <c r="N14" i="28" s="1"/>
  <c r="O115" i="27"/>
  <c r="N13" i="28" s="1"/>
  <c r="O114" i="27"/>
  <c r="N12" i="28" s="1"/>
  <c r="O113" i="27"/>
  <c r="N11" i="28" s="1"/>
  <c r="O112" i="27"/>
  <c r="N10" i="28" s="1"/>
  <c r="O111" i="27"/>
  <c r="N9" i="28" s="1"/>
  <c r="O110" i="27"/>
  <c r="N8" i="28" s="1"/>
  <c r="O109" i="27"/>
  <c r="N7" i="28" s="1"/>
  <c r="O108" i="27"/>
  <c r="N6" i="28" s="1"/>
  <c r="O107" i="27"/>
  <c r="N5" i="28" s="1"/>
  <c r="O106" i="27"/>
  <c r="N4" i="28" s="1"/>
  <c r="N102" i="27"/>
  <c r="M102" i="27"/>
  <c r="L102" i="27"/>
  <c r="K102" i="27"/>
  <c r="J102" i="27"/>
  <c r="I102" i="27"/>
  <c r="H102" i="27"/>
  <c r="G102" i="27"/>
  <c r="F102" i="27"/>
  <c r="E102" i="27"/>
  <c r="D102" i="27"/>
  <c r="C102" i="27"/>
  <c r="O101" i="27"/>
  <c r="O100" i="27"/>
  <c r="O99" i="27"/>
  <c r="O98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M6" i="28" s="1"/>
  <c r="O75" i="27"/>
  <c r="O74" i="27"/>
  <c r="I4" i="28" s="1"/>
  <c r="N70" i="27"/>
  <c r="M70" i="27"/>
  <c r="L70" i="27"/>
  <c r="K70" i="27"/>
  <c r="J70" i="27"/>
  <c r="I70" i="27"/>
  <c r="H70" i="27"/>
  <c r="G70" i="27"/>
  <c r="F70" i="27"/>
  <c r="E70" i="27"/>
  <c r="D70" i="27"/>
  <c r="C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D7" i="28" s="1"/>
  <c r="O44" i="27"/>
  <c r="O43" i="27"/>
  <c r="H5" i="28" s="1"/>
  <c r="O42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O37" i="27"/>
  <c r="C31" i="28" s="1"/>
  <c r="O36" i="27"/>
  <c r="C30" i="28" s="1"/>
  <c r="O35" i="27"/>
  <c r="C29" i="28" s="1"/>
  <c r="O34" i="27"/>
  <c r="C28" i="28" s="1"/>
  <c r="O33" i="27"/>
  <c r="C27" i="28" s="1"/>
  <c r="O32" i="27"/>
  <c r="C26" i="28" s="1"/>
  <c r="O31" i="27"/>
  <c r="C25" i="28" s="1"/>
  <c r="O30" i="27"/>
  <c r="C24" i="28" s="1"/>
  <c r="O29" i="27"/>
  <c r="C23" i="28" s="1"/>
  <c r="O28" i="27"/>
  <c r="C22" i="28" s="1"/>
  <c r="O27" i="27"/>
  <c r="C21" i="28" s="1"/>
  <c r="O26" i="27"/>
  <c r="C20" i="28" s="1"/>
  <c r="O25" i="27"/>
  <c r="C19" i="28" s="1"/>
  <c r="O24" i="27"/>
  <c r="C18" i="28" s="1"/>
  <c r="O23" i="27"/>
  <c r="C17" i="28" s="1"/>
  <c r="O22" i="27"/>
  <c r="C16" i="28" s="1"/>
  <c r="O21" i="27"/>
  <c r="C15" i="28" s="1"/>
  <c r="O20" i="27"/>
  <c r="C14" i="28" s="1"/>
  <c r="O19" i="27"/>
  <c r="C13" i="28" s="1"/>
  <c r="O18" i="27"/>
  <c r="C12" i="28" s="1"/>
  <c r="O17" i="27"/>
  <c r="C11" i="28" s="1"/>
  <c r="O16" i="27"/>
  <c r="C10" i="28" s="1"/>
  <c r="O15" i="27"/>
  <c r="C9" i="28" s="1"/>
  <c r="O14" i="27"/>
  <c r="C8" i="28" s="1"/>
  <c r="O13" i="27"/>
  <c r="C7" i="28" s="1"/>
  <c r="O12" i="27"/>
  <c r="O11" i="27"/>
  <c r="C5" i="28" s="1"/>
  <c r="O10" i="27"/>
  <c r="C4" i="28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CP32" i="24" l="1"/>
  <c r="CP33" i="24" s="1"/>
  <c r="W4" i="5"/>
  <c r="W12" i="5"/>
  <c r="Y12" i="5" s="1"/>
  <c r="AD12" i="5"/>
  <c r="W20" i="5"/>
  <c r="Y20" i="5" s="1"/>
  <c r="AD20" i="5"/>
  <c r="W5" i="5"/>
  <c r="Y5" i="5" s="1"/>
  <c r="AD5" i="5"/>
  <c r="W13" i="5"/>
  <c r="Y13" i="5" s="1"/>
  <c r="AD13" i="5"/>
  <c r="W17" i="5"/>
  <c r="Y17" i="5" s="1"/>
  <c r="AD17" i="5"/>
  <c r="W25" i="5"/>
  <c r="Y25" i="5" s="1"/>
  <c r="AD25" i="5"/>
  <c r="W29" i="5"/>
  <c r="Y29" i="5" s="1"/>
  <c r="AD29" i="5"/>
  <c r="W7" i="5"/>
  <c r="Y7" i="5" s="1"/>
  <c r="AD7" i="5"/>
  <c r="W11" i="5"/>
  <c r="Y11" i="5" s="1"/>
  <c r="AD11" i="5"/>
  <c r="W15" i="5"/>
  <c r="Y15" i="5" s="1"/>
  <c r="AD15" i="5"/>
  <c r="W19" i="5"/>
  <c r="Y19" i="5" s="1"/>
  <c r="AD19" i="5"/>
  <c r="W23" i="5"/>
  <c r="Y23" i="5" s="1"/>
  <c r="AD23" i="5"/>
  <c r="W27" i="5"/>
  <c r="Y27" i="5" s="1"/>
  <c r="AD27" i="5"/>
  <c r="W31" i="5"/>
  <c r="Y31" i="5" s="1"/>
  <c r="W8" i="5"/>
  <c r="Y8" i="5" s="1"/>
  <c r="AD8" i="5"/>
  <c r="W16" i="5"/>
  <c r="Y16" i="5" s="1"/>
  <c r="AD16" i="5"/>
  <c r="W24" i="5"/>
  <c r="Y24" i="5" s="1"/>
  <c r="AD24" i="5"/>
  <c r="W28" i="5"/>
  <c r="Y28" i="5" s="1"/>
  <c r="AD28" i="5"/>
  <c r="W9" i="5"/>
  <c r="Y9" i="5" s="1"/>
  <c r="AD9" i="5"/>
  <c r="W21" i="5"/>
  <c r="Y21" i="5" s="1"/>
  <c r="AD21" i="5"/>
  <c r="W6" i="5"/>
  <c r="Y6" i="5" s="1"/>
  <c r="AD6" i="5"/>
  <c r="W10" i="5"/>
  <c r="Y10" i="5" s="1"/>
  <c r="AD10" i="5"/>
  <c r="W14" i="5"/>
  <c r="Y14" i="5" s="1"/>
  <c r="AD14" i="5"/>
  <c r="W18" i="5"/>
  <c r="Y18" i="5" s="1"/>
  <c r="AD18" i="5"/>
  <c r="W22" i="5"/>
  <c r="Y22" i="5" s="1"/>
  <c r="AD22" i="5"/>
  <c r="W26" i="5"/>
  <c r="Y26" i="5" s="1"/>
  <c r="AD26" i="5"/>
  <c r="W30" i="5"/>
  <c r="Y30" i="5" s="1"/>
  <c r="AD30" i="5"/>
  <c r="CA27" i="18"/>
  <c r="CB19" i="18" s="1"/>
  <c r="Y4" i="5"/>
  <c r="AB23" i="6"/>
  <c r="AD23" i="6" s="1"/>
  <c r="S5" i="5"/>
  <c r="S9" i="5"/>
  <c r="AB17" i="6"/>
  <c r="AD17" i="6" s="1"/>
  <c r="AB27" i="6"/>
  <c r="AD27" i="6" s="1"/>
  <c r="S13" i="5"/>
  <c r="AB20" i="6"/>
  <c r="AD20" i="6" s="1"/>
  <c r="S17" i="5"/>
  <c r="AB12" i="6"/>
  <c r="AD12" i="6" s="1"/>
  <c r="S21" i="5"/>
  <c r="AB30" i="6"/>
  <c r="AD30" i="6" s="1"/>
  <c r="S25" i="5"/>
  <c r="AB9" i="6"/>
  <c r="AD9" i="6" s="1"/>
  <c r="S29" i="5"/>
  <c r="AB18" i="6"/>
  <c r="AD18" i="6" s="1"/>
  <c r="S6" i="5"/>
  <c r="AB4" i="6"/>
  <c r="S10" i="5"/>
  <c r="S14" i="5"/>
  <c r="AB21" i="6"/>
  <c r="AD21" i="6" s="1"/>
  <c r="AB11" i="6"/>
  <c r="AD11" i="6" s="1"/>
  <c r="S18" i="5"/>
  <c r="AB10" i="6"/>
  <c r="AD10" i="6" s="1"/>
  <c r="S22" i="5"/>
  <c r="AB22" i="6"/>
  <c r="AD22" i="6" s="1"/>
  <c r="S26" i="5"/>
  <c r="AB24" i="6"/>
  <c r="AD24" i="6" s="1"/>
  <c r="S30" i="5"/>
  <c r="S7" i="5"/>
  <c r="AB15" i="6"/>
  <c r="AD15" i="6" s="1"/>
  <c r="S11" i="5"/>
  <c r="AB5" i="6"/>
  <c r="AD5" i="6" s="1"/>
  <c r="S15" i="5"/>
  <c r="AB8" i="6"/>
  <c r="AD8" i="6" s="1"/>
  <c r="S19" i="5"/>
  <c r="AB25" i="6"/>
  <c r="AD25" i="6" s="1"/>
  <c r="AB6" i="6"/>
  <c r="AD6" i="6" s="1"/>
  <c r="S23" i="5"/>
  <c r="S27" i="5"/>
  <c r="AB7" i="6"/>
  <c r="AD7" i="6" s="1"/>
  <c r="S31" i="5"/>
  <c r="AB31" i="6"/>
  <c r="AD31" i="6" s="1"/>
  <c r="S4" i="5"/>
  <c r="AB29" i="6"/>
  <c r="AD29" i="6" s="1"/>
  <c r="S8" i="5"/>
  <c r="AB16" i="6"/>
  <c r="AD16" i="6" s="1"/>
  <c r="S12" i="5"/>
  <c r="AB13" i="6"/>
  <c r="AD13" i="6" s="1"/>
  <c r="AB14" i="6"/>
  <c r="AD14" i="6" s="1"/>
  <c r="S16" i="5"/>
  <c r="AB19" i="6"/>
  <c r="AD19" i="6" s="1"/>
  <c r="S20" i="5"/>
  <c r="AB26" i="6"/>
  <c r="AD26" i="6" s="1"/>
  <c r="S24" i="5"/>
  <c r="S28" i="5"/>
  <c r="AB28" i="6"/>
  <c r="AD28" i="6" s="1"/>
  <c r="FC29" i="11"/>
  <c r="FD12" i="11" s="1"/>
  <c r="R31" i="28"/>
  <c r="T31" i="28" s="1"/>
  <c r="R29" i="28"/>
  <c r="T29" i="28" s="1"/>
  <c r="R27" i="28"/>
  <c r="T27" i="28" s="1"/>
  <c r="R25" i="28"/>
  <c r="R23" i="28"/>
  <c r="T23" i="28" s="1"/>
  <c r="R21" i="28"/>
  <c r="T21" i="28" s="1"/>
  <c r="R19" i="28"/>
  <c r="T19" i="28" s="1"/>
  <c r="R17" i="28"/>
  <c r="T17" i="28" s="1"/>
  <c r="R15" i="28"/>
  <c r="T15" i="28" s="1"/>
  <c r="R13" i="28"/>
  <c r="T13" i="28" s="1"/>
  <c r="R11" i="28"/>
  <c r="T11" i="28" s="1"/>
  <c r="R9" i="28"/>
  <c r="T9" i="28" s="1"/>
  <c r="R7" i="28"/>
  <c r="T7" i="28" s="1"/>
  <c r="R5" i="28"/>
  <c r="T5" i="28" s="1"/>
  <c r="FC54" i="9"/>
  <c r="FD50" i="9" s="1"/>
  <c r="FC39" i="11"/>
  <c r="FD37" i="11" s="1"/>
  <c r="R4" i="28"/>
  <c r="R30" i="28"/>
  <c r="T30" i="28" s="1"/>
  <c r="R28" i="28"/>
  <c r="T28" i="28" s="1"/>
  <c r="R26" i="28"/>
  <c r="T26" i="28" s="1"/>
  <c r="R24" i="28"/>
  <c r="T24" i="28" s="1"/>
  <c r="R22" i="28"/>
  <c r="T22" i="28" s="1"/>
  <c r="R20" i="28"/>
  <c r="T20" i="28" s="1"/>
  <c r="R18" i="28"/>
  <c r="T18" i="28" s="1"/>
  <c r="R16" i="28"/>
  <c r="T16" i="28" s="1"/>
  <c r="R14" i="28"/>
  <c r="T14" i="28" s="1"/>
  <c r="R12" i="28"/>
  <c r="T12" i="28" s="1"/>
  <c r="R10" i="28"/>
  <c r="T10" i="28" s="1"/>
  <c r="R8" i="28"/>
  <c r="T8" i="28" s="1"/>
  <c r="R6" i="28"/>
  <c r="T6" i="28" s="1"/>
  <c r="FD51" i="9"/>
  <c r="FC7" i="11"/>
  <c r="FD5" i="11" s="1"/>
  <c r="FD20" i="11"/>
  <c r="FC44" i="9"/>
  <c r="FD22" i="9" s="1"/>
  <c r="FC17" i="9"/>
  <c r="FD14" i="9" s="1"/>
  <c r="FC7" i="9"/>
  <c r="FD5" i="9" s="1"/>
  <c r="CA65" i="8"/>
  <c r="CB58" i="8" s="1"/>
  <c r="CA54" i="8"/>
  <c r="CB53" i="8" s="1"/>
  <c r="CA44" i="8"/>
  <c r="CB29" i="8" s="1"/>
  <c r="CA7" i="8"/>
  <c r="CB5" i="8" s="1"/>
  <c r="CA17" i="8"/>
  <c r="O166" i="27"/>
  <c r="P153" i="27" s="1"/>
  <c r="S4" i="28"/>
  <c r="CA7" i="10"/>
  <c r="CB4" i="10" s="1"/>
  <c r="CA29" i="10"/>
  <c r="CB13" i="10" s="1"/>
  <c r="CA39" i="10"/>
  <c r="CB35" i="10" s="1"/>
  <c r="BB32" i="26"/>
  <c r="BB33" i="26" s="1"/>
  <c r="BL32" i="23"/>
  <c r="BL33" i="23" s="1"/>
  <c r="BQ32" i="22"/>
  <c r="BQ33" i="22" s="1"/>
  <c r="T25" i="28"/>
  <c r="E7" i="28"/>
  <c r="O6" i="28"/>
  <c r="P144" i="27"/>
  <c r="O38" i="27"/>
  <c r="P12" i="27" s="1"/>
  <c r="H8" i="28"/>
  <c r="D8" i="28"/>
  <c r="E8" i="28" s="1"/>
  <c r="H10" i="28"/>
  <c r="D10" i="28"/>
  <c r="E10" i="28" s="1"/>
  <c r="H12" i="28"/>
  <c r="D12" i="28"/>
  <c r="E12" i="28" s="1"/>
  <c r="H14" i="28"/>
  <c r="D14" i="28"/>
  <c r="E14" i="28" s="1"/>
  <c r="H16" i="28"/>
  <c r="D16" i="28"/>
  <c r="E16" i="28" s="1"/>
  <c r="H18" i="28"/>
  <c r="D18" i="28"/>
  <c r="E18" i="28" s="1"/>
  <c r="H20" i="28"/>
  <c r="D20" i="28"/>
  <c r="E20" i="28" s="1"/>
  <c r="H22" i="28"/>
  <c r="D22" i="28"/>
  <c r="E22" i="28" s="1"/>
  <c r="H24" i="28"/>
  <c r="D24" i="28"/>
  <c r="E24" i="28" s="1"/>
  <c r="H26" i="28"/>
  <c r="D26" i="28"/>
  <c r="E26" i="28" s="1"/>
  <c r="H28" i="28"/>
  <c r="D28" i="28"/>
  <c r="E28" i="28" s="1"/>
  <c r="H30" i="28"/>
  <c r="D30" i="28"/>
  <c r="E30" i="28" s="1"/>
  <c r="M8" i="28"/>
  <c r="I8" i="28"/>
  <c r="M10" i="28"/>
  <c r="O10" i="28" s="1"/>
  <c r="I10" i="28"/>
  <c r="M12" i="28"/>
  <c r="O12" i="28" s="1"/>
  <c r="I12" i="28"/>
  <c r="M14" i="28"/>
  <c r="O14" i="28" s="1"/>
  <c r="I14" i="28"/>
  <c r="I16" i="28"/>
  <c r="J16" i="28" s="1"/>
  <c r="M16" i="28"/>
  <c r="O16" i="28" s="1"/>
  <c r="M19" i="28"/>
  <c r="I19" i="28"/>
  <c r="M21" i="28"/>
  <c r="O21" i="28" s="1"/>
  <c r="I21" i="28"/>
  <c r="M22" i="28"/>
  <c r="O22" i="28" s="1"/>
  <c r="I22" i="28"/>
  <c r="I24" i="28"/>
  <c r="J24" i="28" s="1"/>
  <c r="M24" i="28"/>
  <c r="O24" i="28" s="1"/>
  <c r="M25" i="28"/>
  <c r="O25" i="28" s="1"/>
  <c r="I25" i="28"/>
  <c r="M26" i="28"/>
  <c r="I26" i="28"/>
  <c r="M27" i="28"/>
  <c r="O27" i="28" s="1"/>
  <c r="I27" i="28"/>
  <c r="M29" i="28"/>
  <c r="O29" i="28" s="1"/>
  <c r="I29" i="28"/>
  <c r="M30" i="28"/>
  <c r="O30" i="28" s="1"/>
  <c r="I30" i="28"/>
  <c r="M31" i="28"/>
  <c r="O31" i="28" s="1"/>
  <c r="I31" i="28"/>
  <c r="O102" i="27"/>
  <c r="P77" i="27" s="1"/>
  <c r="N32" i="28"/>
  <c r="O8" i="28"/>
  <c r="O19" i="28"/>
  <c r="O26" i="28"/>
  <c r="O134" i="27"/>
  <c r="P106" i="27" s="1"/>
  <c r="P158" i="27"/>
  <c r="M4" i="28"/>
  <c r="O4" i="28" s="1"/>
  <c r="D5" i="28"/>
  <c r="E5" i="28" s="1"/>
  <c r="C6" i="28"/>
  <c r="C32" i="28" s="1"/>
  <c r="I6" i="28"/>
  <c r="H7" i="28"/>
  <c r="H4" i="28"/>
  <c r="D4" i="28"/>
  <c r="H6" i="28"/>
  <c r="D6" i="28"/>
  <c r="H9" i="28"/>
  <c r="D9" i="28"/>
  <c r="E9" i="28" s="1"/>
  <c r="H11" i="28"/>
  <c r="D11" i="28"/>
  <c r="E11" i="28" s="1"/>
  <c r="H13" i="28"/>
  <c r="D13" i="28"/>
  <c r="E13" i="28" s="1"/>
  <c r="D15" i="28"/>
  <c r="E15" i="28" s="1"/>
  <c r="H15" i="28"/>
  <c r="H17" i="28"/>
  <c r="D17" i="28"/>
  <c r="E17" i="28" s="1"/>
  <c r="D19" i="28"/>
  <c r="E19" i="28" s="1"/>
  <c r="H19" i="28"/>
  <c r="H21" i="28"/>
  <c r="D21" i="28"/>
  <c r="E21" i="28" s="1"/>
  <c r="D23" i="28"/>
  <c r="E23" i="28" s="1"/>
  <c r="H23" i="28"/>
  <c r="H25" i="28"/>
  <c r="D25" i="28"/>
  <c r="E25" i="28" s="1"/>
  <c r="H27" i="28"/>
  <c r="D27" i="28"/>
  <c r="E27" i="28" s="1"/>
  <c r="H29" i="28"/>
  <c r="D29" i="28"/>
  <c r="E29" i="28" s="1"/>
  <c r="H31" i="28"/>
  <c r="D31" i="28"/>
  <c r="E31" i="28" s="1"/>
  <c r="O70" i="27"/>
  <c r="P43" i="27" s="1"/>
  <c r="M5" i="28"/>
  <c r="O5" i="28" s="1"/>
  <c r="I5" i="28"/>
  <c r="J5" i="28" s="1"/>
  <c r="M7" i="28"/>
  <c r="O7" i="28" s="1"/>
  <c r="I7" i="28"/>
  <c r="M9" i="28"/>
  <c r="O9" i="28" s="1"/>
  <c r="I9" i="28"/>
  <c r="M11" i="28"/>
  <c r="O11" i="28" s="1"/>
  <c r="I11" i="28"/>
  <c r="M13" i="28"/>
  <c r="O13" i="28" s="1"/>
  <c r="I13" i="28"/>
  <c r="M15" i="28"/>
  <c r="O15" i="28" s="1"/>
  <c r="I15" i="28"/>
  <c r="M17" i="28"/>
  <c r="O17" i="28" s="1"/>
  <c r="I17" i="28"/>
  <c r="M18" i="28"/>
  <c r="O18" i="28" s="1"/>
  <c r="I18" i="28"/>
  <c r="I20" i="28"/>
  <c r="M20" i="28"/>
  <c r="O20" i="28" s="1"/>
  <c r="M23" i="28"/>
  <c r="O23" i="28" s="1"/>
  <c r="I23" i="28"/>
  <c r="M28" i="28"/>
  <c r="O28" i="28" s="1"/>
  <c r="I28" i="28"/>
  <c r="J28" i="28" s="1"/>
  <c r="P42" i="27"/>
  <c r="P58" i="27"/>
  <c r="P80" i="27"/>
  <c r="P91" i="27"/>
  <c r="P107" i="27"/>
  <c r="P115" i="27"/>
  <c r="P159" i="27"/>
  <c r="O166" i="1"/>
  <c r="W32" i="6"/>
  <c r="CU29" i="11"/>
  <c r="CV29" i="11"/>
  <c r="CW29" i="11"/>
  <c r="CX29" i="11"/>
  <c r="CY29" i="11"/>
  <c r="CZ29" i="11"/>
  <c r="DA29" i="11"/>
  <c r="DB29" i="11"/>
  <c r="DC29" i="11"/>
  <c r="DD29" i="11"/>
  <c r="DE29" i="11"/>
  <c r="DF29" i="11"/>
  <c r="DG29" i="11"/>
  <c r="DH29" i="11"/>
  <c r="DI29" i="11"/>
  <c r="DJ29" i="11"/>
  <c r="DK29" i="11"/>
  <c r="DL29" i="11"/>
  <c r="DM29" i="11"/>
  <c r="DN29" i="11"/>
  <c r="DO29" i="11"/>
  <c r="DP29" i="11"/>
  <c r="DQ29" i="11"/>
  <c r="DR29" i="11"/>
  <c r="DS29" i="11"/>
  <c r="DT29" i="11"/>
  <c r="DU29" i="11"/>
  <c r="DV29" i="11"/>
  <c r="DW26" i="11"/>
  <c r="DW27" i="11"/>
  <c r="DW28" i="11"/>
  <c r="CQ26" i="11"/>
  <c r="CQ27" i="11"/>
  <c r="CQ28" i="11"/>
  <c r="BK26" i="11"/>
  <c r="BK27" i="11"/>
  <c r="BK28" i="11"/>
  <c r="AE26" i="11"/>
  <c r="AE27" i="11"/>
  <c r="AE28" i="11"/>
  <c r="O26" i="10"/>
  <c r="O27" i="10"/>
  <c r="O28" i="10"/>
  <c r="AE26" i="10"/>
  <c r="AE27" i="10"/>
  <c r="AE28" i="10"/>
  <c r="AU26" i="10"/>
  <c r="AU27" i="10"/>
  <c r="AU28" i="10"/>
  <c r="AZ29" i="10"/>
  <c r="BA29" i="10"/>
  <c r="BB29" i="10"/>
  <c r="BC29" i="10"/>
  <c r="BD29" i="10"/>
  <c r="BE29" i="10"/>
  <c r="BF29" i="10"/>
  <c r="BG29" i="10"/>
  <c r="BH29" i="10"/>
  <c r="BI29" i="10"/>
  <c r="BJ29" i="10"/>
  <c r="AY29" i="10"/>
  <c r="BK26" i="10"/>
  <c r="BK27" i="10"/>
  <c r="BK28" i="10"/>
  <c r="AE42" i="9"/>
  <c r="AE43" i="9"/>
  <c r="BK42" i="9"/>
  <c r="BK43" i="9"/>
  <c r="CQ42" i="9"/>
  <c r="CQ43" i="9"/>
  <c r="CU44" i="9"/>
  <c r="CV44" i="9"/>
  <c r="CW44" i="9"/>
  <c r="CX44" i="9"/>
  <c r="CY44" i="9"/>
  <c r="CZ44" i="9"/>
  <c r="DA44" i="9"/>
  <c r="DB44" i="9"/>
  <c r="DC44" i="9"/>
  <c r="DD44" i="9"/>
  <c r="DE44" i="9"/>
  <c r="DF44" i="9"/>
  <c r="DG44" i="9"/>
  <c r="DH44" i="9"/>
  <c r="DI44" i="9"/>
  <c r="DJ44" i="9"/>
  <c r="DK44" i="9"/>
  <c r="DL44" i="9"/>
  <c r="DM44" i="9"/>
  <c r="DN44" i="9"/>
  <c r="DO44" i="9"/>
  <c r="DP44" i="9"/>
  <c r="DQ44" i="9"/>
  <c r="DR44" i="9"/>
  <c r="DS44" i="9"/>
  <c r="DT44" i="9"/>
  <c r="DU44" i="9"/>
  <c r="DV44" i="9"/>
  <c r="DW39" i="9"/>
  <c r="DW40" i="9"/>
  <c r="O41" i="8"/>
  <c r="O42" i="8"/>
  <c r="O43" i="8"/>
  <c r="AE41" i="8"/>
  <c r="AE42" i="8"/>
  <c r="AE43" i="8"/>
  <c r="AU41" i="8"/>
  <c r="AU42" i="8"/>
  <c r="AU43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38" i="8"/>
  <c r="BK39" i="8"/>
  <c r="BK40" i="8"/>
  <c r="AP32" i="26"/>
  <c r="AO32" i="26"/>
  <c r="AN32" i="26"/>
  <c r="AM32" i="26"/>
  <c r="AL32" i="26"/>
  <c r="AK32" i="26"/>
  <c r="AJ32" i="26"/>
  <c r="AQ31" i="26"/>
  <c r="AQ30" i="26"/>
  <c r="AQ29" i="26"/>
  <c r="AQ28" i="26"/>
  <c r="AQ27" i="26"/>
  <c r="AQ26" i="26"/>
  <c r="AQ25" i="26"/>
  <c r="AQ24" i="26"/>
  <c r="AQ23" i="26"/>
  <c r="AQ22" i="26"/>
  <c r="AQ21" i="26"/>
  <c r="AQ20" i="26"/>
  <c r="AQ19" i="26"/>
  <c r="AQ18" i="26"/>
  <c r="AQ17" i="26"/>
  <c r="AQ16" i="26"/>
  <c r="AQ15" i="26"/>
  <c r="AQ14" i="26"/>
  <c r="AQ13" i="26"/>
  <c r="AQ12" i="26"/>
  <c r="AQ11" i="26"/>
  <c r="AQ10" i="26"/>
  <c r="AQ9" i="26"/>
  <c r="AQ8" i="26"/>
  <c r="AQ7" i="26"/>
  <c r="AQ6" i="26"/>
  <c r="AQ5" i="26"/>
  <c r="AQ4" i="26"/>
  <c r="BH32" i="24"/>
  <c r="BW31" i="24"/>
  <c r="BW30" i="24"/>
  <c r="BW29" i="24"/>
  <c r="BW28" i="24"/>
  <c r="BW27" i="24"/>
  <c r="BW25" i="24"/>
  <c r="BW24" i="24"/>
  <c r="BW23" i="24"/>
  <c r="BW22" i="24"/>
  <c r="BW21" i="24"/>
  <c r="BW20" i="24"/>
  <c r="BW19" i="24"/>
  <c r="BW18" i="24"/>
  <c r="BW17" i="24"/>
  <c r="BW16" i="24"/>
  <c r="BW15" i="24"/>
  <c r="BW14" i="24"/>
  <c r="BW13" i="24"/>
  <c r="BW12" i="24"/>
  <c r="BW11" i="24"/>
  <c r="BW10" i="24"/>
  <c r="BW9" i="24"/>
  <c r="BW8" i="24"/>
  <c r="BW7" i="24"/>
  <c r="BW6" i="24"/>
  <c r="BW5" i="24"/>
  <c r="BW4" i="24"/>
  <c r="AV32" i="23"/>
  <c r="AU32" i="23"/>
  <c r="AT32" i="23"/>
  <c r="AR32" i="23"/>
  <c r="AQ32" i="23"/>
  <c r="AP32" i="23"/>
  <c r="BA32" i="22"/>
  <c r="AZ32" i="22"/>
  <c r="AY32" i="22"/>
  <c r="AX32" i="22"/>
  <c r="AW32" i="22"/>
  <c r="AU32" i="22"/>
  <c r="AT32" i="22"/>
  <c r="AS32" i="22"/>
  <c r="M131" i="2"/>
  <c r="L131" i="2"/>
  <c r="K131" i="2"/>
  <c r="J131" i="2"/>
  <c r="I131" i="2"/>
  <c r="H131" i="2"/>
  <c r="G131" i="2"/>
  <c r="F131" i="2"/>
  <c r="E131" i="2"/>
  <c r="D131" i="2"/>
  <c r="C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DW8" i="19"/>
  <c r="DW9" i="19"/>
  <c r="DW7" i="19"/>
  <c r="DW5" i="19"/>
  <c r="DW6" i="19"/>
  <c r="DW4" i="19"/>
  <c r="BK13" i="18"/>
  <c r="BK12" i="18"/>
  <c r="BK10" i="18"/>
  <c r="BK8" i="18"/>
  <c r="BK9" i="18"/>
  <c r="BK7" i="18"/>
  <c r="BK11" i="18"/>
  <c r="BK5" i="18"/>
  <c r="BK6" i="18"/>
  <c r="BK4" i="18"/>
  <c r="BK13" i="16"/>
  <c r="BK12" i="16"/>
  <c r="BK10" i="16"/>
  <c r="BK9" i="16"/>
  <c r="BK8" i="16"/>
  <c r="BK7" i="16"/>
  <c r="BK6" i="16"/>
  <c r="BK5" i="16"/>
  <c r="BK4" i="16"/>
  <c r="BK28" i="16"/>
  <c r="BK11" i="16"/>
  <c r="DW33" i="14"/>
  <c r="DW32" i="14"/>
  <c r="DW27" i="14"/>
  <c r="DW26" i="14"/>
  <c r="DW24" i="14"/>
  <c r="DW20" i="14"/>
  <c r="DW17" i="14"/>
  <c r="DW15" i="14"/>
  <c r="DW12" i="14"/>
  <c r="DW10" i="14"/>
  <c r="DW7" i="14"/>
  <c r="DW6" i="14"/>
  <c r="DW5" i="14"/>
  <c r="DW4" i="14"/>
  <c r="DW29" i="14"/>
  <c r="DW21" i="14"/>
  <c r="DW19" i="14"/>
  <c r="DW18" i="14"/>
  <c r="DW13" i="14"/>
  <c r="DW8" i="14"/>
  <c r="DW30" i="14"/>
  <c r="DW16" i="14"/>
  <c r="DW23" i="14"/>
  <c r="DW9" i="14"/>
  <c r="DW34" i="14"/>
  <c r="DW28" i="14"/>
  <c r="DW22" i="14"/>
  <c r="DW36" i="14"/>
  <c r="DW25" i="14"/>
  <c r="DW11" i="14"/>
  <c r="DW31" i="14"/>
  <c r="BK10" i="15"/>
  <c r="BK7" i="15"/>
  <c r="BK6" i="15"/>
  <c r="BK5" i="15"/>
  <c r="BK4" i="15"/>
  <c r="BK8" i="15"/>
  <c r="BK9" i="15"/>
  <c r="BK11" i="15"/>
  <c r="DW33" i="11"/>
  <c r="DW34" i="11"/>
  <c r="DW35" i="11"/>
  <c r="DW36" i="11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54" i="9"/>
  <c r="DU54" i="9"/>
  <c r="DT54" i="9"/>
  <c r="DS54" i="9"/>
  <c r="DR54" i="9"/>
  <c r="DQ54" i="9"/>
  <c r="DP54" i="9"/>
  <c r="DO54" i="9"/>
  <c r="DN54" i="9"/>
  <c r="DM54" i="9"/>
  <c r="DL54" i="9"/>
  <c r="DK54" i="9"/>
  <c r="DJ54" i="9"/>
  <c r="DI54" i="9"/>
  <c r="DH54" i="9"/>
  <c r="DG54" i="9"/>
  <c r="DF54" i="9"/>
  <c r="DE54" i="9"/>
  <c r="DD54" i="9"/>
  <c r="DC54" i="9"/>
  <c r="DB54" i="9"/>
  <c r="DA54" i="9"/>
  <c r="CZ54" i="9"/>
  <c r="CY54" i="9"/>
  <c r="CX54" i="9"/>
  <c r="CW54" i="9"/>
  <c r="CV54" i="9"/>
  <c r="CU54" i="9"/>
  <c r="DW53" i="9"/>
  <c r="DW52" i="9"/>
  <c r="DW51" i="9"/>
  <c r="DW50" i="9"/>
  <c r="DW49" i="9"/>
  <c r="DW48" i="9"/>
  <c r="DW38" i="9"/>
  <c r="DW36" i="9"/>
  <c r="DW35" i="9"/>
  <c r="DW34" i="9"/>
  <c r="DW33" i="9"/>
  <c r="DW32" i="9"/>
  <c r="DW31" i="9"/>
  <c r="DW30" i="9"/>
  <c r="DW29" i="9"/>
  <c r="DW27" i="9"/>
  <c r="DW26" i="9"/>
  <c r="DW25" i="9"/>
  <c r="DW24" i="9"/>
  <c r="DW23" i="9"/>
  <c r="DW22" i="9"/>
  <c r="DW37" i="9"/>
  <c r="DW28" i="9"/>
  <c r="DW21" i="9"/>
  <c r="DW43" i="9"/>
  <c r="DW42" i="9"/>
  <c r="DW41" i="9"/>
  <c r="DV17" i="9"/>
  <c r="DU17" i="9"/>
  <c r="DT17" i="9"/>
  <c r="DS17" i="9"/>
  <c r="DR17" i="9"/>
  <c r="DQ17" i="9"/>
  <c r="DP17" i="9"/>
  <c r="DO17" i="9"/>
  <c r="DN17" i="9"/>
  <c r="DM17" i="9"/>
  <c r="DL17" i="9"/>
  <c r="DK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DW16" i="9"/>
  <c r="DW15" i="9"/>
  <c r="DW14" i="9"/>
  <c r="DW13" i="9"/>
  <c r="DW12" i="9"/>
  <c r="DW11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BK42" i="8"/>
  <c r="BK43" i="8"/>
  <c r="BK21" i="8"/>
  <c r="BK28" i="8"/>
  <c r="BK37" i="8"/>
  <c r="BK22" i="8"/>
  <c r="BK23" i="8"/>
  <c r="BK24" i="8"/>
  <c r="BK25" i="8"/>
  <c r="BK26" i="8"/>
  <c r="BK27" i="8"/>
  <c r="BK29" i="8"/>
  <c r="BK30" i="8"/>
  <c r="BK31" i="8"/>
  <c r="BK32" i="8"/>
  <c r="BK33" i="8"/>
  <c r="BK34" i="8"/>
  <c r="BK35" i="8"/>
  <c r="BK36" i="8"/>
  <c r="BK41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BK64" i="8"/>
  <c r="BK63" i="8"/>
  <c r="BK62" i="8"/>
  <c r="BK61" i="8"/>
  <c r="BK60" i="8"/>
  <c r="BK59" i="8"/>
  <c r="BK58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BK53" i="8"/>
  <c r="BK52" i="8"/>
  <c r="BK51" i="8"/>
  <c r="BK50" i="8"/>
  <c r="BK49" i="8"/>
  <c r="BK48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BK16" i="8"/>
  <c r="BK15" i="8"/>
  <c r="BK14" i="8"/>
  <c r="BK13" i="8"/>
  <c r="BK12" i="8"/>
  <c r="BK11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AU12" i="8"/>
  <c r="AU14" i="8"/>
  <c r="AU15" i="8"/>
  <c r="AU11" i="8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O132" i="1"/>
  <c r="O131" i="1"/>
  <c r="R29" i="5" s="1"/>
  <c r="O130" i="1"/>
  <c r="O129" i="1"/>
  <c r="O128" i="1"/>
  <c r="O127" i="1"/>
  <c r="R25" i="5" s="1"/>
  <c r="O126" i="1"/>
  <c r="O125" i="1"/>
  <c r="O124" i="1"/>
  <c r="O123" i="1"/>
  <c r="R21" i="5" s="1"/>
  <c r="O122" i="1"/>
  <c r="O121" i="1"/>
  <c r="O120" i="1"/>
  <c r="O119" i="1"/>
  <c r="R17" i="5" s="1"/>
  <c r="O118" i="1"/>
  <c r="O117" i="1"/>
  <c r="O116" i="1"/>
  <c r="O115" i="1"/>
  <c r="R13" i="5" s="1"/>
  <c r="O114" i="1"/>
  <c r="O113" i="1"/>
  <c r="O112" i="1"/>
  <c r="O111" i="1"/>
  <c r="R9" i="5" s="1"/>
  <c r="O110" i="1"/>
  <c r="O109" i="1"/>
  <c r="O108" i="1"/>
  <c r="O107" i="1"/>
  <c r="R5" i="5" s="1"/>
  <c r="O106" i="1"/>
  <c r="P99" i="27" l="1"/>
  <c r="P88" i="27"/>
  <c r="P79" i="27"/>
  <c r="P96" i="27"/>
  <c r="P87" i="27"/>
  <c r="P75" i="27"/>
  <c r="T4" i="28"/>
  <c r="P95" i="27"/>
  <c r="P83" i="27"/>
  <c r="J18" i="28"/>
  <c r="J30" i="28"/>
  <c r="J22" i="28"/>
  <c r="J14" i="28"/>
  <c r="J10" i="28"/>
  <c r="W32" i="5"/>
  <c r="Y32" i="5" s="1"/>
  <c r="BW32" i="24"/>
  <c r="BX6" i="24" s="1"/>
  <c r="AB32" i="5"/>
  <c r="AD32" i="5" s="1"/>
  <c r="AD4" i="5"/>
  <c r="AV33" i="22"/>
  <c r="BB33" i="22"/>
  <c r="AU33" i="22"/>
  <c r="AZ33" i="22"/>
  <c r="AR33" i="23"/>
  <c r="BW33" i="24"/>
  <c r="AJ33" i="26"/>
  <c r="AN33" i="26"/>
  <c r="F165" i="2"/>
  <c r="K165" i="2"/>
  <c r="H165" i="2"/>
  <c r="I165" i="2"/>
  <c r="J165" i="2"/>
  <c r="L165" i="2"/>
  <c r="M165" i="2"/>
  <c r="C165" i="2"/>
  <c r="E165" i="2"/>
  <c r="G165" i="2"/>
  <c r="D165" i="2"/>
  <c r="N165" i="2"/>
  <c r="BE33" i="25"/>
  <c r="BF33" i="25"/>
  <c r="AW33" i="25"/>
  <c r="AZ33" i="25"/>
  <c r="BA33" i="25"/>
  <c r="AV33" i="25"/>
  <c r="BD33" i="25"/>
  <c r="BG33" i="25"/>
  <c r="BB33" i="25"/>
  <c r="BC33" i="25"/>
  <c r="AX33" i="25"/>
  <c r="AY33" i="25"/>
  <c r="AW33" i="22"/>
  <c r="BA33" i="22"/>
  <c r="AT33" i="23"/>
  <c r="AK33" i="26"/>
  <c r="AO33" i="26"/>
  <c r="DW42" i="14"/>
  <c r="AS33" i="23"/>
  <c r="AW33" i="23"/>
  <c r="AX33" i="23"/>
  <c r="AS33" i="22"/>
  <c r="AX33" i="22"/>
  <c r="AP33" i="23"/>
  <c r="AU33" i="23"/>
  <c r="AL33" i="26"/>
  <c r="AP33" i="26"/>
  <c r="BL33" i="24"/>
  <c r="BP33" i="24"/>
  <c r="BT33" i="24"/>
  <c r="BJ33" i="24"/>
  <c r="BI33" i="24"/>
  <c r="BV33" i="24"/>
  <c r="BU33" i="24"/>
  <c r="BS33" i="24"/>
  <c r="BR33" i="24"/>
  <c r="BQ33" i="24"/>
  <c r="BO33" i="24"/>
  <c r="BK33" i="24"/>
  <c r="BN33" i="24"/>
  <c r="BM33" i="24"/>
  <c r="AT33" i="22"/>
  <c r="AY33" i="22"/>
  <c r="AQ33" i="23"/>
  <c r="AV33" i="23"/>
  <c r="BH33" i="24"/>
  <c r="AM33" i="26"/>
  <c r="DW27" i="19"/>
  <c r="DX19" i="19" s="1"/>
  <c r="CB21" i="18"/>
  <c r="CB20" i="18"/>
  <c r="BK27" i="18"/>
  <c r="BL19" i="18" s="1"/>
  <c r="BK29" i="16"/>
  <c r="BL26" i="16" s="1"/>
  <c r="T25" i="5"/>
  <c r="T17" i="5"/>
  <c r="CB23" i="18"/>
  <c r="CB13" i="18"/>
  <c r="CB14" i="18"/>
  <c r="CB16" i="18"/>
  <c r="CB18" i="18"/>
  <c r="CB25" i="18"/>
  <c r="CB26" i="18"/>
  <c r="CB24" i="18"/>
  <c r="CB22" i="18"/>
  <c r="CB17" i="18"/>
  <c r="CB15" i="18"/>
  <c r="BK42" i="15"/>
  <c r="FD13" i="11"/>
  <c r="FD26" i="11"/>
  <c r="FD16" i="11"/>
  <c r="FD15" i="11"/>
  <c r="FD11" i="11"/>
  <c r="FD23" i="11"/>
  <c r="FD14" i="11"/>
  <c r="FD21" i="11"/>
  <c r="FD24" i="11"/>
  <c r="FD18" i="11"/>
  <c r="FD27" i="11"/>
  <c r="FD19" i="11"/>
  <c r="FD28" i="11"/>
  <c r="FD22" i="11"/>
  <c r="FD25" i="11"/>
  <c r="FD17" i="11"/>
  <c r="FD48" i="9"/>
  <c r="P143" i="1"/>
  <c r="P24" i="27"/>
  <c r="T29" i="5"/>
  <c r="T21" i="5"/>
  <c r="T13" i="5"/>
  <c r="T5" i="5"/>
  <c r="P155" i="27"/>
  <c r="P100" i="27"/>
  <c r="P92" i="27"/>
  <c r="P84" i="27"/>
  <c r="P76" i="27"/>
  <c r="P46" i="27"/>
  <c r="P16" i="27"/>
  <c r="P152" i="27"/>
  <c r="P163" i="27"/>
  <c r="P113" i="27"/>
  <c r="P62" i="27"/>
  <c r="P32" i="27"/>
  <c r="P154" i="27"/>
  <c r="P140" i="27"/>
  <c r="FD36" i="11"/>
  <c r="T9" i="5"/>
  <c r="BR5" i="22"/>
  <c r="V5" i="6"/>
  <c r="X5" i="6" s="1"/>
  <c r="R6" i="5"/>
  <c r="T6" i="5" s="1"/>
  <c r="V11" i="6"/>
  <c r="X11" i="6" s="1"/>
  <c r="R14" i="5"/>
  <c r="T14" i="5" s="1"/>
  <c r="V13" i="6"/>
  <c r="X13" i="6" s="1"/>
  <c r="R26" i="5"/>
  <c r="T26" i="5" s="1"/>
  <c r="V4" i="6"/>
  <c r="X4" i="6" s="1"/>
  <c r="R10" i="5"/>
  <c r="T10" i="5" s="1"/>
  <c r="V26" i="6"/>
  <c r="X26" i="6" s="1"/>
  <c r="R18" i="5"/>
  <c r="T18" i="5" s="1"/>
  <c r="V7" i="6"/>
  <c r="X7" i="6" s="1"/>
  <c r="R22" i="5"/>
  <c r="T22" i="5" s="1"/>
  <c r="V17" i="6"/>
  <c r="X17" i="6" s="1"/>
  <c r="R30" i="5"/>
  <c r="T30" i="5" s="1"/>
  <c r="V30" i="6"/>
  <c r="X30" i="6" s="1"/>
  <c r="R7" i="5"/>
  <c r="T7" i="5" s="1"/>
  <c r="V10" i="6"/>
  <c r="X10" i="6" s="1"/>
  <c r="R11" i="5"/>
  <c r="T11" i="5" s="1"/>
  <c r="N15" i="5"/>
  <c r="R15" i="5"/>
  <c r="T15" i="5" s="1"/>
  <c r="N19" i="5"/>
  <c r="R19" i="5"/>
  <c r="T19" i="5" s="1"/>
  <c r="N23" i="5"/>
  <c r="R23" i="5"/>
  <c r="T23" i="5" s="1"/>
  <c r="N27" i="5"/>
  <c r="R27" i="5"/>
  <c r="T27" i="5" s="1"/>
  <c r="N31" i="5"/>
  <c r="R31" i="5"/>
  <c r="P30" i="27"/>
  <c r="P22" i="27"/>
  <c r="P14" i="27"/>
  <c r="S32" i="5"/>
  <c r="N4" i="5"/>
  <c r="R4" i="5"/>
  <c r="T4" i="5" s="1"/>
  <c r="V15" i="6"/>
  <c r="X15" i="6" s="1"/>
  <c r="R8" i="5"/>
  <c r="T8" i="5" s="1"/>
  <c r="N12" i="5"/>
  <c r="R12" i="5"/>
  <c r="T12" i="5" s="1"/>
  <c r="N16" i="5"/>
  <c r="R16" i="5"/>
  <c r="T16" i="5" s="1"/>
  <c r="N20" i="5"/>
  <c r="R20" i="5"/>
  <c r="T20" i="5" s="1"/>
  <c r="N24" i="5"/>
  <c r="R24" i="5"/>
  <c r="T24" i="5" s="1"/>
  <c r="N28" i="5"/>
  <c r="R28" i="5"/>
  <c r="T28" i="5" s="1"/>
  <c r="P98" i="27"/>
  <c r="P94" i="27"/>
  <c r="P90" i="27"/>
  <c r="P86" i="27"/>
  <c r="P82" i="27"/>
  <c r="P78" i="27"/>
  <c r="P74" i="27"/>
  <c r="P54" i="27"/>
  <c r="P36" i="27"/>
  <c r="P28" i="27"/>
  <c r="P20" i="27"/>
  <c r="P11" i="27"/>
  <c r="E6" i="28"/>
  <c r="J26" i="28"/>
  <c r="S32" i="28"/>
  <c r="P121" i="27"/>
  <c r="P101" i="27"/>
  <c r="P97" i="27"/>
  <c r="P93" i="27"/>
  <c r="P89" i="27"/>
  <c r="P85" i="27"/>
  <c r="P81" i="27"/>
  <c r="P66" i="27"/>
  <c r="P50" i="27"/>
  <c r="P34" i="27"/>
  <c r="P26" i="27"/>
  <c r="P18" i="27"/>
  <c r="J17" i="28"/>
  <c r="J13" i="28"/>
  <c r="J9" i="28"/>
  <c r="P162" i="27"/>
  <c r="P148" i="27"/>
  <c r="T31" i="5"/>
  <c r="AB32" i="6"/>
  <c r="AD32" i="6" s="1"/>
  <c r="AD4" i="6"/>
  <c r="FD6" i="9"/>
  <c r="FD38" i="9"/>
  <c r="J12" i="28"/>
  <c r="J8" i="28"/>
  <c r="CQ19" i="24"/>
  <c r="FD38" i="11"/>
  <c r="FD35" i="11"/>
  <c r="DW17" i="9"/>
  <c r="DX13" i="9" s="1"/>
  <c r="DW29" i="11"/>
  <c r="DX26" i="11" s="1"/>
  <c r="P119" i="27"/>
  <c r="P111" i="27"/>
  <c r="J20" i="28"/>
  <c r="R32" i="28"/>
  <c r="FD34" i="11"/>
  <c r="FD52" i="9"/>
  <c r="P117" i="27"/>
  <c r="P109" i="27"/>
  <c r="J11" i="28"/>
  <c r="FD4" i="9"/>
  <c r="FD33" i="11"/>
  <c r="J19" i="28"/>
  <c r="BW18" i="25"/>
  <c r="BM14" i="23"/>
  <c r="BM9" i="23"/>
  <c r="BM4" i="23"/>
  <c r="FD15" i="9"/>
  <c r="J23" i="28"/>
  <c r="J15" i="28"/>
  <c r="J7" i="28"/>
  <c r="P138" i="27"/>
  <c r="P142" i="27"/>
  <c r="P146" i="27"/>
  <c r="P150" i="27"/>
  <c r="BM30" i="23"/>
  <c r="BM25" i="23"/>
  <c r="BM20" i="23"/>
  <c r="BM11" i="23"/>
  <c r="BC12" i="26"/>
  <c r="FD11" i="9"/>
  <c r="FD37" i="9"/>
  <c r="FD4" i="11"/>
  <c r="FD6" i="11"/>
  <c r="FD53" i="9"/>
  <c r="FD49" i="9"/>
  <c r="CB37" i="10"/>
  <c r="CB33" i="10"/>
  <c r="CB38" i="10"/>
  <c r="CB36" i="10"/>
  <c r="CB34" i="10"/>
  <c r="CB24" i="10"/>
  <c r="CB23" i="10"/>
  <c r="CB27" i="10"/>
  <c r="CB14" i="10"/>
  <c r="CB20" i="10"/>
  <c r="CB19" i="10"/>
  <c r="CB26" i="10"/>
  <c r="CB25" i="10"/>
  <c r="CB21" i="10"/>
  <c r="CB16" i="10"/>
  <c r="CB15" i="10"/>
  <c r="CB22" i="10"/>
  <c r="CB17" i="10"/>
  <c r="CB28" i="10"/>
  <c r="CB12" i="10"/>
  <c r="CB11" i="10"/>
  <c r="CB18" i="10"/>
  <c r="CB6" i="10"/>
  <c r="CB5" i="10"/>
  <c r="FD33" i="9"/>
  <c r="FD40" i="9"/>
  <c r="FD36" i="9"/>
  <c r="FD31" i="9"/>
  <c r="FD34" i="9"/>
  <c r="FD29" i="9"/>
  <c r="FD32" i="9"/>
  <c r="FD43" i="9"/>
  <c r="FD27" i="9"/>
  <c r="FD30" i="9"/>
  <c r="FD41" i="9"/>
  <c r="FD25" i="9"/>
  <c r="FD28" i="9"/>
  <c r="FD39" i="9"/>
  <c r="FD23" i="9"/>
  <c r="FD26" i="9"/>
  <c r="FD21" i="9"/>
  <c r="FD24" i="9"/>
  <c r="FD35" i="9"/>
  <c r="FD42" i="9"/>
  <c r="FD16" i="9"/>
  <c r="FD12" i="9"/>
  <c r="FD13" i="9"/>
  <c r="CB63" i="8"/>
  <c r="CB59" i="8"/>
  <c r="CB64" i="8"/>
  <c r="CB62" i="8"/>
  <c r="CB60" i="8"/>
  <c r="CB61" i="8"/>
  <c r="CB50" i="8"/>
  <c r="CB48" i="8"/>
  <c r="CB52" i="8"/>
  <c r="CB49" i="8"/>
  <c r="CB51" i="8"/>
  <c r="CB33" i="8"/>
  <c r="CB28" i="8"/>
  <c r="CB27" i="8"/>
  <c r="CB38" i="8"/>
  <c r="CB22" i="8"/>
  <c r="CB40" i="8"/>
  <c r="CB24" i="8"/>
  <c r="CB23" i="8"/>
  <c r="CB34" i="8"/>
  <c r="CB37" i="8"/>
  <c r="CB21" i="8"/>
  <c r="CB36" i="8"/>
  <c r="CB39" i="8"/>
  <c r="CB31" i="8"/>
  <c r="CB30" i="8"/>
  <c r="CB41" i="8"/>
  <c r="CB43" i="8"/>
  <c r="CB32" i="8"/>
  <c r="CB35" i="8"/>
  <c r="CB42" i="8"/>
  <c r="CB26" i="8"/>
  <c r="CB25" i="8"/>
  <c r="CB16" i="8"/>
  <c r="CB4" i="8"/>
  <c r="CB12" i="8"/>
  <c r="CB11" i="8"/>
  <c r="CB6" i="8"/>
  <c r="CB15" i="8"/>
  <c r="CB13" i="8"/>
  <c r="CB14" i="8"/>
  <c r="BC13" i="26"/>
  <c r="BC31" i="26"/>
  <c r="BC15" i="26"/>
  <c r="BC17" i="26"/>
  <c r="BC26" i="26"/>
  <c r="BC10" i="26"/>
  <c r="BC9" i="26"/>
  <c r="BC24" i="26"/>
  <c r="BC27" i="26"/>
  <c r="BC11" i="26"/>
  <c r="BC5" i="26"/>
  <c r="BC22" i="26"/>
  <c r="BC6" i="26"/>
  <c r="BC28" i="26"/>
  <c r="BC20" i="26"/>
  <c r="BC23" i="26"/>
  <c r="BC7" i="26"/>
  <c r="BC8" i="26"/>
  <c r="BC18" i="26"/>
  <c r="BC29" i="26"/>
  <c r="BC16" i="26"/>
  <c r="BC19" i="26"/>
  <c r="BC25" i="26"/>
  <c r="BC30" i="26"/>
  <c r="BC14" i="26"/>
  <c r="BC21" i="26"/>
  <c r="BC4" i="26"/>
  <c r="BW31" i="25"/>
  <c r="BW26" i="25"/>
  <c r="BW29" i="25"/>
  <c r="BW27" i="25"/>
  <c r="BW22" i="25"/>
  <c r="BW17" i="25"/>
  <c r="BW15" i="25"/>
  <c r="BW10" i="25"/>
  <c r="BW13" i="25"/>
  <c r="BW11" i="25"/>
  <c r="BW6" i="25"/>
  <c r="BW25" i="25"/>
  <c r="BW9" i="25"/>
  <c r="BW23" i="25"/>
  <c r="BW7" i="25"/>
  <c r="BW8" i="25"/>
  <c r="BW12" i="25"/>
  <c r="BW16" i="25"/>
  <c r="BW20" i="25"/>
  <c r="BW24" i="25"/>
  <c r="BW28" i="25"/>
  <c r="BW4" i="25"/>
  <c r="BW21" i="25"/>
  <c r="BW5" i="25"/>
  <c r="BW19" i="25"/>
  <c r="BW30" i="25"/>
  <c r="BW14" i="25"/>
  <c r="CQ29" i="24"/>
  <c r="CQ15" i="24"/>
  <c r="CQ25" i="24"/>
  <c r="CQ9" i="24"/>
  <c r="CQ11" i="24"/>
  <c r="CQ28" i="24"/>
  <c r="CQ12" i="24"/>
  <c r="CQ23" i="24"/>
  <c r="CQ30" i="24"/>
  <c r="CQ21" i="24"/>
  <c r="CQ5" i="24"/>
  <c r="CQ26" i="24"/>
  <c r="CQ24" i="24"/>
  <c r="CQ8" i="24"/>
  <c r="CQ7" i="24"/>
  <c r="CQ18" i="24"/>
  <c r="CQ17" i="24"/>
  <c r="CQ27" i="24"/>
  <c r="CQ14" i="24"/>
  <c r="CQ20" i="24"/>
  <c r="CQ4" i="24"/>
  <c r="CQ22" i="24"/>
  <c r="CQ13" i="24"/>
  <c r="CQ6" i="24"/>
  <c r="CQ16" i="24"/>
  <c r="CQ31" i="24"/>
  <c r="CQ10" i="24"/>
  <c r="BM22" i="23"/>
  <c r="BM17" i="23"/>
  <c r="BM12" i="23"/>
  <c r="BM19" i="23"/>
  <c r="BM6" i="23"/>
  <c r="BM28" i="23"/>
  <c r="BM23" i="23"/>
  <c r="BM31" i="23"/>
  <c r="BM26" i="23"/>
  <c r="BM10" i="23"/>
  <c r="BM21" i="23"/>
  <c r="BM5" i="23"/>
  <c r="BM16" i="23"/>
  <c r="BM27" i="23"/>
  <c r="BM7" i="23"/>
  <c r="BM18" i="23"/>
  <c r="BM29" i="23"/>
  <c r="BM13" i="23"/>
  <c r="BM24" i="23"/>
  <c r="BM8" i="23"/>
  <c r="BM15" i="23"/>
  <c r="BR28" i="22"/>
  <c r="BR12" i="22"/>
  <c r="BR27" i="22"/>
  <c r="BR11" i="22"/>
  <c r="BR22" i="22"/>
  <c r="BR6" i="22"/>
  <c r="BR17" i="22"/>
  <c r="BR24" i="22"/>
  <c r="BR8" i="22"/>
  <c r="BR23" i="22"/>
  <c r="BR7" i="22"/>
  <c r="BR18" i="22"/>
  <c r="BR29" i="22"/>
  <c r="BR13" i="22"/>
  <c r="BR20" i="22"/>
  <c r="BR4" i="22"/>
  <c r="BR19" i="22"/>
  <c r="BR30" i="22"/>
  <c r="BR14" i="22"/>
  <c r="BR25" i="22"/>
  <c r="BR9" i="22"/>
  <c r="BR16" i="22"/>
  <c r="BR31" i="22"/>
  <c r="BR15" i="22"/>
  <c r="BR26" i="22"/>
  <c r="BR10" i="22"/>
  <c r="BR21" i="22"/>
  <c r="P161" i="27"/>
  <c r="P164" i="27"/>
  <c r="P156" i="27"/>
  <c r="P139" i="27"/>
  <c r="P143" i="27"/>
  <c r="P147" i="27"/>
  <c r="P151" i="27"/>
  <c r="P165" i="27"/>
  <c r="P157" i="27"/>
  <c r="P160" i="27"/>
  <c r="P141" i="27"/>
  <c r="P145" i="27"/>
  <c r="P149" i="27"/>
  <c r="N26" i="5"/>
  <c r="N18" i="5"/>
  <c r="N10" i="5"/>
  <c r="V28" i="6"/>
  <c r="X28" i="6" s="1"/>
  <c r="V22" i="6"/>
  <c r="X22" i="6" s="1"/>
  <c r="V19" i="6"/>
  <c r="X19" i="6" s="1"/>
  <c r="V23" i="6"/>
  <c r="X23" i="6" s="1"/>
  <c r="P165" i="1"/>
  <c r="P141" i="1"/>
  <c r="P162" i="1"/>
  <c r="P158" i="1"/>
  <c r="P154" i="1"/>
  <c r="P150" i="1"/>
  <c r="P146" i="1"/>
  <c r="P142" i="1"/>
  <c r="P138" i="1"/>
  <c r="P161" i="1"/>
  <c r="P157" i="1"/>
  <c r="P153" i="1"/>
  <c r="P149" i="1"/>
  <c r="N30" i="5"/>
  <c r="N22" i="5"/>
  <c r="N14" i="5"/>
  <c r="N6" i="5"/>
  <c r="V29" i="6"/>
  <c r="X29" i="6" s="1"/>
  <c r="V24" i="6"/>
  <c r="X24" i="6" s="1"/>
  <c r="V14" i="6"/>
  <c r="X14" i="6" s="1"/>
  <c r="P147" i="1"/>
  <c r="P164" i="1"/>
  <c r="P160" i="1"/>
  <c r="P156" i="1"/>
  <c r="P152" i="1"/>
  <c r="P148" i="1"/>
  <c r="P144" i="1"/>
  <c r="P140" i="1"/>
  <c r="P163" i="1"/>
  <c r="P159" i="1"/>
  <c r="P155" i="1"/>
  <c r="P151" i="1"/>
  <c r="P145" i="1"/>
  <c r="P139" i="1"/>
  <c r="P120" i="27"/>
  <c r="P118" i="27"/>
  <c r="P116" i="27"/>
  <c r="P114" i="27"/>
  <c r="P112" i="27"/>
  <c r="P110" i="27"/>
  <c r="P108" i="27"/>
  <c r="P68" i="27"/>
  <c r="P64" i="27"/>
  <c r="P60" i="27"/>
  <c r="P56" i="27"/>
  <c r="P52" i="27"/>
  <c r="P48" i="27"/>
  <c r="P44" i="27"/>
  <c r="P37" i="27"/>
  <c r="P35" i="27"/>
  <c r="P33" i="27"/>
  <c r="P31" i="27"/>
  <c r="P29" i="27"/>
  <c r="P27" i="27"/>
  <c r="P25" i="27"/>
  <c r="P23" i="27"/>
  <c r="P21" i="27"/>
  <c r="P19" i="27"/>
  <c r="P17" i="27"/>
  <c r="P15" i="27"/>
  <c r="P13" i="27"/>
  <c r="P10" i="27"/>
  <c r="P69" i="27"/>
  <c r="P67" i="27"/>
  <c r="P65" i="27"/>
  <c r="P63" i="27"/>
  <c r="P61" i="27"/>
  <c r="P59" i="27"/>
  <c r="P57" i="27"/>
  <c r="P55" i="27"/>
  <c r="P53" i="27"/>
  <c r="P51" i="27"/>
  <c r="P49" i="27"/>
  <c r="P47" i="27"/>
  <c r="P45" i="27"/>
  <c r="D32" i="28"/>
  <c r="E32" i="28" s="1"/>
  <c r="E4" i="28"/>
  <c r="M32" i="28"/>
  <c r="O32" i="28" s="1"/>
  <c r="I32" i="28"/>
  <c r="H32" i="28"/>
  <c r="J6" i="28"/>
  <c r="P133" i="27"/>
  <c r="P132" i="27"/>
  <c r="P131" i="27"/>
  <c r="P130" i="27"/>
  <c r="P129" i="27"/>
  <c r="P128" i="27"/>
  <c r="P127" i="27"/>
  <c r="P126" i="27"/>
  <c r="P125" i="27"/>
  <c r="P124" i="27"/>
  <c r="P123" i="27"/>
  <c r="P122" i="27"/>
  <c r="J31" i="28"/>
  <c r="J29" i="28"/>
  <c r="J27" i="28"/>
  <c r="J25" i="28"/>
  <c r="J21" i="28"/>
  <c r="J4" i="28"/>
  <c r="V18" i="6"/>
  <c r="X18" i="6" s="1"/>
  <c r="N5" i="5"/>
  <c r="V20" i="6"/>
  <c r="X20" i="6" s="1"/>
  <c r="N9" i="5"/>
  <c r="N17" i="5"/>
  <c r="V27" i="6"/>
  <c r="X27" i="6" s="1"/>
  <c r="V12" i="6"/>
  <c r="X12" i="6" s="1"/>
  <c r="N21" i="5"/>
  <c r="V8" i="6"/>
  <c r="X8" i="6" s="1"/>
  <c r="N29" i="5"/>
  <c r="V21" i="6"/>
  <c r="X21" i="6" s="1"/>
  <c r="N13" i="5"/>
  <c r="V16" i="6"/>
  <c r="X16" i="6" s="1"/>
  <c r="N25" i="5"/>
  <c r="BK44" i="8"/>
  <c r="BL21" i="8" s="1"/>
  <c r="BK29" i="10"/>
  <c r="BL26" i="10" s="1"/>
  <c r="V6" i="6"/>
  <c r="X6" i="6" s="1"/>
  <c r="DW44" i="9"/>
  <c r="DX43" i="9" s="1"/>
  <c r="AQ32" i="26"/>
  <c r="AR5" i="26" s="1"/>
  <c r="N8" i="5"/>
  <c r="V31" i="6"/>
  <c r="X31" i="6" s="1"/>
  <c r="V9" i="6"/>
  <c r="X9" i="6" s="1"/>
  <c r="O134" i="1"/>
  <c r="D132" i="2" s="1"/>
  <c r="N131" i="2"/>
  <c r="N11" i="5"/>
  <c r="N7" i="5"/>
  <c r="V25" i="6"/>
  <c r="X25" i="6" s="1"/>
  <c r="AR15" i="26"/>
  <c r="AR23" i="26"/>
  <c r="AR25" i="26"/>
  <c r="AR10" i="26"/>
  <c r="AR14" i="26"/>
  <c r="AR18" i="26"/>
  <c r="AR28" i="26"/>
  <c r="AR30" i="26"/>
  <c r="DW54" i="9"/>
  <c r="DX51" i="9" s="1"/>
  <c r="BK17" i="8"/>
  <c r="BK39" i="10"/>
  <c r="BL36" i="10" s="1"/>
  <c r="BL28" i="10"/>
  <c r="BH6" i="25"/>
  <c r="BC32" i="22"/>
  <c r="P120" i="1"/>
  <c r="DX14" i="9"/>
  <c r="DW7" i="11"/>
  <c r="DX5" i="11" s="1"/>
  <c r="DW39" i="11"/>
  <c r="BL14" i="10"/>
  <c r="BK7" i="10"/>
  <c r="BL5" i="10" s="1"/>
  <c r="DW7" i="9"/>
  <c r="DX5" i="9" s="1"/>
  <c r="BK65" i="8"/>
  <c r="BL58" i="8" s="1"/>
  <c r="BK54" i="8"/>
  <c r="BL49" i="8" s="1"/>
  <c r="BK7" i="8"/>
  <c r="BL5" i="8" s="1"/>
  <c r="AR26" i="26" l="1"/>
  <c r="AR31" i="26"/>
  <c r="AR9" i="26"/>
  <c r="BX20" i="24"/>
  <c r="P119" i="1"/>
  <c r="P122" i="1"/>
  <c r="AR4" i="26"/>
  <c r="AR20" i="26"/>
  <c r="AR6" i="26"/>
  <c r="AR21" i="26"/>
  <c r="N132" i="2"/>
  <c r="C132" i="2"/>
  <c r="DX38" i="14"/>
  <c r="DX40" i="14"/>
  <c r="DX14" i="14"/>
  <c r="DX35" i="14"/>
  <c r="DX39" i="14"/>
  <c r="DX37" i="14"/>
  <c r="DX41" i="14"/>
  <c r="E132" i="2"/>
  <c r="AR32" i="26"/>
  <c r="AQ33" i="26"/>
  <c r="L132" i="2"/>
  <c r="AR13" i="26"/>
  <c r="K132" i="2"/>
  <c r="J132" i="2"/>
  <c r="M132" i="2"/>
  <c r="H132" i="2"/>
  <c r="G132" i="2"/>
  <c r="F132" i="2"/>
  <c r="I132" i="2"/>
  <c r="DX12" i="19"/>
  <c r="DX21" i="19"/>
  <c r="DX13" i="19"/>
  <c r="DX14" i="19"/>
  <c r="DX26" i="19"/>
  <c r="DX24" i="19"/>
  <c r="DX10" i="19"/>
  <c r="DX25" i="19"/>
  <c r="DX15" i="19"/>
  <c r="DX17" i="19"/>
  <c r="DX22" i="19"/>
  <c r="DX18" i="19"/>
  <c r="DX11" i="19"/>
  <c r="DX20" i="19"/>
  <c r="DX16" i="19"/>
  <c r="DX23" i="19"/>
  <c r="BL20" i="18"/>
  <c r="BL22" i="18"/>
  <c r="BL21" i="18"/>
  <c r="BL14" i="16"/>
  <c r="BL19" i="16"/>
  <c r="BL20" i="16"/>
  <c r="BL21" i="16"/>
  <c r="BL24" i="16"/>
  <c r="BL16" i="16"/>
  <c r="BL23" i="16"/>
  <c r="BL25" i="16"/>
  <c r="BL15" i="16"/>
  <c r="BL27" i="16"/>
  <c r="BL18" i="16"/>
  <c r="BL17" i="16"/>
  <c r="BL22" i="16"/>
  <c r="BL23" i="18"/>
  <c r="BL25" i="18"/>
  <c r="BL24" i="18"/>
  <c r="BL26" i="18"/>
  <c r="BL15" i="18"/>
  <c r="BL17" i="18"/>
  <c r="BL18" i="18"/>
  <c r="BL14" i="18"/>
  <c r="BL16" i="18"/>
  <c r="BL26" i="15"/>
  <c r="BL24" i="15"/>
  <c r="BL28" i="15"/>
  <c r="BL30" i="15"/>
  <c r="BL32" i="15"/>
  <c r="BL34" i="15"/>
  <c r="BL36" i="15"/>
  <c r="BL38" i="15"/>
  <c r="BL40" i="15"/>
  <c r="BL29" i="15"/>
  <c r="BL31" i="15"/>
  <c r="BL41" i="15"/>
  <c r="BL25" i="15"/>
  <c r="BL27" i="15"/>
  <c r="BL37" i="15"/>
  <c r="BL39" i="15"/>
  <c r="BL33" i="15"/>
  <c r="BL35" i="15"/>
  <c r="BL14" i="15"/>
  <c r="BL12" i="15"/>
  <c r="BL16" i="15"/>
  <c r="BL18" i="15"/>
  <c r="BL20" i="15"/>
  <c r="BL22" i="15"/>
  <c r="BL23" i="15"/>
  <c r="BL21" i="15"/>
  <c r="BL19" i="15"/>
  <c r="BL17" i="15"/>
  <c r="BL15" i="15"/>
  <c r="BL13" i="15"/>
  <c r="FD29" i="11"/>
  <c r="DX16" i="9"/>
  <c r="BX15" i="24"/>
  <c r="BX32" i="24"/>
  <c r="AZ31" i="23"/>
  <c r="AY33" i="23"/>
  <c r="BD32" i="22"/>
  <c r="BC33" i="22"/>
  <c r="DX32" i="9"/>
  <c r="T32" i="28"/>
  <c r="P107" i="1"/>
  <c r="BL27" i="10"/>
  <c r="FD54" i="9"/>
  <c r="P123" i="1"/>
  <c r="P128" i="1"/>
  <c r="CB7" i="8"/>
  <c r="P102" i="27"/>
  <c r="DX12" i="9"/>
  <c r="P115" i="1"/>
  <c r="DX11" i="9"/>
  <c r="DX13" i="11"/>
  <c r="P127" i="1"/>
  <c r="P111" i="1"/>
  <c r="P132" i="1"/>
  <c r="BX31" i="24"/>
  <c r="DX49" i="9"/>
  <c r="BL42" i="8"/>
  <c r="AR22" i="26"/>
  <c r="AR12" i="26"/>
  <c r="AR29" i="26"/>
  <c r="AR17" i="26"/>
  <c r="AR7" i="26"/>
  <c r="DX52" i="9"/>
  <c r="DX28" i="11"/>
  <c r="DX15" i="9"/>
  <c r="P131" i="1"/>
  <c r="P114" i="1"/>
  <c r="P112" i="1"/>
  <c r="DX50" i="9"/>
  <c r="FD17" i="9"/>
  <c r="FD7" i="9"/>
  <c r="R32" i="5"/>
  <c r="T32" i="5" s="1"/>
  <c r="CB37" i="15"/>
  <c r="CB41" i="15"/>
  <c r="FD39" i="11"/>
  <c r="BX22" i="24"/>
  <c r="BX17" i="24"/>
  <c r="BX30" i="24"/>
  <c r="BX14" i="24"/>
  <c r="BX25" i="24"/>
  <c r="BX9" i="24"/>
  <c r="BX28" i="24"/>
  <c r="BX12" i="24"/>
  <c r="BX23" i="24"/>
  <c r="BX7" i="24"/>
  <c r="BX26" i="24"/>
  <c r="BX18" i="24"/>
  <c r="BX10" i="24"/>
  <c r="BX29" i="24"/>
  <c r="BX21" i="24"/>
  <c r="BX13" i="24"/>
  <c r="BX5" i="24"/>
  <c r="BX4" i="24"/>
  <c r="BX24" i="24"/>
  <c r="BX16" i="24"/>
  <c r="BX8" i="24"/>
  <c r="BX27" i="24"/>
  <c r="BX19" i="24"/>
  <c r="BX11" i="24"/>
  <c r="DX27" i="11"/>
  <c r="CB7" i="10"/>
  <c r="DX42" i="9"/>
  <c r="N32" i="5"/>
  <c r="P38" i="27"/>
  <c r="BM32" i="23"/>
  <c r="FD7" i="11"/>
  <c r="P70" i="27"/>
  <c r="P166" i="27"/>
  <c r="CB65" i="8"/>
  <c r="FD44" i="9"/>
  <c r="FD15" i="19"/>
  <c r="FD4" i="19"/>
  <c r="FD9" i="19"/>
  <c r="FD7" i="19"/>
  <c r="FD8" i="19"/>
  <c r="FD11" i="19"/>
  <c r="FD12" i="19"/>
  <c r="FD6" i="19"/>
  <c r="FD5" i="19"/>
  <c r="FD10" i="19"/>
  <c r="CB7" i="18"/>
  <c r="CB11" i="18"/>
  <c r="CB4" i="18"/>
  <c r="CB9" i="18"/>
  <c r="CB8" i="18"/>
  <c r="CB12" i="18"/>
  <c r="CB6" i="18"/>
  <c r="CB5" i="18"/>
  <c r="CB10" i="18"/>
  <c r="FD4" i="17"/>
  <c r="FD29" i="17" s="1"/>
  <c r="CB4" i="16"/>
  <c r="CB7" i="16"/>
  <c r="CB5" i="16"/>
  <c r="CB9" i="16"/>
  <c r="CB10" i="16"/>
  <c r="CB8" i="16"/>
  <c r="CB11" i="16"/>
  <c r="CB6" i="16"/>
  <c r="FD16" i="14"/>
  <c r="FD20" i="14"/>
  <c r="FD24" i="14"/>
  <c r="FD28" i="14"/>
  <c r="FD17" i="14"/>
  <c r="FD21" i="14"/>
  <c r="FD25" i="14"/>
  <c r="FD29" i="14"/>
  <c r="FD18" i="14"/>
  <c r="FD22" i="14"/>
  <c r="FD26" i="14"/>
  <c r="FD30" i="14"/>
  <c r="FD19" i="14"/>
  <c r="FD23" i="14"/>
  <c r="FD27" i="14"/>
  <c r="FD31" i="14"/>
  <c r="FD6" i="14"/>
  <c r="FD4" i="14"/>
  <c r="FD9" i="14"/>
  <c r="FD10" i="14"/>
  <c r="FD8" i="14"/>
  <c r="FD13" i="14"/>
  <c r="FD7" i="14"/>
  <c r="FD12" i="14"/>
  <c r="FD11" i="14"/>
  <c r="FD5" i="14"/>
  <c r="CB17" i="15"/>
  <c r="CB21" i="15"/>
  <c r="CB25" i="15"/>
  <c r="CB29" i="15"/>
  <c r="CB34" i="15"/>
  <c r="CB18" i="15"/>
  <c r="CB22" i="15"/>
  <c r="CB26" i="15"/>
  <c r="CB30" i="15"/>
  <c r="CB35" i="15"/>
  <c r="CB19" i="15"/>
  <c r="CB23" i="15"/>
  <c r="CB27" i="15"/>
  <c r="CB31" i="15"/>
  <c r="CB36" i="15"/>
  <c r="CB4" i="15"/>
  <c r="CB16" i="15"/>
  <c r="CB20" i="15"/>
  <c r="CB24" i="15"/>
  <c r="CB28" i="15"/>
  <c r="CB33" i="15"/>
  <c r="CB5" i="15"/>
  <c r="CB10" i="15"/>
  <c r="CB12" i="15"/>
  <c r="CB9" i="15"/>
  <c r="CB7" i="15"/>
  <c r="CB13" i="15"/>
  <c r="CB11" i="15"/>
  <c r="CB6" i="15"/>
  <c r="CB8" i="15"/>
  <c r="CB39" i="10"/>
  <c r="CB29" i="10"/>
  <c r="BL12" i="8"/>
  <c r="CB54" i="8"/>
  <c r="CB44" i="8"/>
  <c r="CB17" i="8"/>
  <c r="BC32" i="26"/>
  <c r="BW32" i="25"/>
  <c r="CQ32" i="24"/>
  <c r="BR32" i="22"/>
  <c r="P166" i="1"/>
  <c r="P106" i="1"/>
  <c r="P133" i="1"/>
  <c r="P129" i="1"/>
  <c r="P125" i="1"/>
  <c r="P121" i="1"/>
  <c r="P117" i="1"/>
  <c r="P113" i="1"/>
  <c r="P109" i="1"/>
  <c r="P126" i="1"/>
  <c r="P118" i="1"/>
  <c r="P110" i="1"/>
  <c r="P130" i="1"/>
  <c r="P124" i="1"/>
  <c r="P116" i="1"/>
  <c r="P108" i="1"/>
  <c r="P134" i="27"/>
  <c r="J32" i="28"/>
  <c r="DX48" i="9"/>
  <c r="DX53" i="9"/>
  <c r="V32" i="6"/>
  <c r="X32" i="6" s="1"/>
  <c r="BL43" i="8"/>
  <c r="AR24" i="26"/>
  <c r="AR16" i="26"/>
  <c r="AR8" i="26"/>
  <c r="AR27" i="26"/>
  <c r="AR19" i="26"/>
  <c r="AR11" i="26"/>
  <c r="BL41" i="8"/>
  <c r="BH12" i="25"/>
  <c r="BH16" i="25"/>
  <c r="BH20" i="25"/>
  <c r="BH24" i="25"/>
  <c r="BH28" i="25"/>
  <c r="BH32" i="25"/>
  <c r="BH5" i="25"/>
  <c r="BH13" i="25"/>
  <c r="BH21" i="25"/>
  <c r="BH29" i="25"/>
  <c r="BH10" i="25"/>
  <c r="BH14" i="25"/>
  <c r="BH18" i="25"/>
  <c r="BH22" i="25"/>
  <c r="BH26" i="25"/>
  <c r="BH30" i="25"/>
  <c r="BH9" i="25"/>
  <c r="BH17" i="25"/>
  <c r="BH25" i="25"/>
  <c r="BH4" i="25"/>
  <c r="AZ27" i="23"/>
  <c r="BD28" i="22"/>
  <c r="BD24" i="22"/>
  <c r="BD20" i="22"/>
  <c r="BD16" i="22"/>
  <c r="BD12" i="22"/>
  <c r="BD8" i="22"/>
  <c r="BD4" i="22"/>
  <c r="BD29" i="22"/>
  <c r="BD25" i="22"/>
  <c r="BD21" i="22"/>
  <c r="BD17" i="22"/>
  <c r="BD13" i="22"/>
  <c r="BD9" i="22"/>
  <c r="BD5" i="22"/>
  <c r="BD30" i="22"/>
  <c r="BD26" i="22"/>
  <c r="BD22" i="22"/>
  <c r="BD18" i="22"/>
  <c r="BD14" i="22"/>
  <c r="BD10" i="22"/>
  <c r="BD6" i="22"/>
  <c r="BD31" i="22"/>
  <c r="BD27" i="22"/>
  <c r="BD23" i="22"/>
  <c r="BD19" i="22"/>
  <c r="BD15" i="22"/>
  <c r="BD11" i="22"/>
  <c r="BD7" i="22"/>
  <c r="DX4" i="9"/>
  <c r="DX6" i="9"/>
  <c r="BL11" i="8"/>
  <c r="BL15" i="8"/>
  <c r="BL50" i="8"/>
  <c r="BL16" i="8"/>
  <c r="BL13" i="8"/>
  <c r="BL14" i="8"/>
  <c r="BL51" i="8"/>
  <c r="BL53" i="8"/>
  <c r="DX34" i="11"/>
  <c r="DX36" i="11"/>
  <c r="DX37" i="11"/>
  <c r="DX38" i="11"/>
  <c r="DX33" i="11"/>
  <c r="DX35" i="11"/>
  <c r="DX25" i="11"/>
  <c r="DX22" i="11"/>
  <c r="DX18" i="11"/>
  <c r="DX14" i="11"/>
  <c r="DX23" i="11"/>
  <c r="DX19" i="11"/>
  <c r="DX15" i="11"/>
  <c r="DX11" i="11"/>
  <c r="DX24" i="11"/>
  <c r="DX20" i="11"/>
  <c r="DX16" i="11"/>
  <c r="DX12" i="11"/>
  <c r="DX21" i="11"/>
  <c r="DX17" i="11"/>
  <c r="DX4" i="11"/>
  <c r="DX6" i="11"/>
  <c r="BL37" i="10"/>
  <c r="BL38" i="10"/>
  <c r="BL33" i="10"/>
  <c r="BL34" i="10"/>
  <c r="BL35" i="10"/>
  <c r="BL22" i="10"/>
  <c r="BL23" i="10"/>
  <c r="BL19" i="10"/>
  <c r="BL15" i="10"/>
  <c r="BL11" i="10"/>
  <c r="BL20" i="10"/>
  <c r="BL16" i="10"/>
  <c r="BL12" i="10"/>
  <c r="BL25" i="10"/>
  <c r="BL21" i="10"/>
  <c r="BL17" i="10"/>
  <c r="BL13" i="10"/>
  <c r="BL24" i="10"/>
  <c r="BL18" i="10"/>
  <c r="BL4" i="10"/>
  <c r="BL6" i="10"/>
  <c r="BL61" i="8"/>
  <c r="BL64" i="8"/>
  <c r="BL60" i="8"/>
  <c r="BL63" i="8"/>
  <c r="BL59" i="8"/>
  <c r="BL62" i="8"/>
  <c r="BL52" i="8"/>
  <c r="BL48" i="8"/>
  <c r="BL4" i="8"/>
  <c r="BL6" i="8"/>
  <c r="BH7" i="25"/>
  <c r="BH11" i="25"/>
  <c r="BH15" i="25"/>
  <c r="BH19" i="25"/>
  <c r="BH23" i="25"/>
  <c r="BH27" i="25"/>
  <c r="BH31" i="25"/>
  <c r="BH8" i="25"/>
  <c r="AZ32" i="23"/>
  <c r="AZ29" i="23"/>
  <c r="AZ25" i="23"/>
  <c r="AZ21" i="23"/>
  <c r="AZ17" i="23"/>
  <c r="AZ13" i="23"/>
  <c r="AZ7" i="23"/>
  <c r="AZ28" i="23"/>
  <c r="AZ24" i="23"/>
  <c r="AZ20" i="23"/>
  <c r="AZ16" i="23"/>
  <c r="AZ12" i="23"/>
  <c r="AZ8" i="23"/>
  <c r="AZ4" i="23"/>
  <c r="AZ5" i="23"/>
  <c r="AZ23" i="23"/>
  <c r="AZ19" i="23"/>
  <c r="AZ15" i="23"/>
  <c r="AZ11" i="23"/>
  <c r="AZ30" i="23"/>
  <c r="AZ26" i="23"/>
  <c r="AZ22" i="23"/>
  <c r="AZ18" i="23"/>
  <c r="AZ14" i="23"/>
  <c r="AZ10" i="23"/>
  <c r="AZ6" i="23"/>
  <c r="AZ9" i="23"/>
  <c r="DX4" i="14"/>
  <c r="AE31" i="15"/>
  <c r="AE9" i="15"/>
  <c r="AE25" i="15"/>
  <c r="AE22" i="15"/>
  <c r="AE23" i="15"/>
  <c r="AE36" i="15"/>
  <c r="AE28" i="15"/>
  <c r="AE39" i="15"/>
  <c r="AE11" i="15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AI29" i="11"/>
  <c r="T29" i="10"/>
  <c r="U29" i="10"/>
  <c r="V29" i="10"/>
  <c r="W29" i="10"/>
  <c r="X29" i="10"/>
  <c r="Y29" i="10"/>
  <c r="Z29" i="10"/>
  <c r="AA29" i="10"/>
  <c r="AB29" i="10"/>
  <c r="AC29" i="10"/>
  <c r="AD29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12" i="10"/>
  <c r="FD27" i="19" l="1"/>
  <c r="CB27" i="18"/>
  <c r="CB29" i="16"/>
  <c r="FD42" i="14"/>
  <c r="CB42" i="15"/>
  <c r="DX17" i="9"/>
  <c r="P134" i="1"/>
  <c r="DX54" i="9"/>
  <c r="BL65" i="8"/>
  <c r="DX29" i="11"/>
  <c r="BL29" i="10"/>
  <c r="DX7" i="9"/>
  <c r="BL17" i="8"/>
  <c r="BL54" i="8"/>
  <c r="DX39" i="11"/>
  <c r="DX7" i="11"/>
  <c r="BL39" i="10"/>
  <c r="BL7" i="10"/>
  <c r="BL7" i="8"/>
  <c r="DX4" i="19"/>
  <c r="DX5" i="19"/>
  <c r="DX9" i="19"/>
  <c r="DX8" i="19"/>
  <c r="DX7" i="19"/>
  <c r="DX6" i="19"/>
  <c r="BL4" i="18"/>
  <c r="BL8" i="18"/>
  <c r="BL12" i="18"/>
  <c r="BL7" i="18"/>
  <c r="BL11" i="18"/>
  <c r="BL6" i="18"/>
  <c r="BL10" i="18"/>
  <c r="BL5" i="18"/>
  <c r="BL9" i="18"/>
  <c r="BL13" i="18"/>
  <c r="DX4" i="17"/>
  <c r="DX29" i="17" s="1"/>
  <c r="BL28" i="16"/>
  <c r="BL4" i="16"/>
  <c r="BL6" i="16"/>
  <c r="BL10" i="16"/>
  <c r="BL5" i="16"/>
  <c r="BL9" i="16"/>
  <c r="BL13" i="16"/>
  <c r="BL8" i="16"/>
  <c r="BL12" i="16"/>
  <c r="BL7" i="16"/>
  <c r="BL11" i="16"/>
  <c r="DX16" i="14"/>
  <c r="DX18" i="14"/>
  <c r="DX20" i="14"/>
  <c r="DX22" i="14"/>
  <c r="DX24" i="14"/>
  <c r="DX26" i="14"/>
  <c r="DX28" i="14"/>
  <c r="DX30" i="14"/>
  <c r="DX32" i="14"/>
  <c r="DX34" i="14"/>
  <c r="DX15" i="14"/>
  <c r="DX6" i="14"/>
  <c r="DX8" i="14"/>
  <c r="DX10" i="14"/>
  <c r="DX12" i="14"/>
  <c r="DX17" i="14"/>
  <c r="DX19" i="14"/>
  <c r="DX21" i="14"/>
  <c r="DX23" i="14"/>
  <c r="DX25" i="14"/>
  <c r="DX27" i="14"/>
  <c r="DX29" i="14"/>
  <c r="DX31" i="14"/>
  <c r="DX33" i="14"/>
  <c r="DX36" i="14"/>
  <c r="DX7" i="14"/>
  <c r="DX11" i="14"/>
  <c r="DX5" i="14"/>
  <c r="DX9" i="14"/>
  <c r="DX13" i="14"/>
  <c r="BL6" i="15"/>
  <c r="BL4" i="15"/>
  <c r="BL8" i="15"/>
  <c r="BL7" i="15"/>
  <c r="BL11" i="15"/>
  <c r="BL10" i="15"/>
  <c r="BL5" i="15"/>
  <c r="BL9" i="15"/>
  <c r="AI44" i="9"/>
  <c r="AJ44" i="9"/>
  <c r="AK44" i="9"/>
  <c r="AL44" i="9"/>
  <c r="AM44" i="9"/>
  <c r="AN44" i="9"/>
  <c r="AO44" i="9"/>
  <c r="AP44" i="9"/>
  <c r="AQ44" i="9"/>
  <c r="AR44" i="9"/>
  <c r="AS44" i="9"/>
  <c r="AT44" i="9"/>
  <c r="AU44" i="9"/>
  <c r="AV44" i="9"/>
  <c r="AW44" i="9"/>
  <c r="AX44" i="9"/>
  <c r="AY44" i="9"/>
  <c r="AZ44" i="9"/>
  <c r="BA44" i="9"/>
  <c r="BB44" i="9"/>
  <c r="BC44" i="9"/>
  <c r="BD44" i="9"/>
  <c r="BE44" i="9"/>
  <c r="BF44" i="9"/>
  <c r="BG44" i="9"/>
  <c r="BH44" i="9"/>
  <c r="BI44" i="9"/>
  <c r="BJ44" i="9"/>
  <c r="BK22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21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C44" i="9"/>
  <c r="S44" i="8"/>
  <c r="AE39" i="8"/>
  <c r="C44" i="8"/>
  <c r="O39" i="8"/>
  <c r="O59" i="8"/>
  <c r="O60" i="8"/>
  <c r="O61" i="8"/>
  <c r="O62" i="8"/>
  <c r="O63" i="8"/>
  <c r="O64" i="8"/>
  <c r="O58" i="8"/>
  <c r="D65" i="8"/>
  <c r="E65" i="8"/>
  <c r="F65" i="8"/>
  <c r="G65" i="8"/>
  <c r="H65" i="8"/>
  <c r="I65" i="8"/>
  <c r="J65" i="8"/>
  <c r="K65" i="8"/>
  <c r="L65" i="8"/>
  <c r="M65" i="8"/>
  <c r="N65" i="8"/>
  <c r="C65" i="8"/>
  <c r="AE64" i="8"/>
  <c r="AE59" i="8"/>
  <c r="AE60" i="8"/>
  <c r="AE61" i="8"/>
  <c r="AE62" i="8"/>
  <c r="AE63" i="8"/>
  <c r="AE58" i="8"/>
  <c r="T65" i="8"/>
  <c r="U65" i="8"/>
  <c r="V65" i="8"/>
  <c r="W65" i="8"/>
  <c r="X65" i="8"/>
  <c r="Y65" i="8"/>
  <c r="Z65" i="8"/>
  <c r="AA65" i="8"/>
  <c r="AB65" i="8"/>
  <c r="AC65" i="8"/>
  <c r="AD65" i="8"/>
  <c r="S65" i="8"/>
  <c r="AE21" i="8"/>
  <c r="T44" i="8"/>
  <c r="U44" i="8"/>
  <c r="V44" i="8"/>
  <c r="W44" i="8"/>
  <c r="X44" i="8"/>
  <c r="Y44" i="8"/>
  <c r="Z44" i="8"/>
  <c r="AA44" i="8"/>
  <c r="AB44" i="8"/>
  <c r="AC44" i="8"/>
  <c r="AD44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40" i="8"/>
  <c r="O21" i="8"/>
  <c r="D44" i="8"/>
  <c r="E44" i="8"/>
  <c r="F44" i="8"/>
  <c r="G44" i="8"/>
  <c r="H44" i="8"/>
  <c r="I44" i="8"/>
  <c r="J44" i="8"/>
  <c r="K44" i="8"/>
  <c r="L44" i="8"/>
  <c r="M44" i="8"/>
  <c r="N44" i="8"/>
  <c r="O13" i="8"/>
  <c r="O12" i="8"/>
  <c r="O14" i="8"/>
  <c r="O15" i="8"/>
  <c r="O16" i="8"/>
  <c r="O11" i="8"/>
  <c r="D17" i="8"/>
  <c r="E17" i="8"/>
  <c r="F17" i="8"/>
  <c r="G17" i="8"/>
  <c r="H17" i="8"/>
  <c r="I17" i="8"/>
  <c r="J17" i="8"/>
  <c r="K17" i="8"/>
  <c r="L17" i="8"/>
  <c r="M17" i="8"/>
  <c r="N17" i="8"/>
  <c r="C17" i="8"/>
  <c r="DX42" i="14" l="1"/>
  <c r="BL42" i="15"/>
  <c r="DX27" i="19"/>
  <c r="BL27" i="18"/>
  <c r="BL29" i="16"/>
  <c r="BK44" i="9"/>
  <c r="BL42" i="9" s="1"/>
  <c r="O44" i="8"/>
  <c r="P42" i="8" s="1"/>
  <c r="AE44" i="9"/>
  <c r="AF40" i="9" s="1"/>
  <c r="O17" i="8"/>
  <c r="BL43" i="9"/>
  <c r="AE65" i="8"/>
  <c r="AF58" i="8" s="1"/>
  <c r="O65" i="8"/>
  <c r="P64" i="8" s="1"/>
  <c r="BL40" i="9" l="1"/>
  <c r="BL41" i="9"/>
  <c r="P41" i="8"/>
  <c r="P43" i="8"/>
  <c r="AF43" i="9"/>
  <c r="BL39" i="9"/>
  <c r="BL38" i="9"/>
  <c r="P14" i="8"/>
  <c r="P12" i="8"/>
  <c r="AF42" i="9"/>
  <c r="P16" i="8"/>
  <c r="P15" i="8"/>
  <c r="P13" i="8"/>
  <c r="P11" i="8"/>
  <c r="P63" i="8"/>
  <c r="P60" i="8"/>
  <c r="P59" i="8"/>
  <c r="P62" i="8"/>
  <c r="AF62" i="8"/>
  <c r="AF61" i="8"/>
  <c r="AF60" i="8"/>
  <c r="AF64" i="8"/>
  <c r="AF59" i="8"/>
  <c r="AF63" i="8"/>
  <c r="P32" i="8"/>
  <c r="P39" i="8"/>
  <c r="P28" i="8"/>
  <c r="P36" i="8"/>
  <c r="P24" i="8"/>
  <c r="P27" i="8"/>
  <c r="P44" i="8"/>
  <c r="P23" i="8"/>
  <c r="P25" i="8"/>
  <c r="P29" i="8"/>
  <c r="P31" i="8"/>
  <c r="P33" i="8"/>
  <c r="P35" i="8"/>
  <c r="P37" i="8"/>
  <c r="P40" i="8"/>
  <c r="P21" i="8"/>
  <c r="P61" i="8"/>
  <c r="P22" i="8"/>
  <c r="P26" i="8"/>
  <c r="P30" i="8"/>
  <c r="P34" i="8"/>
  <c r="P38" i="8"/>
  <c r="CQ4" i="17"/>
  <c r="CQ29" i="17" s="1"/>
  <c r="BK25" i="17"/>
  <c r="BK4" i="17"/>
  <c r="BK27" i="17"/>
  <c r="BK28" i="17"/>
  <c r="BK24" i="17"/>
  <c r="BK23" i="17"/>
  <c r="BK22" i="17"/>
  <c r="AE25" i="17"/>
  <c r="AE4" i="17"/>
  <c r="AE21" i="17"/>
  <c r="AE28" i="17"/>
  <c r="AE22" i="17"/>
  <c r="AE27" i="17"/>
  <c r="AE24" i="17"/>
  <c r="AE23" i="17"/>
  <c r="AU4" i="16"/>
  <c r="AU29" i="16" s="1"/>
  <c r="AE25" i="16"/>
  <c r="AE4" i="16"/>
  <c r="AE27" i="16"/>
  <c r="AE28" i="16"/>
  <c r="AE24" i="16"/>
  <c r="AE23" i="16"/>
  <c r="AE22" i="16"/>
  <c r="O25" i="16"/>
  <c r="O4" i="16"/>
  <c r="O28" i="16"/>
  <c r="O27" i="16"/>
  <c r="O24" i="16"/>
  <c r="CQ31" i="14"/>
  <c r="CQ11" i="14"/>
  <c r="CQ25" i="14"/>
  <c r="CQ38" i="14"/>
  <c r="CQ26" i="14"/>
  <c r="CQ24" i="14"/>
  <c r="CQ4" i="14"/>
  <c r="CQ39" i="14"/>
  <c r="CQ37" i="14"/>
  <c r="CQ35" i="14"/>
  <c r="CQ33" i="14"/>
  <c r="CQ30" i="14"/>
  <c r="CQ27" i="14"/>
  <c r="CQ13" i="14"/>
  <c r="CQ12" i="14"/>
  <c r="CQ8" i="14"/>
  <c r="CQ29" i="14"/>
  <c r="CQ21" i="14"/>
  <c r="CQ10" i="14"/>
  <c r="CQ9" i="14"/>
  <c r="CQ41" i="14"/>
  <c r="CQ40" i="14"/>
  <c r="CQ34" i="14"/>
  <c r="CQ28" i="14"/>
  <c r="CQ23" i="14"/>
  <c r="CQ36" i="14"/>
  <c r="CQ22" i="14"/>
  <c r="AU16" i="15"/>
  <c r="AU11" i="15"/>
  <c r="AU25" i="15"/>
  <c r="AU22" i="15"/>
  <c r="AU36" i="15"/>
  <c r="AU23" i="15"/>
  <c r="AU28" i="15"/>
  <c r="AU34" i="15"/>
  <c r="AU40" i="15"/>
  <c r="AU31" i="15"/>
  <c r="AU38" i="15"/>
  <c r="AU26" i="15"/>
  <c r="AU24" i="15"/>
  <c r="AU19" i="15"/>
  <c r="AU4" i="15"/>
  <c r="AU39" i="15"/>
  <c r="AU37" i="15"/>
  <c r="AU35" i="15"/>
  <c r="AU30" i="15"/>
  <c r="AU27" i="15"/>
  <c r="AU13" i="15"/>
  <c r="AU12" i="15"/>
  <c r="AU29" i="15"/>
  <c r="AU10" i="15"/>
  <c r="AU18" i="15"/>
  <c r="AU9" i="15"/>
  <c r="AU41" i="15"/>
  <c r="AE10" i="15"/>
  <c r="AE4" i="15"/>
  <c r="AE41" i="15"/>
  <c r="AE33" i="15"/>
  <c r="AE30" i="15"/>
  <c r="AE27" i="15"/>
  <c r="AE26" i="15"/>
  <c r="AE24" i="15"/>
  <c r="AE19" i="15"/>
  <c r="AE18" i="15"/>
  <c r="AE14" i="15"/>
  <c r="AE12" i="15"/>
  <c r="AE40" i="15"/>
  <c r="AE38" i="15"/>
  <c r="AE37" i="15"/>
  <c r="AE34" i="15"/>
  <c r="AE29" i="15"/>
  <c r="AE16" i="15"/>
  <c r="AE35" i="15"/>
  <c r="AE15" i="15"/>
  <c r="O31" i="15"/>
  <c r="O28" i="15"/>
  <c r="O4" i="15"/>
  <c r="O9" i="15"/>
  <c r="O5" i="15"/>
  <c r="O16" i="15"/>
  <c r="O23" i="15"/>
  <c r="O25" i="15"/>
  <c r="O40" i="15"/>
  <c r="O11" i="15"/>
  <c r="O38" i="15"/>
  <c r="O37" i="15"/>
  <c r="O29" i="15"/>
  <c r="O27" i="15"/>
  <c r="O22" i="15"/>
  <c r="O21" i="15"/>
  <c r="O15" i="15"/>
  <c r="O14" i="15"/>
  <c r="O12" i="15"/>
  <c r="O36" i="15"/>
  <c r="O30" i="15"/>
  <c r="O26" i="15"/>
  <c r="O24" i="15"/>
  <c r="O10" i="15"/>
  <c r="O39" i="15"/>
  <c r="O35" i="15"/>
  <c r="O34" i="15"/>
  <c r="O33" i="15"/>
  <c r="O19" i="15"/>
  <c r="O41" i="15"/>
  <c r="AE24" i="11"/>
  <c r="BK24" i="11"/>
  <c r="O25" i="10"/>
  <c r="CQ40" i="9"/>
  <c r="CQ41" i="9"/>
  <c r="AJ65" i="8"/>
  <c r="AK65" i="8"/>
  <c r="AL65" i="8"/>
  <c r="AM65" i="8"/>
  <c r="AN65" i="8"/>
  <c r="AO65" i="8"/>
  <c r="AP65" i="8"/>
  <c r="AQ65" i="8"/>
  <c r="AR65" i="8"/>
  <c r="AS65" i="8"/>
  <c r="AT65" i="8"/>
  <c r="AI65" i="8"/>
  <c r="AJ44" i="8"/>
  <c r="AK44" i="8"/>
  <c r="AL44" i="8"/>
  <c r="AM44" i="8"/>
  <c r="AN44" i="8"/>
  <c r="AO44" i="8"/>
  <c r="AP44" i="8"/>
  <c r="AQ44" i="8"/>
  <c r="AR44" i="8"/>
  <c r="AS44" i="8"/>
  <c r="AT44" i="8"/>
  <c r="AI44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21" i="8"/>
  <c r="AD32" i="23"/>
  <c r="AE32" i="23"/>
  <c r="AF32" i="23"/>
  <c r="AG32" i="23"/>
  <c r="AH32" i="23"/>
  <c r="AI32" i="23"/>
  <c r="AJ32" i="23"/>
  <c r="AC32" i="23"/>
  <c r="AL5" i="23"/>
  <c r="AL6" i="23"/>
  <c r="AL7" i="23"/>
  <c r="AL8" i="23"/>
  <c r="AL9" i="23"/>
  <c r="AL10" i="23"/>
  <c r="AL11" i="23"/>
  <c r="AL12" i="23"/>
  <c r="AL13" i="23"/>
  <c r="AL14" i="23"/>
  <c r="AL15" i="23"/>
  <c r="AL16" i="23"/>
  <c r="AL17" i="23"/>
  <c r="AL18" i="23"/>
  <c r="AL19" i="23"/>
  <c r="AL20" i="23"/>
  <c r="AL21" i="23"/>
  <c r="AL22" i="23"/>
  <c r="AL23" i="23"/>
  <c r="AL24" i="23"/>
  <c r="AL25" i="23"/>
  <c r="AL26" i="23"/>
  <c r="AL27" i="23"/>
  <c r="AL28" i="23"/>
  <c r="AL29" i="23"/>
  <c r="AL30" i="23"/>
  <c r="AL31" i="23"/>
  <c r="O29" i="16" l="1"/>
  <c r="P26" i="16" s="1"/>
  <c r="AV28" i="16"/>
  <c r="AV27" i="16"/>
  <c r="AV26" i="16"/>
  <c r="CR26" i="17"/>
  <c r="CR27" i="17"/>
  <c r="CQ42" i="14"/>
  <c r="AL32" i="23"/>
  <c r="BK29" i="17"/>
  <c r="BL26" i="17" s="1"/>
  <c r="AE29" i="16"/>
  <c r="AF26" i="16" s="1"/>
  <c r="AE29" i="17"/>
  <c r="AF26" i="17" s="1"/>
  <c r="O42" i="15"/>
  <c r="AU42" i="15"/>
  <c r="AE42" i="15"/>
  <c r="AF32" i="15" s="1"/>
  <c r="AU44" i="8"/>
  <c r="AV25" i="8" s="1"/>
  <c r="AF65" i="8"/>
  <c r="CR20" i="14" l="1"/>
  <c r="CR32" i="14"/>
  <c r="BL10" i="17"/>
  <c r="BL14" i="17"/>
  <c r="BL20" i="17"/>
  <c r="BL8" i="17"/>
  <c r="BL12" i="17"/>
  <c r="BL16" i="17"/>
  <c r="BL6" i="17"/>
  <c r="BL18" i="17"/>
  <c r="BL19" i="17"/>
  <c r="BL21" i="17"/>
  <c r="BL5" i="17"/>
  <c r="BL15" i="17"/>
  <c r="BL17" i="17"/>
  <c r="BL9" i="17"/>
  <c r="BL11" i="17"/>
  <c r="BL13" i="17"/>
  <c r="BL7" i="17"/>
  <c r="AF5" i="17"/>
  <c r="AF7" i="17"/>
  <c r="AF9" i="17"/>
  <c r="AF11" i="17"/>
  <c r="AF13" i="17"/>
  <c r="AF15" i="17"/>
  <c r="AF17" i="17"/>
  <c r="AF19" i="17"/>
  <c r="AF6" i="17"/>
  <c r="AF8" i="17"/>
  <c r="AF18" i="17"/>
  <c r="AF20" i="17"/>
  <c r="AF14" i="17"/>
  <c r="AF16" i="17"/>
  <c r="AF10" i="17"/>
  <c r="AF12" i="17"/>
  <c r="P6" i="16"/>
  <c r="P8" i="16"/>
  <c r="P10" i="16"/>
  <c r="P12" i="16"/>
  <c r="P14" i="16"/>
  <c r="P16" i="16"/>
  <c r="P18" i="16"/>
  <c r="P20" i="16"/>
  <c r="P22" i="16"/>
  <c r="P21" i="16"/>
  <c r="P5" i="16"/>
  <c r="P11" i="16"/>
  <c r="P15" i="16"/>
  <c r="P17" i="16"/>
  <c r="P23" i="16"/>
  <c r="P7" i="16"/>
  <c r="P13" i="16"/>
  <c r="P19" i="16"/>
  <c r="P9" i="16"/>
  <c r="AF20" i="14"/>
  <c r="AF32" i="14"/>
  <c r="AF33" i="14"/>
  <c r="AF13" i="14"/>
  <c r="AF17" i="14"/>
  <c r="AF6" i="14"/>
  <c r="AF8" i="14"/>
  <c r="AF7" i="14"/>
  <c r="AF5" i="14"/>
  <c r="AV33" i="15"/>
  <c r="AV32" i="15"/>
  <c r="AV17" i="15"/>
  <c r="AV21" i="15"/>
  <c r="AV20" i="15"/>
  <c r="AV14" i="15"/>
  <c r="AV15" i="15"/>
  <c r="AV19" i="15"/>
  <c r="AV7" i="15"/>
  <c r="AV5" i="15"/>
  <c r="AV6" i="15"/>
  <c r="AV8" i="15"/>
  <c r="AF21" i="15"/>
  <c r="AF20" i="15"/>
  <c r="AF13" i="15"/>
  <c r="AF17" i="15"/>
  <c r="AF7" i="15"/>
  <c r="AF5" i="15"/>
  <c r="AF6" i="15"/>
  <c r="AF8" i="15"/>
  <c r="P20" i="15"/>
  <c r="P32" i="15"/>
  <c r="P13" i="15"/>
  <c r="P17" i="15"/>
  <c r="P18" i="15"/>
  <c r="P8" i="15"/>
  <c r="P6" i="15"/>
  <c r="P7" i="15"/>
  <c r="AV10" i="15"/>
  <c r="AV12" i="15"/>
  <c r="AV21" i="8"/>
  <c r="AV31" i="8"/>
  <c r="AV39" i="8"/>
  <c r="AV28" i="8"/>
  <c r="AV4" i="15"/>
  <c r="AV11" i="15"/>
  <c r="AV43" i="8"/>
  <c r="AV36" i="8"/>
  <c r="AV23" i="8"/>
  <c r="AV18" i="15"/>
  <c r="AV9" i="15"/>
  <c r="AV16" i="15"/>
  <c r="AV42" i="15"/>
  <c r="AV13" i="15"/>
  <c r="AV34" i="8"/>
  <c r="AV37" i="8"/>
  <c r="AV42" i="8"/>
  <c r="AV40" i="8"/>
  <c r="AV32" i="8"/>
  <c r="AV24" i="8"/>
  <c r="AV35" i="8"/>
  <c r="AV27" i="8"/>
  <c r="AV41" i="8"/>
  <c r="AV22" i="8"/>
  <c r="AV26" i="8"/>
  <c r="AV29" i="8"/>
  <c r="AV38" i="8"/>
  <c r="AV30" i="8"/>
  <c r="AV44" i="8"/>
  <c r="AV33" i="8"/>
  <c r="P29" i="16"/>
  <c r="P4" i="16"/>
  <c r="AF21" i="17"/>
  <c r="AF22" i="17"/>
  <c r="AF4" i="17"/>
  <c r="BL4" i="17"/>
  <c r="BL22" i="17"/>
  <c r="P4" i="15"/>
  <c r="P19" i="15"/>
  <c r="AF32" i="22"/>
  <c r="AG32" i="22"/>
  <c r="AI32" i="22"/>
  <c r="AJ32" i="22"/>
  <c r="AK32" i="22"/>
  <c r="AL32" i="22"/>
  <c r="AM32" i="22"/>
  <c r="AN32" i="22"/>
  <c r="R4" i="6"/>
  <c r="R5" i="6"/>
  <c r="R30" i="6"/>
  <c r="P32" i="6"/>
  <c r="Q32" i="6"/>
  <c r="CR5" i="17" l="1"/>
  <c r="CR7" i="17"/>
  <c r="CR9" i="17"/>
  <c r="CR11" i="17"/>
  <c r="CR13" i="17"/>
  <c r="CR15" i="17"/>
  <c r="CR17" i="17"/>
  <c r="CR19" i="17"/>
  <c r="CR21" i="17"/>
  <c r="CR23" i="17"/>
  <c r="CR25" i="17"/>
  <c r="CR28" i="17"/>
  <c r="CR14" i="17"/>
  <c r="CR20" i="17"/>
  <c r="CR10" i="17"/>
  <c r="CR16" i="17"/>
  <c r="CR22" i="17"/>
  <c r="CR6" i="17"/>
  <c r="CR12" i="17"/>
  <c r="CR18" i="17"/>
  <c r="CR24" i="17"/>
  <c r="CR8" i="17"/>
  <c r="AV23" i="16"/>
  <c r="AV5" i="16"/>
  <c r="AV7" i="16"/>
  <c r="AV9" i="16"/>
  <c r="AV11" i="16"/>
  <c r="AV13" i="16"/>
  <c r="AV15" i="16"/>
  <c r="AV17" i="16"/>
  <c r="AV19" i="16"/>
  <c r="AV21" i="16"/>
  <c r="AV25" i="16"/>
  <c r="AV10" i="16"/>
  <c r="AV16" i="16"/>
  <c r="AV22" i="16"/>
  <c r="AV6" i="16"/>
  <c r="AV12" i="16"/>
  <c r="AV18" i="16"/>
  <c r="AV24" i="16"/>
  <c r="AV8" i="16"/>
  <c r="AV14" i="16"/>
  <c r="AV20" i="16"/>
  <c r="R32" i="6"/>
  <c r="AV29" i="16"/>
  <c r="AV4" i="16"/>
  <c r="CR29" i="17"/>
  <c r="CR4" i="17"/>
  <c r="AO32" i="22"/>
  <c r="AF10" i="15"/>
  <c r="AF12" i="15"/>
  <c r="AF15" i="15"/>
  <c r="AF18" i="15"/>
  <c r="AF42" i="15"/>
  <c r="AF19" i="15"/>
  <c r="AF9" i="15"/>
  <c r="AF11" i="15"/>
  <c r="AF14" i="15"/>
  <c r="AF16" i="15"/>
  <c r="AF4" i="15"/>
  <c r="AU64" i="8"/>
  <c r="AP32" i="22" l="1"/>
  <c r="AP24" i="22"/>
  <c r="AP12" i="22"/>
  <c r="AP8" i="22"/>
  <c r="AP20" i="22"/>
  <c r="AP28" i="22"/>
  <c r="AP16" i="22"/>
  <c r="AP4" i="22"/>
  <c r="AP9" i="22"/>
  <c r="AP17" i="22"/>
  <c r="AP25" i="22"/>
  <c r="AP10" i="22"/>
  <c r="AP14" i="22"/>
  <c r="AP18" i="22"/>
  <c r="AP22" i="22"/>
  <c r="AP26" i="22"/>
  <c r="AP30" i="22"/>
  <c r="AP6" i="22"/>
  <c r="AP5" i="22"/>
  <c r="AP13" i="22"/>
  <c r="AP21" i="22"/>
  <c r="AP29" i="22"/>
  <c r="AP7" i="22"/>
  <c r="AP11" i="22"/>
  <c r="AP15" i="22"/>
  <c r="AP19" i="22"/>
  <c r="AP23" i="22"/>
  <c r="AP27" i="22"/>
  <c r="AP31" i="22"/>
  <c r="M98" i="2"/>
  <c r="N102" i="1" l="1"/>
  <c r="BD5" i="24"/>
  <c r="BD4" i="24"/>
  <c r="Y32" i="26"/>
  <c r="AE32" i="26"/>
  <c r="AF4" i="26"/>
  <c r="AU33" i="10"/>
  <c r="AU16" i="10"/>
  <c r="AU11" i="10"/>
  <c r="AU4" i="10"/>
  <c r="CQ11" i="11" l="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C29" i="11"/>
  <c r="BO29" i="11"/>
  <c r="AU25" i="10"/>
  <c r="AJ29" i="10"/>
  <c r="AK29" i="10"/>
  <c r="AL29" i="10"/>
  <c r="AM29" i="10"/>
  <c r="AN29" i="10"/>
  <c r="AO29" i="10"/>
  <c r="AP29" i="10"/>
  <c r="AQ29" i="10"/>
  <c r="AR29" i="10"/>
  <c r="AS29" i="10"/>
  <c r="AT29" i="10"/>
  <c r="AI29" i="10"/>
  <c r="S29" i="10"/>
  <c r="D32" i="2"/>
  <c r="D65" i="2"/>
  <c r="D98" i="2"/>
  <c r="CQ8" i="19"/>
  <c r="CQ5" i="19"/>
  <c r="CQ7" i="19"/>
  <c r="CQ6" i="19"/>
  <c r="CQ4" i="19"/>
  <c r="AU26" i="18"/>
  <c r="AU25" i="18"/>
  <c r="AU8" i="18"/>
  <c r="AU5" i="18"/>
  <c r="AU7" i="18"/>
  <c r="AU6" i="18"/>
  <c r="AU4" i="18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BO39" i="11"/>
  <c r="CQ38" i="11"/>
  <c r="CQ37" i="11"/>
  <c r="CQ36" i="11"/>
  <c r="CQ35" i="11"/>
  <c r="CQ34" i="11"/>
  <c r="CQ33" i="11"/>
  <c r="CP7" i="11"/>
  <c r="CO7" i="11"/>
  <c r="CN7" i="11"/>
  <c r="CM7" i="11"/>
  <c r="CL7" i="11"/>
  <c r="CK7" i="11"/>
  <c r="CJ7" i="11"/>
  <c r="CI7" i="11"/>
  <c r="CH7" i="11"/>
  <c r="CG7" i="11"/>
  <c r="CF7" i="11"/>
  <c r="CE7" i="11"/>
  <c r="CD7" i="11"/>
  <c r="CC7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CQ6" i="11"/>
  <c r="CQ5" i="11"/>
  <c r="CQ4" i="11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U38" i="10"/>
  <c r="AU37" i="10"/>
  <c r="AU36" i="10"/>
  <c r="AU35" i="10"/>
  <c r="AU34" i="10"/>
  <c r="AU24" i="10"/>
  <c r="AU23" i="10"/>
  <c r="AU22" i="10"/>
  <c r="AU21" i="10"/>
  <c r="AU20" i="10"/>
  <c r="AU19" i="10"/>
  <c r="AU18" i="10"/>
  <c r="AU17" i="10"/>
  <c r="AU15" i="10"/>
  <c r="AU14" i="10"/>
  <c r="AU13" i="10"/>
  <c r="AU12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U6" i="10"/>
  <c r="AU5" i="10"/>
  <c r="CP54" i="9"/>
  <c r="CO54" i="9"/>
  <c r="CN54" i="9"/>
  <c r="CM54" i="9"/>
  <c r="CL54" i="9"/>
  <c r="CK54" i="9"/>
  <c r="CJ54" i="9"/>
  <c r="CI54" i="9"/>
  <c r="CH54" i="9"/>
  <c r="CG54" i="9"/>
  <c r="CF54" i="9"/>
  <c r="CE54" i="9"/>
  <c r="CD54" i="9"/>
  <c r="CC54" i="9"/>
  <c r="CB54" i="9"/>
  <c r="CA54" i="9"/>
  <c r="BZ54" i="9"/>
  <c r="BY54" i="9"/>
  <c r="BX54" i="9"/>
  <c r="BW54" i="9"/>
  <c r="BV54" i="9"/>
  <c r="BU54" i="9"/>
  <c r="BT54" i="9"/>
  <c r="BS54" i="9"/>
  <c r="BR54" i="9"/>
  <c r="BQ54" i="9"/>
  <c r="BP54" i="9"/>
  <c r="BO54" i="9"/>
  <c r="CQ53" i="9"/>
  <c r="CQ52" i="9"/>
  <c r="CQ51" i="9"/>
  <c r="CQ50" i="9"/>
  <c r="CQ49" i="9"/>
  <c r="CQ48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CQ16" i="9"/>
  <c r="CQ15" i="9"/>
  <c r="CQ14" i="9"/>
  <c r="CQ13" i="9"/>
  <c r="CQ12" i="9"/>
  <c r="CQ11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CQ6" i="9"/>
  <c r="CQ5" i="9"/>
  <c r="CQ4" i="9"/>
  <c r="AU63" i="8"/>
  <c r="AU62" i="8"/>
  <c r="AU61" i="8"/>
  <c r="AU60" i="8"/>
  <c r="AU59" i="8"/>
  <c r="AU58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U53" i="8"/>
  <c r="AU52" i="8"/>
  <c r="AU51" i="8"/>
  <c r="AU50" i="8"/>
  <c r="AU49" i="8"/>
  <c r="AU48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U16" i="8"/>
  <c r="AU13" i="8"/>
  <c r="AT7" i="8"/>
  <c r="AS7" i="8"/>
  <c r="AR7" i="8"/>
  <c r="AQ7" i="8"/>
  <c r="AP7" i="8"/>
  <c r="AO7" i="8"/>
  <c r="AN7" i="8"/>
  <c r="AM7" i="8"/>
  <c r="AL7" i="8"/>
  <c r="AK7" i="8"/>
  <c r="AJ7" i="8"/>
  <c r="AI7" i="8"/>
  <c r="AU6" i="8"/>
  <c r="AU5" i="8"/>
  <c r="AU4" i="8"/>
  <c r="AD32" i="26"/>
  <c r="AC32" i="26"/>
  <c r="AB32" i="26"/>
  <c r="AA32" i="26"/>
  <c r="Z32" i="26"/>
  <c r="AF31" i="26"/>
  <c r="AF30" i="26"/>
  <c r="AF29" i="26"/>
  <c r="AF28" i="26"/>
  <c r="AF27" i="26"/>
  <c r="AF26" i="26"/>
  <c r="AF25" i="26"/>
  <c r="AF24" i="26"/>
  <c r="AF23" i="26"/>
  <c r="AF22" i="26"/>
  <c r="AF21" i="26"/>
  <c r="AF20" i="26"/>
  <c r="AF19" i="26"/>
  <c r="AF18" i="26"/>
  <c r="AF17" i="26"/>
  <c r="AF16" i="26"/>
  <c r="AF15" i="26"/>
  <c r="AF14" i="26"/>
  <c r="AF13" i="26"/>
  <c r="AF12" i="26"/>
  <c r="AF11" i="26"/>
  <c r="AF10" i="26"/>
  <c r="AF9" i="26"/>
  <c r="AF8" i="26"/>
  <c r="AF7" i="26"/>
  <c r="AF6" i="26"/>
  <c r="AF5" i="26"/>
  <c r="BD31" i="24"/>
  <c r="BD30" i="24"/>
  <c r="BD29" i="24"/>
  <c r="BD28" i="24"/>
  <c r="BD27" i="24"/>
  <c r="BD26" i="24"/>
  <c r="BD25" i="24"/>
  <c r="BD23" i="24"/>
  <c r="BD22" i="24"/>
  <c r="BD21" i="24"/>
  <c r="BD20" i="24"/>
  <c r="BD19" i="24"/>
  <c r="BD18" i="24"/>
  <c r="BD17" i="24"/>
  <c r="BD16" i="24"/>
  <c r="BD15" i="24"/>
  <c r="BD14" i="24"/>
  <c r="BD13" i="24"/>
  <c r="BD12" i="24"/>
  <c r="BD11" i="24"/>
  <c r="BD10" i="24"/>
  <c r="BD9" i="24"/>
  <c r="BD8" i="24"/>
  <c r="BD7" i="24"/>
  <c r="BD6" i="24"/>
  <c r="AE32" i="22"/>
  <c r="L98" i="2"/>
  <c r="K98" i="2"/>
  <c r="J98" i="2"/>
  <c r="I98" i="2"/>
  <c r="H98" i="2"/>
  <c r="G98" i="2"/>
  <c r="F98" i="2"/>
  <c r="Y33" i="26" s="1"/>
  <c r="E98" i="2"/>
  <c r="C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M102" i="1"/>
  <c r="L102" i="1"/>
  <c r="K102" i="1"/>
  <c r="J102" i="1"/>
  <c r="I102" i="1"/>
  <c r="H102" i="1"/>
  <c r="G102" i="1"/>
  <c r="F102" i="1"/>
  <c r="E102" i="1"/>
  <c r="D102" i="1"/>
  <c r="C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AE33" i="22" l="1"/>
  <c r="BD32" i="24"/>
  <c r="BD33" i="24" s="1"/>
  <c r="AH33" i="22"/>
  <c r="AM33" i="22"/>
  <c r="AK33" i="22"/>
  <c r="AI33" i="22"/>
  <c r="AF33" i="22"/>
  <c r="AL33" i="22"/>
  <c r="AN33" i="22"/>
  <c r="AG33" i="22"/>
  <c r="AJ33" i="22"/>
  <c r="AO33" i="22"/>
  <c r="AB33" i="26"/>
  <c r="AK33" i="25"/>
  <c r="AJ33" i="25"/>
  <c r="AQ33" i="25"/>
  <c r="AP33" i="25"/>
  <c r="AM33" i="25"/>
  <c r="AO33" i="25"/>
  <c r="AI33" i="25"/>
  <c r="AL33" i="25"/>
  <c r="AG33" i="25"/>
  <c r="AH33" i="25"/>
  <c r="AN33" i="25"/>
  <c r="AR33" i="25"/>
  <c r="AC33" i="26"/>
  <c r="AK33" i="23"/>
  <c r="AI33" i="23"/>
  <c r="AH33" i="23"/>
  <c r="AG33" i="23"/>
  <c r="AJ33" i="23"/>
  <c r="AE33" i="23"/>
  <c r="AD33" i="23"/>
  <c r="AC33" i="23"/>
  <c r="AF33" i="23"/>
  <c r="AL33" i="23"/>
  <c r="Z33" i="26"/>
  <c r="AD33" i="26"/>
  <c r="AE33" i="26"/>
  <c r="AR33" i="24"/>
  <c r="AV33" i="24"/>
  <c r="AZ33" i="24"/>
  <c r="AO33" i="24"/>
  <c r="AW33" i="24"/>
  <c r="BA33" i="24"/>
  <c r="AS33" i="24"/>
  <c r="AU33" i="24"/>
  <c r="AP33" i="24"/>
  <c r="AQ33" i="24"/>
  <c r="BB33" i="24"/>
  <c r="BC33" i="24"/>
  <c r="AT33" i="24"/>
  <c r="AY33" i="24"/>
  <c r="AX33" i="24"/>
  <c r="AA33" i="26"/>
  <c r="AU27" i="18"/>
  <c r="CQ27" i="19"/>
  <c r="CR19" i="19" s="1"/>
  <c r="CQ44" i="9"/>
  <c r="CR29" i="9" s="1"/>
  <c r="AU7" i="10"/>
  <c r="R22" i="6"/>
  <c r="M10" i="5"/>
  <c r="O10" i="5" s="1"/>
  <c r="I10" i="5"/>
  <c r="R13" i="6"/>
  <c r="M18" i="5"/>
  <c r="O18" i="5" s="1"/>
  <c r="I18" i="5"/>
  <c r="M22" i="5"/>
  <c r="O22" i="5" s="1"/>
  <c r="I22" i="5"/>
  <c r="R9" i="6"/>
  <c r="M30" i="5"/>
  <c r="O30" i="5" s="1"/>
  <c r="I30" i="5"/>
  <c r="M7" i="5"/>
  <c r="O7" i="5" s="1"/>
  <c r="I7" i="5"/>
  <c r="M15" i="5"/>
  <c r="O15" i="5" s="1"/>
  <c r="I15" i="5"/>
  <c r="M19" i="5"/>
  <c r="O19" i="5" s="1"/>
  <c r="I19" i="5"/>
  <c r="R7" i="6"/>
  <c r="M27" i="5"/>
  <c r="O27" i="5" s="1"/>
  <c r="I27" i="5"/>
  <c r="R31" i="6"/>
  <c r="M31" i="5"/>
  <c r="O31" i="5" s="1"/>
  <c r="I31" i="5"/>
  <c r="M4" i="5"/>
  <c r="I4" i="5"/>
  <c r="R23" i="6"/>
  <c r="M8" i="5"/>
  <c r="O8" i="5" s="1"/>
  <c r="I8" i="5"/>
  <c r="R12" i="6"/>
  <c r="M12" i="5"/>
  <c r="O12" i="5" s="1"/>
  <c r="I12" i="5"/>
  <c r="R6" i="6"/>
  <c r="M16" i="5"/>
  <c r="O16" i="5" s="1"/>
  <c r="I16" i="5"/>
  <c r="M20" i="5"/>
  <c r="O20" i="5" s="1"/>
  <c r="I20" i="5"/>
  <c r="M24" i="5"/>
  <c r="O24" i="5" s="1"/>
  <c r="I24" i="5"/>
  <c r="R14" i="6"/>
  <c r="M28" i="5"/>
  <c r="O28" i="5" s="1"/>
  <c r="I28" i="5"/>
  <c r="AU29" i="10"/>
  <c r="AV22" i="10" s="1"/>
  <c r="R16" i="6"/>
  <c r="M6" i="5"/>
  <c r="O6" i="5" s="1"/>
  <c r="I6" i="5"/>
  <c r="R28" i="6"/>
  <c r="M14" i="5"/>
  <c r="O14" i="5" s="1"/>
  <c r="I14" i="5"/>
  <c r="R17" i="6"/>
  <c r="M26" i="5"/>
  <c r="O26" i="5" s="1"/>
  <c r="I26" i="5"/>
  <c r="R18" i="6"/>
  <c r="M11" i="5"/>
  <c r="O11" i="5" s="1"/>
  <c r="I11" i="5"/>
  <c r="M23" i="5"/>
  <c r="O23" i="5" s="1"/>
  <c r="I23" i="5"/>
  <c r="CQ17" i="9"/>
  <c r="M5" i="5"/>
  <c r="O5" i="5" s="1"/>
  <c r="I5" i="5"/>
  <c r="M9" i="5"/>
  <c r="O9" i="5" s="1"/>
  <c r="I9" i="5"/>
  <c r="M13" i="5"/>
  <c r="O13" i="5" s="1"/>
  <c r="I13" i="5"/>
  <c r="M17" i="5"/>
  <c r="O17" i="5" s="1"/>
  <c r="I17" i="5"/>
  <c r="M21" i="5"/>
  <c r="O21" i="5" s="1"/>
  <c r="I21" i="5"/>
  <c r="M25" i="5"/>
  <c r="O25" i="5" s="1"/>
  <c r="I25" i="5"/>
  <c r="M29" i="5"/>
  <c r="O29" i="5" s="1"/>
  <c r="I29" i="5"/>
  <c r="CQ7" i="11"/>
  <c r="CR6" i="11" s="1"/>
  <c r="AU65" i="8"/>
  <c r="AV64" i="8" s="1"/>
  <c r="AF32" i="26"/>
  <c r="CQ39" i="11"/>
  <c r="CR36" i="11" s="1"/>
  <c r="CQ29" i="11"/>
  <c r="CR25" i="11" s="1"/>
  <c r="AU39" i="10"/>
  <c r="CQ54" i="9"/>
  <c r="CR49" i="9" s="1"/>
  <c r="CQ7" i="9"/>
  <c r="CR4" i="9" s="1"/>
  <c r="AU54" i="8"/>
  <c r="AV48" i="8" s="1"/>
  <c r="AM4" i="23"/>
  <c r="N98" i="2"/>
  <c r="R24" i="6"/>
  <c r="R26" i="6"/>
  <c r="R21" i="6"/>
  <c r="R25" i="6"/>
  <c r="R8" i="6"/>
  <c r="R15" i="6"/>
  <c r="R10" i="6"/>
  <c r="R19" i="6"/>
  <c r="R20" i="6"/>
  <c r="AU17" i="8"/>
  <c r="O102" i="1"/>
  <c r="M99" i="2" s="1"/>
  <c r="R11" i="6"/>
  <c r="R27" i="6"/>
  <c r="R29" i="6"/>
  <c r="AV33" i="10"/>
  <c r="AU7" i="8"/>
  <c r="AV5" i="8" s="1"/>
  <c r="AV4" i="10"/>
  <c r="N7" i="10"/>
  <c r="O5" i="10"/>
  <c r="J31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4" i="26"/>
  <c r="U5" i="26"/>
  <c r="U6" i="26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4" i="26"/>
  <c r="L31" i="23"/>
  <c r="Y31" i="23"/>
  <c r="Y5" i="23"/>
  <c r="Y6" i="23"/>
  <c r="Y7" i="23"/>
  <c r="Y8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37" i="2"/>
  <c r="N31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9" i="2"/>
  <c r="N30" i="2"/>
  <c r="N4" i="2"/>
  <c r="AV20" i="18" l="1"/>
  <c r="AV19" i="18"/>
  <c r="BE4" i="24"/>
  <c r="K99" i="2"/>
  <c r="J99" i="2"/>
  <c r="I99" i="2"/>
  <c r="N99" i="2"/>
  <c r="AG29" i="26"/>
  <c r="AF33" i="26"/>
  <c r="G99" i="2"/>
  <c r="F99" i="2"/>
  <c r="E99" i="2"/>
  <c r="L99" i="2"/>
  <c r="Y32" i="23"/>
  <c r="D99" i="2"/>
  <c r="H99" i="2"/>
  <c r="C99" i="2"/>
  <c r="AV22" i="18"/>
  <c r="AV21" i="18"/>
  <c r="CR21" i="19"/>
  <c r="CR20" i="19"/>
  <c r="AV11" i="18"/>
  <c r="AV9" i="18"/>
  <c r="AV13" i="18"/>
  <c r="AV14" i="18"/>
  <c r="AV16" i="18"/>
  <c r="AV18" i="18"/>
  <c r="AV23" i="18"/>
  <c r="AV10" i="18"/>
  <c r="AV24" i="18"/>
  <c r="AV17" i="18"/>
  <c r="AV15" i="18"/>
  <c r="AV12" i="18"/>
  <c r="AV58" i="8"/>
  <c r="AV13" i="10"/>
  <c r="CR6" i="9"/>
  <c r="AV25" i="10"/>
  <c r="AM6" i="23"/>
  <c r="CR37" i="9"/>
  <c r="AM28" i="23"/>
  <c r="AM14" i="23"/>
  <c r="CR36" i="9"/>
  <c r="AG12" i="26"/>
  <c r="CR5" i="9"/>
  <c r="CR7" i="9" s="1"/>
  <c r="AM30" i="23"/>
  <c r="AM22" i="23"/>
  <c r="AM12" i="23"/>
  <c r="AM11" i="23"/>
  <c r="AG28" i="26"/>
  <c r="AG23" i="26"/>
  <c r="CR24" i="9"/>
  <c r="CR25" i="9"/>
  <c r="CR12" i="9"/>
  <c r="AM20" i="23"/>
  <c r="AM31" i="23"/>
  <c r="AG8" i="26"/>
  <c r="AG17" i="26"/>
  <c r="AM26" i="23"/>
  <c r="AM18" i="23"/>
  <c r="AM10" i="23"/>
  <c r="AM27" i="23"/>
  <c r="AG19" i="26"/>
  <c r="AG20" i="26"/>
  <c r="AG31" i="26"/>
  <c r="AG13" i="26"/>
  <c r="CR32" i="9"/>
  <c r="CR33" i="9"/>
  <c r="AV26" i="10"/>
  <c r="AV28" i="10"/>
  <c r="AV27" i="10"/>
  <c r="M32" i="5"/>
  <c r="O32" i="5" s="1"/>
  <c r="O4" i="5"/>
  <c r="AG24" i="26"/>
  <c r="AM24" i="23"/>
  <c r="AM16" i="23"/>
  <c r="AM8" i="23"/>
  <c r="AM19" i="23"/>
  <c r="CR27" i="11"/>
  <c r="CR26" i="11"/>
  <c r="CR28" i="11"/>
  <c r="AG5" i="26"/>
  <c r="AG16" i="26"/>
  <c r="AG27" i="26"/>
  <c r="AG7" i="26"/>
  <c r="CR28" i="9"/>
  <c r="I32" i="5"/>
  <c r="AM23" i="23"/>
  <c r="AM15" i="23"/>
  <c r="AM7" i="23"/>
  <c r="AV53" i="8"/>
  <c r="CR42" i="9"/>
  <c r="CR43" i="9"/>
  <c r="AS31" i="25"/>
  <c r="AS32" i="25"/>
  <c r="AS4" i="25"/>
  <c r="AS16" i="25"/>
  <c r="AS6" i="25"/>
  <c r="AS27" i="25"/>
  <c r="AS23" i="25"/>
  <c r="AS19" i="25"/>
  <c r="AS15" i="25"/>
  <c r="AS11" i="25"/>
  <c r="AS7" i="25"/>
  <c r="AS30" i="25"/>
  <c r="AS26" i="25"/>
  <c r="AS20" i="25"/>
  <c r="AS14" i="25"/>
  <c r="AS8" i="25"/>
  <c r="AS24" i="25"/>
  <c r="AS10" i="25"/>
  <c r="AS29" i="25"/>
  <c r="AS25" i="25"/>
  <c r="AS21" i="25"/>
  <c r="AS17" i="25"/>
  <c r="AS13" i="25"/>
  <c r="AS9" i="25"/>
  <c r="AS5" i="25"/>
  <c r="AS28" i="25"/>
  <c r="AS22" i="25"/>
  <c r="AS18" i="25"/>
  <c r="AS12" i="25"/>
  <c r="AV12" i="8"/>
  <c r="AV13" i="8"/>
  <c r="AV14" i="8"/>
  <c r="AV15" i="8"/>
  <c r="AV11" i="8"/>
  <c r="CR21" i="9"/>
  <c r="CR44" i="9"/>
  <c r="CR41" i="9"/>
  <c r="CR40" i="9"/>
  <c r="CR38" i="9"/>
  <c r="CR34" i="9"/>
  <c r="CR30" i="9"/>
  <c r="CR26" i="9"/>
  <c r="CR39" i="9"/>
  <c r="CR35" i="9"/>
  <c r="CR31" i="9"/>
  <c r="CR27" i="9"/>
  <c r="CR23" i="9"/>
  <c r="CR22" i="9"/>
  <c r="N65" i="2"/>
  <c r="AG32" i="26"/>
  <c r="AG4" i="26"/>
  <c r="AG11" i="26"/>
  <c r="AG30" i="26"/>
  <c r="AG26" i="26"/>
  <c r="AG22" i="26"/>
  <c r="AG18" i="26"/>
  <c r="AG14" i="26"/>
  <c r="AG10" i="26"/>
  <c r="AG6" i="26"/>
  <c r="AG25" i="26"/>
  <c r="AG21" i="26"/>
  <c r="AG15" i="26"/>
  <c r="AG9" i="26"/>
  <c r="AV4" i="8"/>
  <c r="BE32" i="24"/>
  <c r="BE5" i="24"/>
  <c r="BE28" i="24"/>
  <c r="BE24" i="24"/>
  <c r="BE20" i="24"/>
  <c r="BE16" i="24"/>
  <c r="BE12" i="24"/>
  <c r="BE8" i="24"/>
  <c r="BE31" i="24"/>
  <c r="BE27" i="24"/>
  <c r="BE23" i="24"/>
  <c r="BE19" i="24"/>
  <c r="BE15" i="24"/>
  <c r="BE11" i="24"/>
  <c r="BE7" i="24"/>
  <c r="BE30" i="24"/>
  <c r="BE26" i="24"/>
  <c r="BE22" i="24"/>
  <c r="BE18" i="24"/>
  <c r="BE14" i="24"/>
  <c r="BE10" i="24"/>
  <c r="BE6" i="24"/>
  <c r="BE29" i="24"/>
  <c r="BE25" i="24"/>
  <c r="BE21" i="24"/>
  <c r="BE17" i="24"/>
  <c r="BE13" i="24"/>
  <c r="BE9" i="24"/>
  <c r="AM29" i="23"/>
  <c r="AM25" i="23"/>
  <c r="AM21" i="23"/>
  <c r="AM17" i="23"/>
  <c r="AM13" i="23"/>
  <c r="AM9" i="23"/>
  <c r="AM5" i="23"/>
  <c r="AM32" i="23"/>
  <c r="P74" i="1"/>
  <c r="CR24" i="11"/>
  <c r="CR16" i="11"/>
  <c r="CR17" i="11"/>
  <c r="CR12" i="11"/>
  <c r="CR20" i="11"/>
  <c r="CR13" i="11"/>
  <c r="CR21" i="11"/>
  <c r="CR14" i="11"/>
  <c r="CR18" i="11"/>
  <c r="CR22" i="11"/>
  <c r="CR11" i="11"/>
  <c r="CR15" i="11"/>
  <c r="CR19" i="11"/>
  <c r="CR23" i="11"/>
  <c r="AV18" i="10"/>
  <c r="AV24" i="10"/>
  <c r="AV20" i="10"/>
  <c r="CR48" i="9"/>
  <c r="CR52" i="9"/>
  <c r="CR51" i="9"/>
  <c r="CR13" i="9"/>
  <c r="CR50" i="9"/>
  <c r="CR53" i="9"/>
  <c r="CR14" i="9"/>
  <c r="CR15" i="9"/>
  <c r="CR11" i="9"/>
  <c r="CR16" i="9"/>
  <c r="AV63" i="8"/>
  <c r="AV59" i="8"/>
  <c r="AV60" i="8"/>
  <c r="AV61" i="8"/>
  <c r="AV62" i="8"/>
  <c r="AV52" i="8"/>
  <c r="AV51" i="8"/>
  <c r="AV50" i="8"/>
  <c r="AV49" i="8"/>
  <c r="AV16" i="8"/>
  <c r="AV6" i="8"/>
  <c r="P76" i="1"/>
  <c r="P78" i="1"/>
  <c r="P80" i="1"/>
  <c r="P82" i="1"/>
  <c r="P84" i="1"/>
  <c r="P86" i="1"/>
  <c r="P88" i="1"/>
  <c r="P90" i="1"/>
  <c r="P92" i="1"/>
  <c r="P94" i="1"/>
  <c r="P96" i="1"/>
  <c r="P98" i="1"/>
  <c r="P100" i="1"/>
  <c r="P77" i="1"/>
  <c r="P79" i="1"/>
  <c r="P81" i="1"/>
  <c r="P83" i="1"/>
  <c r="P85" i="1"/>
  <c r="P87" i="1"/>
  <c r="P89" i="1"/>
  <c r="P91" i="1"/>
  <c r="P93" i="1"/>
  <c r="P95" i="1"/>
  <c r="P97" i="1"/>
  <c r="P99" i="1"/>
  <c r="P101" i="1"/>
  <c r="P75" i="1"/>
  <c r="CR35" i="11"/>
  <c r="CR5" i="11"/>
  <c r="CR38" i="11"/>
  <c r="CR34" i="11"/>
  <c r="CR4" i="11"/>
  <c r="CR37" i="11"/>
  <c r="CR33" i="11"/>
  <c r="AV16" i="10"/>
  <c r="AV11" i="10"/>
  <c r="AV35" i="10"/>
  <c r="AV36" i="10"/>
  <c r="AV23" i="10"/>
  <c r="AV19" i="10"/>
  <c r="AV14" i="10"/>
  <c r="AV5" i="10"/>
  <c r="AV37" i="10"/>
  <c r="AV15" i="10"/>
  <c r="AV6" i="10"/>
  <c r="AV38" i="10"/>
  <c r="AV34" i="10"/>
  <c r="AV21" i="10"/>
  <c r="AV17" i="10"/>
  <c r="AV12" i="10"/>
  <c r="AE4" i="19"/>
  <c r="AE5" i="19"/>
  <c r="AE7" i="19"/>
  <c r="AE6" i="19"/>
  <c r="AE8" i="19"/>
  <c r="O4" i="18"/>
  <c r="O5" i="18"/>
  <c r="O7" i="18"/>
  <c r="O6" i="18"/>
  <c r="O8" i="18"/>
  <c r="CR11" i="19" l="1"/>
  <c r="CR9" i="19"/>
  <c r="CR13" i="19"/>
  <c r="CR14" i="19"/>
  <c r="CR16" i="19"/>
  <c r="CR18" i="19"/>
  <c r="CR22" i="19"/>
  <c r="CR24" i="19"/>
  <c r="CR26" i="19"/>
  <c r="CR23" i="19"/>
  <c r="CR25" i="19"/>
  <c r="CR15" i="19"/>
  <c r="CR10" i="19"/>
  <c r="CR17" i="19"/>
  <c r="CR12" i="19"/>
  <c r="AV7" i="10"/>
  <c r="AV65" i="8"/>
  <c r="CR5" i="19"/>
  <c r="CR6" i="19"/>
  <c r="CR7" i="19"/>
  <c r="CR4" i="19"/>
  <c r="CR8" i="19"/>
  <c r="AV26" i="18"/>
  <c r="AV25" i="18"/>
  <c r="AV4" i="18"/>
  <c r="AV8" i="18"/>
  <c r="AV7" i="18"/>
  <c r="AV6" i="18"/>
  <c r="AV5" i="18"/>
  <c r="CR39" i="11"/>
  <c r="CR29" i="11"/>
  <c r="CR7" i="11"/>
  <c r="AV39" i="10"/>
  <c r="CR54" i="9"/>
  <c r="CR17" i="9"/>
  <c r="AV54" i="8"/>
  <c r="AV17" i="8"/>
  <c r="AV7" i="8"/>
  <c r="P102" i="1"/>
  <c r="AV29" i="10"/>
  <c r="AE4" i="18"/>
  <c r="BI39" i="11"/>
  <c r="BK35" i="11"/>
  <c r="BK13" i="11"/>
  <c r="BJ7" i="11"/>
  <c r="BK5" i="11"/>
  <c r="AB39" i="11"/>
  <c r="AE35" i="11"/>
  <c r="AE20" i="11"/>
  <c r="AE11" i="11"/>
  <c r="AB7" i="11"/>
  <c r="AE5" i="11"/>
  <c r="AE35" i="10"/>
  <c r="M39" i="10"/>
  <c r="O34" i="10"/>
  <c r="M29" i="10"/>
  <c r="O15" i="10"/>
  <c r="M7" i="10"/>
  <c r="O4" i="10"/>
  <c r="BG54" i="9"/>
  <c r="BK49" i="9"/>
  <c r="BH17" i="9"/>
  <c r="BK11" i="9"/>
  <c r="BH7" i="9"/>
  <c r="BK5" i="9"/>
  <c r="AE49" i="9"/>
  <c r="AE11" i="9"/>
  <c r="AE12" i="9"/>
  <c r="L7" i="9"/>
  <c r="AD7" i="9"/>
  <c r="AE4" i="9"/>
  <c r="U32" i="26"/>
  <c r="O32" i="26"/>
  <c r="P32" i="26"/>
  <c r="Q32" i="26"/>
  <c r="R32" i="26"/>
  <c r="S32" i="26"/>
  <c r="T32" i="26"/>
  <c r="N32" i="26"/>
  <c r="J32" i="26"/>
  <c r="D32" i="26"/>
  <c r="E32" i="26"/>
  <c r="F32" i="26"/>
  <c r="G32" i="26"/>
  <c r="H32" i="26"/>
  <c r="I32" i="26"/>
  <c r="C32" i="26"/>
  <c r="W32" i="24"/>
  <c r="X32" i="24"/>
  <c r="V32" i="24"/>
  <c r="AK5" i="24"/>
  <c r="AK6" i="24"/>
  <c r="AK7" i="24"/>
  <c r="AK8" i="24"/>
  <c r="AK9" i="24"/>
  <c r="AK10" i="24"/>
  <c r="AK11" i="24"/>
  <c r="AK12" i="24"/>
  <c r="AK13" i="24"/>
  <c r="AK14" i="24"/>
  <c r="AK15" i="24"/>
  <c r="AK16" i="24"/>
  <c r="AK17" i="24"/>
  <c r="AK18" i="24"/>
  <c r="AK19" i="24"/>
  <c r="AK20" i="24"/>
  <c r="AK21" i="24"/>
  <c r="AK22" i="24"/>
  <c r="AK23" i="24"/>
  <c r="AK24" i="24"/>
  <c r="AK25" i="24"/>
  <c r="AK26" i="24"/>
  <c r="AK27" i="24"/>
  <c r="AK29" i="24"/>
  <c r="AK30" i="24"/>
  <c r="AK31" i="24"/>
  <c r="AK4" i="24"/>
  <c r="Q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X32" i="23"/>
  <c r="P32" i="23"/>
  <c r="D32" i="23"/>
  <c r="E32" i="23"/>
  <c r="G32" i="23"/>
  <c r="H32" i="23"/>
  <c r="I32" i="23"/>
  <c r="J32" i="23"/>
  <c r="K32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R32" i="22"/>
  <c r="S32" i="22"/>
  <c r="U32" i="22"/>
  <c r="V32" i="22"/>
  <c r="W32" i="22"/>
  <c r="X32" i="22"/>
  <c r="Y32" i="22"/>
  <c r="E32" i="22"/>
  <c r="G32" i="22"/>
  <c r="H32" i="22"/>
  <c r="J32" i="22"/>
  <c r="K32" i="22"/>
  <c r="L32" i="22"/>
  <c r="C32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C65" i="2"/>
  <c r="E65" i="2"/>
  <c r="F65" i="2"/>
  <c r="G65" i="2"/>
  <c r="H65" i="2"/>
  <c r="I65" i="2"/>
  <c r="J65" i="2"/>
  <c r="K65" i="2"/>
  <c r="L65" i="2"/>
  <c r="M65" i="2"/>
  <c r="N32" i="2"/>
  <c r="M32" i="2"/>
  <c r="AK32" i="24" l="1"/>
  <c r="AL32" i="24" s="1"/>
  <c r="AA33" i="24"/>
  <c r="AH33" i="24"/>
  <c r="AD33" i="24"/>
  <c r="AI33" i="24"/>
  <c r="AE33" i="24"/>
  <c r="Z33" i="24"/>
  <c r="AC33" i="24"/>
  <c r="AF33" i="24"/>
  <c r="AB33" i="24"/>
  <c r="Y33" i="24"/>
  <c r="AG33" i="24"/>
  <c r="AJ33" i="24"/>
  <c r="W33" i="22"/>
  <c r="R33" i="22"/>
  <c r="V33" i="24"/>
  <c r="T33" i="26"/>
  <c r="P33" i="26"/>
  <c r="U33" i="23"/>
  <c r="V33" i="23"/>
  <c r="R33" i="23"/>
  <c r="W33" i="23"/>
  <c r="S33" i="23"/>
  <c r="T33" i="23"/>
  <c r="Q33" i="23"/>
  <c r="V33" i="22"/>
  <c r="X33" i="24"/>
  <c r="S33" i="26"/>
  <c r="O33" i="26"/>
  <c r="V33" i="25"/>
  <c r="Z33" i="25"/>
  <c r="S33" i="25"/>
  <c r="R33" i="25"/>
  <c r="U33" i="25"/>
  <c r="AB33" i="25"/>
  <c r="T33" i="25"/>
  <c r="AA33" i="25"/>
  <c r="W33" i="25"/>
  <c r="X33" i="25"/>
  <c r="Y33" i="25"/>
  <c r="M32" i="22"/>
  <c r="Y33" i="22"/>
  <c r="U33" i="22"/>
  <c r="P33" i="23"/>
  <c r="W33" i="24"/>
  <c r="R33" i="26"/>
  <c r="U33" i="26"/>
  <c r="T33" i="22"/>
  <c r="Z33" i="22"/>
  <c r="Q33" i="22"/>
  <c r="X33" i="22"/>
  <c r="S33" i="22"/>
  <c r="X33" i="23"/>
  <c r="N33" i="26"/>
  <c r="Q33" i="26"/>
  <c r="Y33" i="23"/>
  <c r="CR27" i="19"/>
  <c r="AV27" i="18"/>
  <c r="K32" i="26"/>
  <c r="K28" i="26"/>
  <c r="K31" i="26"/>
  <c r="K4" i="26"/>
  <c r="K7" i="26"/>
  <c r="K30" i="26"/>
  <c r="K14" i="26"/>
  <c r="K27" i="26"/>
  <c r="K21" i="26"/>
  <c r="K5" i="26"/>
  <c r="K12" i="26"/>
  <c r="K25" i="26"/>
  <c r="K20" i="26"/>
  <c r="K23" i="26"/>
  <c r="K26" i="26"/>
  <c r="K10" i="26"/>
  <c r="K11" i="26"/>
  <c r="K17" i="26"/>
  <c r="K16" i="26"/>
  <c r="K19" i="26"/>
  <c r="K22" i="26"/>
  <c r="K6" i="26"/>
  <c r="K24" i="26"/>
  <c r="K29" i="26"/>
  <c r="K13" i="26"/>
  <c r="K15" i="26"/>
  <c r="K18" i="26"/>
  <c r="K8" i="26"/>
  <c r="K9" i="26"/>
  <c r="V32" i="26"/>
  <c r="V25" i="26"/>
  <c r="V4" i="26"/>
  <c r="V19" i="26"/>
  <c r="V17" i="26"/>
  <c r="V26" i="26"/>
  <c r="V10" i="26"/>
  <c r="V8" i="26"/>
  <c r="V21" i="26"/>
  <c r="V24" i="26"/>
  <c r="V31" i="26"/>
  <c r="V15" i="26"/>
  <c r="V9" i="26"/>
  <c r="V28" i="26"/>
  <c r="V22" i="26"/>
  <c r="V6" i="26"/>
  <c r="V13" i="26"/>
  <c r="V20" i="26"/>
  <c r="V27" i="26"/>
  <c r="V11" i="26"/>
  <c r="V16" i="26"/>
  <c r="V18" i="26"/>
  <c r="V5" i="26"/>
  <c r="V12" i="26"/>
  <c r="V23" i="26"/>
  <c r="V7" i="26"/>
  <c r="V29" i="26"/>
  <c r="V30" i="26"/>
  <c r="V14" i="26"/>
  <c r="R32" i="24"/>
  <c r="Z32" i="23"/>
  <c r="Z28" i="23"/>
  <c r="Z24" i="23"/>
  <c r="Z20" i="23"/>
  <c r="Z16" i="23"/>
  <c r="Z12" i="23"/>
  <c r="Z8" i="23"/>
  <c r="Z31" i="23"/>
  <c r="Z4" i="23"/>
  <c r="Z27" i="23"/>
  <c r="Z23" i="23"/>
  <c r="Z19" i="23"/>
  <c r="Z15" i="23"/>
  <c r="Z11" i="23"/>
  <c r="Z7" i="23"/>
  <c r="Z30" i="23"/>
  <c r="Z26" i="23"/>
  <c r="Z22" i="23"/>
  <c r="Z18" i="23"/>
  <c r="Z14" i="23"/>
  <c r="Z10" i="23"/>
  <c r="Z6" i="23"/>
  <c r="Z29" i="23"/>
  <c r="Z25" i="23"/>
  <c r="Z21" i="23"/>
  <c r="Z17" i="23"/>
  <c r="Z13" i="23"/>
  <c r="Z9" i="23"/>
  <c r="Z5" i="23"/>
  <c r="L32" i="23"/>
  <c r="AA32" i="22"/>
  <c r="AB7" i="22" s="1"/>
  <c r="AK33" i="24" l="1"/>
  <c r="M6" i="23"/>
  <c r="S32" i="24"/>
  <c r="O32" i="25"/>
  <c r="N32" i="22"/>
  <c r="AB32" i="22"/>
  <c r="AA33" i="22"/>
  <c r="AB21" i="22"/>
  <c r="N30" i="22"/>
  <c r="AB20" i="22"/>
  <c r="N13" i="22"/>
  <c r="N10" i="22"/>
  <c r="AB12" i="22"/>
  <c r="N21" i="22"/>
  <c r="N14" i="22"/>
  <c r="N5" i="22"/>
  <c r="N25" i="22"/>
  <c r="N18" i="22"/>
  <c r="N9" i="22"/>
  <c r="N29" i="22"/>
  <c r="N26" i="22"/>
  <c r="M8" i="23"/>
  <c r="M14" i="23"/>
  <c r="S28" i="24"/>
  <c r="M18" i="23"/>
  <c r="AL11" i="24"/>
  <c r="N17" i="22"/>
  <c r="N6" i="22"/>
  <c r="N22" i="22"/>
  <c r="M5" i="23"/>
  <c r="AL10" i="24"/>
  <c r="AL6" i="24"/>
  <c r="N7" i="22"/>
  <c r="N11" i="22"/>
  <c r="N15" i="22"/>
  <c r="N19" i="22"/>
  <c r="N23" i="22"/>
  <c r="N27" i="22"/>
  <c r="N31" i="22"/>
  <c r="N8" i="22"/>
  <c r="N12" i="22"/>
  <c r="N16" i="22"/>
  <c r="N20" i="22"/>
  <c r="N24" i="22"/>
  <c r="N28" i="22"/>
  <c r="N4" i="22"/>
  <c r="AB5" i="22"/>
  <c r="AB29" i="22"/>
  <c r="AB16" i="22"/>
  <c r="AB28" i="22"/>
  <c r="AB23" i="22"/>
  <c r="AL26" i="24"/>
  <c r="AL21" i="24"/>
  <c r="AL18" i="24"/>
  <c r="O30" i="25"/>
  <c r="O12" i="25"/>
  <c r="O16" i="25"/>
  <c r="AL30" i="24"/>
  <c r="AL9" i="24"/>
  <c r="AL19" i="24"/>
  <c r="AL29" i="24"/>
  <c r="AL16" i="24"/>
  <c r="AL4" i="24"/>
  <c r="AL13" i="24"/>
  <c r="AL25" i="24"/>
  <c r="AL8" i="24"/>
  <c r="AL22" i="24"/>
  <c r="AL5" i="24"/>
  <c r="AL17" i="24"/>
  <c r="AL27" i="24"/>
  <c r="AL12" i="24"/>
  <c r="AL28" i="24"/>
  <c r="M10" i="23"/>
  <c r="M22" i="23"/>
  <c r="M9" i="23"/>
  <c r="M24" i="23"/>
  <c r="M13" i="23"/>
  <c r="M29" i="23"/>
  <c r="M16" i="23"/>
  <c r="M26" i="23"/>
  <c r="M23" i="23"/>
  <c r="AB31" i="22"/>
  <c r="M27" i="23"/>
  <c r="AB11" i="22"/>
  <c r="S12" i="24"/>
  <c r="O20" i="25"/>
  <c r="AB8" i="22"/>
  <c r="AB24" i="22"/>
  <c r="AB17" i="22"/>
  <c r="M15" i="23"/>
  <c r="M12" i="23"/>
  <c r="M20" i="23"/>
  <c r="M28" i="23"/>
  <c r="M19" i="23"/>
  <c r="AL20" i="24"/>
  <c r="S20" i="24"/>
  <c r="AL7" i="24"/>
  <c r="AL15" i="24"/>
  <c r="AL23" i="24"/>
  <c r="AL31" i="24"/>
  <c r="AL14" i="24"/>
  <c r="AL24" i="24"/>
  <c r="O8" i="25"/>
  <c r="O24" i="25"/>
  <c r="O6" i="25"/>
  <c r="O10" i="25"/>
  <c r="O14" i="25"/>
  <c r="O18" i="25"/>
  <c r="O22" i="25"/>
  <c r="O28" i="25"/>
  <c r="O4" i="25"/>
  <c r="O5" i="25"/>
  <c r="O9" i="25"/>
  <c r="O13" i="25"/>
  <c r="O17" i="25"/>
  <c r="O21" i="25"/>
  <c r="O25" i="25"/>
  <c r="O29" i="25"/>
  <c r="O26" i="25"/>
  <c r="O7" i="25"/>
  <c r="O11" i="25"/>
  <c r="O15" i="25"/>
  <c r="O19" i="25"/>
  <c r="O23" i="25"/>
  <c r="O27" i="25"/>
  <c r="O31" i="25"/>
  <c r="S16" i="24"/>
  <c r="S24" i="24"/>
  <c r="S4" i="24"/>
  <c r="S5" i="24"/>
  <c r="S9" i="24"/>
  <c r="S13" i="24"/>
  <c r="S17" i="24"/>
  <c r="S21" i="24"/>
  <c r="S25" i="24"/>
  <c r="S29" i="24"/>
  <c r="S8" i="24"/>
  <c r="S14" i="24"/>
  <c r="S22" i="24"/>
  <c r="S30" i="24"/>
  <c r="S7" i="24"/>
  <c r="S11" i="24"/>
  <c r="S15" i="24"/>
  <c r="S19" i="24"/>
  <c r="S23" i="24"/>
  <c r="S27" i="24"/>
  <c r="S31" i="24"/>
  <c r="S6" i="24"/>
  <c r="S10" i="24"/>
  <c r="S18" i="24"/>
  <c r="S26" i="24"/>
  <c r="M30" i="23"/>
  <c r="M7" i="23"/>
  <c r="M11" i="23"/>
  <c r="M17" i="23"/>
  <c r="M21" i="23"/>
  <c r="M25" i="23"/>
  <c r="AB15" i="22"/>
  <c r="AB25" i="22"/>
  <c r="AB6" i="22"/>
  <c r="AB10" i="22"/>
  <c r="AB14" i="22"/>
  <c r="AB18" i="22"/>
  <c r="AB22" i="22"/>
  <c r="AB26" i="22"/>
  <c r="AB30" i="22"/>
  <c r="AB9" i="22"/>
  <c r="AB13" i="22"/>
  <c r="AB19" i="22"/>
  <c r="AB27" i="22"/>
  <c r="AB4" i="22"/>
  <c r="M32" i="23"/>
  <c r="M4" i="23"/>
  <c r="M31" i="23"/>
  <c r="AC33" i="25"/>
  <c r="AD4" i="25" l="1"/>
  <c r="AD28" i="25"/>
  <c r="AD24" i="25"/>
  <c r="AD20" i="25"/>
  <c r="AD16" i="25"/>
  <c r="AD12" i="25"/>
  <c r="AD8" i="25"/>
  <c r="AD31" i="25"/>
  <c r="AD27" i="25"/>
  <c r="AD23" i="25"/>
  <c r="AD19" i="25"/>
  <c r="AD15" i="25"/>
  <c r="AD11" i="25"/>
  <c r="AD7" i="25"/>
  <c r="AD30" i="25"/>
  <c r="AD26" i="25"/>
  <c r="AD22" i="25"/>
  <c r="AD18" i="25"/>
  <c r="AD14" i="25"/>
  <c r="AD10" i="25"/>
  <c r="AD6" i="25"/>
  <c r="AD29" i="25"/>
  <c r="AD25" i="25"/>
  <c r="AD21" i="25"/>
  <c r="AD17" i="25"/>
  <c r="AD13" i="25"/>
  <c r="AD9" i="25"/>
  <c r="AD5" i="25"/>
  <c r="BK6" i="19"/>
  <c r="BK8" i="19"/>
  <c r="BK7" i="19"/>
  <c r="BK9" i="19"/>
  <c r="BK5" i="19"/>
  <c r="BK26" i="19"/>
  <c r="AE9" i="19"/>
  <c r="AE27" i="19" s="1"/>
  <c r="AF19" i="19" s="1"/>
  <c r="BK6" i="11"/>
  <c r="BK4" i="11"/>
  <c r="AI7" i="11"/>
  <c r="AE4" i="11"/>
  <c r="AE6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C7" i="11"/>
  <c r="AD7" i="11"/>
  <c r="D7" i="11"/>
  <c r="C7" i="11"/>
  <c r="BK33" i="11"/>
  <c r="BK38" i="11"/>
  <c r="BK37" i="11"/>
  <c r="BK36" i="11"/>
  <c r="BK34" i="11"/>
  <c r="AE34" i="11"/>
  <c r="AE36" i="11"/>
  <c r="AE37" i="11"/>
  <c r="AE38" i="11"/>
  <c r="AE33" i="11"/>
  <c r="BJ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C39" i="11"/>
  <c r="AD39" i="11"/>
  <c r="C39" i="11"/>
  <c r="BK25" i="11"/>
  <c r="BK23" i="11"/>
  <c r="BK22" i="11"/>
  <c r="BK21" i="11"/>
  <c r="BK20" i="11"/>
  <c r="BK19" i="11"/>
  <c r="BK18" i="11"/>
  <c r="BK17" i="11"/>
  <c r="BK16" i="11"/>
  <c r="BK15" i="11"/>
  <c r="BK14" i="11"/>
  <c r="BK12" i="11"/>
  <c r="BK11" i="11"/>
  <c r="AE12" i="11"/>
  <c r="AE13" i="11"/>
  <c r="AE14" i="11"/>
  <c r="AE15" i="11"/>
  <c r="AE16" i="11"/>
  <c r="AE17" i="11"/>
  <c r="AE18" i="11"/>
  <c r="AE19" i="11"/>
  <c r="AE21" i="11"/>
  <c r="AE22" i="11"/>
  <c r="AE23" i="11"/>
  <c r="AE25" i="11"/>
  <c r="AI17" i="9"/>
  <c r="BK16" i="9"/>
  <c r="BK15" i="9"/>
  <c r="BK14" i="9"/>
  <c r="BK13" i="9"/>
  <c r="BK12" i="9"/>
  <c r="BJ17" i="9"/>
  <c r="BI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E16" i="9"/>
  <c r="AE15" i="9"/>
  <c r="AE14" i="9"/>
  <c r="AE13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C17" i="9"/>
  <c r="BK6" i="9"/>
  <c r="BK4" i="9"/>
  <c r="AE5" i="9"/>
  <c r="AE6" i="9"/>
  <c r="BJ7" i="9"/>
  <c r="BI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D7" i="9"/>
  <c r="E7" i="9"/>
  <c r="F7" i="9"/>
  <c r="G7" i="9"/>
  <c r="H7" i="9"/>
  <c r="I7" i="9"/>
  <c r="J7" i="9"/>
  <c r="K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C7" i="9"/>
  <c r="BJ54" i="9"/>
  <c r="BI54" i="9"/>
  <c r="BH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BK53" i="9"/>
  <c r="BK52" i="9"/>
  <c r="BK51" i="9"/>
  <c r="BK50" i="9"/>
  <c r="BK48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0" i="9"/>
  <c r="AE51" i="9"/>
  <c r="AE52" i="9"/>
  <c r="AE53" i="9"/>
  <c r="AE48" i="9"/>
  <c r="C54" i="9"/>
  <c r="C32" i="2"/>
  <c r="E32" i="2"/>
  <c r="F32" i="2"/>
  <c r="G32" i="2"/>
  <c r="H32" i="2"/>
  <c r="I32" i="2"/>
  <c r="J32" i="2"/>
  <c r="K32" i="2"/>
  <c r="L32" i="2"/>
  <c r="P33" i="24" l="1"/>
  <c r="C33" i="24"/>
  <c r="Q33" i="24"/>
  <c r="E33" i="24"/>
  <c r="H33" i="24"/>
  <c r="O33" i="24"/>
  <c r="N33" i="24"/>
  <c r="D33" i="24"/>
  <c r="K33" i="24"/>
  <c r="J33" i="24"/>
  <c r="M33" i="24"/>
  <c r="G33" i="24"/>
  <c r="F33" i="24"/>
  <c r="I33" i="24"/>
  <c r="L33" i="24"/>
  <c r="R33" i="24"/>
  <c r="F33" i="23"/>
  <c r="C33" i="23"/>
  <c r="E33" i="23"/>
  <c r="D33" i="23"/>
  <c r="H33" i="23"/>
  <c r="K33" i="23"/>
  <c r="G33" i="23"/>
  <c r="J33" i="23"/>
  <c r="I33" i="23"/>
  <c r="L33" i="23"/>
  <c r="I33" i="26"/>
  <c r="H33" i="26"/>
  <c r="G33" i="26"/>
  <c r="C33" i="26"/>
  <c r="E33" i="26"/>
  <c r="D33" i="26"/>
  <c r="J33" i="26"/>
  <c r="F33" i="26"/>
  <c r="G33" i="25"/>
  <c r="K33" i="25"/>
  <c r="C33" i="25"/>
  <c r="D33" i="25"/>
  <c r="M33" i="25"/>
  <c r="E33" i="25"/>
  <c r="J33" i="25"/>
  <c r="L33" i="25"/>
  <c r="I33" i="25"/>
  <c r="F33" i="25"/>
  <c r="H33" i="25"/>
  <c r="N33" i="25"/>
  <c r="D33" i="22"/>
  <c r="I33" i="22"/>
  <c r="F33" i="22"/>
  <c r="G33" i="22"/>
  <c r="K33" i="22"/>
  <c r="C33" i="22"/>
  <c r="E33" i="22"/>
  <c r="J33" i="22"/>
  <c r="H33" i="22"/>
  <c r="L33" i="22"/>
  <c r="M33" i="22"/>
  <c r="AF21" i="19"/>
  <c r="AF18" i="19"/>
  <c r="AF23" i="19"/>
  <c r="AF14" i="19"/>
  <c r="AF10" i="19"/>
  <c r="AF22" i="19"/>
  <c r="AF15" i="19"/>
  <c r="AF26" i="19"/>
  <c r="AF16" i="19"/>
  <c r="AF12" i="19"/>
  <c r="AF24" i="19"/>
  <c r="AF25" i="19"/>
  <c r="AF11" i="19"/>
  <c r="AF13" i="19"/>
  <c r="AF17" i="19"/>
  <c r="AF20" i="19"/>
  <c r="BK27" i="19"/>
  <c r="AE7" i="11"/>
  <c r="AF5" i="11" s="1"/>
  <c r="AE17" i="9"/>
  <c r="AF11" i="9" s="1"/>
  <c r="BK29" i="11"/>
  <c r="BL12" i="11" s="1"/>
  <c r="BK39" i="11"/>
  <c r="BL35" i="11" s="1"/>
  <c r="AE29" i="11"/>
  <c r="AE7" i="9"/>
  <c r="AF4" i="9" s="1"/>
  <c r="AE39" i="11"/>
  <c r="AF35" i="11" s="1"/>
  <c r="BK7" i="11"/>
  <c r="BL5" i="11" s="1"/>
  <c r="AF22" i="9"/>
  <c r="BK54" i="9"/>
  <c r="BL48" i="9" s="1"/>
  <c r="AE54" i="9"/>
  <c r="AF48" i="9" s="1"/>
  <c r="BK17" i="9"/>
  <c r="BK7" i="9"/>
  <c r="BL20" i="19" l="1"/>
  <c r="BL19" i="19"/>
  <c r="BL13" i="19"/>
  <c r="BL24" i="19"/>
  <c r="BL11" i="19"/>
  <c r="BL14" i="19"/>
  <c r="BL16" i="19"/>
  <c r="BL18" i="19"/>
  <c r="BL22" i="19"/>
  <c r="BL25" i="19"/>
  <c r="BL23" i="19"/>
  <c r="BL12" i="19"/>
  <c r="BL21" i="19"/>
  <c r="BL17" i="19"/>
  <c r="BL15" i="19"/>
  <c r="BL10" i="19"/>
  <c r="AF6" i="11"/>
  <c r="AF4" i="11"/>
  <c r="BL38" i="11"/>
  <c r="AF13" i="9"/>
  <c r="AF14" i="9"/>
  <c r="AF15" i="9"/>
  <c r="AF12" i="9"/>
  <c r="AF16" i="9"/>
  <c r="AF53" i="9"/>
  <c r="BL34" i="11"/>
  <c r="BL36" i="11"/>
  <c r="BL33" i="11"/>
  <c r="BL21" i="11"/>
  <c r="BL37" i="11"/>
  <c r="AF49" i="9"/>
  <c r="BL15" i="11"/>
  <c r="AF50" i="9"/>
  <c r="BL6" i="11"/>
  <c r="AF24" i="11"/>
  <c r="AF27" i="11"/>
  <c r="AF28" i="11"/>
  <c r="AF26" i="11"/>
  <c r="BL28" i="11"/>
  <c r="BL26" i="11"/>
  <c r="BL27" i="11"/>
  <c r="AF52" i="9"/>
  <c r="AF51" i="9"/>
  <c r="AF23" i="9"/>
  <c r="BL13" i="11"/>
  <c r="BL24" i="11"/>
  <c r="BL23" i="11"/>
  <c r="BL19" i="11"/>
  <c r="BL22" i="11"/>
  <c r="AF38" i="11"/>
  <c r="BL11" i="9"/>
  <c r="BL29" i="9"/>
  <c r="BL49" i="9"/>
  <c r="BL5" i="9"/>
  <c r="BL4" i="19"/>
  <c r="BL8" i="19"/>
  <c r="BL26" i="19"/>
  <c r="AF5" i="19"/>
  <c r="AF9" i="19"/>
  <c r="AF6" i="19"/>
  <c r="AF7" i="19"/>
  <c r="AF8" i="19"/>
  <c r="AF6" i="9"/>
  <c r="AF5" i="9"/>
  <c r="AF34" i="11"/>
  <c r="AF33" i="11"/>
  <c r="AF36" i="11"/>
  <c r="BL5" i="19"/>
  <c r="BL7" i="19"/>
  <c r="BL9" i="19"/>
  <c r="BL6" i="19"/>
  <c r="AF4" i="19"/>
  <c r="BL17" i="11"/>
  <c r="BL25" i="11"/>
  <c r="BL20" i="11"/>
  <c r="AF37" i="11"/>
  <c r="BL16" i="11"/>
  <c r="BL11" i="11"/>
  <c r="BL18" i="11"/>
  <c r="BL14" i="11"/>
  <c r="AF11" i="11"/>
  <c r="AF13" i="11"/>
  <c r="AF20" i="11"/>
  <c r="AF15" i="11"/>
  <c r="AF19" i="11"/>
  <c r="AF25" i="11"/>
  <c r="AF14" i="11"/>
  <c r="AF18" i="11"/>
  <c r="AF23" i="11"/>
  <c r="BL4" i="11"/>
  <c r="BL7" i="11" s="1"/>
  <c r="AF17" i="11"/>
  <c r="AF22" i="11"/>
  <c r="AF12" i="11"/>
  <c r="AF16" i="11"/>
  <c r="AF21" i="11"/>
  <c r="BL22" i="9"/>
  <c r="BL13" i="9"/>
  <c r="BL53" i="9"/>
  <c r="AF25" i="9"/>
  <c r="AF29" i="9"/>
  <c r="AF33" i="9"/>
  <c r="AF37" i="9"/>
  <c r="AF41" i="9"/>
  <c r="BL26" i="9"/>
  <c r="BL31" i="9"/>
  <c r="BL35" i="9"/>
  <c r="BL16" i="9"/>
  <c r="BL12" i="9"/>
  <c r="BL6" i="9"/>
  <c r="BL50" i="9"/>
  <c r="AF26" i="9"/>
  <c r="AF30" i="9"/>
  <c r="AF34" i="9"/>
  <c r="AF38" i="9"/>
  <c r="BL23" i="9"/>
  <c r="BL27" i="9"/>
  <c r="BL32" i="9"/>
  <c r="BL36" i="9"/>
  <c r="BL21" i="9"/>
  <c r="BL15" i="9"/>
  <c r="BL4" i="9"/>
  <c r="BL51" i="9"/>
  <c r="AF27" i="9"/>
  <c r="AF31" i="9"/>
  <c r="AF35" i="9"/>
  <c r="AF39" i="9"/>
  <c r="BL24" i="9"/>
  <c r="BL28" i="9"/>
  <c r="BL33" i="9"/>
  <c r="BL37" i="9"/>
  <c r="BL14" i="9"/>
  <c r="BL52" i="9"/>
  <c r="AF24" i="9"/>
  <c r="AF28" i="9"/>
  <c r="AF32" i="9"/>
  <c r="AF36" i="9"/>
  <c r="AF21" i="9"/>
  <c r="BL25" i="9"/>
  <c r="BL30" i="9"/>
  <c r="BL34" i="9"/>
  <c r="BL27" i="19" l="1"/>
  <c r="AF27" i="19"/>
  <c r="AF7" i="11"/>
  <c r="BL39" i="11"/>
  <c r="AF17" i="9"/>
  <c r="AF54" i="9"/>
  <c r="BL44" i="9"/>
  <c r="BL7" i="9"/>
  <c r="AF39" i="11"/>
  <c r="AF7" i="9"/>
  <c r="BL29" i="11"/>
  <c r="AF29" i="11"/>
  <c r="AF44" i="9"/>
  <c r="BL54" i="9"/>
  <c r="BL17" i="9"/>
  <c r="S7" i="10"/>
  <c r="T7" i="10"/>
  <c r="U7" i="10"/>
  <c r="V7" i="10"/>
  <c r="W7" i="10"/>
  <c r="X7" i="10"/>
  <c r="Y7" i="10"/>
  <c r="Z7" i="10"/>
  <c r="AA7" i="10"/>
  <c r="AB7" i="10"/>
  <c r="AC7" i="10"/>
  <c r="AD7" i="10"/>
  <c r="AE6" i="10"/>
  <c r="AE5" i="10"/>
  <c r="AE4" i="10"/>
  <c r="O6" i="10"/>
  <c r="O7" i="10" s="1"/>
  <c r="D7" i="10"/>
  <c r="E7" i="10"/>
  <c r="F7" i="10"/>
  <c r="G7" i="10"/>
  <c r="H7" i="10"/>
  <c r="I7" i="10"/>
  <c r="J7" i="10"/>
  <c r="K7" i="10"/>
  <c r="L7" i="10"/>
  <c r="C7" i="10"/>
  <c r="S39" i="10"/>
  <c r="AE33" i="10"/>
  <c r="AD39" i="10"/>
  <c r="AC39" i="10"/>
  <c r="AB39" i="10"/>
  <c r="AA39" i="10"/>
  <c r="Z39" i="10"/>
  <c r="Y39" i="10"/>
  <c r="X39" i="10"/>
  <c r="W39" i="10"/>
  <c r="V39" i="10"/>
  <c r="U39" i="10"/>
  <c r="T39" i="10"/>
  <c r="AE38" i="10"/>
  <c r="AE37" i="10"/>
  <c r="AE36" i="10"/>
  <c r="AE34" i="10"/>
  <c r="O33" i="10"/>
  <c r="C39" i="10"/>
  <c r="D39" i="10"/>
  <c r="E39" i="10"/>
  <c r="F39" i="10"/>
  <c r="G39" i="10"/>
  <c r="H39" i="10"/>
  <c r="I39" i="10"/>
  <c r="J39" i="10"/>
  <c r="K39" i="10"/>
  <c r="L39" i="10"/>
  <c r="N39" i="10"/>
  <c r="O35" i="10"/>
  <c r="O36" i="10"/>
  <c r="O37" i="10"/>
  <c r="O38" i="10"/>
  <c r="AE11" i="10"/>
  <c r="AE29" i="10" s="1"/>
  <c r="O12" i="10"/>
  <c r="O13" i="10"/>
  <c r="O14" i="10"/>
  <c r="O16" i="10"/>
  <c r="O17" i="10"/>
  <c r="O18" i="10"/>
  <c r="O19" i="10"/>
  <c r="O20" i="10"/>
  <c r="O21" i="10"/>
  <c r="O22" i="10"/>
  <c r="O23" i="10"/>
  <c r="O24" i="10"/>
  <c r="O11" i="10"/>
  <c r="D29" i="10"/>
  <c r="E29" i="10"/>
  <c r="F29" i="10"/>
  <c r="G29" i="10"/>
  <c r="H29" i="10"/>
  <c r="I29" i="10"/>
  <c r="J29" i="10"/>
  <c r="K29" i="10"/>
  <c r="L29" i="10"/>
  <c r="N29" i="10"/>
  <c r="C29" i="10"/>
  <c r="AE13" i="8"/>
  <c r="AD17" i="8"/>
  <c r="AC17" i="8"/>
  <c r="AB17" i="8"/>
  <c r="AA17" i="8"/>
  <c r="Z17" i="8"/>
  <c r="Y17" i="8"/>
  <c r="X17" i="8"/>
  <c r="W17" i="8"/>
  <c r="V17" i="8"/>
  <c r="U17" i="8"/>
  <c r="T17" i="8"/>
  <c r="S17" i="8"/>
  <c r="AE16" i="8"/>
  <c r="AE14" i="8"/>
  <c r="AE12" i="8"/>
  <c r="O4" i="8"/>
  <c r="AF27" i="10" l="1"/>
  <c r="AF26" i="10"/>
  <c r="AF28" i="10"/>
  <c r="AF25" i="10"/>
  <c r="AF24" i="10"/>
  <c r="O29" i="10"/>
  <c r="P20" i="10" s="1"/>
  <c r="P4" i="10"/>
  <c r="P5" i="10"/>
  <c r="P6" i="10"/>
  <c r="AF21" i="10"/>
  <c r="O39" i="10"/>
  <c r="P38" i="10" s="1"/>
  <c r="AE7" i="10"/>
  <c r="AE39" i="10"/>
  <c r="AF33" i="10" s="1"/>
  <c r="AE17" i="8"/>
  <c r="S7" i="8"/>
  <c r="AD7" i="8"/>
  <c r="AC7" i="8"/>
  <c r="AB7" i="8"/>
  <c r="AA7" i="8"/>
  <c r="Z7" i="8"/>
  <c r="Y7" i="8"/>
  <c r="X7" i="8"/>
  <c r="W7" i="8"/>
  <c r="V7" i="8"/>
  <c r="U7" i="8"/>
  <c r="T7" i="8"/>
  <c r="N7" i="8"/>
  <c r="M7" i="8"/>
  <c r="L7" i="8"/>
  <c r="K7" i="8"/>
  <c r="J7" i="8"/>
  <c r="I7" i="8"/>
  <c r="H7" i="8"/>
  <c r="G7" i="8"/>
  <c r="F7" i="8"/>
  <c r="E7" i="8"/>
  <c r="D7" i="8"/>
  <c r="C7" i="8"/>
  <c r="AE6" i="8"/>
  <c r="AE5" i="8"/>
  <c r="AE4" i="8"/>
  <c r="O5" i="8"/>
  <c r="O6" i="8"/>
  <c r="AE53" i="8"/>
  <c r="AE52" i="8"/>
  <c r="AE51" i="8"/>
  <c r="AE50" i="8"/>
  <c r="AE49" i="8"/>
  <c r="AE48" i="8"/>
  <c r="O49" i="8"/>
  <c r="O50" i="8"/>
  <c r="O51" i="8"/>
  <c r="O52" i="8"/>
  <c r="O53" i="8"/>
  <c r="O48" i="8"/>
  <c r="AD54" i="8"/>
  <c r="AC54" i="8"/>
  <c r="AB54" i="8"/>
  <c r="AA54" i="8"/>
  <c r="Z54" i="8"/>
  <c r="Y54" i="8"/>
  <c r="X54" i="8"/>
  <c r="W54" i="8"/>
  <c r="V54" i="8"/>
  <c r="U54" i="8"/>
  <c r="T54" i="8"/>
  <c r="S54" i="8"/>
  <c r="D54" i="8"/>
  <c r="E54" i="8"/>
  <c r="F54" i="8"/>
  <c r="G54" i="8"/>
  <c r="H54" i="8"/>
  <c r="I54" i="8"/>
  <c r="J54" i="8"/>
  <c r="K54" i="8"/>
  <c r="L54" i="8"/>
  <c r="M54" i="8"/>
  <c r="N54" i="8"/>
  <c r="C54" i="8"/>
  <c r="AE40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P17" i="10" l="1"/>
  <c r="P11" i="10"/>
  <c r="P16" i="10"/>
  <c r="P21" i="10"/>
  <c r="P12" i="10"/>
  <c r="P13" i="10"/>
  <c r="P14" i="10"/>
  <c r="P18" i="10"/>
  <c r="P19" i="10"/>
  <c r="O54" i="8"/>
  <c r="P50" i="8" s="1"/>
  <c r="P28" i="10"/>
  <c r="P26" i="10"/>
  <c r="P27" i="10"/>
  <c r="P23" i="10"/>
  <c r="P24" i="10"/>
  <c r="AF15" i="8"/>
  <c r="AF11" i="8"/>
  <c r="AF14" i="8"/>
  <c r="AF13" i="8"/>
  <c r="AE7" i="8"/>
  <c r="AF5" i="8" s="1"/>
  <c r="AF12" i="8"/>
  <c r="AF16" i="8"/>
  <c r="P15" i="10"/>
  <c r="P25" i="10"/>
  <c r="AE44" i="8"/>
  <c r="AE54" i="8"/>
  <c r="AF49" i="8" s="1"/>
  <c r="P17" i="8"/>
  <c r="P22" i="10"/>
  <c r="AF34" i="10"/>
  <c r="AF5" i="10"/>
  <c r="AF13" i="10"/>
  <c r="P7" i="10"/>
  <c r="AF6" i="10"/>
  <c r="AF37" i="10"/>
  <c r="P34" i="10"/>
  <c r="P33" i="10"/>
  <c r="P37" i="10"/>
  <c r="AF36" i="10"/>
  <c r="AF22" i="10"/>
  <c r="AF18" i="10"/>
  <c r="AF14" i="10"/>
  <c r="AF19" i="10"/>
  <c r="AF15" i="10"/>
  <c r="AF11" i="10"/>
  <c r="AF35" i="10"/>
  <c r="P36" i="10"/>
  <c r="AF4" i="10"/>
  <c r="P35" i="10"/>
  <c r="AF38" i="10"/>
  <c r="AF20" i="10"/>
  <c r="AF16" i="10"/>
  <c r="AF23" i="10"/>
  <c r="AF17" i="10"/>
  <c r="AF12" i="10"/>
  <c r="O7" i="8"/>
  <c r="P5" i="8" s="1"/>
  <c r="P51" i="8"/>
  <c r="AE5" i="18"/>
  <c r="AE7" i="18"/>
  <c r="AE8" i="18"/>
  <c r="AE6" i="18"/>
  <c r="O25" i="18"/>
  <c r="O26" i="18"/>
  <c r="O9" i="18"/>
  <c r="D70" i="1"/>
  <c r="E70" i="1"/>
  <c r="F70" i="1"/>
  <c r="G70" i="1"/>
  <c r="H70" i="1"/>
  <c r="I70" i="1"/>
  <c r="J70" i="1"/>
  <c r="K70" i="1"/>
  <c r="L70" i="1"/>
  <c r="M70" i="1"/>
  <c r="N70" i="1"/>
  <c r="C70" i="1"/>
  <c r="O43" i="1"/>
  <c r="H5" i="5" s="1"/>
  <c r="J5" i="5" s="1"/>
  <c r="O44" i="1"/>
  <c r="H6" i="5" s="1"/>
  <c r="J6" i="5" s="1"/>
  <c r="O45" i="1"/>
  <c r="H7" i="5" s="1"/>
  <c r="J7" i="5" s="1"/>
  <c r="O46" i="1"/>
  <c r="H8" i="5" s="1"/>
  <c r="J8" i="5" s="1"/>
  <c r="O47" i="1"/>
  <c r="H9" i="5" s="1"/>
  <c r="J9" i="5" s="1"/>
  <c r="O48" i="1"/>
  <c r="H10" i="5" s="1"/>
  <c r="J10" i="5" s="1"/>
  <c r="O49" i="1"/>
  <c r="H11" i="5" s="1"/>
  <c r="J11" i="5" s="1"/>
  <c r="O50" i="1"/>
  <c r="H12" i="5" s="1"/>
  <c r="J12" i="5" s="1"/>
  <c r="O51" i="1"/>
  <c r="H13" i="5" s="1"/>
  <c r="J13" i="5" s="1"/>
  <c r="O52" i="1"/>
  <c r="H14" i="5" s="1"/>
  <c r="J14" i="5" s="1"/>
  <c r="O53" i="1"/>
  <c r="H15" i="5" s="1"/>
  <c r="J15" i="5" s="1"/>
  <c r="O54" i="1"/>
  <c r="H16" i="5" s="1"/>
  <c r="J16" i="5" s="1"/>
  <c r="O55" i="1"/>
  <c r="H17" i="5" s="1"/>
  <c r="J17" i="5" s="1"/>
  <c r="O56" i="1"/>
  <c r="H18" i="5" s="1"/>
  <c r="J18" i="5" s="1"/>
  <c r="O57" i="1"/>
  <c r="H19" i="5" s="1"/>
  <c r="J19" i="5" s="1"/>
  <c r="O58" i="1"/>
  <c r="H20" i="5" s="1"/>
  <c r="J20" i="5" s="1"/>
  <c r="O59" i="1"/>
  <c r="H21" i="5" s="1"/>
  <c r="J21" i="5" s="1"/>
  <c r="O60" i="1"/>
  <c r="H22" i="5" s="1"/>
  <c r="J22" i="5" s="1"/>
  <c r="O61" i="1"/>
  <c r="H23" i="5" s="1"/>
  <c r="J23" i="5" s="1"/>
  <c r="O62" i="1"/>
  <c r="H24" i="5" s="1"/>
  <c r="J24" i="5" s="1"/>
  <c r="O63" i="1"/>
  <c r="H25" i="5" s="1"/>
  <c r="J25" i="5" s="1"/>
  <c r="O64" i="1"/>
  <c r="H26" i="5" s="1"/>
  <c r="J26" i="5" s="1"/>
  <c r="O65" i="1"/>
  <c r="H27" i="5" s="1"/>
  <c r="J27" i="5" s="1"/>
  <c r="O66" i="1"/>
  <c r="H28" i="5" s="1"/>
  <c r="J28" i="5" s="1"/>
  <c r="O67" i="1"/>
  <c r="H29" i="5" s="1"/>
  <c r="J29" i="5" s="1"/>
  <c r="O68" i="1"/>
  <c r="H30" i="5" s="1"/>
  <c r="J30" i="5" s="1"/>
  <c r="O69" i="1"/>
  <c r="H31" i="5" s="1"/>
  <c r="J31" i="5" s="1"/>
  <c r="O42" i="1"/>
  <c r="H4" i="5" s="1"/>
  <c r="D38" i="1"/>
  <c r="E38" i="1"/>
  <c r="F38" i="1"/>
  <c r="G38" i="1"/>
  <c r="H38" i="1"/>
  <c r="I38" i="1"/>
  <c r="J38" i="1"/>
  <c r="K38" i="1"/>
  <c r="L38" i="1"/>
  <c r="M38" i="1"/>
  <c r="N38" i="1"/>
  <c r="C38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0" i="1"/>
  <c r="C4" i="5" s="1"/>
  <c r="K32" i="6"/>
  <c r="O27" i="18" l="1"/>
  <c r="AE27" i="18"/>
  <c r="P52" i="8"/>
  <c r="P53" i="8"/>
  <c r="P49" i="8"/>
  <c r="P48" i="8"/>
  <c r="P29" i="10"/>
  <c r="AF4" i="8"/>
  <c r="H32" i="5"/>
  <c r="J32" i="5" s="1"/>
  <c r="J4" i="5"/>
  <c r="AF6" i="8"/>
  <c r="AF52" i="8"/>
  <c r="AF41" i="8"/>
  <c r="AF42" i="8"/>
  <c r="AF43" i="8"/>
  <c r="AF29" i="10"/>
  <c r="AF21" i="8"/>
  <c r="AF39" i="8"/>
  <c r="AF36" i="8"/>
  <c r="AF53" i="8"/>
  <c r="AF48" i="8"/>
  <c r="AF51" i="8"/>
  <c r="AF50" i="8"/>
  <c r="AF17" i="8"/>
  <c r="C31" i="5"/>
  <c r="D31" i="6"/>
  <c r="F31" i="6" s="1"/>
  <c r="D9" i="6"/>
  <c r="F9" i="6" s="1"/>
  <c r="C29" i="5"/>
  <c r="D26" i="6"/>
  <c r="F26" i="6" s="1"/>
  <c r="C27" i="5"/>
  <c r="D29" i="6"/>
  <c r="F29" i="6" s="1"/>
  <c r="C25" i="5"/>
  <c r="C23" i="5"/>
  <c r="D23" i="6"/>
  <c r="F23" i="6" s="1"/>
  <c r="D6" i="6"/>
  <c r="F6" i="6" s="1"/>
  <c r="C21" i="5"/>
  <c r="D20" i="6"/>
  <c r="F20" i="6" s="1"/>
  <c r="C19" i="5"/>
  <c r="D27" i="6"/>
  <c r="F27" i="6" s="1"/>
  <c r="C17" i="5"/>
  <c r="D13" i="6"/>
  <c r="F13" i="6" s="1"/>
  <c r="C15" i="5"/>
  <c r="D24" i="6"/>
  <c r="F24" i="6" s="1"/>
  <c r="C13" i="5"/>
  <c r="C11" i="5"/>
  <c r="D8" i="6"/>
  <c r="F8" i="6" s="1"/>
  <c r="D10" i="6"/>
  <c r="F10" i="6" s="1"/>
  <c r="C9" i="5"/>
  <c r="D16" i="6"/>
  <c r="F16" i="6" s="1"/>
  <c r="C7" i="5"/>
  <c r="C5" i="5"/>
  <c r="D11" i="6"/>
  <c r="F11" i="6" s="1"/>
  <c r="J31" i="6"/>
  <c r="L31" i="6" s="1"/>
  <c r="D31" i="5"/>
  <c r="D29" i="5"/>
  <c r="J8" i="6"/>
  <c r="L8" i="6" s="1"/>
  <c r="J29" i="6"/>
  <c r="L29" i="6" s="1"/>
  <c r="D27" i="5"/>
  <c r="E27" i="5" s="1"/>
  <c r="D25" i="5"/>
  <c r="J16" i="6"/>
  <c r="L16" i="6" s="1"/>
  <c r="J9" i="6"/>
  <c r="L9" i="6" s="1"/>
  <c r="D23" i="5"/>
  <c r="D21" i="5"/>
  <c r="J12" i="6"/>
  <c r="L12" i="6" s="1"/>
  <c r="D19" i="5"/>
  <c r="J24" i="6"/>
  <c r="L24" i="6" s="1"/>
  <c r="J27" i="6"/>
  <c r="L27" i="6" s="1"/>
  <c r="D17" i="5"/>
  <c r="E17" i="5" s="1"/>
  <c r="D15" i="5"/>
  <c r="J14" i="6"/>
  <c r="L14" i="6" s="1"/>
  <c r="J21" i="6"/>
  <c r="L21" i="6" s="1"/>
  <c r="D13" i="5"/>
  <c r="E13" i="5" s="1"/>
  <c r="D11" i="5"/>
  <c r="E11" i="5" s="1"/>
  <c r="J10" i="6"/>
  <c r="L10" i="6" s="1"/>
  <c r="D9" i="5"/>
  <c r="J20" i="6"/>
  <c r="L20" i="6" s="1"/>
  <c r="D7" i="5"/>
  <c r="J30" i="6"/>
  <c r="L30" i="6" s="1"/>
  <c r="J18" i="6"/>
  <c r="L18" i="6" s="1"/>
  <c r="D5" i="5"/>
  <c r="D18" i="6"/>
  <c r="F18" i="6" s="1"/>
  <c r="C30" i="5"/>
  <c r="D17" i="6"/>
  <c r="F17" i="6" s="1"/>
  <c r="D30" i="6"/>
  <c r="F30" i="6" s="1"/>
  <c r="C28" i="5"/>
  <c r="C26" i="5"/>
  <c r="D21" i="6"/>
  <c r="F21" i="6" s="1"/>
  <c r="C24" i="5"/>
  <c r="D19" i="6"/>
  <c r="F19" i="6" s="1"/>
  <c r="C22" i="5"/>
  <c r="D25" i="6"/>
  <c r="F25" i="6" s="1"/>
  <c r="D5" i="6"/>
  <c r="F5" i="6" s="1"/>
  <c r="C20" i="5"/>
  <c r="D22" i="6"/>
  <c r="F22" i="6" s="1"/>
  <c r="C18" i="5"/>
  <c r="D14" i="6"/>
  <c r="F14" i="6" s="1"/>
  <c r="C16" i="5"/>
  <c r="C14" i="5"/>
  <c r="D15" i="6"/>
  <c r="F15" i="6" s="1"/>
  <c r="D12" i="6"/>
  <c r="F12" i="6" s="1"/>
  <c r="C12" i="5"/>
  <c r="C10" i="5"/>
  <c r="D4" i="6"/>
  <c r="F4" i="6" s="1"/>
  <c r="D7" i="6"/>
  <c r="F7" i="6" s="1"/>
  <c r="C8" i="5"/>
  <c r="D28" i="6"/>
  <c r="F28" i="6" s="1"/>
  <c r="C6" i="5"/>
  <c r="J25" i="6"/>
  <c r="L25" i="6" s="1"/>
  <c r="D4" i="5"/>
  <c r="E4" i="5" s="1"/>
  <c r="J17" i="6"/>
  <c r="L17" i="6" s="1"/>
  <c r="D30" i="5"/>
  <c r="J23" i="6"/>
  <c r="L23" i="6" s="1"/>
  <c r="D28" i="5"/>
  <c r="E28" i="5" s="1"/>
  <c r="J13" i="6"/>
  <c r="L13" i="6" s="1"/>
  <c r="D26" i="5"/>
  <c r="J19" i="6"/>
  <c r="L19" i="6" s="1"/>
  <c r="D24" i="5"/>
  <c r="J7" i="6"/>
  <c r="L7" i="6" s="1"/>
  <c r="D22" i="5"/>
  <c r="J28" i="6"/>
  <c r="L28" i="6" s="1"/>
  <c r="D20" i="5"/>
  <c r="E20" i="5" s="1"/>
  <c r="D18" i="5"/>
  <c r="J26" i="6"/>
  <c r="L26" i="6" s="1"/>
  <c r="J22" i="6"/>
  <c r="L22" i="6" s="1"/>
  <c r="D16" i="5"/>
  <c r="E16" i="5" s="1"/>
  <c r="J11" i="6"/>
  <c r="L11" i="6" s="1"/>
  <c r="D14" i="5"/>
  <c r="J6" i="6"/>
  <c r="L6" i="6" s="1"/>
  <c r="D12" i="5"/>
  <c r="E12" i="5" s="1"/>
  <c r="J4" i="6"/>
  <c r="L4" i="6" s="1"/>
  <c r="D10" i="5"/>
  <c r="J15" i="6"/>
  <c r="L15" i="6" s="1"/>
  <c r="D8" i="5"/>
  <c r="E8" i="5" s="1"/>
  <c r="J5" i="6"/>
  <c r="L5" i="6" s="1"/>
  <c r="D6" i="5"/>
  <c r="E6" i="5" s="1"/>
  <c r="AF7" i="10"/>
  <c r="AF39" i="10"/>
  <c r="P39" i="10"/>
  <c r="P6" i="8"/>
  <c r="P4" i="8"/>
  <c r="P58" i="8"/>
  <c r="P65" i="8" s="1"/>
  <c r="O38" i="1"/>
  <c r="O70" i="1"/>
  <c r="E32" i="6"/>
  <c r="AF20" i="18" l="1"/>
  <c r="AF19" i="18"/>
  <c r="P20" i="18"/>
  <c r="P19" i="18"/>
  <c r="D66" i="2"/>
  <c r="N66" i="2"/>
  <c r="E66" i="2"/>
  <c r="K66" i="2"/>
  <c r="G66" i="2"/>
  <c r="M66" i="2"/>
  <c r="L66" i="2"/>
  <c r="H66" i="2"/>
  <c r="J66" i="2"/>
  <c r="F66" i="2"/>
  <c r="I66" i="2"/>
  <c r="C66" i="2"/>
  <c r="D33" i="2"/>
  <c r="M33" i="2"/>
  <c r="N33" i="2"/>
  <c r="H33" i="2"/>
  <c r="E33" i="2"/>
  <c r="K33" i="2"/>
  <c r="L33" i="2"/>
  <c r="C33" i="2"/>
  <c r="G33" i="2"/>
  <c r="F33" i="2"/>
  <c r="J33" i="2"/>
  <c r="I33" i="2"/>
  <c r="P21" i="18"/>
  <c r="AF16" i="18"/>
  <c r="AF21" i="18"/>
  <c r="AF26" i="18"/>
  <c r="AF18" i="18"/>
  <c r="AF25" i="18"/>
  <c r="AF24" i="18"/>
  <c r="AF17" i="18"/>
  <c r="AF12" i="18"/>
  <c r="AF15" i="18"/>
  <c r="AF11" i="18"/>
  <c r="AF9" i="18"/>
  <c r="AF14" i="18"/>
  <c r="AF13" i="18"/>
  <c r="AF22" i="18"/>
  <c r="AF10" i="18"/>
  <c r="AF23" i="18"/>
  <c r="P10" i="18"/>
  <c r="P12" i="18"/>
  <c r="P15" i="18"/>
  <c r="P17" i="18"/>
  <c r="P22" i="18"/>
  <c r="P24" i="18"/>
  <c r="P23" i="18"/>
  <c r="P18" i="18"/>
  <c r="P16" i="18"/>
  <c r="P14" i="18"/>
  <c r="P13" i="18"/>
  <c r="P11" i="18"/>
  <c r="P7" i="18"/>
  <c r="P5" i="18"/>
  <c r="P4" i="18"/>
  <c r="P8" i="18"/>
  <c r="P6" i="18"/>
  <c r="P26" i="18"/>
  <c r="P25" i="18"/>
  <c r="P9" i="18"/>
  <c r="P54" i="8"/>
  <c r="AF7" i="8"/>
  <c r="AF6" i="18"/>
  <c r="AF8" i="18"/>
  <c r="AF7" i="18"/>
  <c r="AF4" i="18"/>
  <c r="AF54" i="8"/>
  <c r="E10" i="5"/>
  <c r="E14" i="5"/>
  <c r="E22" i="5"/>
  <c r="E24" i="5"/>
  <c r="E26" i="5"/>
  <c r="E30" i="5"/>
  <c r="E5" i="5"/>
  <c r="E23" i="5"/>
  <c r="E31" i="5"/>
  <c r="E18" i="5"/>
  <c r="E7" i="5"/>
  <c r="E9" i="5"/>
  <c r="E15" i="5"/>
  <c r="E19" i="5"/>
  <c r="E21" i="5"/>
  <c r="E25" i="5"/>
  <c r="E29" i="5"/>
  <c r="P42" i="1"/>
  <c r="P31" i="1"/>
  <c r="D32" i="5"/>
  <c r="J32" i="6"/>
  <c r="L32" i="6" s="1"/>
  <c r="D32" i="6"/>
  <c r="F32" i="6" s="1"/>
  <c r="C32" i="5"/>
  <c r="P10" i="1"/>
  <c r="AF5" i="18"/>
  <c r="P69" i="1"/>
  <c r="P7" i="8"/>
  <c r="P46" i="1"/>
  <c r="P50" i="1"/>
  <c r="P54" i="1"/>
  <c r="P58" i="1"/>
  <c r="P62" i="1"/>
  <c r="P66" i="1"/>
  <c r="P14" i="1"/>
  <c r="P18" i="1"/>
  <c r="P22" i="1"/>
  <c r="P26" i="1"/>
  <c r="P30" i="1"/>
  <c r="P34" i="1"/>
  <c r="P33" i="1"/>
  <c r="P43" i="1"/>
  <c r="P47" i="1"/>
  <c r="P51" i="1"/>
  <c r="P55" i="1"/>
  <c r="P59" i="1"/>
  <c r="P63" i="1"/>
  <c r="P67" i="1"/>
  <c r="P11" i="1"/>
  <c r="P15" i="1"/>
  <c r="P19" i="1"/>
  <c r="P23" i="1"/>
  <c r="P27" i="1"/>
  <c r="P35" i="1"/>
  <c r="P44" i="1"/>
  <c r="P48" i="1"/>
  <c r="P52" i="1"/>
  <c r="P56" i="1"/>
  <c r="P60" i="1"/>
  <c r="P64" i="1"/>
  <c r="P68" i="1"/>
  <c r="P12" i="1"/>
  <c r="P16" i="1"/>
  <c r="P20" i="1"/>
  <c r="P24" i="1"/>
  <c r="P28" i="1"/>
  <c r="P32" i="1"/>
  <c r="P36" i="1"/>
  <c r="P29" i="1"/>
  <c r="P37" i="1"/>
  <c r="P45" i="1"/>
  <c r="P49" i="1"/>
  <c r="P53" i="1"/>
  <c r="P57" i="1"/>
  <c r="P61" i="1"/>
  <c r="P65" i="1"/>
  <c r="P13" i="1"/>
  <c r="P17" i="1"/>
  <c r="P21" i="1"/>
  <c r="P25" i="1"/>
  <c r="P27" i="18" l="1"/>
  <c r="AF27" i="18"/>
  <c r="E32" i="5"/>
  <c r="P38" i="1"/>
  <c r="P70" i="1"/>
  <c r="P15" i="15" l="1"/>
  <c r="P40" i="15"/>
  <c r="P37" i="15"/>
  <c r="P29" i="15"/>
  <c r="P34" i="15"/>
  <c r="P22" i="15"/>
  <c r="P39" i="15"/>
  <c r="P31" i="15"/>
  <c r="P36" i="15"/>
  <c r="P33" i="15"/>
  <c r="P10" i="15"/>
  <c r="P9" i="15"/>
  <c r="P14" i="15"/>
  <c r="P35" i="15"/>
  <c r="P5" i="15"/>
  <c r="P16" i="15"/>
  <c r="P28" i="15"/>
  <c r="P23" i="15"/>
  <c r="P11" i="15"/>
  <c r="P30" i="15"/>
  <c r="P21" i="15"/>
  <c r="P27" i="15"/>
  <c r="P24" i="15"/>
  <c r="P41" i="15"/>
  <c r="P12" i="15"/>
  <c r="P38" i="15"/>
  <c r="P26" i="15"/>
  <c r="P25" i="15"/>
  <c r="P42" i="15" l="1"/>
  <c r="AF23" i="15"/>
  <c r="AF33" i="15" l="1"/>
  <c r="AF38" i="15"/>
  <c r="AF22" i="15"/>
  <c r="AF27" i="15"/>
  <c r="AF34" i="15"/>
  <c r="AF28" i="15"/>
  <c r="AF26" i="15"/>
  <c r="AF24" i="15"/>
  <c r="AF29" i="15"/>
  <c r="AF39" i="15"/>
  <c r="AF37" i="15"/>
  <c r="AF31" i="15"/>
  <c r="AF40" i="15"/>
  <c r="AF41" i="15"/>
  <c r="AF30" i="15"/>
  <c r="AF36" i="15"/>
  <c r="AF35" i="15"/>
  <c r="AF25" i="15"/>
  <c r="AV36" i="15" l="1"/>
  <c r="AV30" i="15"/>
  <c r="AV34" i="15"/>
  <c r="AV24" i="15"/>
  <c r="AV37" i="15"/>
  <c r="AV28" i="15"/>
  <c r="AV35" i="15"/>
  <c r="AV22" i="15"/>
  <c r="AV39" i="15"/>
  <c r="AV31" i="15"/>
  <c r="AV25" i="15"/>
  <c r="AV38" i="15"/>
  <c r="AV29" i="15"/>
  <c r="AV40" i="15"/>
  <c r="AV41" i="15"/>
  <c r="AV23" i="15"/>
  <c r="AV26" i="15"/>
  <c r="AV27" i="15"/>
  <c r="AF19" i="14" l="1"/>
  <c r="AF4" i="14"/>
  <c r="AF16" i="14"/>
  <c r="AF11" i="14"/>
  <c r="AF26" i="14"/>
  <c r="AF22" i="14"/>
  <c r="AF35" i="14"/>
  <c r="AF30" i="14"/>
  <c r="AF29" i="14"/>
  <c r="AF41" i="14"/>
  <c r="AF18" i="14"/>
  <c r="AF27" i="14"/>
  <c r="AF37" i="14"/>
  <c r="AF15" i="14"/>
  <c r="AF25" i="14"/>
  <c r="AF34" i="14"/>
  <c r="AF39" i="14"/>
  <c r="AF38" i="14"/>
  <c r="AF14" i="14"/>
  <c r="AF28" i="14"/>
  <c r="AF24" i="14"/>
  <c r="AF12" i="14"/>
  <c r="AF23" i="14"/>
  <c r="AF31" i="14"/>
  <c r="AF40" i="14"/>
  <c r="AF36" i="14"/>
  <c r="AF10" i="14"/>
  <c r="AF21" i="14"/>
  <c r="AF9" i="14"/>
  <c r="AF42" i="14" l="1"/>
  <c r="BL39" i="14"/>
  <c r="BL38" i="14"/>
  <c r="BL29" i="14" l="1"/>
  <c r="BL37" i="14"/>
  <c r="BL27" i="14"/>
  <c r="BL31" i="14"/>
  <c r="BL36" i="14"/>
  <c r="BL24" i="14"/>
  <c r="BL25" i="14"/>
  <c r="BL4" i="14"/>
  <c r="BL28" i="14"/>
  <c r="BL35" i="14"/>
  <c r="BL22" i="14"/>
  <c r="BL23" i="14"/>
  <c r="BL40" i="14"/>
  <c r="BL34" i="14"/>
  <c r="BL30" i="14"/>
  <c r="BL41" i="14"/>
  <c r="BL42" i="14"/>
  <c r="BL19" i="14"/>
  <c r="BL11" i="14"/>
  <c r="BL16" i="14"/>
  <c r="BL12" i="14"/>
  <c r="BL9" i="14"/>
  <c r="BL14" i="14"/>
  <c r="BL18" i="14"/>
  <c r="BL10" i="14"/>
  <c r="BL15" i="14"/>
  <c r="BL26" i="14"/>
  <c r="CR15" i="14" l="1"/>
  <c r="CR17" i="14"/>
  <c r="CR19" i="14"/>
  <c r="CR14" i="14"/>
  <c r="CR16" i="14"/>
  <c r="CR18" i="14"/>
  <c r="CR40" i="14"/>
  <c r="CR6" i="14"/>
  <c r="CR7" i="14"/>
  <c r="CR5" i="14"/>
  <c r="CR37" i="14"/>
  <c r="CR25" i="14"/>
  <c r="CR26" i="14"/>
  <c r="CR36" i="14"/>
  <c r="CR21" i="14"/>
  <c r="CR41" i="14"/>
  <c r="CR23" i="14"/>
  <c r="CR24" i="14"/>
  <c r="CR27" i="14"/>
  <c r="CR28" i="14"/>
  <c r="CR35" i="14"/>
  <c r="CR30" i="14"/>
  <c r="CR38" i="14"/>
  <c r="CR22" i="14"/>
  <c r="CR29" i="14"/>
  <c r="CR31" i="14"/>
  <c r="CR39" i="14"/>
  <c r="CR33" i="14"/>
  <c r="CR34" i="14"/>
  <c r="CR8" i="14"/>
  <c r="CR10" i="14"/>
  <c r="CR11" i="14"/>
  <c r="CR4" i="14"/>
  <c r="CR42" i="14" s="1"/>
  <c r="CR9" i="14"/>
  <c r="CR13" i="14"/>
  <c r="CR12" i="14"/>
  <c r="P25" i="16"/>
  <c r="P24" i="16"/>
  <c r="P27" i="16"/>
  <c r="P28" i="16"/>
  <c r="AF6" i="16" l="1"/>
  <c r="AF20" i="16"/>
  <c r="AF8" i="16"/>
  <c r="AF10" i="16"/>
  <c r="AF12" i="16"/>
  <c r="AF14" i="16"/>
  <c r="AF16" i="16"/>
  <c r="AF18" i="16"/>
  <c r="AF17" i="16"/>
  <c r="AF19" i="16"/>
  <c r="AF13" i="16"/>
  <c r="AF15" i="16"/>
  <c r="AF9" i="16"/>
  <c r="AF11" i="16"/>
  <c r="AF21" i="16"/>
  <c r="AF5" i="16"/>
  <c r="AF7" i="16"/>
  <c r="AF22" i="16"/>
  <c r="AF29" i="16"/>
  <c r="AF4" i="16"/>
  <c r="AF28" i="16"/>
  <c r="AF23" i="16"/>
  <c r="AF24" i="16"/>
  <c r="AF27" i="16"/>
  <c r="AF25" i="16"/>
  <c r="AF24" i="17" l="1"/>
  <c r="AF23" i="17"/>
  <c r="AF25" i="17"/>
  <c r="AF27" i="17"/>
  <c r="AF28" i="17"/>
  <c r="AF29" i="17" l="1"/>
  <c r="BL27" i="17"/>
  <c r="BL28" i="17"/>
  <c r="BL25" i="17"/>
  <c r="BL23" i="17"/>
  <c r="BL24" i="17"/>
  <c r="BL29" i="17" l="1"/>
  <c r="AF28" i="8"/>
  <c r="AF30" i="8"/>
  <c r="AF25" i="8"/>
  <c r="AF29" i="8"/>
  <c r="AF35" i="8"/>
  <c r="AF33" i="8"/>
  <c r="AF27" i="8"/>
  <c r="AF34" i="8"/>
  <c r="AF38" i="8"/>
  <c r="AF23" i="8"/>
  <c r="AF37" i="8"/>
  <c r="AF32" i="8"/>
  <c r="AF24" i="8"/>
  <c r="AF40" i="8"/>
  <c r="AF22" i="8"/>
  <c r="AF31" i="8"/>
  <c r="AF26" i="8"/>
  <c r="BL23" i="8" l="1"/>
  <c r="BL32" i="8"/>
  <c r="BL26" i="8"/>
  <c r="BL33" i="8"/>
  <c r="BL40" i="8"/>
  <c r="BL34" i="8"/>
  <c r="BL25" i="8"/>
  <c r="BL35" i="8"/>
  <c r="BL38" i="8"/>
  <c r="BL28" i="8"/>
  <c r="BL22" i="8"/>
  <c r="BL29" i="8"/>
  <c r="BL36" i="8"/>
  <c r="BL30" i="8"/>
  <c r="BL37" i="8"/>
  <c r="BL31" i="8"/>
  <c r="BL27" i="8"/>
  <c r="BL24" i="8"/>
  <c r="BL39" i="8"/>
  <c r="DX31" i="9"/>
  <c r="DX23" i="9"/>
  <c r="DX29" i="9"/>
  <c r="DX27" i="9"/>
  <c r="DX33" i="9"/>
  <c r="DX34" i="9"/>
  <c r="DX22" i="9"/>
  <c r="DX38" i="9"/>
  <c r="DX36" i="9"/>
  <c r="DX28" i="9"/>
  <c r="DX24" i="9"/>
  <c r="DX37" i="9"/>
  <c r="DX35" i="9"/>
  <c r="DX41" i="9"/>
  <c r="DX39" i="9"/>
  <c r="DX40" i="9"/>
  <c r="DX25" i="9"/>
  <c r="DX30" i="9"/>
  <c r="DX26" i="9"/>
  <c r="DX21" i="9"/>
  <c r="DX44" i="9" l="1"/>
  <c r="BL44" i="8"/>
  <c r="GJ35" i="14"/>
  <c r="GJ17" i="14"/>
  <c r="GJ10" i="14"/>
  <c r="GJ12" i="14"/>
  <c r="GJ34" i="14"/>
  <c r="GJ5" i="14"/>
  <c r="GJ9" i="14"/>
  <c r="GJ23" i="14"/>
  <c r="GJ8" i="14"/>
  <c r="GJ33" i="14"/>
  <c r="GJ27" i="14"/>
  <c r="GJ7" i="14"/>
  <c r="GJ37" i="14"/>
  <c r="GJ13" i="14"/>
  <c r="GJ39" i="14"/>
  <c r="GJ26" i="14"/>
  <c r="GJ19" i="14"/>
  <c r="GJ30" i="14"/>
  <c r="GJ20" i="14"/>
  <c r="GJ11" i="14"/>
  <c r="GJ18" i="14"/>
  <c r="GJ28" i="14"/>
  <c r="GJ29" i="14"/>
  <c r="GJ14" i="14"/>
  <c r="GJ38" i="14"/>
  <c r="GJ32" i="14"/>
  <c r="GJ25" i="14"/>
  <c r="GJ36" i="14"/>
  <c r="GJ15" i="14"/>
  <c r="GJ41" i="14"/>
  <c r="GJ16" i="14"/>
  <c r="GJ40" i="14"/>
  <c r="GJ6" i="14"/>
  <c r="GJ31" i="14"/>
  <c r="GJ24" i="14"/>
  <c r="GJ22" i="14"/>
  <c r="GJ21" i="14"/>
  <c r="GJ4" i="14"/>
  <c r="GJ42" i="14" l="1"/>
  <c r="AF44" i="8"/>
</calcChain>
</file>

<file path=xl/sharedStrings.xml><?xml version="1.0" encoding="utf-8"?>
<sst xmlns="http://schemas.openxmlformats.org/spreadsheetml/2006/main" count="8962" uniqueCount="437">
  <si>
    <t>JAN</t>
  </si>
  <si>
    <t>Disque 100 - Ano 2012 - Número de denúncias por UF, por mês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</si>
  <si>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</si>
  <si>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</si>
  <si>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</si>
  <si>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</si>
  <si>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</si>
  <si>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</si>
  <si>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</si>
  <si>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</si>
  <si>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</si>
  <si>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</si>
  <si>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</si>
  <si>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</si>
  <si>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</si>
  <si>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</si>
  <si>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</si>
  <si>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</si>
  <si>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</si>
  <si>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</si>
  <si>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</si>
  <si>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</si>
  <si>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</si>
  <si>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</si>
  <si>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</si>
  <si>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</si>
  <si>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</si>
  <si>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</si>
  <si>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</si>
  <si>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</si>
  <si>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</si>
  <si>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</si>
  <si>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</si>
  <si>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</si>
  <si>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</si>
  <si>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</si>
  <si>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</si>
  <si>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</si>
  <si>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</si>
  <si>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</si>
  <si>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</si>
  <si>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</si>
  <si>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</si>
  <si>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</si>
  <si>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</si>
  <si>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</si>
  <si>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% de aumento</t>
  </si>
  <si>
    <t>Sexo</t>
  </si>
  <si>
    <t>Feminino</t>
  </si>
  <si>
    <t>Masculino</t>
  </si>
  <si>
    <t>Não Informado</t>
  </si>
  <si>
    <t>Total</t>
  </si>
  <si>
    <t>Disque 100 - Ano 2012 - Perfil das Vítimas - Sexo</t>
  </si>
  <si>
    <t>Faixa etária</t>
  </si>
  <si>
    <t>12 a 14 anos</t>
  </si>
  <si>
    <t>15 a 17 anos</t>
  </si>
  <si>
    <t>4 a 7 anos</t>
  </si>
  <si>
    <t>0 a 3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</si>
  <si>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</si>
  <si>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</si>
  <si>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</si>
  <si>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</si>
  <si>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</si>
  <si>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</si>
  <si>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</si>
  <si>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</si>
  <si>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</si>
  <si>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</si>
  <si>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</si>
  <si>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</si>
  <si>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</si>
  <si>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</si>
  <si>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</si>
  <si>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</si>
  <si>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</si>
  <si>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</si>
  <si>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</si>
  <si>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</si>
  <si>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</si>
  <si>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</si>
  <si>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</si>
  <si>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</si>
  <si>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</si>
  <si>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</si>
  <si>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</si>
  <si>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</si>
  <si>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</si>
  <si>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Mãe</t>
  </si>
  <si>
    <t>Pai</t>
  </si>
  <si>
    <t>Desconhecido(a)</t>
  </si>
  <si>
    <t>Filho (a)</t>
  </si>
  <si>
    <t>Vizinho (a)</t>
  </si>
  <si>
    <t>Padrasto</t>
  </si>
  <si>
    <t>Tio (a)</t>
  </si>
  <si>
    <t>Irmão (ã)</t>
  </si>
  <si>
    <t>Familiares</t>
  </si>
  <si>
    <t>Genro/Nora</t>
  </si>
  <si>
    <t>Namorado(a)</t>
  </si>
  <si>
    <t>Cuidador (a)</t>
  </si>
  <si>
    <t>Companheiro (a)</t>
  </si>
  <si>
    <t>Primo(a)</t>
  </si>
  <si>
    <t>Amigo (a)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</si>
  <si>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</si>
  <si>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</si>
  <si>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</si>
  <si>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</si>
  <si>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</si>
  <si>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</si>
  <si>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</si>
  <si>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</si>
  <si>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</si>
  <si>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</si>
  <si>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</si>
  <si>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</si>
  <si>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</si>
  <si>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</si>
  <si>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</si>
  <si>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</si>
  <si>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Hospital</t>
  </si>
  <si>
    <t>Unidade Prisional - Cadeia Pública</t>
  </si>
  <si>
    <t>Unidade Prisional - Presídio</t>
  </si>
  <si>
    <t>Local de trabalho</t>
  </si>
  <si>
    <t>Albergue</t>
  </si>
  <si>
    <t>Delegacia de Polícia</t>
  </si>
  <si>
    <t>Manicômio/Hospital Psiquiátrico/Casa de Saúde</t>
  </si>
  <si>
    <t>Instituição de Longa Permanência para Idosos - ILPI</t>
  </si>
  <si>
    <t>Igreja</t>
  </si>
  <si>
    <t>Ônibus</t>
  </si>
  <si>
    <t>Delegacia de Polícia como Unidade Prisional</t>
  </si>
  <si>
    <t>Disque 100 - Ano 2011 - Número de denúncias por UF, por mês</t>
  </si>
  <si>
    <t>NA</t>
  </si>
  <si>
    <t>População Total</t>
  </si>
  <si>
    <t>Disque 100 - Ano 2011 - Número de denúncias População Situação de Rua por UF, por mês</t>
  </si>
  <si>
    <t>Disque 100 - Ano 2012 - Número de denúncias População Situação de Rua por UF, por mês</t>
  </si>
  <si>
    <t>Disque 100 - Ano 2011 - População Situação de Rua - Perfil das Vítimas - Identidade de gênero</t>
  </si>
  <si>
    <t>Disque 100 - Ano 2012 - População Situação de Rua - Perfil das Vítimas - Identidade de gênero</t>
  </si>
  <si>
    <t>Disque 100 - Ano 2011 - População Situação de Rua - Perfil das Vítimas - Faixa Etária</t>
  </si>
  <si>
    <t>Disque 100 - Ano 2012 - População Situação de Rua - Perfil das Vítimas - Faixa Etária</t>
  </si>
  <si>
    <t>Disque 100 - Ano 2011 - População Situação de Rua -Perfil das Vítimas - Cor/Raça</t>
  </si>
  <si>
    <t>Disque 100 - Ano 2012 - População Situação de Rua -Perfil das Vítimas - Cor/Raça</t>
  </si>
  <si>
    <t>Disque 100 - Ano 2011 - População Situação de Rua -Perfil das Vítimas - Tipo de Deficiência</t>
  </si>
  <si>
    <t>Disque 100 - Ano 2012 - População Situação de Rua - Perfil das Vítimas - Tipo de Deficiência</t>
  </si>
  <si>
    <t>Disque 100 - Ano 2012 - População Situação de Rua - Perfil do Suspeito - Sexo</t>
  </si>
  <si>
    <t>Disque 100 - Ano 2011 - População Situação de Rua - Perfil do Suspeito - Faixa Etária</t>
  </si>
  <si>
    <t>Disque 100 - Ano 2012 - População Situação de Rua - Perfil do Suspeito - Faixa Etária</t>
  </si>
  <si>
    <t>Disque 100 - Ano 2011 - População Situação de Rua - Perfil do Suspeito - Cor/Raça</t>
  </si>
  <si>
    <t>Disque 100 - Ano 2012 - População Situação de Rua - Perfil do Suspeito - Cor/Raça</t>
  </si>
  <si>
    <t>Disque 100 - Ano 2011 - População Situação de Rua - Relação Suspeito Vítima</t>
  </si>
  <si>
    <t>Disque 100 - Ano 2012 - População Situação de Rua - Relação Suspeito Vítima</t>
  </si>
  <si>
    <t>Disque 100 - Ano 2011 - População Situação de Rua - Relação Demandante e Vítima</t>
  </si>
  <si>
    <t>Disque 100 - Ano 2012 - População Situação de Rua - Relação Demandante e Vítima</t>
  </si>
  <si>
    <t>Disque 100 - Ano 2011 - População Situação de Rua -Local da Violação</t>
  </si>
  <si>
    <t>Disque 100 - Ano 2012 - População Situação de Rua -Local da Violação</t>
  </si>
  <si>
    <t>Ex-Marido</t>
  </si>
  <si>
    <t>12 a 18 anos</t>
  </si>
  <si>
    <t>Não possui deficiência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</si>
  <si>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</si>
  <si>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</si>
  <si>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</si>
  <si>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</si>
  <si>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</si>
  <si>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</si>
  <si>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</si>
  <si>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</si>
  <si>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</si>
  <si>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</si>
  <si>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</si>
  <si>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</si>
  <si>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</si>
  <si>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</si>
  <si>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</si>
  <si>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</si>
  <si>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</si>
  <si>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</si>
  <si>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</si>
  <si>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</si>
  <si>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</si>
  <si>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</si>
  <si>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</si>
  <si>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</si>
  <si>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</si>
  <si>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</si>
  <si>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</si>
  <si>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</si>
  <si>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ABUSO FINANCEIRO E ECONÔMICO/ VIOLÊNCIA PATRIMONIAL</t>
  </si>
  <si>
    <t>DISCRIMINAÇÃO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</si>
  <si>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</si>
  <si>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</si>
  <si>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</si>
  <si>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</si>
  <si>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VIOLÊNCIA FÍSICA</t>
  </si>
  <si>
    <t>VIOLÊNCIA INSTITUCIONAL</t>
  </si>
  <si>
    <t>VIOLÊNCIA PSICOLÓGICA</t>
  </si>
  <si>
    <t>VIOLÊNCIA SEXUAL</t>
  </si>
  <si>
    <t>*Obs: Estão sendo consideradas todas as deficiências da vítima, que pode ter mais de uma deficiência.</t>
  </si>
  <si>
    <t>Disque 100 - Ano 2012 - Comparativo 2011/2012, aumento do n° denúncias por grupo vulnerável</t>
  </si>
  <si>
    <t>Ranking*</t>
  </si>
  <si>
    <t>Identidade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</si>
  <si>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</si>
  <si>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</si>
  <si>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</si>
  <si>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</si>
  <si>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</si>
  <si>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</si>
  <si>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OUTROS</t>
  </si>
  <si>
    <t>PERSEGUIÇÃO</t>
  </si>
  <si>
    <t>SUBTRAÇÃO DE INCAPAZ</t>
  </si>
  <si>
    <t>AUTOAGRESSÃO</t>
  </si>
  <si>
    <t>CÁRCERE PRIVADO</t>
  </si>
  <si>
    <t>HOMICÍDIO</t>
  </si>
  <si>
    <t>LESÃO CORPORAL</t>
  </si>
  <si>
    <t>MAUS TRATOS</t>
  </si>
  <si>
    <t>SEQUESTRO</t>
  </si>
  <si>
    <t>TENTATIVA DE HOMICÍDIO</t>
  </si>
  <si>
    <t>ABUSO DE AUTORIDADE</t>
  </si>
  <si>
    <t>ASSEDIO SEXUAL</t>
  </si>
  <si>
    <t>ASSÉDIO MORAL</t>
  </si>
  <si>
    <t>AUSÊNCIA DE ACESSO A SERVIÇOS</t>
  </si>
  <si>
    <t>DEMORA EXCESSIVA OU DESÍDIA NO ATENDIMENTO</t>
  </si>
  <si>
    <t>DESRESPEITO À PRIORIDADE LEGAL</t>
  </si>
  <si>
    <t>FALTA DE ACESSIBILIDADE /MEIO FÍSICO</t>
  </si>
  <si>
    <t>FALTA DE ACESSIBILIDADE /MEIOS DE INFORMAÇÃO E COMUNICAÇÃO</t>
  </si>
  <si>
    <t>HOMOFOBIA INSTITUCIONAL</t>
  </si>
  <si>
    <t>OMISSÃO</t>
  </si>
  <si>
    <t>PRISÃO ILEGAL</t>
  </si>
  <si>
    <t>RECUSA DE ATENDIMENTO</t>
  </si>
  <si>
    <t>VIOLÊNCIA POLICIAL</t>
  </si>
  <si>
    <t>CONTRA PESSOA COM DEFICIÊNCIA</t>
  </si>
  <si>
    <t>DE GÊNERO</t>
  </si>
  <si>
    <t>DE ORIGEM</t>
  </si>
  <si>
    <t>EM VIRTUDE DE COMPLEIÇÃO FÍSICA / ESTÉTICA</t>
  </si>
  <si>
    <t>POR IDENTIDADE DE GÊNERO</t>
  </si>
  <si>
    <t>POR ORIENTAÇÃO SEXUAL</t>
  </si>
  <si>
    <t>RACIAL/ ETNICA</t>
  </si>
  <si>
    <t>SOCIAL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</si>
  <si>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</si>
  <si>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</si>
  <si>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</si>
  <si>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</si>
  <si>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</si>
  <si>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</si>
  <si>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RELIGIOSA</t>
  </si>
  <si>
    <t>Local</t>
  </si>
  <si>
    <t>Disque 100 - Ano 2013 - Número de denúncias População Situação de Rua por UF, por mês</t>
  </si>
  <si>
    <t>Disque 100 - Ano 2013 - Perfil das Vítimas - Sexo</t>
  </si>
  <si>
    <t>Disque 100 - Ano 2013 - População Situação de Rua - Perfil das Vítimas - Identidade de gênero</t>
  </si>
  <si>
    <t>Disque 100 - Ano 2013 - População Situação de Rua - Perfil das Vítimas - Faixa Etária</t>
  </si>
  <si>
    <t>Disque 100 - Ano 2013 - População Situação de Rua -Perfil das Vítimas - Cor/Raça</t>
  </si>
  <si>
    <t>Disque 100 - Ano 2013 - População Situação de Rua - Perfil das Vítimas - Tipo de Deficiência</t>
  </si>
  <si>
    <t>Disque 100 - Ano 2013 - População Situação de Rua - Perfil do Suspeito - Sexo</t>
  </si>
  <si>
    <t>Disque 100 - Ano 2013 - População Situação de Rua - Perfil do Suspeito - Faixa Etária</t>
  </si>
  <si>
    <t>Disque 100 - Ano 2013 - População Situação de Rua - Perfil do Suspeito - Cor/Raça</t>
  </si>
  <si>
    <t>Disque 100 - Ano 2013 - População Situação de Rua - Relação Suspeito Vítima</t>
  </si>
  <si>
    <t>Disque 100 - Ano 2013 - População Situação de Rua - Relação Demandante e Vítima</t>
  </si>
  <si>
    <t>DIREITO À MEMÓRIA E À VERDADE</t>
  </si>
  <si>
    <t>Diretor(a) de escola</t>
  </si>
  <si>
    <t>Diretor(a) Prisional</t>
  </si>
  <si>
    <t>Madrasta</t>
  </si>
  <si>
    <t>Disque 100 - Ano 2013 - População Situação de Rua - Local da Violação</t>
  </si>
  <si>
    <t>Denúncias por 100 mil habitantes</t>
  </si>
  <si>
    <t>LATROCÍNIO</t>
  </si>
  <si>
    <t>Diretor(a) de Unidade Prisional</t>
  </si>
  <si>
    <t>Disque 100 - Ano 2013- Comparativo 2012/2013, aumento do n° denúncias por grupo vulnerável</t>
  </si>
  <si>
    <t>* O % de aumento foi baseado na diferença entre as denúncias dos estados no ano de referência anterior, divido pelas denúncias dos estados no ano referência posterior.</t>
  </si>
  <si>
    <t>Disque 100 - Ano 2013 - Número de denúncias por UF, por mês</t>
  </si>
  <si>
    <t>* O ranking de Denúncias por 100.000 mil habitantes foi baseado na divisão entre o total de denúncias do estado e o resultado da divisão da População Total por 100000.</t>
  </si>
  <si>
    <t xml:space="preserve">VIOLÊNCIA POLICIAL </t>
  </si>
  <si>
    <t>85 a 90 anos</t>
  </si>
  <si>
    <t>Recém-nascido</t>
  </si>
  <si>
    <t>Não Informada</t>
  </si>
  <si>
    <t>Não possui</t>
  </si>
  <si>
    <t>Disque 100 - Ano 2011 - População Situação de Rua - Perfil dos Suspeitos - Faixa Etária</t>
  </si>
  <si>
    <t>Disque 100 - Ano 2011 - População Situação de Rua -Perfil dos Suspeitos - Cor/Raça</t>
  </si>
  <si>
    <t>Disque 100 - Ano 2012 - População Situação de Rua - Perfil dos Suspeitos - Faixa Etária</t>
  </si>
  <si>
    <t>Disque 100 - Ano 2012 - População Situação de Rua -Perfil dos Suspeitos - Cor/Raça</t>
  </si>
  <si>
    <t>Disque 100 - Ano 2013 - População Situação de Rua - Perfil dos Suspeitos - Sexo</t>
  </si>
  <si>
    <t>Disque 100 - Ano 2013 - População Situação de Rua - Perfil dos Suspeitos - Faixa Etária</t>
  </si>
  <si>
    <t>Disque 100 - Ano 2013 - População Situação de Rua - Perfil dos Suspeitos - Cor/Raça</t>
  </si>
  <si>
    <t>Escola</t>
  </si>
  <si>
    <t>Disque 100 - Ano 2011 - População Situação de Rua - Perfil das Vítimas - Sexo</t>
  </si>
  <si>
    <t>8 a 11 anos</t>
  </si>
  <si>
    <t>Disque 100 - Ano 2012 - População Situação de Rua - Perfil das Vítimas - Sexo</t>
  </si>
  <si>
    <t>Disque 100 - Ano 2013 - População Situação de Rua - Perfil das Vítimas - Sexo</t>
  </si>
  <si>
    <t>Disque 100 - Ano 2011 - População Situação de Rua - Perfil do Suspeito - Sexo</t>
  </si>
  <si>
    <t>Disque 100 - Ano 2011 - População Situação de Rua - Perfil dos Suspeitos - Sexo</t>
  </si>
  <si>
    <t>Disque 100 - Ano 2012 - População Situação de Rua - Perfil dos Suspeitos - Sexo</t>
  </si>
  <si>
    <t>Disque 100 - Ano 2011 - População Situação de Rua - Local da Violação</t>
  </si>
  <si>
    <t>Disque 100 - Ano 2012 - População Situação de Rua - Local da Violação</t>
  </si>
  <si>
    <t>Secretaria de Direitos Humanos - DISQUE 100</t>
  </si>
  <si>
    <t>Geral de Denúncias</t>
  </si>
  <si>
    <t>Dados de Denúncias - População Situação de Rua - Nacional</t>
  </si>
  <si>
    <t>Disque 100 - Ano 2014 - Número de denúncias de População Situação de Rua por UF, por mês</t>
  </si>
  <si>
    <t>Disque 100 - Ano 2014 - População Situação de Rua - Perfil das Vítimas - Sexo</t>
  </si>
  <si>
    <t>Disque 100 - Ano 2014 - População Situação de Rua - Perfil das Vítimas - Identidade de gênero</t>
  </si>
  <si>
    <t>Disque 100 - Ano 2014 - População Situação de Rua - Perfil das Vítimas - Faixa Etária</t>
  </si>
  <si>
    <t>Disque 100 - Ano 2014 - População Situação de Rua - Perfil das Vítimas - Cor/Raça</t>
  </si>
  <si>
    <t>Disque 100 - Ano 2014 -População Situação de Rua - Perfil das Vítimas - Cor/Raça</t>
  </si>
  <si>
    <t>Disque 100 - Ano 2014 - População Situação de Rua - Perfil do Suspeito - Sexo</t>
  </si>
  <si>
    <t>Disque 100 - Ano 2014 - População Situação de Rua - Perfil do Suspeito - Faixa Etária</t>
  </si>
  <si>
    <t>Disque 100 - Ano 2014 - População Situação de Rua - Perfil do Suspeito - Cor/Raça</t>
  </si>
  <si>
    <t>Disque 100 - Ano 2014 - População Situação de Rua - Perfil dos Suspeitos - Sexo</t>
  </si>
  <si>
    <t>Disque 100 - Ano 2014 - População Situação de Rua - Perfil dos Suspeitos - Faixa Etária</t>
  </si>
  <si>
    <t>Disque 100 - Ano 2014 - População Situação de Rua - Perfil dos Suspeitos - Cor/Raça</t>
  </si>
  <si>
    <t>Disque 100 - Ano 2014 - População Situação de Rua - Relação Suspeito Vítima</t>
  </si>
  <si>
    <t>Disque 100 - Ano 2014 - População Situação de Rua - Relação Demandante e Vítima</t>
  </si>
  <si>
    <t>Disque 100 - Ano 2014 - População Situação de Rua - Local da Violação</t>
  </si>
  <si>
    <t>Avó</t>
  </si>
  <si>
    <t>Avô</t>
  </si>
  <si>
    <t>Bisneto(a)</t>
  </si>
  <si>
    <t>Enteado(a)</t>
  </si>
  <si>
    <t>Ex-Esposa</t>
  </si>
  <si>
    <t>Neto(a)</t>
  </si>
  <si>
    <t>Medida de Segurança - Manicômio Judicial</t>
  </si>
  <si>
    <t>OUTRAS VIOLAÇÕES / OUTROS ASSUNTOS RELACIONADOS A DIREITOS HUMAN</t>
  </si>
  <si>
    <t>TORTURA E OUTROS TRATAMENTOS OU PENAS CRUÉIS, DESUMANOS OU DEGRA</t>
  </si>
  <si>
    <t>Nascituro</t>
  </si>
  <si>
    <t>91 anos ou mais</t>
  </si>
  <si>
    <t>Disque 100 - Ano 2011 - Tipo de Violação por UF, por tipo de violência</t>
  </si>
  <si>
    <t>Disque 100 - Ano 2012 - Tipo de Violação por UF, por tipo de violência</t>
  </si>
  <si>
    <t>Disque 100 - Ano 2013 - Tipo de Violação por UF, por tipo de violência</t>
  </si>
  <si>
    <t>Disque 100 - Ano 2014 - Tipo de Violação por UF, por tipo de violência</t>
  </si>
  <si>
    <t>Disque 100 - Ano 2011 - Violações de Viol. Psicológica em População Situação de Rua, por UF</t>
  </si>
  <si>
    <t>Disque 100 - Ano 2012 - Violações de Viol. Psicológica em População Situação de Rua, por UF</t>
  </si>
  <si>
    <t>Disque 100 - Ano 2013 - Violações de Viol. Psicológica em População Situação de Rua, por UF</t>
  </si>
  <si>
    <t>Disque 100 - Ano 2014 - Violações de Viol. Psicológica em População Situação de Rua, por UF</t>
  </si>
  <si>
    <t>Disque 100 - Ano 2011 - Violações de Viol. Física em População Situação de Rua, por UF</t>
  </si>
  <si>
    <t>Disque 100 - Ano 2012 - Violações de Viol. Física em População Situação de Rua, por UF</t>
  </si>
  <si>
    <t>Disque 100 - Ano 2013 - Violações de Viol. Física em População Situação de Rua, por UF</t>
  </si>
  <si>
    <t>Disque 100 - Ano 2014 - Violações de Viol. Física em População Situação de Rua, por UF</t>
  </si>
  <si>
    <t>Disque 100 - Ano 2011 - Violações de Viol. Institucional em População Situação de Rua, por UF</t>
  </si>
  <si>
    <t>Disque 100 - Ano 2012 - Violações de Viol. Institucional em População Situação de Rua, por UF</t>
  </si>
  <si>
    <t>Disque 100 - Ano 2013 - Violações de Viol. Institucional em População Situação de Rua, por UF</t>
  </si>
  <si>
    <t>Disque 100 - Ano 2011 - Violações de Discriminação em População Situação de Rua, por UF</t>
  </si>
  <si>
    <t>Disque 100 - Ano 2012 - Violações de Discriminação em População Situação de Rua, por UF</t>
  </si>
  <si>
    <t>Disque 100 - Ano 2013 - Violações de Discriminação em População Situação de Rua, por UF</t>
  </si>
  <si>
    <t>Disque 100 - Ano 2014 - Violações de Discriminação em População Situação de Rua, por UF</t>
  </si>
  <si>
    <t>Disque 100 - Ano 2011 - Violações de Negligência em População Situação de Rua, por UF</t>
  </si>
  <si>
    <t>Disque 100 - Ano 2012 - Violações de Negligência em População Situação de Rua, por UF</t>
  </si>
  <si>
    <t>Disque 100 - Ano 2013 - Violações de Negligência em População Situação de Rua, por UF</t>
  </si>
  <si>
    <t>Disque 100 - Ano 2014 - Violações de Negligência em População Situação de Rua, por UF</t>
  </si>
  <si>
    <t>Mental</t>
  </si>
  <si>
    <t>Visual</t>
  </si>
  <si>
    <t>Auditiva</t>
  </si>
  <si>
    <t>Disque 100 - Ano 2014 - População Situação de Rua - Perfil das Vítimas - Tipo de Deficiência</t>
  </si>
  <si>
    <t>Disque 100 - Ano 2014- Comparativo 2013/2014, aumento do n° denúncias por grupo vulnerável</t>
  </si>
  <si>
    <t>Disque 100 - Ano 2014 - Número de denúncias por UF, por mês</t>
  </si>
  <si>
    <t>Unidade de Medida Sócio Educativa</t>
  </si>
  <si>
    <t>Disque 100 - Ano 2014 - Violações de Viol. Institucional em População Situação de Rua, por UF</t>
  </si>
  <si>
    <t>SUPERLOTAÇÃO DE PRESÍDIO / DE UNIDADES DE PRIVAÇÃO DE LIBERDADE</t>
  </si>
  <si>
    <t>Período: 2011 a 2015</t>
  </si>
  <si>
    <t>Disque 100 - Ano 2015 - Número de denúncias de População Situação de Rua por UF, por mês</t>
  </si>
  <si>
    <t>Disque 100 - Ano 2015- Comparativo 2014/2015, aumento do n° denúncias por grupo vulnerável</t>
  </si>
  <si>
    <t xml:space="preserve"> </t>
  </si>
  <si>
    <t>Disque 100 - Ano 2015 - Tipo de Violação por UF, por tipo de violência</t>
  </si>
  <si>
    <t>Disque 100 - Ano 2015 - Violações de Viol. Psicológica em População Situação de Rua, por UF</t>
  </si>
  <si>
    <t>Disque 100 - Ano 2015 - Violações de Viol. Física em População Situação de Rua, por UF</t>
  </si>
  <si>
    <t>Disque 100 - Ano 2015 - Violações de Viol. Institucional em População Situação de Rua, por UF</t>
  </si>
  <si>
    <t>Disque 100 - Ano 2015 - Violações de Discriminação em População Situação de Rua, por UF</t>
  </si>
  <si>
    <t>Disque 100 - Ano 2015 - Violações de Negligência em População Situação de Rua, por UF</t>
  </si>
  <si>
    <t>Disque 100 - Ano 2015 - População Situação de Rua - Perfil das Vítimas - Sexo</t>
  </si>
  <si>
    <t>Disque 100 - Ano 2015 - População Situação de Rua - Perfil das Vítimas - Identidade de gênero</t>
  </si>
  <si>
    <t>Disque 100 - Ano 2015 - População Situação de Rua - Perfil das Vítimas - Faixa Etária</t>
  </si>
  <si>
    <t>Disque 100 - Ano 2015 - População Situação de Rua - Perfil das Vítimas - Cor/Raça</t>
  </si>
  <si>
    <t>Disque 100 - Ano 2015 - População Situação de Rua - Perfil das Vítimas - Tipo de Deficiência</t>
  </si>
  <si>
    <t>Disque 100 - Ano 2015 -População Situação de Rua - Perfil das Vítimas - Cor/Raça</t>
  </si>
  <si>
    <t>Disque 100 - Ano 2015 - População Situação de Rua - Perfil do Suspeito - Sexo</t>
  </si>
  <si>
    <t>Disque 100 - Ano 2015 - População Situação de Rua - Perfil do Suspeito - Faixa Etária</t>
  </si>
  <si>
    <t>Disque 100 - Ano 2015 - População Situação de Rua - Perfil do Suspeito - Cor/Raça</t>
  </si>
  <si>
    <t>Disque 100 - Ano 2015 - População Situação de Rua - Perfil dos Suspeitos - Sexo</t>
  </si>
  <si>
    <t>Disque 100 - Ano 2015 - População Situação de Rua - Perfil dos Suspeitos - Faixa Etária</t>
  </si>
  <si>
    <t>Disque 100 - Ano 2015 - População Situação de Rua - Perfil dos Suspeitos - Cor/Raça</t>
  </si>
  <si>
    <t>Disque 100 - Ano 2015 - População Situação de Rua - Relação Suspeito Vítima</t>
  </si>
  <si>
    <t>Disque 100 - Ano 2015 - População Situação de Rua - Relação Demandante e Vítima</t>
  </si>
  <si>
    <t>Disque 100 - Ano 2015 - População Situação de Rua - Local da Violação</t>
  </si>
  <si>
    <t>Emitido em: 04/01/2016 15:00</t>
  </si>
  <si>
    <t>Disque 100 - Ano 2015 - Comparativo 2014/2015, aumento do n° denúncias por grupo vulnerável</t>
  </si>
  <si>
    <t>BULLYING</t>
  </si>
  <si>
    <t>Disque 100 - Ano 2016 - Número de denúncias de População Situação de Rua por UF, por mês</t>
  </si>
  <si>
    <t>Disque 100 - Ano 2016 - Comparativo 2015/2016, aumento do n° denúncias por grupo vulnerável</t>
  </si>
  <si>
    <t>Disque 100 - Ano 2015 - Número de denúncias por UF, por mês</t>
  </si>
  <si>
    <t>Disque 100 - Ano 2016 - Número de denúncias por UF, por mês</t>
  </si>
  <si>
    <t>Disque 100 - Ano 2016 - Tipo de Violação por UF, por tipo de violência</t>
  </si>
  <si>
    <t>Disque 100 - Ano 2016 - Violações de Viol. Psicológica em População Situação de Rua, por UF</t>
  </si>
  <si>
    <t>Disque 100 - Ano 2016 - Violações de Viol. Física em População Situação de Rua, por UF</t>
  </si>
  <si>
    <t>Disque 100 - Ano 2016 - Violações de Viol. Institucional em População Situação de Rua, por UF</t>
  </si>
  <si>
    <t>Disque 100 - Ano 2016 - Violações de Discriminação em População Situação de Rua, por UF</t>
  </si>
  <si>
    <t>Disque 100 - Ano 2016 - Violações de Negligência em População Situação de Rua, por UF</t>
  </si>
  <si>
    <t>Disque 100 - Ano 2016 - População Situação de Rua - Perfil das Vítimas - Sexo</t>
  </si>
  <si>
    <t>Disque 100 - Ano 2016 - População Situação de Rua - Perfil das Vítimas - Identidade de gênero</t>
  </si>
  <si>
    <t>Disque 100 - Ano 2016 - População Situação de Rua - Perfil das Vítimas - Faixa Etária</t>
  </si>
  <si>
    <t>Disque 100 - Ano 2016 - População Situação de Rua - Perfil das Vítimas - Cor/Raça</t>
  </si>
  <si>
    <t>Disque 100 - Ano 2016 - População Situação de Rua - Perfil das Vítimas - Tipo de Deficiência</t>
  </si>
  <si>
    <t>Disque 100 - Ano 2016 -População Situação de Rua - Perfil das Vítimas - Cor/Raça</t>
  </si>
  <si>
    <t>Disque 100 - Ano 2016 - População Situação de Rua - Perfil do Suspeito - Sexo</t>
  </si>
  <si>
    <t>Disque 100 - Ano 2016 - População Situação de Rua - Perfil do Suspeito - Faixa Etária</t>
  </si>
  <si>
    <t>Disque 100 - Ano 2016 - População Situação de Rua - Perfil do Suspeito - Cor/Raça</t>
  </si>
  <si>
    <t>Disque 100 - Ano 2016 - População Situação de Rua - Perfil dos Suspeitos - Sexo</t>
  </si>
  <si>
    <t>Disque 100 - Ano 2016 - População Situação de Rua - Perfil dos Suspeitos - Faixa Etária</t>
  </si>
  <si>
    <t>Disque 100 - Ano 2016 - População Situação de Rua - Perfil dos Suspeitos - Cor/Raça</t>
  </si>
  <si>
    <t>Disque 100 - Ano 2016 - População Situação de Rua - Relação Suspeito Vítima</t>
  </si>
  <si>
    <t>Disque 100 - Ano 2016 - População Situação de Rua - Relação Demandante e Vítima</t>
  </si>
  <si>
    <t>Disque 100 - Ano 2016 - População Situação de Rua - Local da Violação</t>
  </si>
  <si>
    <t>DESTRUIÇÃO DE BENS</t>
  </si>
  <si>
    <t>SUPERLOTAÇÃO DE PRESÍDIO / DE UNIDADES DE PRIVAÇÃO DE LIBERDADE, DE UNIDADES DE CUSTÓDIA E DE OUTRAS INSTITUIÇÕES</t>
  </si>
  <si>
    <t>Órgão da Administração Municipal</t>
  </si>
  <si>
    <t>Órgão da Administração Federal</t>
  </si>
  <si>
    <t>** Foi  excluída 3 denúncias de ILPI/Macimômio/Sócio Educativo</t>
  </si>
  <si>
    <t>** Foi excluída 3 local de violação de ILPI/Macimômio/Sócio Educativo</t>
  </si>
  <si>
    <t>Disque 100 - Ano 2017 - Número de denúncias de População Situação de Rua por UF, por mês</t>
  </si>
  <si>
    <t>Disque 100 - Ano 2017 - Comparativo 2016/2017, aumento do n° denúncias por grupo vulnerável</t>
  </si>
  <si>
    <t>Disque 100 - Ano 2017 - Número de denúncias por UF, por mês</t>
  </si>
  <si>
    <t>Disque 100 - Ano 2017 - Tipo de Violação por UF, por tipo de violência</t>
  </si>
  <si>
    <t>Disque 100 - Ano 2017 - Violações de Viol. Psicológica em População Situação de Rua, por UF</t>
  </si>
  <si>
    <t>Disque 100 - Ano 2017 - Violações de Viol. Física em População Situação de Rua, por UF</t>
  </si>
  <si>
    <t>Disque 100 - Ano 2017 - Violações de Viol. Institucional em População Situação de Rua, por UF</t>
  </si>
  <si>
    <t>Disque 100 - Ano 2017 - Violações de Discriminação em População Situação de Rua, por UF</t>
  </si>
  <si>
    <t>Disque 100 - Ano 2017 - Violações de Negligência em População Situação de Rua, por UF</t>
  </si>
  <si>
    <t>Disque 100 - Ano 2017 - População Situação de Rua - Perfil das Vítimas - Sexo</t>
  </si>
  <si>
    <t>Disque 100 - Ano 2017 - População Situação de Rua - Perfil das Vítimas - Identidade de gênero</t>
  </si>
  <si>
    <t>Disque 100 - Ano 2017 - População Situação de Rua - Perfil das Vítimas - Faixa Etária</t>
  </si>
  <si>
    <t>Disque 100 - Ano 2017 - População Situação de Rua - Perfil das Vítimas - Cor/Raça</t>
  </si>
  <si>
    <t>Disque 100 - Ano 2017 - População Situação de Rua - Perfil das Vítimas - Tipo de Deficiência</t>
  </si>
  <si>
    <t>Disque 100 - Ano 2017 -População Situação de Rua - Perfil das Vítimas - Cor/Raça</t>
  </si>
  <si>
    <t>Disque 100 - Ano 2017 - População Situação de Rua - Perfil do Suspeito - Sexo</t>
  </si>
  <si>
    <t>Disque 100 - Ano 2017 - População Situação de Rua - Perfil do Suspeito - Faixa Etária</t>
  </si>
  <si>
    <t>Disque 100 - Ano 2017 - População Situação de Rua - Perfil do Suspeito - Cor/Raça</t>
  </si>
  <si>
    <t>Disque 100 - Ano 2017 - População Situação de Rua - Perfil dos Suspeitos - Sexo</t>
  </si>
  <si>
    <t>Disque 100 - Ano 2017 - População Situação de Rua - Perfil dos Suspeitos - Faixa Etária</t>
  </si>
  <si>
    <t>Disque 100 - Ano 2017 - População Situação de Rua - Perfil dos Suspeitos - Cor/Raça</t>
  </si>
  <si>
    <t>Disque 100 - Ano 2017 - População Situação de Rua - Relação Suspeito Vítima</t>
  </si>
  <si>
    <t>Disque 100 - Ano 2017 - População Situação de Rua - Relação Demandante e Vítima</t>
  </si>
  <si>
    <t>Disque 100 - Ano 2017 - População Situação de Rua - Local da Violação</t>
  </si>
  <si>
    <t>Período: 2011 - 2017</t>
  </si>
  <si>
    <t>EXECUÇÃO SUMÁRIA</t>
  </si>
  <si>
    <t>Órgão da Administração Estadual</t>
  </si>
  <si>
    <t>Emitido em: 16/01/2017 16:48:00</t>
  </si>
  <si>
    <t>Ministério dos Direitos Humanos - DISQUE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</si>
</sst>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i/>
      <sz val="10"/>
      <name val="Calibri"/>
      <family val="2"/>
      <scheme val="minor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1" fillId="22" borderId="53" applyNumberFormat="0" applyAlignment="0" applyProtection="0"/>
    <xf numFmtId="0" fontId="7" fillId="23" borderId="54" applyNumberFormat="0" applyAlignment="0" applyProtection="0"/>
    <xf numFmtId="0" fontId="24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56" applyNumberFormat="0" applyFill="0" applyAlignment="0" applyProtection="0"/>
    <xf numFmtId="0" fontId="26" fillId="0" borderId="57" applyNumberFormat="0" applyFill="0" applyAlignment="0" applyProtection="0"/>
    <xf numFmtId="0" fontId="27" fillId="0" borderId="58" applyNumberFormat="0" applyFill="0" applyAlignment="0" applyProtection="0"/>
    <xf numFmtId="0" fontId="27" fillId="0" borderId="0" applyNumberFormat="0" applyFill="0" applyBorder="0" applyAlignment="0" applyProtection="0"/>
    <xf numFmtId="0" fontId="23" fillId="9" borderId="53" applyNumberFormat="0" applyAlignment="0" applyProtection="0"/>
    <xf numFmtId="0" fontId="22" fillId="0" borderId="55" applyNumberFormat="0" applyFill="0" applyAlignment="0" applyProtection="0"/>
    <xf numFmtId="0" fontId="28" fillId="24" borderId="0" applyNumberFormat="0" applyBorder="0" applyAlignment="0" applyProtection="0"/>
    <xf numFmtId="0" fontId="6" fillId="25" borderId="59" applyNumberFormat="0" applyFont="0" applyAlignment="0" applyProtection="0"/>
    <xf numFmtId="0" fontId="6" fillId="25" borderId="59" applyNumberFormat="0" applyFont="0" applyAlignment="0" applyProtection="0"/>
    <xf numFmtId="0" fontId="29" fillId="22" borderId="60" applyNumberFormat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33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</cellStyleXfs>
  <cellXfs count="27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vertical="center"/>
    </xf>
    <xf numFmtId="0" fontId="1" fillId="0" borderId="0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10" fontId="5" fillId="2" borderId="10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0" fontId="2" fillId="2" borderId="17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10" fontId="2" fillId="2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0" fontId="0" fillId="2" borderId="10" xfId="0" applyNumberForma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2" fillId="0" borderId="36" xfId="5" applyBorder="1" applyAlignment="1" applyProtection="1">
      <alignment horizontal="center" wrapText="1"/>
    </xf>
    <xf numFmtId="0" fontId="0" fillId="0" borderId="0" xfId="0" applyNumberFormat="1" applyAlignment="1">
      <alignment horizontal="center"/>
    </xf>
    <xf numFmtId="0" fontId="1" fillId="0" borderId="37" xfId="0" applyFont="1" applyBorder="1" applyAlignment="1">
      <alignment vertical="center"/>
    </xf>
    <xf numFmtId="0" fontId="0" fillId="0" borderId="37" xfId="0" applyBorder="1"/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5" fillId="2" borderId="1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5" fillId="2" borderId="7" xfId="4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8" xfId="0" applyFont="1" applyFill="1" applyBorder="1"/>
    <xf numFmtId="2" fontId="3" fillId="3" borderId="10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/>
    </xf>
    <xf numFmtId="10" fontId="1" fillId="2" borderId="10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0" fontId="12" fillId="0" borderId="0" xfId="5" applyBorder="1" applyAlignment="1" applyProtection="1">
      <alignment horizontal="center" wrapText="1"/>
    </xf>
    <xf numFmtId="0" fontId="0" fillId="2" borderId="5" xfId="0" applyFill="1" applyBorder="1" applyAlignment="1">
      <alignment horizontal="center" vertical="center"/>
    </xf>
    <xf numFmtId="10" fontId="0" fillId="2" borderId="22" xfId="0" applyNumberFormat="1" applyFill="1" applyBorder="1" applyAlignment="1">
      <alignment horizontal="center"/>
    </xf>
    <xf numFmtId="10" fontId="1" fillId="2" borderId="23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10" fontId="0" fillId="2" borderId="39" xfId="0" applyNumberFormat="1" applyFill="1" applyBorder="1" applyAlignment="1">
      <alignment horizontal="center"/>
    </xf>
    <xf numFmtId="10" fontId="0" fillId="2" borderId="40" xfId="0" applyNumberFormat="1" applyFill="1" applyBorder="1" applyAlignment="1">
      <alignment horizontal="center"/>
    </xf>
    <xf numFmtId="10" fontId="0" fillId="2" borderId="41" xfId="0" applyNumberForma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10" fontId="0" fillId="2" borderId="15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5" fillId="2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8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/>
    </xf>
    <xf numFmtId="10" fontId="5" fillId="2" borderId="1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/>
    <xf numFmtId="0" fontId="4" fillId="3" borderId="6" xfId="0" applyFont="1" applyFill="1" applyBorder="1" applyAlignment="1">
      <alignment vertical="center" wrapText="1"/>
    </xf>
    <xf numFmtId="164" fontId="5" fillId="2" borderId="7" xfId="4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10" fontId="2" fillId="2" borderId="10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3" fillId="3" borderId="47" xfId="0" applyFont="1" applyFill="1" applyBorder="1"/>
    <xf numFmtId="0" fontId="0" fillId="0" borderId="37" xfId="0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3" fillId="3" borderId="30" xfId="0" applyFont="1" applyFill="1" applyBorder="1"/>
    <xf numFmtId="10" fontId="5" fillId="2" borderId="31" xfId="0" applyNumberFormat="1" applyFont="1" applyFill="1" applyBorder="1" applyAlignment="1">
      <alignment horizontal="center"/>
    </xf>
    <xf numFmtId="0" fontId="3" fillId="3" borderId="32" xfId="0" applyFont="1" applyFill="1" applyBorder="1"/>
    <xf numFmtId="0" fontId="3" fillId="3" borderId="33" xfId="0" applyFont="1" applyFill="1" applyBorder="1" applyAlignment="1">
      <alignment horizontal="center"/>
    </xf>
    <xf numFmtId="10" fontId="2" fillId="2" borderId="34" xfId="0" applyNumberFormat="1" applyFont="1" applyFill="1" applyBorder="1" applyAlignment="1">
      <alignment horizontal="center"/>
    </xf>
    <xf numFmtId="0" fontId="3" fillId="3" borderId="47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10" fontId="1" fillId="2" borderId="51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0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0" fillId="0" borderId="0" xfId="0" applyAlignment="1">
      <alignment horizontal="left"/>
    </xf>
    <xf numFmtId="0" fontId="4" fillId="3" borderId="6" xfId="0" applyFont="1" applyFill="1" applyBorder="1"/>
    <xf numFmtId="0" fontId="0" fillId="0" borderId="0" xfId="0" applyAlignment="1">
      <alignment horizontal="left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0" fontId="2" fillId="2" borderId="10" xfId="0" applyNumberFormat="1" applyFont="1" applyFill="1" applyBorder="1"/>
    <xf numFmtId="0" fontId="0" fillId="0" borderId="0" xfId="0"/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7" fillId="0" borderId="0" xfId="6" applyAlignment="1">
      <alignment horizontal="left"/>
    </xf>
    <xf numFmtId="0" fontId="1" fillId="2" borderId="39" xfId="0" applyFont="1" applyFill="1" applyBorder="1" applyAlignment="1">
      <alignment horizontal="center"/>
    </xf>
    <xf numFmtId="10" fontId="1" fillId="2" borderId="40" xfId="0" applyNumberFormat="1" applyFont="1" applyFill="1" applyBorder="1" applyAlignment="1">
      <alignment horizontal="center"/>
    </xf>
    <xf numFmtId="10" fontId="1" fillId="2" borderId="4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0" fontId="0" fillId="2" borderId="52" xfId="0" applyNumberForma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" fillId="3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/>
    </xf>
    <xf numFmtId="10" fontId="5" fillId="2" borderId="34" xfId="0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10" fontId="0" fillId="2" borderId="70" xfId="0" applyNumberFormat="1" applyFill="1" applyBorder="1" applyAlignment="1">
      <alignment horizontal="center"/>
    </xf>
    <xf numFmtId="10" fontId="0" fillId="2" borderId="71" xfId="0" applyNumberFormat="1" applyFill="1" applyBorder="1" applyAlignment="1">
      <alignment horizontal="center"/>
    </xf>
    <xf numFmtId="0" fontId="8" fillId="3" borderId="28" xfId="0" applyFont="1" applyFill="1" applyBorder="1" applyAlignment="1">
      <alignment horizontal="center" vertical="center"/>
    </xf>
    <xf numFmtId="10" fontId="0" fillId="2" borderId="72" xfId="0" applyNumberFormat="1" applyFill="1" applyBorder="1" applyAlignment="1">
      <alignment horizontal="center"/>
    </xf>
    <xf numFmtId="10" fontId="0" fillId="2" borderId="73" xfId="0" applyNumberFormat="1" applyFill="1" applyBorder="1" applyAlignment="1">
      <alignment horizontal="center"/>
    </xf>
    <xf numFmtId="10" fontId="0" fillId="2" borderId="74" xfId="0" applyNumberFormat="1" applyFill="1" applyBorder="1" applyAlignment="1">
      <alignment horizontal="center"/>
    </xf>
    <xf numFmtId="0" fontId="0" fillId="0" borderId="48" xfId="0" applyBorder="1"/>
    <xf numFmtId="10" fontId="1" fillId="2" borderId="76" xfId="0" applyNumberFormat="1" applyFont="1" applyFill="1" applyBorder="1" applyAlignment="1">
      <alignment horizontal="center"/>
    </xf>
    <xf numFmtId="0" fontId="0" fillId="2" borderId="70" xfId="0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/>
    </xf>
    <xf numFmtId="0" fontId="3" fillId="3" borderId="79" xfId="0" applyFont="1" applyFill="1" applyBorder="1" applyAlignment="1">
      <alignment horizontal="center"/>
    </xf>
    <xf numFmtId="10" fontId="0" fillId="2" borderId="80" xfId="0" applyNumberFormat="1" applyFill="1" applyBorder="1" applyAlignment="1">
      <alignment horizontal="center"/>
    </xf>
    <xf numFmtId="0" fontId="8" fillId="3" borderId="81" xfId="0" applyFont="1" applyFill="1" applyBorder="1" applyAlignment="1">
      <alignment horizontal="center" vertical="center" wrapText="1"/>
    </xf>
    <xf numFmtId="10" fontId="1" fillId="2" borderId="71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10" fontId="0" fillId="2" borderId="82" xfId="0" applyNumberFormat="1" applyFill="1" applyBorder="1" applyAlignment="1">
      <alignment horizontal="center"/>
    </xf>
    <xf numFmtId="10" fontId="0" fillId="2" borderId="83" xfId="0" applyNumberFormat="1" applyFill="1" applyBorder="1" applyAlignment="1">
      <alignment horizontal="center"/>
    </xf>
    <xf numFmtId="10" fontId="0" fillId="2" borderId="84" xfId="0" applyNumberFormat="1" applyFill="1" applyBorder="1" applyAlignment="1">
      <alignment horizontal="center"/>
    </xf>
    <xf numFmtId="0" fontId="8" fillId="3" borderId="85" xfId="0" applyFont="1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/>
    </xf>
    <xf numFmtId="10" fontId="0" fillId="2" borderId="48" xfId="0" applyNumberFormat="1" applyFill="1" applyBorder="1" applyAlignment="1">
      <alignment horizontal="center"/>
    </xf>
    <xf numFmtId="0" fontId="4" fillId="3" borderId="6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43" xfId="0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0" fillId="0" borderId="25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</cellXfs>
  <cellStyles count="158">
    <cellStyle name="20% - Accent1" xfId="7" xr:uid="{00000000-0005-0000-0000-000000000000}"/>
    <cellStyle name="20% - Accent1 2" xfId="8" xr:uid="{00000000-0005-0000-0000-000001000000}"/>
    <cellStyle name="20% - Accent2" xfId="9" xr:uid="{00000000-0005-0000-0000-000002000000}"/>
    <cellStyle name="20% - Accent2 2" xfId="10" xr:uid="{00000000-0005-0000-0000-000003000000}"/>
    <cellStyle name="20% - Accent3" xfId="11" xr:uid="{00000000-0005-0000-0000-000004000000}"/>
    <cellStyle name="20% - Accent3 2" xfId="12" xr:uid="{00000000-0005-0000-0000-000005000000}"/>
    <cellStyle name="20% - Accent4" xfId="13" xr:uid="{00000000-0005-0000-0000-000006000000}"/>
    <cellStyle name="20% - Accent4 2" xfId="14" xr:uid="{00000000-0005-0000-0000-000007000000}"/>
    <cellStyle name="20% - Accent5" xfId="15" xr:uid="{00000000-0005-0000-0000-000008000000}"/>
    <cellStyle name="20% - Accent5 2" xfId="16" xr:uid="{00000000-0005-0000-0000-000009000000}"/>
    <cellStyle name="20% - Accent6" xfId="17" xr:uid="{00000000-0005-0000-0000-00000A000000}"/>
    <cellStyle name="20% - Accent6 2" xfId="18" xr:uid="{00000000-0005-0000-0000-00000B000000}"/>
    <cellStyle name="40% - Accent1" xfId="19" xr:uid="{00000000-0005-0000-0000-00000C000000}"/>
    <cellStyle name="40% - Accent1 2" xfId="20" xr:uid="{00000000-0005-0000-0000-00000D000000}"/>
    <cellStyle name="40% - Accent2" xfId="21" xr:uid="{00000000-0005-0000-0000-00000E000000}"/>
    <cellStyle name="40% - Accent2 2" xfId="22" xr:uid="{00000000-0005-0000-0000-00000F000000}"/>
    <cellStyle name="40% - Accent3" xfId="23" xr:uid="{00000000-0005-0000-0000-000010000000}"/>
    <cellStyle name="40% - Accent3 2" xfId="24" xr:uid="{00000000-0005-0000-0000-000011000000}"/>
    <cellStyle name="40% - Accent4" xfId="25" xr:uid="{00000000-0005-0000-0000-000012000000}"/>
    <cellStyle name="40% - Accent4 2" xfId="26" xr:uid="{00000000-0005-0000-0000-000013000000}"/>
    <cellStyle name="40% - Accent5" xfId="27" xr:uid="{00000000-0005-0000-0000-000014000000}"/>
    <cellStyle name="40% - Accent5 2" xfId="28" xr:uid="{00000000-0005-0000-0000-000015000000}"/>
    <cellStyle name="40% - Accent6" xfId="29" xr:uid="{00000000-0005-0000-0000-000016000000}"/>
    <cellStyle name="40% - Accent6 2" xfId="30" xr:uid="{00000000-0005-0000-0000-000017000000}"/>
    <cellStyle name="60% - Accent1" xfId="31" xr:uid="{00000000-0005-0000-0000-000018000000}"/>
    <cellStyle name="60% - Accent2" xfId="32" xr:uid="{00000000-0005-0000-0000-000019000000}"/>
    <cellStyle name="60% - Accent3" xfId="33" xr:uid="{00000000-0005-0000-0000-00001A000000}"/>
    <cellStyle name="60% - Accent4" xfId="34" xr:uid="{00000000-0005-0000-0000-00001B000000}"/>
    <cellStyle name="60% - Accent5" xfId="35" xr:uid="{00000000-0005-0000-0000-00001C000000}"/>
    <cellStyle name="60% - Accent6" xfId="36" xr:uid="{00000000-0005-0000-0000-00001D000000}"/>
    <cellStyle name="Accent1" xfId="37" xr:uid="{00000000-0005-0000-0000-00001E000000}"/>
    <cellStyle name="Accent2" xfId="38" xr:uid="{00000000-0005-0000-0000-00001F000000}"/>
    <cellStyle name="Accent3" xfId="39" xr:uid="{00000000-0005-0000-0000-000020000000}"/>
    <cellStyle name="Accent4" xfId="40" xr:uid="{00000000-0005-0000-0000-000021000000}"/>
    <cellStyle name="Accent5" xfId="41" xr:uid="{00000000-0005-0000-0000-000022000000}"/>
    <cellStyle name="Accent6" xfId="42" xr:uid="{00000000-0005-0000-0000-000023000000}"/>
    <cellStyle name="Bad" xfId="43" xr:uid="{00000000-0005-0000-0000-000024000000}"/>
    <cellStyle name="Calculation" xfId="44" xr:uid="{00000000-0005-0000-0000-000025000000}"/>
    <cellStyle name="Check Cell" xfId="45" xr:uid="{00000000-0005-0000-0000-000026000000}"/>
    <cellStyle name="Explanatory Text" xfId="46" xr:uid="{00000000-0005-0000-0000-000027000000}"/>
    <cellStyle name="Good" xfId="47" xr:uid="{00000000-0005-0000-0000-000028000000}"/>
    <cellStyle name="Heading 1" xfId="48" xr:uid="{00000000-0005-0000-0000-000029000000}"/>
    <cellStyle name="Heading 2" xfId="49" xr:uid="{00000000-0005-0000-0000-00002A000000}"/>
    <cellStyle name="Heading 3" xfId="50" xr:uid="{00000000-0005-0000-0000-00002B000000}"/>
    <cellStyle name="Heading 4" xfId="51" xr:uid="{00000000-0005-0000-0000-00002C000000}"/>
    <cellStyle name="Hiperlink" xfId="5" builtinId="8"/>
    <cellStyle name="Input" xfId="52" xr:uid="{00000000-0005-0000-0000-00002E000000}"/>
    <cellStyle name="Linked Cell" xfId="53" xr:uid="{00000000-0005-0000-0000-00002F000000}"/>
    <cellStyle name="Neutral" xfId="54" xr:uid="{00000000-0005-0000-0000-000030000000}"/>
    <cellStyle name="Normal" xfId="0" builtinId="0"/>
    <cellStyle name="Normal 2" xfId="6" xr:uid="{00000000-0005-0000-0000-000032000000}"/>
    <cellStyle name="Normal 2 2" xfId="157" xr:uid="{00000000-0005-0000-0000-000033000000}"/>
    <cellStyle name="Normal 3" xfId="60" xr:uid="{00000000-0005-0000-0000-000034000000}"/>
    <cellStyle name="Normal 4" xfId="61" xr:uid="{00000000-0005-0000-0000-000035000000}"/>
    <cellStyle name="Normal_Aumento % UF" xfId="3" xr:uid="{00000000-0005-0000-0000-000036000000}"/>
    <cellStyle name="Normal_Den. relativas UF" xfId="1" xr:uid="{00000000-0005-0000-0000-000037000000}"/>
    <cellStyle name="Normal_Perfil das Vítimas_mês a" xfId="2" xr:uid="{00000000-0005-0000-0000-000038000000}"/>
    <cellStyle name="Note" xfId="55" xr:uid="{00000000-0005-0000-0000-000039000000}"/>
    <cellStyle name="Note 2" xfId="56" xr:uid="{00000000-0005-0000-0000-00003A000000}"/>
    <cellStyle name="Output" xfId="57" xr:uid="{00000000-0005-0000-0000-00003B000000}"/>
    <cellStyle name="Porcentagem" xfId="4" builtinId="5"/>
    <cellStyle name="Porcentagem 10" xfId="64" xr:uid="{00000000-0005-0000-0000-00003D000000}"/>
    <cellStyle name="Porcentagem 11" xfId="65" xr:uid="{00000000-0005-0000-0000-00003E000000}"/>
    <cellStyle name="Porcentagem 2" xfId="62" xr:uid="{00000000-0005-0000-0000-00003F000000}"/>
    <cellStyle name="Porcentagem 2 10" xfId="66" xr:uid="{00000000-0005-0000-0000-000040000000}"/>
    <cellStyle name="Porcentagem 2 10 2" xfId="67" xr:uid="{00000000-0005-0000-0000-000041000000}"/>
    <cellStyle name="Porcentagem 2 11" xfId="68" xr:uid="{00000000-0005-0000-0000-000042000000}"/>
    <cellStyle name="Porcentagem 2 11 2" xfId="69" xr:uid="{00000000-0005-0000-0000-000043000000}"/>
    <cellStyle name="Porcentagem 2 12" xfId="70" xr:uid="{00000000-0005-0000-0000-000044000000}"/>
    <cellStyle name="Porcentagem 2 12 2" xfId="71" xr:uid="{00000000-0005-0000-0000-000045000000}"/>
    <cellStyle name="Porcentagem 2 13" xfId="72" xr:uid="{00000000-0005-0000-0000-000046000000}"/>
    <cellStyle name="Porcentagem 2 13 2" xfId="73" xr:uid="{00000000-0005-0000-0000-000047000000}"/>
    <cellStyle name="Porcentagem 2 14" xfId="74" xr:uid="{00000000-0005-0000-0000-000048000000}"/>
    <cellStyle name="Porcentagem 2 14 2" xfId="75" xr:uid="{00000000-0005-0000-0000-000049000000}"/>
    <cellStyle name="Porcentagem 2 15" xfId="76" xr:uid="{00000000-0005-0000-0000-00004A000000}"/>
    <cellStyle name="Porcentagem 2 15 2" xfId="77" xr:uid="{00000000-0005-0000-0000-00004B000000}"/>
    <cellStyle name="Porcentagem 2 16" xfId="78" xr:uid="{00000000-0005-0000-0000-00004C000000}"/>
    <cellStyle name="Porcentagem 2 16 2" xfId="79" xr:uid="{00000000-0005-0000-0000-00004D000000}"/>
    <cellStyle name="Porcentagem 2 17" xfId="80" xr:uid="{00000000-0005-0000-0000-00004E000000}"/>
    <cellStyle name="Porcentagem 2 17 2" xfId="81" xr:uid="{00000000-0005-0000-0000-00004F000000}"/>
    <cellStyle name="Porcentagem 2 18" xfId="82" xr:uid="{00000000-0005-0000-0000-000050000000}"/>
    <cellStyle name="Porcentagem 2 18 2" xfId="83" xr:uid="{00000000-0005-0000-0000-000051000000}"/>
    <cellStyle name="Porcentagem 2 19" xfId="84" xr:uid="{00000000-0005-0000-0000-000052000000}"/>
    <cellStyle name="Porcentagem 2 19 2" xfId="85" xr:uid="{00000000-0005-0000-0000-000053000000}"/>
    <cellStyle name="Porcentagem 2 2" xfId="86" xr:uid="{00000000-0005-0000-0000-000054000000}"/>
    <cellStyle name="Porcentagem 2 2 2" xfId="87" xr:uid="{00000000-0005-0000-0000-000055000000}"/>
    <cellStyle name="Porcentagem 2 20" xfId="88" xr:uid="{00000000-0005-0000-0000-000056000000}"/>
    <cellStyle name="Porcentagem 2 20 2" xfId="89" xr:uid="{00000000-0005-0000-0000-000057000000}"/>
    <cellStyle name="Porcentagem 2 21" xfId="90" xr:uid="{00000000-0005-0000-0000-000058000000}"/>
    <cellStyle name="Porcentagem 2 21 2" xfId="91" xr:uid="{00000000-0005-0000-0000-000059000000}"/>
    <cellStyle name="Porcentagem 2 22" xfId="92" xr:uid="{00000000-0005-0000-0000-00005A000000}"/>
    <cellStyle name="Porcentagem 2 3" xfId="93" xr:uid="{00000000-0005-0000-0000-00005B000000}"/>
    <cellStyle name="Porcentagem 2 3 2" xfId="94" xr:uid="{00000000-0005-0000-0000-00005C000000}"/>
    <cellStyle name="Porcentagem 2 4" xfId="95" xr:uid="{00000000-0005-0000-0000-00005D000000}"/>
    <cellStyle name="Porcentagem 2 4 2" xfId="96" xr:uid="{00000000-0005-0000-0000-00005E000000}"/>
    <cellStyle name="Porcentagem 2 5" xfId="97" xr:uid="{00000000-0005-0000-0000-00005F000000}"/>
    <cellStyle name="Porcentagem 2 5 2" xfId="98" xr:uid="{00000000-0005-0000-0000-000060000000}"/>
    <cellStyle name="Porcentagem 2 6" xfId="99" xr:uid="{00000000-0005-0000-0000-000061000000}"/>
    <cellStyle name="Porcentagem 2 6 2" xfId="100" xr:uid="{00000000-0005-0000-0000-000062000000}"/>
    <cellStyle name="Porcentagem 2 7" xfId="101" xr:uid="{00000000-0005-0000-0000-000063000000}"/>
    <cellStyle name="Porcentagem 2 7 2" xfId="102" xr:uid="{00000000-0005-0000-0000-000064000000}"/>
    <cellStyle name="Porcentagem 2 8" xfId="103" xr:uid="{00000000-0005-0000-0000-000065000000}"/>
    <cellStyle name="Porcentagem 2 8 2" xfId="104" xr:uid="{00000000-0005-0000-0000-000066000000}"/>
    <cellStyle name="Porcentagem 2 9" xfId="105" xr:uid="{00000000-0005-0000-0000-000067000000}"/>
    <cellStyle name="Porcentagem 2 9 2" xfId="106" xr:uid="{00000000-0005-0000-0000-000068000000}"/>
    <cellStyle name="Porcentagem 3" xfId="107" xr:uid="{00000000-0005-0000-0000-000069000000}"/>
    <cellStyle name="Porcentagem 3 2" xfId="108" xr:uid="{00000000-0005-0000-0000-00006A000000}"/>
    <cellStyle name="Porcentagem 3 2 2" xfId="109" xr:uid="{00000000-0005-0000-0000-00006B000000}"/>
    <cellStyle name="Porcentagem 3 3" xfId="110" xr:uid="{00000000-0005-0000-0000-00006C000000}"/>
    <cellStyle name="Porcentagem 3 3 2" xfId="111" xr:uid="{00000000-0005-0000-0000-00006D000000}"/>
    <cellStyle name="Porcentagem 3 4" xfId="112" xr:uid="{00000000-0005-0000-0000-00006E000000}"/>
    <cellStyle name="Porcentagem 3 4 2" xfId="113" xr:uid="{00000000-0005-0000-0000-00006F000000}"/>
    <cellStyle name="Porcentagem 3 5" xfId="114" xr:uid="{00000000-0005-0000-0000-000070000000}"/>
    <cellStyle name="Porcentagem 3 5 2" xfId="115" xr:uid="{00000000-0005-0000-0000-000071000000}"/>
    <cellStyle name="Porcentagem 3 6" xfId="116" xr:uid="{00000000-0005-0000-0000-000072000000}"/>
    <cellStyle name="Porcentagem 3 6 2" xfId="117" xr:uid="{00000000-0005-0000-0000-000073000000}"/>
    <cellStyle name="Porcentagem 3 7" xfId="118" xr:uid="{00000000-0005-0000-0000-000074000000}"/>
    <cellStyle name="Porcentagem 3 7 2" xfId="119" xr:uid="{00000000-0005-0000-0000-000075000000}"/>
    <cellStyle name="Porcentagem 3 8" xfId="120" xr:uid="{00000000-0005-0000-0000-000076000000}"/>
    <cellStyle name="Porcentagem 4" xfId="121" xr:uid="{00000000-0005-0000-0000-000077000000}"/>
    <cellStyle name="Porcentagem 4 2" xfId="122" xr:uid="{00000000-0005-0000-0000-000078000000}"/>
    <cellStyle name="Porcentagem 4 2 2" xfId="123" xr:uid="{00000000-0005-0000-0000-000079000000}"/>
    <cellStyle name="Porcentagem 4 3" xfId="124" xr:uid="{00000000-0005-0000-0000-00007A000000}"/>
    <cellStyle name="Porcentagem 4 3 2" xfId="125" xr:uid="{00000000-0005-0000-0000-00007B000000}"/>
    <cellStyle name="Porcentagem 4 4" xfId="126" xr:uid="{00000000-0005-0000-0000-00007C000000}"/>
    <cellStyle name="Porcentagem 4 4 2" xfId="127" xr:uid="{00000000-0005-0000-0000-00007D000000}"/>
    <cellStyle name="Porcentagem 4 5" xfId="128" xr:uid="{00000000-0005-0000-0000-00007E000000}"/>
    <cellStyle name="Porcentagem 4 5 2" xfId="129" xr:uid="{00000000-0005-0000-0000-00007F000000}"/>
    <cellStyle name="Porcentagem 4 6" xfId="130" xr:uid="{00000000-0005-0000-0000-000080000000}"/>
    <cellStyle name="Porcentagem 5" xfId="131" xr:uid="{00000000-0005-0000-0000-000081000000}"/>
    <cellStyle name="Porcentagem 5 2" xfId="132" xr:uid="{00000000-0005-0000-0000-000082000000}"/>
    <cellStyle name="Porcentagem 5 2 2" xfId="133" xr:uid="{00000000-0005-0000-0000-000083000000}"/>
    <cellStyle name="Porcentagem 5 3" xfId="134" xr:uid="{00000000-0005-0000-0000-000084000000}"/>
    <cellStyle name="Porcentagem 5 3 2" xfId="135" xr:uid="{00000000-0005-0000-0000-000085000000}"/>
    <cellStyle name="Porcentagem 5 4" xfId="136" xr:uid="{00000000-0005-0000-0000-000086000000}"/>
    <cellStyle name="Porcentagem 5 4 2" xfId="137" xr:uid="{00000000-0005-0000-0000-000087000000}"/>
    <cellStyle name="Porcentagem 5 5" xfId="138" xr:uid="{00000000-0005-0000-0000-000088000000}"/>
    <cellStyle name="Porcentagem 5 5 2" xfId="139" xr:uid="{00000000-0005-0000-0000-000089000000}"/>
    <cellStyle name="Porcentagem 5 6" xfId="140" xr:uid="{00000000-0005-0000-0000-00008A000000}"/>
    <cellStyle name="Porcentagem 6" xfId="141" xr:uid="{00000000-0005-0000-0000-00008B000000}"/>
    <cellStyle name="Porcentagem 6 2" xfId="142" xr:uid="{00000000-0005-0000-0000-00008C000000}"/>
    <cellStyle name="Porcentagem 6 2 2" xfId="143" xr:uid="{00000000-0005-0000-0000-00008D000000}"/>
    <cellStyle name="Porcentagem 6 3" xfId="144" xr:uid="{00000000-0005-0000-0000-00008E000000}"/>
    <cellStyle name="Porcentagem 6 3 2" xfId="145" xr:uid="{00000000-0005-0000-0000-00008F000000}"/>
    <cellStyle name="Porcentagem 6 4" xfId="146" xr:uid="{00000000-0005-0000-0000-000090000000}"/>
    <cellStyle name="Porcentagem 7" xfId="147" xr:uid="{00000000-0005-0000-0000-000091000000}"/>
    <cellStyle name="Porcentagem 7 2" xfId="148" xr:uid="{00000000-0005-0000-0000-000092000000}"/>
    <cellStyle name="Porcentagem 7 2 2" xfId="149" xr:uid="{00000000-0005-0000-0000-000093000000}"/>
    <cellStyle name="Porcentagem 7 3" xfId="150" xr:uid="{00000000-0005-0000-0000-000094000000}"/>
    <cellStyle name="Porcentagem 7 3 2" xfId="151" xr:uid="{00000000-0005-0000-0000-000095000000}"/>
    <cellStyle name="Porcentagem 7 4" xfId="152" xr:uid="{00000000-0005-0000-0000-000096000000}"/>
    <cellStyle name="Porcentagem 8" xfId="153" xr:uid="{00000000-0005-0000-0000-000097000000}"/>
    <cellStyle name="Porcentagem 8 2" xfId="154" xr:uid="{00000000-0005-0000-0000-000098000000}"/>
    <cellStyle name="Porcentagem 9" xfId="155" xr:uid="{00000000-0005-0000-0000-000099000000}"/>
    <cellStyle name="Porcentagem 9 2" xfId="156" xr:uid="{00000000-0005-0000-0000-00009A000000}"/>
    <cellStyle name="Title" xfId="58" xr:uid="{00000000-0005-0000-0000-00009B000000}"/>
    <cellStyle name="Vírgula 2" xfId="63" xr:uid="{00000000-0005-0000-0000-00009C000000}"/>
    <cellStyle name="Warning Text" xfId="59" xr:uid="{00000000-0005-0000-0000-00009D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2011,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mês'!$O$10:$O$37</c:f>
              <c:numCache>
                <c:formatCode>General</c:formatCode>
                <c:ptCount val="28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52</c:v>
                </c:pt>
                <c:pt idx="5">
                  <c:v>21</c:v>
                </c:pt>
                <c:pt idx="6">
                  <c:v>33</c:v>
                </c:pt>
                <c:pt idx="7">
                  <c:v>12</c:v>
                </c:pt>
                <c:pt idx="8">
                  <c:v>13</c:v>
                </c:pt>
                <c:pt idx="9">
                  <c:v>6</c:v>
                </c:pt>
                <c:pt idx="10">
                  <c:v>31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11</c:v>
                </c:pt>
                <c:pt idx="16">
                  <c:v>20</c:v>
                </c:pt>
                <c:pt idx="17">
                  <c:v>52</c:v>
                </c:pt>
                <c:pt idx="18">
                  <c:v>13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13</c:v>
                </c:pt>
                <c:pt idx="23">
                  <c:v>5</c:v>
                </c:pt>
                <c:pt idx="24">
                  <c:v>0</c:v>
                </c:pt>
                <c:pt idx="25">
                  <c:v>118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5-4F89-BA5F-5814BF81A1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12486912"/>
        <c:axId val="326523648"/>
        <c:axId val="0"/>
      </c:bar3DChart>
      <c:catAx>
        <c:axId val="112486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326523648"/>
        <c:crosses val="autoZero"/>
        <c:auto val="1"/>
        <c:lblAlgn val="ctr"/>
        <c:lblOffset val="100"/>
        <c:noMultiLvlLbl val="0"/>
      </c:catAx>
      <c:valAx>
        <c:axId val="32652364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1248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2013,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Sem'!$O$74:$O$101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21</c:v>
                </c:pt>
                <c:pt idx="5">
                  <c:v>12</c:v>
                </c:pt>
                <c:pt idx="6">
                  <c:v>33</c:v>
                </c:pt>
                <c:pt idx="7">
                  <c:v>7</c:v>
                </c:pt>
                <c:pt idx="8">
                  <c:v>22</c:v>
                </c:pt>
                <c:pt idx="9">
                  <c:v>11</c:v>
                </c:pt>
                <c:pt idx="10">
                  <c:v>33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13</c:v>
                </c:pt>
                <c:pt idx="18">
                  <c:v>49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11</c:v>
                </c:pt>
                <c:pt idx="24">
                  <c:v>4</c:v>
                </c:pt>
                <c:pt idx="25">
                  <c:v>102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A-40AA-B156-8161049AEB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564608"/>
        <c:axId val="223632128"/>
        <c:axId val="0"/>
      </c:bar3DChart>
      <c:catAx>
        <c:axId val="825646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3632128"/>
        <c:crosses val="autoZero"/>
        <c:auto val="1"/>
        <c:lblAlgn val="ctr"/>
        <c:lblOffset val="100"/>
        <c:noMultiLvlLbl val="0"/>
      </c:catAx>
      <c:valAx>
        <c:axId val="223632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56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2014,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Sem'!$O$106:$O$133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11</c:v>
                </c:pt>
                <c:pt idx="5">
                  <c:v>9</c:v>
                </c:pt>
                <c:pt idx="6">
                  <c:v>17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23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15</c:v>
                </c:pt>
                <c:pt idx="18">
                  <c:v>28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16</c:v>
                </c:pt>
                <c:pt idx="23">
                  <c:v>10</c:v>
                </c:pt>
                <c:pt idx="24">
                  <c:v>3</c:v>
                </c:pt>
                <c:pt idx="25">
                  <c:v>76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F-4CB1-867C-0B43D6D9A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565120"/>
        <c:axId val="293036608"/>
        <c:axId val="0"/>
      </c:bar3DChart>
      <c:catAx>
        <c:axId val="82565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93036608"/>
        <c:crosses val="autoZero"/>
        <c:auto val="1"/>
        <c:lblAlgn val="ctr"/>
        <c:lblOffset val="100"/>
        <c:noMultiLvlLbl val="0"/>
      </c:catAx>
      <c:valAx>
        <c:axId val="2930366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56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2015,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Sem'!$O$138:$O$165</c:f>
              <c:numCache>
                <c:formatCode>General</c:formatCode>
                <c:ptCount val="28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19</c:v>
                </c:pt>
                <c:pt idx="5">
                  <c:v>10</c:v>
                </c:pt>
                <c:pt idx="6">
                  <c:v>19</c:v>
                </c:pt>
                <c:pt idx="7">
                  <c:v>13</c:v>
                </c:pt>
                <c:pt idx="8">
                  <c:v>10</c:v>
                </c:pt>
                <c:pt idx="9">
                  <c:v>4</c:v>
                </c:pt>
                <c:pt idx="10">
                  <c:v>21</c:v>
                </c:pt>
                <c:pt idx="11">
                  <c:v>3</c:v>
                </c:pt>
                <c:pt idx="12">
                  <c:v>3</c:v>
                </c:pt>
                <c:pt idx="13">
                  <c:v>11</c:v>
                </c:pt>
                <c:pt idx="14">
                  <c:v>7</c:v>
                </c:pt>
                <c:pt idx="15">
                  <c:v>7</c:v>
                </c:pt>
                <c:pt idx="16">
                  <c:v>2</c:v>
                </c:pt>
                <c:pt idx="17">
                  <c:v>14</c:v>
                </c:pt>
                <c:pt idx="18">
                  <c:v>37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  <c:pt idx="22">
                  <c:v>13</c:v>
                </c:pt>
                <c:pt idx="23">
                  <c:v>18</c:v>
                </c:pt>
                <c:pt idx="24">
                  <c:v>1</c:v>
                </c:pt>
                <c:pt idx="25">
                  <c:v>101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A-4F5A-AF12-DE41823D0C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565632"/>
        <c:axId val="293038336"/>
        <c:axId val="0"/>
      </c:bar3DChart>
      <c:catAx>
        <c:axId val="825656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93038336"/>
        <c:crosses val="autoZero"/>
        <c:auto val="1"/>
        <c:lblAlgn val="ctr"/>
        <c:lblOffset val="100"/>
        <c:noMultiLvlLbl val="0"/>
      </c:catAx>
      <c:valAx>
        <c:axId val="2930383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56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2012, por UF - População em Situação de Rua</a:t>
            </a:r>
            <a:endParaRPr lang="pt-BR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mês'!$O$42:$O$69</c:f>
              <c:numCache>
                <c:formatCode>General</c:formatCode>
                <c:ptCount val="28"/>
                <c:pt idx="0">
                  <c:v>1</c:v>
                </c:pt>
                <c:pt idx="1">
                  <c:v>6</c:v>
                </c:pt>
                <c:pt idx="2">
                  <c:v>16</c:v>
                </c:pt>
                <c:pt idx="3">
                  <c:v>0</c:v>
                </c:pt>
                <c:pt idx="4">
                  <c:v>34</c:v>
                </c:pt>
                <c:pt idx="5">
                  <c:v>15</c:v>
                </c:pt>
                <c:pt idx="6">
                  <c:v>35</c:v>
                </c:pt>
                <c:pt idx="7">
                  <c:v>11</c:v>
                </c:pt>
                <c:pt idx="8">
                  <c:v>25</c:v>
                </c:pt>
                <c:pt idx="9">
                  <c:v>11</c:v>
                </c:pt>
                <c:pt idx="10">
                  <c:v>60</c:v>
                </c:pt>
                <c:pt idx="11">
                  <c:v>6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12</c:v>
                </c:pt>
                <c:pt idx="16">
                  <c:v>4</c:v>
                </c:pt>
                <c:pt idx="17">
                  <c:v>28</c:v>
                </c:pt>
                <c:pt idx="18">
                  <c:v>65</c:v>
                </c:pt>
                <c:pt idx="19">
                  <c:v>10</c:v>
                </c:pt>
                <c:pt idx="20">
                  <c:v>3</c:v>
                </c:pt>
                <c:pt idx="21">
                  <c:v>1</c:v>
                </c:pt>
                <c:pt idx="22">
                  <c:v>28</c:v>
                </c:pt>
                <c:pt idx="23">
                  <c:v>7</c:v>
                </c:pt>
                <c:pt idx="24">
                  <c:v>3</c:v>
                </c:pt>
                <c:pt idx="25">
                  <c:v>135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8-485A-B16D-C608A3EA04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9142400"/>
        <c:axId val="222282304"/>
        <c:axId val="0"/>
      </c:bar3DChart>
      <c:catAx>
        <c:axId val="79142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2282304"/>
        <c:crosses val="autoZero"/>
        <c:auto val="1"/>
        <c:lblAlgn val="ctr"/>
        <c:lblOffset val="100"/>
        <c:noMultiLvlLbl val="0"/>
      </c:catAx>
      <c:valAx>
        <c:axId val="22228230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7914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2013,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mês'!$O$74:$O$101</c:f>
              <c:numCache>
                <c:formatCode>General</c:formatCode>
                <c:ptCount val="28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0</c:v>
                </c:pt>
                <c:pt idx="4">
                  <c:v>31</c:v>
                </c:pt>
                <c:pt idx="5">
                  <c:v>30</c:v>
                </c:pt>
                <c:pt idx="6">
                  <c:v>55</c:v>
                </c:pt>
                <c:pt idx="7">
                  <c:v>11</c:v>
                </c:pt>
                <c:pt idx="8">
                  <c:v>31</c:v>
                </c:pt>
                <c:pt idx="9">
                  <c:v>16</c:v>
                </c:pt>
                <c:pt idx="10">
                  <c:v>69</c:v>
                </c:pt>
                <c:pt idx="11">
                  <c:v>11</c:v>
                </c:pt>
                <c:pt idx="12">
                  <c:v>10</c:v>
                </c:pt>
                <c:pt idx="13">
                  <c:v>15</c:v>
                </c:pt>
                <c:pt idx="14">
                  <c:v>19</c:v>
                </c:pt>
                <c:pt idx="15">
                  <c:v>19</c:v>
                </c:pt>
                <c:pt idx="16">
                  <c:v>10</c:v>
                </c:pt>
                <c:pt idx="17">
                  <c:v>30</c:v>
                </c:pt>
                <c:pt idx="18">
                  <c:v>84</c:v>
                </c:pt>
                <c:pt idx="19">
                  <c:v>9</c:v>
                </c:pt>
                <c:pt idx="20">
                  <c:v>2</c:v>
                </c:pt>
                <c:pt idx="21">
                  <c:v>0</c:v>
                </c:pt>
                <c:pt idx="22">
                  <c:v>60</c:v>
                </c:pt>
                <c:pt idx="23">
                  <c:v>17</c:v>
                </c:pt>
                <c:pt idx="24">
                  <c:v>7</c:v>
                </c:pt>
                <c:pt idx="25">
                  <c:v>203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2-4AEF-85FF-A8C918DAE4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423808"/>
        <c:axId val="222284032"/>
        <c:axId val="0"/>
      </c:bar3DChart>
      <c:catAx>
        <c:axId val="82423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2284032"/>
        <c:crosses val="autoZero"/>
        <c:auto val="1"/>
        <c:lblAlgn val="ctr"/>
        <c:lblOffset val="100"/>
        <c:noMultiLvlLbl val="0"/>
      </c:catAx>
      <c:valAx>
        <c:axId val="2222840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42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2014,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mês'!$O$106:$O$133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28</c:v>
                </c:pt>
                <c:pt idx="5">
                  <c:v>21</c:v>
                </c:pt>
                <c:pt idx="6">
                  <c:v>30</c:v>
                </c:pt>
                <c:pt idx="7">
                  <c:v>15</c:v>
                </c:pt>
                <c:pt idx="8">
                  <c:v>15</c:v>
                </c:pt>
                <c:pt idx="9">
                  <c:v>12</c:v>
                </c:pt>
                <c:pt idx="10">
                  <c:v>55</c:v>
                </c:pt>
                <c:pt idx="11">
                  <c:v>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3</c:v>
                </c:pt>
                <c:pt idx="17">
                  <c:v>26</c:v>
                </c:pt>
                <c:pt idx="18">
                  <c:v>51</c:v>
                </c:pt>
                <c:pt idx="19">
                  <c:v>10</c:v>
                </c:pt>
                <c:pt idx="20">
                  <c:v>3</c:v>
                </c:pt>
                <c:pt idx="21">
                  <c:v>1</c:v>
                </c:pt>
                <c:pt idx="22">
                  <c:v>27</c:v>
                </c:pt>
                <c:pt idx="23">
                  <c:v>17</c:v>
                </c:pt>
                <c:pt idx="24">
                  <c:v>4</c:v>
                </c:pt>
                <c:pt idx="25">
                  <c:v>134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C-45DD-97B0-44359F170C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424320"/>
        <c:axId val="222285760"/>
        <c:axId val="0"/>
      </c:bar3DChart>
      <c:catAx>
        <c:axId val="82424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2285760"/>
        <c:crosses val="autoZero"/>
        <c:auto val="1"/>
        <c:lblAlgn val="ctr"/>
        <c:lblOffset val="100"/>
        <c:noMultiLvlLbl val="0"/>
      </c:catAx>
      <c:valAx>
        <c:axId val="2222857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424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2015,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mês'!$O$138:$O$165</c:f>
              <c:numCache>
                <c:formatCode>General</c:formatCode>
                <c:ptCount val="28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41</c:v>
                </c:pt>
                <c:pt idx="5">
                  <c:v>24</c:v>
                </c:pt>
                <c:pt idx="6">
                  <c:v>40</c:v>
                </c:pt>
                <c:pt idx="7">
                  <c:v>26</c:v>
                </c:pt>
                <c:pt idx="8">
                  <c:v>20</c:v>
                </c:pt>
                <c:pt idx="9">
                  <c:v>8</c:v>
                </c:pt>
                <c:pt idx="10">
                  <c:v>49</c:v>
                </c:pt>
                <c:pt idx="11">
                  <c:v>11</c:v>
                </c:pt>
                <c:pt idx="12">
                  <c:v>10</c:v>
                </c:pt>
                <c:pt idx="13">
                  <c:v>19</c:v>
                </c:pt>
                <c:pt idx="14">
                  <c:v>13</c:v>
                </c:pt>
                <c:pt idx="15">
                  <c:v>19</c:v>
                </c:pt>
                <c:pt idx="16">
                  <c:v>8</c:v>
                </c:pt>
                <c:pt idx="17">
                  <c:v>36</c:v>
                </c:pt>
                <c:pt idx="18">
                  <c:v>64</c:v>
                </c:pt>
                <c:pt idx="19">
                  <c:v>19</c:v>
                </c:pt>
                <c:pt idx="20">
                  <c:v>2</c:v>
                </c:pt>
                <c:pt idx="21">
                  <c:v>0</c:v>
                </c:pt>
                <c:pt idx="22">
                  <c:v>26</c:v>
                </c:pt>
                <c:pt idx="23">
                  <c:v>30</c:v>
                </c:pt>
                <c:pt idx="24">
                  <c:v>1</c:v>
                </c:pt>
                <c:pt idx="25">
                  <c:v>179</c:v>
                </c:pt>
                <c:pt idx="26">
                  <c:v>3</c:v>
                </c:pt>
                <c:pt idx="2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F-40EF-8A77-B0447DDA40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425344"/>
        <c:axId val="222287488"/>
        <c:axId val="0"/>
      </c:bar3DChart>
      <c:catAx>
        <c:axId val="82425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2287488"/>
        <c:crosses val="autoZero"/>
        <c:auto val="1"/>
        <c:lblAlgn val="ctr"/>
        <c:lblOffset val="100"/>
        <c:noMultiLvlLbl val="0"/>
      </c:catAx>
      <c:valAx>
        <c:axId val="2222874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42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2016,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mês'!$O$170:$O$197</c:f>
              <c:numCache>
                <c:formatCode>General</c:formatCode>
                <c:ptCount val="28"/>
                <c:pt idx="0">
                  <c:v>2</c:v>
                </c:pt>
                <c:pt idx="1">
                  <c:v>21</c:v>
                </c:pt>
                <c:pt idx="2">
                  <c:v>17</c:v>
                </c:pt>
                <c:pt idx="3">
                  <c:v>2</c:v>
                </c:pt>
                <c:pt idx="4">
                  <c:v>64</c:v>
                </c:pt>
                <c:pt idx="5">
                  <c:v>26</c:v>
                </c:pt>
                <c:pt idx="6">
                  <c:v>59</c:v>
                </c:pt>
                <c:pt idx="7">
                  <c:v>16</c:v>
                </c:pt>
                <c:pt idx="8">
                  <c:v>36</c:v>
                </c:pt>
                <c:pt idx="9">
                  <c:v>13</c:v>
                </c:pt>
                <c:pt idx="10">
                  <c:v>63</c:v>
                </c:pt>
                <c:pt idx="11">
                  <c:v>18</c:v>
                </c:pt>
                <c:pt idx="12">
                  <c:v>6</c:v>
                </c:pt>
                <c:pt idx="13">
                  <c:v>12</c:v>
                </c:pt>
                <c:pt idx="14">
                  <c:v>23</c:v>
                </c:pt>
                <c:pt idx="15">
                  <c:v>33</c:v>
                </c:pt>
                <c:pt idx="16">
                  <c:v>11</c:v>
                </c:pt>
                <c:pt idx="17">
                  <c:v>40</c:v>
                </c:pt>
                <c:pt idx="18">
                  <c:v>124</c:v>
                </c:pt>
                <c:pt idx="19">
                  <c:v>9</c:v>
                </c:pt>
                <c:pt idx="20">
                  <c:v>5</c:v>
                </c:pt>
                <c:pt idx="21">
                  <c:v>1</c:v>
                </c:pt>
                <c:pt idx="22">
                  <c:v>44</c:v>
                </c:pt>
                <c:pt idx="23">
                  <c:v>14</c:v>
                </c:pt>
                <c:pt idx="24">
                  <c:v>10</c:v>
                </c:pt>
                <c:pt idx="25">
                  <c:v>266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5-40D3-9E95-5185BDDE3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425856"/>
        <c:axId val="222289216"/>
        <c:axId val="0"/>
      </c:bar3DChart>
      <c:catAx>
        <c:axId val="8242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2289216"/>
        <c:crosses val="autoZero"/>
        <c:auto val="1"/>
        <c:lblAlgn val="ctr"/>
        <c:lblOffset val="100"/>
        <c:noMultiLvlLbl val="0"/>
      </c:catAx>
      <c:valAx>
        <c:axId val="2222892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42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2017,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por UF e mês'!$B$202:$B$229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por UF e mês'!$O$202:$O$229</c:f>
              <c:numCache>
                <c:formatCode>General</c:formatCode>
                <c:ptCount val="28"/>
                <c:pt idx="0">
                  <c:v>1</c:v>
                </c:pt>
                <c:pt idx="1">
                  <c:v>11</c:v>
                </c:pt>
                <c:pt idx="2">
                  <c:v>18</c:v>
                </c:pt>
                <c:pt idx="3">
                  <c:v>1</c:v>
                </c:pt>
                <c:pt idx="4">
                  <c:v>71</c:v>
                </c:pt>
                <c:pt idx="5">
                  <c:v>47</c:v>
                </c:pt>
                <c:pt idx="6">
                  <c:v>41</c:v>
                </c:pt>
                <c:pt idx="7">
                  <c:v>30</c:v>
                </c:pt>
                <c:pt idx="8">
                  <c:v>25</c:v>
                </c:pt>
                <c:pt idx="9">
                  <c:v>23</c:v>
                </c:pt>
                <c:pt idx="10">
                  <c:v>94</c:v>
                </c:pt>
                <c:pt idx="11">
                  <c:v>15</c:v>
                </c:pt>
                <c:pt idx="12">
                  <c:v>8</c:v>
                </c:pt>
                <c:pt idx="13">
                  <c:v>12</c:v>
                </c:pt>
                <c:pt idx="14">
                  <c:v>25</c:v>
                </c:pt>
                <c:pt idx="15">
                  <c:v>35</c:v>
                </c:pt>
                <c:pt idx="16">
                  <c:v>9</c:v>
                </c:pt>
                <c:pt idx="17">
                  <c:v>53</c:v>
                </c:pt>
                <c:pt idx="18">
                  <c:v>121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34</c:v>
                </c:pt>
                <c:pt idx="23">
                  <c:v>26</c:v>
                </c:pt>
                <c:pt idx="24">
                  <c:v>13</c:v>
                </c:pt>
                <c:pt idx="25">
                  <c:v>272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7-45E8-95F0-E4277C586A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426368"/>
        <c:axId val="223626368"/>
        <c:axId val="0"/>
      </c:bar3DChart>
      <c:catAx>
        <c:axId val="82426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3626368"/>
        <c:crosses val="autoZero"/>
        <c:auto val="1"/>
        <c:lblAlgn val="ctr"/>
        <c:lblOffset val="100"/>
        <c:noMultiLvlLbl val="0"/>
      </c:catAx>
      <c:valAx>
        <c:axId val="2236263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242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2011,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Sem'!$O$10:$O$37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28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19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18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47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54D-BC41-E1323F6D6F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9139328"/>
        <c:axId val="223628672"/>
        <c:axId val="0"/>
      </c:bar3DChart>
      <c:catAx>
        <c:axId val="79139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3628672"/>
        <c:crosses val="autoZero"/>
        <c:auto val="1"/>
        <c:lblAlgn val="ctr"/>
        <c:lblOffset val="100"/>
        <c:noMultiLvlLbl val="0"/>
      </c:catAx>
      <c:valAx>
        <c:axId val="22362867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7913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2012, por UF - População em Situação de Rua</a:t>
            </a:r>
            <a:endParaRPr lang="pt-BR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Sem'!$O$42:$O$69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17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27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8</c:v>
                </c:pt>
                <c:pt idx="18">
                  <c:v>26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3</c:v>
                </c:pt>
                <c:pt idx="24">
                  <c:v>1</c:v>
                </c:pt>
                <c:pt idx="25">
                  <c:v>57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A-48AE-88AA-1D4AB67F6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2563584"/>
        <c:axId val="223630400"/>
        <c:axId val="0"/>
      </c:bar3DChart>
      <c:catAx>
        <c:axId val="82563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23630400"/>
        <c:crosses val="autoZero"/>
        <c:auto val="1"/>
        <c:lblAlgn val="ctr"/>
        <c:lblOffset val="100"/>
        <c:noMultiLvlLbl val="0"/>
      </c:catAx>
      <c:valAx>
        <c:axId val="22363040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25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7</xdr:row>
      <xdr:rowOff>38099</xdr:rowOff>
    </xdr:from>
    <xdr:to>
      <xdr:col>26</xdr:col>
      <xdr:colOff>0</xdr:colOff>
      <xdr:row>37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38</xdr:row>
      <xdr:rowOff>200025</xdr:rowOff>
    </xdr:from>
    <xdr:to>
      <xdr:col>26</xdr:col>
      <xdr:colOff>0</xdr:colOff>
      <xdr:row>69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209550</xdr:colOff>
      <xdr:row>71</xdr:row>
      <xdr:rowOff>28575</xdr:rowOff>
    </xdr:from>
    <xdr:to>
      <xdr:col>26</xdr:col>
      <xdr:colOff>0</xdr:colOff>
      <xdr:row>102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487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102</xdr:row>
      <xdr:rowOff>171450</xdr:rowOff>
    </xdr:from>
    <xdr:to>
      <xdr:col>26</xdr:col>
      <xdr:colOff>0</xdr:colOff>
      <xdr:row>133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190500</xdr:colOff>
      <xdr:row>134</xdr:row>
      <xdr:rowOff>171450</xdr:rowOff>
    </xdr:from>
    <xdr:to>
      <xdr:col>26</xdr:col>
      <xdr:colOff>0</xdr:colOff>
      <xdr:row>165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166</xdr:row>
      <xdr:rowOff>171450</xdr:rowOff>
    </xdr:from>
    <xdr:to>
      <xdr:col>26</xdr:col>
      <xdr:colOff>0</xdr:colOff>
      <xdr:row>197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190500</xdr:colOff>
      <xdr:row>199</xdr:row>
      <xdr:rowOff>0</xdr:rowOff>
    </xdr:from>
    <xdr:to>
      <xdr:col>26</xdr:col>
      <xdr:colOff>0</xdr:colOff>
      <xdr:row>229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7</xdr:row>
      <xdr:rowOff>38099</xdr:rowOff>
    </xdr:from>
    <xdr:to>
      <xdr:col>27</xdr:col>
      <xdr:colOff>542925</xdr:colOff>
      <xdr:row>37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38</xdr:row>
      <xdr:rowOff>200025</xdr:rowOff>
    </xdr:from>
    <xdr:to>
      <xdr:col>27</xdr:col>
      <xdr:colOff>542925</xdr:colOff>
      <xdr:row>69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209550</xdr:colOff>
      <xdr:row>71</xdr:row>
      <xdr:rowOff>28575</xdr:rowOff>
    </xdr:from>
    <xdr:to>
      <xdr:col>27</xdr:col>
      <xdr:colOff>504825</xdr:colOff>
      <xdr:row>102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33399" y="266700"/>
          <a:ext cx="1619250" cy="8953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102</xdr:row>
      <xdr:rowOff>171450</xdr:rowOff>
    </xdr:from>
    <xdr:to>
      <xdr:col>27</xdr:col>
      <xdr:colOff>485775</xdr:colOff>
      <xdr:row>133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190500</xdr:colOff>
      <xdr:row>134</xdr:row>
      <xdr:rowOff>171450</xdr:rowOff>
    </xdr:from>
    <xdr:to>
      <xdr:col>27</xdr:col>
      <xdr:colOff>485775</xdr:colOff>
      <xdr:row>165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Z231"/>
  <sheetViews>
    <sheetView showGridLines="0" showRowColHeaders="0" tabSelected="1" zoomScale="85" zoomScaleNormal="85" workbookViewId="0"/>
  </sheetViews>
  <sheetFormatPr defaultColWidth="8.7109375" defaultRowHeight="15" x14ac:dyDescent="0.25"/>
  <cols>
    <col min="1" max="1" width="6.7109375" customWidth="1"/>
    <col min="2" max="2" width="7.140625" style="2" bestFit="1" customWidth="1"/>
    <col min="3" max="14" width="7.140625" customWidth="1"/>
    <col min="15" max="15" width="6.5703125" bestFit="1" customWidth="1"/>
    <col min="16" max="16" width="8.140625" bestFit="1" customWidth="1"/>
  </cols>
  <sheetData>
    <row r="1" spans="2:26" s="120" customFormat="1" ht="15.75" thickBot="1" x14ac:dyDescent="0.3">
      <c r="B1" s="2"/>
      <c r="O1" s="3"/>
      <c r="P1" s="121"/>
    </row>
    <row r="2" spans="2:26" s="120" customFormat="1" ht="18.75" customHeight="1" thickTop="1" x14ac:dyDescent="0.25">
      <c r="B2" s="219" t="s">
        <v>436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1"/>
    </row>
    <row r="3" spans="2:26" s="120" customFormat="1" ht="15" customHeight="1" x14ac:dyDescent="0.25">
      <c r="B3" s="222" t="s">
        <v>289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2:26" s="120" customFormat="1" ht="15" customHeight="1" x14ac:dyDescent="0.25">
      <c r="B4" s="225" t="s">
        <v>290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7"/>
    </row>
    <row r="5" spans="2:26" s="120" customFormat="1" ht="15" customHeight="1" x14ac:dyDescent="0.25">
      <c r="B5" s="225" t="s">
        <v>432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7"/>
    </row>
    <row r="6" spans="2:26" s="120" customFormat="1" ht="15.75" customHeight="1" thickBot="1" x14ac:dyDescent="0.3">
      <c r="B6" s="228" t="s">
        <v>435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30"/>
    </row>
    <row r="7" spans="2:26" ht="16.5" thickTop="1" thickBot="1" x14ac:dyDescent="0.3"/>
    <row r="8" spans="2:26" s="2" customFormat="1" ht="15.75" thickTop="1" x14ac:dyDescent="0.25">
      <c r="B8" s="231" t="s">
        <v>132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3"/>
    </row>
    <row r="9" spans="2:26" s="2" customFormat="1" x14ac:dyDescent="0.25">
      <c r="B9" s="49" t="s">
        <v>2</v>
      </c>
      <c r="C9" s="50" t="s">
        <v>0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0" t="s">
        <v>13</v>
      </c>
      <c r="O9" s="50" t="s">
        <v>14</v>
      </c>
      <c r="P9" s="11" t="s">
        <v>15</v>
      </c>
    </row>
    <row r="10" spans="2:26" x14ac:dyDescent="0.25">
      <c r="B10" s="49" t="s">
        <v>16</v>
      </c>
      <c r="C10" s="16">
        <v>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1">
        <f>SUM(C10:N10)</f>
        <v>1</v>
      </c>
      <c r="P10" s="17">
        <f>O10/$O$38</f>
        <v>2.2883295194508009E-3</v>
      </c>
      <c r="Q10" s="2"/>
    </row>
    <row r="11" spans="2:26" x14ac:dyDescent="0.25">
      <c r="B11" s="49" t="s">
        <v>17</v>
      </c>
      <c r="C11" s="16">
        <v>1</v>
      </c>
      <c r="D11" s="16"/>
      <c r="E11" s="16">
        <v>1</v>
      </c>
      <c r="F11" s="16"/>
      <c r="G11" s="16"/>
      <c r="H11" s="16"/>
      <c r="I11" s="16">
        <v>2</v>
      </c>
      <c r="J11" s="16">
        <v>2</v>
      </c>
      <c r="K11" s="16"/>
      <c r="L11" s="16">
        <v>1</v>
      </c>
      <c r="M11" s="16"/>
      <c r="N11" s="16"/>
      <c r="O11" s="51">
        <f t="shared" ref="O11:O37" si="0">SUM(C11:N11)</f>
        <v>7</v>
      </c>
      <c r="P11" s="17">
        <f t="shared" ref="P11:P37" si="1">O11/$O$38</f>
        <v>1.6018306636155607E-2</v>
      </c>
      <c r="Q11" s="2"/>
    </row>
    <row r="12" spans="2:26" x14ac:dyDescent="0.25">
      <c r="B12" s="49" t="s">
        <v>18</v>
      </c>
      <c r="C12" s="16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1">
        <f t="shared" si="0"/>
        <v>1</v>
      </c>
      <c r="P12" s="17">
        <f t="shared" si="1"/>
        <v>2.2883295194508009E-3</v>
      </c>
      <c r="Q12" s="2"/>
    </row>
    <row r="13" spans="2:26" x14ac:dyDescent="0.25">
      <c r="B13" s="49" t="s">
        <v>19</v>
      </c>
      <c r="C13" s="16"/>
      <c r="D13" s="16"/>
      <c r="E13" s="16"/>
      <c r="F13" s="16"/>
      <c r="G13" s="16"/>
      <c r="H13" s="16"/>
      <c r="I13" s="16"/>
      <c r="J13" s="16">
        <v>1</v>
      </c>
      <c r="K13" s="16"/>
      <c r="L13" s="16"/>
      <c r="M13" s="16"/>
      <c r="N13" s="16"/>
      <c r="O13" s="51">
        <f t="shared" si="0"/>
        <v>1</v>
      </c>
      <c r="P13" s="17">
        <f t="shared" si="1"/>
        <v>2.2883295194508009E-3</v>
      </c>
      <c r="Q13" s="2"/>
    </row>
    <row r="14" spans="2:26" x14ac:dyDescent="0.25">
      <c r="B14" s="49" t="s">
        <v>20</v>
      </c>
      <c r="C14" s="16">
        <v>14</v>
      </c>
      <c r="D14" s="16">
        <v>2</v>
      </c>
      <c r="E14" s="16">
        <v>4</v>
      </c>
      <c r="F14" s="16">
        <v>1</v>
      </c>
      <c r="G14" s="16">
        <v>2</v>
      </c>
      <c r="H14" s="16">
        <v>5</v>
      </c>
      <c r="I14" s="16">
        <v>11</v>
      </c>
      <c r="J14" s="16">
        <v>4</v>
      </c>
      <c r="K14" s="16">
        <v>1</v>
      </c>
      <c r="L14" s="16">
        <v>6</v>
      </c>
      <c r="M14" s="16">
        <v>1</v>
      </c>
      <c r="N14" s="16">
        <v>1</v>
      </c>
      <c r="O14" s="51">
        <f t="shared" si="0"/>
        <v>52</v>
      </c>
      <c r="P14" s="17">
        <f t="shared" si="1"/>
        <v>0.11899313501144165</v>
      </c>
      <c r="Q14" s="2"/>
    </row>
    <row r="15" spans="2:26" x14ac:dyDescent="0.25">
      <c r="B15" s="49" t="s">
        <v>21</v>
      </c>
      <c r="C15" s="16">
        <v>1</v>
      </c>
      <c r="D15" s="16">
        <v>2</v>
      </c>
      <c r="E15" s="16">
        <v>2</v>
      </c>
      <c r="F15" s="16">
        <v>1</v>
      </c>
      <c r="G15" s="16">
        <v>2</v>
      </c>
      <c r="H15" s="16">
        <v>1</v>
      </c>
      <c r="I15" s="16">
        <v>2</v>
      </c>
      <c r="J15" s="16">
        <v>4</v>
      </c>
      <c r="K15" s="16">
        <v>1</v>
      </c>
      <c r="L15" s="16">
        <v>3</v>
      </c>
      <c r="M15" s="16">
        <v>1</v>
      </c>
      <c r="N15" s="16">
        <v>1</v>
      </c>
      <c r="O15" s="51">
        <f t="shared" si="0"/>
        <v>21</v>
      </c>
      <c r="P15" s="17">
        <f t="shared" si="1"/>
        <v>4.8054919908466817E-2</v>
      </c>
      <c r="Q15" s="2"/>
    </row>
    <row r="16" spans="2:26" x14ac:dyDescent="0.25">
      <c r="B16" s="49" t="s">
        <v>22</v>
      </c>
      <c r="C16" s="16">
        <v>5</v>
      </c>
      <c r="D16" s="16">
        <v>4</v>
      </c>
      <c r="E16" s="16"/>
      <c r="F16" s="16">
        <v>1</v>
      </c>
      <c r="G16" s="16">
        <v>2</v>
      </c>
      <c r="H16" s="16">
        <v>2</v>
      </c>
      <c r="I16" s="16">
        <v>4</v>
      </c>
      <c r="J16" s="16">
        <v>4</v>
      </c>
      <c r="K16" s="16">
        <v>5</v>
      </c>
      <c r="L16" s="16">
        <v>2</v>
      </c>
      <c r="M16" s="16"/>
      <c r="N16" s="16">
        <v>4</v>
      </c>
      <c r="O16" s="51">
        <f t="shared" si="0"/>
        <v>33</v>
      </c>
      <c r="P16" s="17">
        <f t="shared" si="1"/>
        <v>7.5514874141876437E-2</v>
      </c>
      <c r="Q16" s="2"/>
    </row>
    <row r="17" spans="2:17" x14ac:dyDescent="0.25">
      <c r="B17" s="49" t="s">
        <v>23</v>
      </c>
      <c r="C17" s="16">
        <v>2</v>
      </c>
      <c r="D17" s="16">
        <v>2</v>
      </c>
      <c r="E17" s="16">
        <v>3</v>
      </c>
      <c r="F17" s="16"/>
      <c r="G17" s="16"/>
      <c r="H17" s="16">
        <v>1</v>
      </c>
      <c r="I17" s="16"/>
      <c r="J17" s="16">
        <v>2</v>
      </c>
      <c r="K17" s="16">
        <v>2</v>
      </c>
      <c r="L17" s="16"/>
      <c r="M17" s="16"/>
      <c r="N17" s="16"/>
      <c r="O17" s="51">
        <f t="shared" si="0"/>
        <v>12</v>
      </c>
      <c r="P17" s="17">
        <f t="shared" si="1"/>
        <v>2.7459954233409609E-2</v>
      </c>
      <c r="Q17" s="2"/>
    </row>
    <row r="18" spans="2:17" x14ac:dyDescent="0.25">
      <c r="B18" s="49" t="s">
        <v>24</v>
      </c>
      <c r="C18" s="16"/>
      <c r="D18" s="16"/>
      <c r="E18" s="16"/>
      <c r="F18" s="16">
        <v>1</v>
      </c>
      <c r="G18" s="16"/>
      <c r="H18" s="16">
        <v>1</v>
      </c>
      <c r="I18" s="16"/>
      <c r="J18" s="16">
        <v>1</v>
      </c>
      <c r="K18" s="16">
        <v>7</v>
      </c>
      <c r="L18" s="16">
        <v>2</v>
      </c>
      <c r="M18" s="16">
        <v>1</v>
      </c>
      <c r="N18" s="16"/>
      <c r="O18" s="51">
        <f t="shared" si="0"/>
        <v>13</v>
      </c>
      <c r="P18" s="17">
        <f t="shared" si="1"/>
        <v>2.9748283752860413E-2</v>
      </c>
      <c r="Q18" s="2"/>
    </row>
    <row r="19" spans="2:17" x14ac:dyDescent="0.25">
      <c r="B19" s="49" t="s">
        <v>25</v>
      </c>
      <c r="C19" s="16">
        <v>1</v>
      </c>
      <c r="D19" s="16"/>
      <c r="E19" s="16"/>
      <c r="F19" s="16"/>
      <c r="G19" s="16">
        <v>1</v>
      </c>
      <c r="H19" s="16">
        <v>1</v>
      </c>
      <c r="I19" s="16"/>
      <c r="J19" s="16"/>
      <c r="K19" s="16">
        <v>1</v>
      </c>
      <c r="L19" s="16">
        <v>1</v>
      </c>
      <c r="M19" s="16"/>
      <c r="N19" s="16">
        <v>1</v>
      </c>
      <c r="O19" s="51">
        <f t="shared" si="0"/>
        <v>6</v>
      </c>
      <c r="P19" s="17">
        <f t="shared" si="1"/>
        <v>1.3729977116704805E-2</v>
      </c>
      <c r="Q19" s="2"/>
    </row>
    <row r="20" spans="2:17" x14ac:dyDescent="0.25">
      <c r="B20" s="49" t="s">
        <v>26</v>
      </c>
      <c r="C20" s="16">
        <v>5</v>
      </c>
      <c r="D20" s="16">
        <v>2</v>
      </c>
      <c r="E20" s="16">
        <v>2</v>
      </c>
      <c r="F20" s="16">
        <v>4</v>
      </c>
      <c r="G20" s="16">
        <v>5</v>
      </c>
      <c r="H20" s="16">
        <v>1</v>
      </c>
      <c r="I20" s="16">
        <v>1</v>
      </c>
      <c r="J20" s="16"/>
      <c r="K20" s="16">
        <v>3</v>
      </c>
      <c r="L20" s="16">
        <v>3</v>
      </c>
      <c r="M20" s="16">
        <v>1</v>
      </c>
      <c r="N20" s="16">
        <v>4</v>
      </c>
      <c r="O20" s="51">
        <f t="shared" si="0"/>
        <v>31</v>
      </c>
      <c r="P20" s="17">
        <f t="shared" si="1"/>
        <v>7.0938215102974822E-2</v>
      </c>
      <c r="Q20" s="2"/>
    </row>
    <row r="21" spans="2:17" x14ac:dyDescent="0.25">
      <c r="B21" s="49" t="s">
        <v>27</v>
      </c>
      <c r="C21" s="16"/>
      <c r="D21" s="16"/>
      <c r="E21" s="16">
        <v>1</v>
      </c>
      <c r="F21" s="16"/>
      <c r="G21" s="16"/>
      <c r="H21" s="16"/>
      <c r="I21" s="16">
        <v>1</v>
      </c>
      <c r="J21" s="16"/>
      <c r="K21" s="16"/>
      <c r="L21" s="16"/>
      <c r="M21" s="16">
        <v>1</v>
      </c>
      <c r="N21" s="16">
        <v>2</v>
      </c>
      <c r="O21" s="51">
        <f t="shared" si="0"/>
        <v>5</v>
      </c>
      <c r="P21" s="17">
        <f t="shared" si="1"/>
        <v>1.1441647597254004E-2</v>
      </c>
      <c r="Q21" s="2"/>
    </row>
    <row r="22" spans="2:17" x14ac:dyDescent="0.25">
      <c r="B22" s="49" t="s">
        <v>28</v>
      </c>
      <c r="C22" s="16"/>
      <c r="D22" s="16"/>
      <c r="E22" s="16"/>
      <c r="F22" s="16">
        <v>2</v>
      </c>
      <c r="G22" s="16"/>
      <c r="H22" s="16"/>
      <c r="I22" s="16"/>
      <c r="J22" s="16">
        <v>2</v>
      </c>
      <c r="K22" s="16">
        <v>1</v>
      </c>
      <c r="L22" s="16"/>
      <c r="M22" s="16"/>
      <c r="N22" s="16"/>
      <c r="O22" s="51">
        <f t="shared" si="0"/>
        <v>5</v>
      </c>
      <c r="P22" s="17">
        <f t="shared" si="1"/>
        <v>1.1441647597254004E-2</v>
      </c>
      <c r="Q22" s="2"/>
    </row>
    <row r="23" spans="2:17" x14ac:dyDescent="0.25">
      <c r="B23" s="49" t="s">
        <v>29</v>
      </c>
      <c r="C23" s="16"/>
      <c r="D23" s="16"/>
      <c r="E23" s="16"/>
      <c r="F23" s="16"/>
      <c r="G23" s="16">
        <v>1</v>
      </c>
      <c r="H23" s="16">
        <v>1</v>
      </c>
      <c r="I23" s="16">
        <v>1</v>
      </c>
      <c r="J23" s="16"/>
      <c r="K23" s="16"/>
      <c r="L23" s="16">
        <v>1</v>
      </c>
      <c r="M23" s="16">
        <v>2</v>
      </c>
      <c r="N23" s="16"/>
      <c r="O23" s="51">
        <f t="shared" si="0"/>
        <v>6</v>
      </c>
      <c r="P23" s="17">
        <f t="shared" si="1"/>
        <v>1.3729977116704805E-2</v>
      </c>
      <c r="Q23" s="2"/>
    </row>
    <row r="24" spans="2:17" x14ac:dyDescent="0.25">
      <c r="B24" s="49" t="s">
        <v>30</v>
      </c>
      <c r="C24" s="16"/>
      <c r="D24" s="16"/>
      <c r="E24" s="16">
        <v>1</v>
      </c>
      <c r="F24" s="16"/>
      <c r="G24" s="16"/>
      <c r="H24" s="16">
        <v>1</v>
      </c>
      <c r="I24" s="16"/>
      <c r="J24" s="16"/>
      <c r="K24" s="16"/>
      <c r="L24" s="16">
        <v>1</v>
      </c>
      <c r="M24" s="16"/>
      <c r="N24" s="16">
        <v>1</v>
      </c>
      <c r="O24" s="51">
        <f t="shared" si="0"/>
        <v>4</v>
      </c>
      <c r="P24" s="17">
        <f t="shared" si="1"/>
        <v>9.1533180778032037E-3</v>
      </c>
      <c r="Q24" s="2"/>
    </row>
    <row r="25" spans="2:17" x14ac:dyDescent="0.25">
      <c r="B25" s="49" t="s">
        <v>31</v>
      </c>
      <c r="C25" s="16"/>
      <c r="D25" s="16">
        <v>3</v>
      </c>
      <c r="E25" s="16"/>
      <c r="F25" s="16">
        <v>3</v>
      </c>
      <c r="G25" s="16"/>
      <c r="H25" s="16"/>
      <c r="I25" s="16"/>
      <c r="J25" s="16">
        <v>1</v>
      </c>
      <c r="K25" s="16">
        <v>2</v>
      </c>
      <c r="L25" s="16"/>
      <c r="M25" s="16"/>
      <c r="N25" s="16">
        <v>2</v>
      </c>
      <c r="O25" s="51">
        <f t="shared" si="0"/>
        <v>11</v>
      </c>
      <c r="P25" s="17">
        <f t="shared" si="1"/>
        <v>2.5171624713958809E-2</v>
      </c>
      <c r="Q25" s="2"/>
    </row>
    <row r="26" spans="2:17" x14ac:dyDescent="0.25">
      <c r="B26" s="49" t="s">
        <v>32</v>
      </c>
      <c r="C26" s="16"/>
      <c r="D26" s="16">
        <v>3</v>
      </c>
      <c r="E26" s="16">
        <v>1</v>
      </c>
      <c r="F26" s="16">
        <v>1</v>
      </c>
      <c r="G26" s="16">
        <v>2</v>
      </c>
      <c r="H26" s="16">
        <v>1</v>
      </c>
      <c r="I26" s="16"/>
      <c r="J26" s="16">
        <v>1</v>
      </c>
      <c r="K26" s="16">
        <v>3</v>
      </c>
      <c r="L26" s="16">
        <v>1</v>
      </c>
      <c r="M26" s="16">
        <v>5</v>
      </c>
      <c r="N26" s="16">
        <v>2</v>
      </c>
      <c r="O26" s="51">
        <f t="shared" si="0"/>
        <v>20</v>
      </c>
      <c r="P26" s="17">
        <f t="shared" si="1"/>
        <v>4.5766590389016017E-2</v>
      </c>
      <c r="Q26" s="2"/>
    </row>
    <row r="27" spans="2:17" x14ac:dyDescent="0.25">
      <c r="B27" s="49" t="s">
        <v>33</v>
      </c>
      <c r="C27" s="16">
        <v>8</v>
      </c>
      <c r="D27" s="16"/>
      <c r="E27" s="16">
        <v>1</v>
      </c>
      <c r="F27" s="16">
        <v>2</v>
      </c>
      <c r="G27" s="16">
        <v>7</v>
      </c>
      <c r="H27" s="16"/>
      <c r="I27" s="16">
        <v>8</v>
      </c>
      <c r="J27" s="16">
        <v>9</v>
      </c>
      <c r="K27" s="16">
        <v>5</v>
      </c>
      <c r="L27" s="16">
        <v>2</v>
      </c>
      <c r="M27" s="16">
        <v>6</v>
      </c>
      <c r="N27" s="16">
        <v>4</v>
      </c>
      <c r="O27" s="51">
        <f t="shared" si="0"/>
        <v>52</v>
      </c>
      <c r="P27" s="17">
        <f t="shared" si="1"/>
        <v>0.11899313501144165</v>
      </c>
      <c r="Q27" s="2"/>
    </row>
    <row r="28" spans="2:17" x14ac:dyDescent="0.25">
      <c r="B28" s="49" t="s">
        <v>34</v>
      </c>
      <c r="C28" s="16">
        <v>4</v>
      </c>
      <c r="D28" s="16">
        <v>1</v>
      </c>
      <c r="E28" s="16"/>
      <c r="F28" s="16">
        <v>1</v>
      </c>
      <c r="G28" s="16">
        <v>2</v>
      </c>
      <c r="H28" s="16"/>
      <c r="I28" s="16">
        <v>1</v>
      </c>
      <c r="J28" s="16">
        <v>1</v>
      </c>
      <c r="K28" s="16"/>
      <c r="L28" s="16">
        <v>1</v>
      </c>
      <c r="M28" s="16">
        <v>1</v>
      </c>
      <c r="N28" s="16">
        <v>1</v>
      </c>
      <c r="O28" s="51">
        <f t="shared" si="0"/>
        <v>13</v>
      </c>
      <c r="P28" s="17">
        <f t="shared" si="1"/>
        <v>2.9748283752860413E-2</v>
      </c>
      <c r="Q28" s="2"/>
    </row>
    <row r="29" spans="2:17" x14ac:dyDescent="0.25">
      <c r="B29" s="49" t="s">
        <v>35</v>
      </c>
      <c r="C29" s="16">
        <v>1</v>
      </c>
      <c r="D29" s="16"/>
      <c r="E29" s="16"/>
      <c r="F29" s="16"/>
      <c r="G29" s="16"/>
      <c r="H29" s="16"/>
      <c r="I29" s="16"/>
      <c r="J29" s="16"/>
      <c r="K29" s="16"/>
      <c r="L29" s="16"/>
      <c r="M29" s="16">
        <v>1</v>
      </c>
      <c r="N29" s="16">
        <v>1</v>
      </c>
      <c r="O29" s="51">
        <f t="shared" si="0"/>
        <v>3</v>
      </c>
      <c r="P29" s="17">
        <f t="shared" si="1"/>
        <v>6.8649885583524023E-3</v>
      </c>
      <c r="Q29" s="2"/>
    </row>
    <row r="30" spans="2:17" x14ac:dyDescent="0.25">
      <c r="B30" s="49" t="s">
        <v>36</v>
      </c>
      <c r="C30" s="16"/>
      <c r="D30" s="16"/>
      <c r="E30" s="16"/>
      <c r="F30" s="16"/>
      <c r="G30" s="16"/>
      <c r="H30" s="16">
        <v>1</v>
      </c>
      <c r="I30" s="16"/>
      <c r="J30" s="16"/>
      <c r="K30" s="16"/>
      <c r="L30" s="16">
        <v>1</v>
      </c>
      <c r="M30" s="16"/>
      <c r="N30" s="16"/>
      <c r="O30" s="51">
        <f t="shared" si="0"/>
        <v>2</v>
      </c>
      <c r="P30" s="17">
        <f t="shared" si="1"/>
        <v>4.5766590389016018E-3</v>
      </c>
      <c r="Q30" s="2"/>
    </row>
    <row r="31" spans="2:17" x14ac:dyDescent="0.25">
      <c r="B31" s="49" t="s">
        <v>37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51">
        <f t="shared" si="0"/>
        <v>0</v>
      </c>
      <c r="P31" s="17">
        <f t="shared" si="1"/>
        <v>0</v>
      </c>
      <c r="Q31" s="2"/>
    </row>
    <row r="32" spans="2:17" x14ac:dyDescent="0.25">
      <c r="B32" s="49" t="s">
        <v>38</v>
      </c>
      <c r="C32" s="16">
        <v>4</v>
      </c>
      <c r="D32" s="16"/>
      <c r="E32" s="16"/>
      <c r="F32" s="16"/>
      <c r="G32" s="16"/>
      <c r="H32" s="16"/>
      <c r="I32" s="16">
        <v>1</v>
      </c>
      <c r="J32" s="16"/>
      <c r="K32" s="16">
        <v>1</v>
      </c>
      <c r="L32" s="16">
        <v>3</v>
      </c>
      <c r="M32" s="16">
        <v>2</v>
      </c>
      <c r="N32" s="16">
        <v>2</v>
      </c>
      <c r="O32" s="51">
        <f t="shared" si="0"/>
        <v>13</v>
      </c>
      <c r="P32" s="17">
        <f t="shared" si="1"/>
        <v>2.9748283752860413E-2</v>
      </c>
      <c r="Q32" s="2"/>
    </row>
    <row r="33" spans="2:17" x14ac:dyDescent="0.25">
      <c r="B33" s="49" t="s">
        <v>39</v>
      </c>
      <c r="C33" s="16">
        <v>1</v>
      </c>
      <c r="D33" s="16">
        <v>2</v>
      </c>
      <c r="E33" s="16">
        <v>1</v>
      </c>
      <c r="F33" s="16"/>
      <c r="G33" s="16"/>
      <c r="H33" s="16"/>
      <c r="I33" s="16"/>
      <c r="J33" s="16"/>
      <c r="K33" s="16"/>
      <c r="L33" s="16"/>
      <c r="M33" s="16"/>
      <c r="N33" s="16">
        <v>1</v>
      </c>
      <c r="O33" s="51">
        <f t="shared" si="0"/>
        <v>5</v>
      </c>
      <c r="P33" s="17">
        <f t="shared" si="1"/>
        <v>1.1441647597254004E-2</v>
      </c>
      <c r="Q33" s="2"/>
    </row>
    <row r="34" spans="2:17" x14ac:dyDescent="0.25">
      <c r="B34" s="49" t="s">
        <v>40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51">
        <f t="shared" si="0"/>
        <v>0</v>
      </c>
      <c r="P34" s="17">
        <f t="shared" si="1"/>
        <v>0</v>
      </c>
      <c r="Q34" s="2"/>
    </row>
    <row r="35" spans="2:17" x14ac:dyDescent="0.25">
      <c r="B35" s="49" t="s">
        <v>41</v>
      </c>
      <c r="C35" s="16">
        <v>13</v>
      </c>
      <c r="D35" s="16">
        <v>4</v>
      </c>
      <c r="E35" s="16">
        <v>8</v>
      </c>
      <c r="F35" s="16">
        <v>4</v>
      </c>
      <c r="G35" s="16">
        <v>8</v>
      </c>
      <c r="H35" s="16">
        <v>10</v>
      </c>
      <c r="I35" s="16">
        <v>5</v>
      </c>
      <c r="J35" s="16">
        <v>8</v>
      </c>
      <c r="K35" s="16">
        <v>11</v>
      </c>
      <c r="L35" s="16">
        <v>15</v>
      </c>
      <c r="M35" s="16">
        <v>12</v>
      </c>
      <c r="N35" s="16">
        <v>20</v>
      </c>
      <c r="O35" s="51">
        <f t="shared" si="0"/>
        <v>118</v>
      </c>
      <c r="P35" s="17">
        <f t="shared" si="1"/>
        <v>0.27002288329519453</v>
      </c>
      <c r="Q35" s="2"/>
    </row>
    <row r="36" spans="2:17" x14ac:dyDescent="0.25">
      <c r="B36" s="49" t="s">
        <v>42</v>
      </c>
      <c r="C36" s="16"/>
      <c r="D36" s="16"/>
      <c r="E36" s="16">
        <v>1</v>
      </c>
      <c r="F36" s="16"/>
      <c r="G36" s="16">
        <v>1</v>
      </c>
      <c r="H36" s="16"/>
      <c r="I36" s="16"/>
      <c r="J36" s="16"/>
      <c r="K36" s="16"/>
      <c r="L36" s="16"/>
      <c r="M36" s="16"/>
      <c r="N36" s="16"/>
      <c r="O36" s="51">
        <f t="shared" si="0"/>
        <v>2</v>
      </c>
      <c r="P36" s="17">
        <f t="shared" si="1"/>
        <v>4.5766590389016018E-3</v>
      </c>
      <c r="Q36" s="2"/>
    </row>
    <row r="37" spans="2:17" x14ac:dyDescent="0.25">
      <c r="B37" s="49" t="s">
        <v>130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1">
        <f t="shared" si="0"/>
        <v>0</v>
      </c>
      <c r="P37" s="17">
        <f t="shared" si="1"/>
        <v>0</v>
      </c>
      <c r="Q37" s="2"/>
    </row>
    <row r="38" spans="2:17" ht="15.75" thickBot="1" x14ac:dyDescent="0.3">
      <c r="B38" s="53" t="s">
        <v>14</v>
      </c>
      <c r="C38" s="52">
        <f>SUM(C10:C37)</f>
        <v>62</v>
      </c>
      <c r="D38" s="52">
        <f t="shared" ref="D38:O38" si="2">SUM(D10:D37)</f>
        <v>25</v>
      </c>
      <c r="E38" s="52">
        <f t="shared" si="2"/>
        <v>26</v>
      </c>
      <c r="F38" s="52">
        <f t="shared" si="2"/>
        <v>21</v>
      </c>
      <c r="G38" s="52">
        <f t="shared" si="2"/>
        <v>33</v>
      </c>
      <c r="H38" s="52">
        <f t="shared" si="2"/>
        <v>26</v>
      </c>
      <c r="I38" s="52">
        <f t="shared" si="2"/>
        <v>37</v>
      </c>
      <c r="J38" s="52">
        <f t="shared" si="2"/>
        <v>40</v>
      </c>
      <c r="K38" s="52">
        <f t="shared" si="2"/>
        <v>43</v>
      </c>
      <c r="L38" s="52">
        <f t="shared" si="2"/>
        <v>43</v>
      </c>
      <c r="M38" s="52">
        <f t="shared" si="2"/>
        <v>34</v>
      </c>
      <c r="N38" s="52">
        <f t="shared" si="2"/>
        <v>47</v>
      </c>
      <c r="O38" s="52">
        <f t="shared" si="2"/>
        <v>437</v>
      </c>
      <c r="P38" s="18">
        <f>SUM(P10:P37)</f>
        <v>1</v>
      </c>
      <c r="Q38" s="2"/>
    </row>
    <row r="39" spans="2:17" ht="16.5" thickTop="1" thickBot="1" x14ac:dyDescent="0.3">
      <c r="Q39" s="2"/>
    </row>
    <row r="40" spans="2:17" s="31" customFormat="1" ht="15.75" thickTop="1" x14ac:dyDescent="0.25">
      <c r="B40" s="231" t="s">
        <v>133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3"/>
      <c r="Q40" s="2"/>
    </row>
    <row r="41" spans="2:17" s="31" customFormat="1" x14ac:dyDescent="0.25">
      <c r="B41" s="49" t="s">
        <v>2</v>
      </c>
      <c r="C41" s="50" t="s">
        <v>0</v>
      </c>
      <c r="D41" s="50" t="s">
        <v>3</v>
      </c>
      <c r="E41" s="50" t="s">
        <v>4</v>
      </c>
      <c r="F41" s="50" t="s">
        <v>5</v>
      </c>
      <c r="G41" s="50" t="s">
        <v>6</v>
      </c>
      <c r="H41" s="50" t="s">
        <v>7</v>
      </c>
      <c r="I41" s="50" t="s">
        <v>8</v>
      </c>
      <c r="J41" s="50" t="s">
        <v>9</v>
      </c>
      <c r="K41" s="50" t="s">
        <v>10</v>
      </c>
      <c r="L41" s="50" t="s">
        <v>11</v>
      </c>
      <c r="M41" s="50" t="s">
        <v>12</v>
      </c>
      <c r="N41" s="50" t="s">
        <v>13</v>
      </c>
      <c r="O41" s="50" t="s">
        <v>14</v>
      </c>
      <c r="P41" s="11" t="s">
        <v>15</v>
      </c>
      <c r="Q41" s="2"/>
    </row>
    <row r="42" spans="2:17" x14ac:dyDescent="0.25">
      <c r="B42" s="49" t="s">
        <v>16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>
        <v>1</v>
      </c>
      <c r="O42" s="51">
        <f>SUM(C42:N42)</f>
        <v>1</v>
      </c>
      <c r="P42" s="17">
        <f>O42/$O$70</f>
        <v>1.8552875695732839E-3</v>
      </c>
      <c r="Q42" s="2"/>
    </row>
    <row r="43" spans="2:17" x14ac:dyDescent="0.25">
      <c r="B43" s="49" t="s">
        <v>17</v>
      </c>
      <c r="C43" s="16"/>
      <c r="D43" s="16"/>
      <c r="E43" s="16"/>
      <c r="F43" s="16"/>
      <c r="G43" s="16">
        <v>1</v>
      </c>
      <c r="H43" s="16"/>
      <c r="I43" s="16"/>
      <c r="J43" s="16">
        <v>3</v>
      </c>
      <c r="K43" s="16">
        <v>1</v>
      </c>
      <c r="L43" s="16"/>
      <c r="M43" s="16">
        <v>1</v>
      </c>
      <c r="N43" s="16"/>
      <c r="O43" s="51">
        <f t="shared" ref="O43:O69" si="3">SUM(C43:N43)</f>
        <v>6</v>
      </c>
      <c r="P43" s="17">
        <f t="shared" ref="P43:P68" si="4">O43/$O$70</f>
        <v>1.1131725417439703E-2</v>
      </c>
      <c r="Q43" s="2"/>
    </row>
    <row r="44" spans="2:17" x14ac:dyDescent="0.25">
      <c r="B44" s="49" t="s">
        <v>18</v>
      </c>
      <c r="C44" s="16"/>
      <c r="D44" s="16"/>
      <c r="E44" s="16"/>
      <c r="F44" s="16"/>
      <c r="G44" s="16">
        <v>1</v>
      </c>
      <c r="H44" s="16">
        <v>1</v>
      </c>
      <c r="I44" s="16">
        <v>4</v>
      </c>
      <c r="J44" s="16"/>
      <c r="K44" s="16">
        <v>1</v>
      </c>
      <c r="L44" s="16">
        <v>2</v>
      </c>
      <c r="M44" s="16">
        <v>6</v>
      </c>
      <c r="N44" s="16">
        <v>1</v>
      </c>
      <c r="O44" s="51">
        <f t="shared" si="3"/>
        <v>16</v>
      </c>
      <c r="P44" s="17">
        <f t="shared" si="4"/>
        <v>2.9684601113172542E-2</v>
      </c>
      <c r="Q44" s="2"/>
    </row>
    <row r="45" spans="2:17" x14ac:dyDescent="0.25">
      <c r="B45" s="49" t="s">
        <v>19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51">
        <f t="shared" si="3"/>
        <v>0</v>
      </c>
      <c r="P45" s="17">
        <f t="shared" si="4"/>
        <v>0</v>
      </c>
      <c r="Q45" s="2"/>
    </row>
    <row r="46" spans="2:17" x14ac:dyDescent="0.25">
      <c r="B46" s="49" t="s">
        <v>20</v>
      </c>
      <c r="C46" s="16">
        <v>2</v>
      </c>
      <c r="D46" s="16"/>
      <c r="E46" s="16"/>
      <c r="F46" s="16">
        <v>4</v>
      </c>
      <c r="G46" s="16">
        <v>2</v>
      </c>
      <c r="H46" s="16">
        <v>1</v>
      </c>
      <c r="I46" s="16">
        <v>4</v>
      </c>
      <c r="J46" s="16">
        <v>2</v>
      </c>
      <c r="K46" s="16">
        <v>6</v>
      </c>
      <c r="L46" s="16">
        <v>4</v>
      </c>
      <c r="M46" s="16">
        <v>2</v>
      </c>
      <c r="N46" s="16">
        <v>7</v>
      </c>
      <c r="O46" s="51">
        <f t="shared" si="3"/>
        <v>34</v>
      </c>
      <c r="P46" s="17">
        <f t="shared" si="4"/>
        <v>6.3079777365491654E-2</v>
      </c>
      <c r="Q46" s="2"/>
    </row>
    <row r="47" spans="2:17" x14ac:dyDescent="0.25">
      <c r="B47" s="49" t="s">
        <v>21</v>
      </c>
      <c r="C47" s="16"/>
      <c r="D47" s="16"/>
      <c r="E47" s="16"/>
      <c r="F47" s="16">
        <v>1</v>
      </c>
      <c r="G47" s="16">
        <v>4</v>
      </c>
      <c r="H47" s="16">
        <v>1</v>
      </c>
      <c r="I47" s="16">
        <v>2</v>
      </c>
      <c r="J47" s="16"/>
      <c r="K47" s="16">
        <v>1</v>
      </c>
      <c r="L47" s="16">
        <v>1</v>
      </c>
      <c r="M47" s="16">
        <v>3</v>
      </c>
      <c r="N47" s="16">
        <v>2</v>
      </c>
      <c r="O47" s="51">
        <f t="shared" si="3"/>
        <v>15</v>
      </c>
      <c r="P47" s="17">
        <f t="shared" si="4"/>
        <v>2.7829313543599257E-2</v>
      </c>
      <c r="Q47" s="2"/>
    </row>
    <row r="48" spans="2:17" x14ac:dyDescent="0.25">
      <c r="B48" s="49" t="s">
        <v>22</v>
      </c>
      <c r="C48" s="16">
        <v>3</v>
      </c>
      <c r="D48" s="16">
        <v>3</v>
      </c>
      <c r="E48" s="16">
        <v>2</v>
      </c>
      <c r="F48" s="16">
        <v>3</v>
      </c>
      <c r="G48" s="16">
        <v>2</v>
      </c>
      <c r="H48" s="16">
        <v>4</v>
      </c>
      <c r="I48" s="16">
        <v>3</v>
      </c>
      <c r="J48" s="16">
        <v>3</v>
      </c>
      <c r="K48" s="16">
        <v>3</v>
      </c>
      <c r="L48" s="16">
        <v>3</v>
      </c>
      <c r="M48" s="16">
        <v>3</v>
      </c>
      <c r="N48" s="16">
        <v>3</v>
      </c>
      <c r="O48" s="51">
        <f t="shared" si="3"/>
        <v>35</v>
      </c>
      <c r="P48" s="17">
        <f t="shared" si="4"/>
        <v>6.4935064935064929E-2</v>
      </c>
      <c r="Q48" s="2"/>
    </row>
    <row r="49" spans="2:17" x14ac:dyDescent="0.25">
      <c r="B49" s="49" t="s">
        <v>23</v>
      </c>
      <c r="C49" s="16"/>
      <c r="D49" s="16"/>
      <c r="E49" s="16">
        <v>1</v>
      </c>
      <c r="F49" s="16">
        <v>3</v>
      </c>
      <c r="G49" s="16">
        <v>1</v>
      </c>
      <c r="H49" s="16"/>
      <c r="I49" s="16">
        <v>3</v>
      </c>
      <c r="J49" s="16">
        <v>1</v>
      </c>
      <c r="K49" s="16"/>
      <c r="L49" s="16">
        <v>2</v>
      </c>
      <c r="M49" s="16"/>
      <c r="N49" s="16"/>
      <c r="O49" s="51">
        <f t="shared" si="3"/>
        <v>11</v>
      </c>
      <c r="P49" s="17">
        <f t="shared" si="4"/>
        <v>2.0408163265306121E-2</v>
      </c>
      <c r="Q49" s="2"/>
    </row>
    <row r="50" spans="2:17" x14ac:dyDescent="0.25">
      <c r="B50" s="49" t="s">
        <v>24</v>
      </c>
      <c r="C50" s="16"/>
      <c r="D50" s="16">
        <v>3</v>
      </c>
      <c r="E50" s="16">
        <v>1</v>
      </c>
      <c r="F50" s="16">
        <v>1</v>
      </c>
      <c r="G50" s="16"/>
      <c r="H50" s="16">
        <v>1</v>
      </c>
      <c r="I50" s="16">
        <v>2</v>
      </c>
      <c r="J50" s="16">
        <v>6</v>
      </c>
      <c r="K50" s="16">
        <v>3</v>
      </c>
      <c r="L50" s="16">
        <v>1</v>
      </c>
      <c r="M50" s="16">
        <v>4</v>
      </c>
      <c r="N50" s="16">
        <v>3</v>
      </c>
      <c r="O50" s="51">
        <f t="shared" si="3"/>
        <v>25</v>
      </c>
      <c r="P50" s="17">
        <f t="shared" si="4"/>
        <v>4.6382189239332093E-2</v>
      </c>
      <c r="Q50" s="2"/>
    </row>
    <row r="51" spans="2:17" x14ac:dyDescent="0.25">
      <c r="B51" s="49" t="s">
        <v>25</v>
      </c>
      <c r="C51" s="16">
        <v>3</v>
      </c>
      <c r="D51" s="16"/>
      <c r="E51" s="16"/>
      <c r="F51" s="16">
        <v>1</v>
      </c>
      <c r="G51" s="16"/>
      <c r="H51" s="16">
        <v>1</v>
      </c>
      <c r="I51" s="16">
        <v>2</v>
      </c>
      <c r="J51" s="16"/>
      <c r="K51" s="16">
        <v>3</v>
      </c>
      <c r="L51" s="16"/>
      <c r="M51" s="16">
        <v>1</v>
      </c>
      <c r="N51" s="16"/>
      <c r="O51" s="51">
        <f t="shared" si="3"/>
        <v>11</v>
      </c>
      <c r="P51" s="17">
        <f t="shared" si="4"/>
        <v>2.0408163265306121E-2</v>
      </c>
      <c r="Q51" s="2"/>
    </row>
    <row r="52" spans="2:17" x14ac:dyDescent="0.25">
      <c r="B52" s="49" t="s">
        <v>26</v>
      </c>
      <c r="C52" s="16">
        <v>3</v>
      </c>
      <c r="D52" s="16">
        <v>3</v>
      </c>
      <c r="E52" s="16">
        <v>4</v>
      </c>
      <c r="F52" s="16">
        <v>4</v>
      </c>
      <c r="G52" s="16">
        <v>6</v>
      </c>
      <c r="H52" s="16">
        <v>7</v>
      </c>
      <c r="I52" s="16">
        <v>6</v>
      </c>
      <c r="J52" s="16">
        <v>4</v>
      </c>
      <c r="K52" s="16">
        <v>3</v>
      </c>
      <c r="L52" s="16"/>
      <c r="M52" s="16">
        <v>15</v>
      </c>
      <c r="N52" s="16">
        <v>5</v>
      </c>
      <c r="O52" s="51">
        <f t="shared" si="3"/>
        <v>60</v>
      </c>
      <c r="P52" s="17">
        <f t="shared" si="4"/>
        <v>0.11131725417439703</v>
      </c>
      <c r="Q52" s="2"/>
    </row>
    <row r="53" spans="2:17" x14ac:dyDescent="0.25">
      <c r="B53" s="49" t="s">
        <v>27</v>
      </c>
      <c r="C53" s="16"/>
      <c r="D53" s="16"/>
      <c r="E53" s="16"/>
      <c r="F53" s="16"/>
      <c r="G53" s="16"/>
      <c r="H53" s="16">
        <v>2</v>
      </c>
      <c r="I53" s="16">
        <v>1</v>
      </c>
      <c r="J53" s="16">
        <v>1</v>
      </c>
      <c r="K53" s="16"/>
      <c r="L53" s="16"/>
      <c r="M53" s="16">
        <v>2</v>
      </c>
      <c r="N53" s="16"/>
      <c r="O53" s="51">
        <f t="shared" si="3"/>
        <v>6</v>
      </c>
      <c r="P53" s="17">
        <f t="shared" si="4"/>
        <v>1.1131725417439703E-2</v>
      </c>
      <c r="Q53" s="2"/>
    </row>
    <row r="54" spans="2:17" x14ac:dyDescent="0.25">
      <c r="B54" s="49" t="s">
        <v>28</v>
      </c>
      <c r="C54" s="16"/>
      <c r="D54" s="16"/>
      <c r="E54" s="16">
        <v>1</v>
      </c>
      <c r="F54" s="16">
        <v>1</v>
      </c>
      <c r="G54" s="16"/>
      <c r="H54" s="16"/>
      <c r="I54" s="16">
        <v>1</v>
      </c>
      <c r="J54" s="16"/>
      <c r="K54" s="16">
        <v>1</v>
      </c>
      <c r="L54" s="16"/>
      <c r="M54" s="16"/>
      <c r="N54" s="16">
        <v>1</v>
      </c>
      <c r="O54" s="51">
        <f t="shared" si="3"/>
        <v>5</v>
      </c>
      <c r="P54" s="17">
        <f t="shared" si="4"/>
        <v>9.2764378478664197E-3</v>
      </c>
      <c r="Q54" s="2"/>
    </row>
    <row r="55" spans="2:17" x14ac:dyDescent="0.25">
      <c r="B55" s="49" t="s">
        <v>29</v>
      </c>
      <c r="C55" s="16"/>
      <c r="D55" s="16">
        <v>1</v>
      </c>
      <c r="E55" s="16"/>
      <c r="F55" s="16"/>
      <c r="G55" s="16">
        <v>1</v>
      </c>
      <c r="H55" s="16">
        <v>1</v>
      </c>
      <c r="I55" s="16">
        <v>2</v>
      </c>
      <c r="J55" s="16">
        <v>1</v>
      </c>
      <c r="K55" s="16">
        <v>1</v>
      </c>
      <c r="L55" s="16"/>
      <c r="M55" s="16">
        <v>2</v>
      </c>
      <c r="N55" s="16">
        <v>1</v>
      </c>
      <c r="O55" s="51">
        <f t="shared" si="3"/>
        <v>10</v>
      </c>
      <c r="P55" s="17">
        <f t="shared" si="4"/>
        <v>1.8552875695732839E-2</v>
      </c>
      <c r="Q55" s="2"/>
    </row>
    <row r="56" spans="2:17" x14ac:dyDescent="0.25">
      <c r="B56" s="49" t="s">
        <v>30</v>
      </c>
      <c r="C56" s="16"/>
      <c r="D56" s="16">
        <v>1</v>
      </c>
      <c r="E56" s="16"/>
      <c r="F56" s="16">
        <v>2</v>
      </c>
      <c r="G56" s="16"/>
      <c r="H56" s="16">
        <v>1</v>
      </c>
      <c r="I56" s="16"/>
      <c r="J56" s="16">
        <v>1</v>
      </c>
      <c r="K56" s="16"/>
      <c r="L56" s="16"/>
      <c r="M56" s="16"/>
      <c r="N56" s="16"/>
      <c r="O56" s="51">
        <f t="shared" si="3"/>
        <v>5</v>
      </c>
      <c r="P56" s="17">
        <f t="shared" si="4"/>
        <v>9.2764378478664197E-3</v>
      </c>
      <c r="Q56" s="2"/>
    </row>
    <row r="57" spans="2:17" x14ac:dyDescent="0.25">
      <c r="B57" s="49" t="s">
        <v>31</v>
      </c>
      <c r="C57" s="16"/>
      <c r="D57" s="16"/>
      <c r="E57" s="16">
        <v>2</v>
      </c>
      <c r="F57" s="16">
        <v>1</v>
      </c>
      <c r="G57" s="16"/>
      <c r="H57" s="16">
        <v>4</v>
      </c>
      <c r="I57" s="16">
        <v>1</v>
      </c>
      <c r="J57" s="16"/>
      <c r="K57" s="16">
        <v>2</v>
      </c>
      <c r="L57" s="16">
        <v>1</v>
      </c>
      <c r="M57" s="16">
        <v>1</v>
      </c>
      <c r="N57" s="16"/>
      <c r="O57" s="51">
        <f t="shared" si="3"/>
        <v>12</v>
      </c>
      <c r="P57" s="17">
        <f t="shared" si="4"/>
        <v>2.2263450834879406E-2</v>
      </c>
      <c r="Q57" s="2"/>
    </row>
    <row r="58" spans="2:17" x14ac:dyDescent="0.25">
      <c r="B58" s="49" t="s">
        <v>32</v>
      </c>
      <c r="C58" s="16">
        <v>1</v>
      </c>
      <c r="D58" s="16"/>
      <c r="E58" s="16"/>
      <c r="F58" s="16"/>
      <c r="G58" s="16">
        <v>2</v>
      </c>
      <c r="H58" s="16">
        <v>1</v>
      </c>
      <c r="I58" s="16"/>
      <c r="J58" s="16"/>
      <c r="K58" s="16"/>
      <c r="L58" s="16"/>
      <c r="M58" s="16"/>
      <c r="N58" s="16"/>
      <c r="O58" s="51">
        <f t="shared" si="3"/>
        <v>4</v>
      </c>
      <c r="P58" s="17">
        <f t="shared" si="4"/>
        <v>7.4211502782931356E-3</v>
      </c>
      <c r="Q58" s="2"/>
    </row>
    <row r="59" spans="2:17" x14ac:dyDescent="0.25">
      <c r="B59" s="49" t="s">
        <v>33</v>
      </c>
      <c r="C59" s="16">
        <v>1</v>
      </c>
      <c r="D59" s="16"/>
      <c r="E59" s="16"/>
      <c r="F59" s="16">
        <v>3</v>
      </c>
      <c r="G59" s="16">
        <v>2</v>
      </c>
      <c r="H59" s="16">
        <v>2</v>
      </c>
      <c r="I59" s="16">
        <v>5</v>
      </c>
      <c r="J59" s="16">
        <v>4</v>
      </c>
      <c r="K59" s="16">
        <v>1</v>
      </c>
      <c r="L59" s="16">
        <v>6</v>
      </c>
      <c r="M59" s="16">
        <v>3</v>
      </c>
      <c r="N59" s="16">
        <v>1</v>
      </c>
      <c r="O59" s="51">
        <f t="shared" si="3"/>
        <v>28</v>
      </c>
      <c r="P59" s="17">
        <f t="shared" si="4"/>
        <v>5.1948051948051951E-2</v>
      </c>
      <c r="Q59" s="2"/>
    </row>
    <row r="60" spans="2:17" x14ac:dyDescent="0.25">
      <c r="B60" s="49" t="s">
        <v>34</v>
      </c>
      <c r="C60" s="16">
        <v>5</v>
      </c>
      <c r="D60" s="16">
        <v>1</v>
      </c>
      <c r="E60" s="16"/>
      <c r="F60" s="16">
        <v>7</v>
      </c>
      <c r="G60" s="16">
        <v>4</v>
      </c>
      <c r="H60" s="16">
        <v>9</v>
      </c>
      <c r="I60" s="16">
        <v>3</v>
      </c>
      <c r="J60" s="16">
        <v>4</v>
      </c>
      <c r="K60" s="16">
        <v>6</v>
      </c>
      <c r="L60" s="16">
        <v>5</v>
      </c>
      <c r="M60" s="16">
        <v>13</v>
      </c>
      <c r="N60" s="16">
        <v>8</v>
      </c>
      <c r="O60" s="51">
        <f t="shared" si="3"/>
        <v>65</v>
      </c>
      <c r="P60" s="17">
        <f t="shared" si="4"/>
        <v>0.12059369202226346</v>
      </c>
      <c r="Q60" s="2"/>
    </row>
    <row r="61" spans="2:17" x14ac:dyDescent="0.25">
      <c r="B61" s="49" t="s">
        <v>35</v>
      </c>
      <c r="C61" s="16">
        <v>2</v>
      </c>
      <c r="D61" s="16"/>
      <c r="E61" s="16"/>
      <c r="F61" s="16">
        <v>1</v>
      </c>
      <c r="G61" s="16"/>
      <c r="H61" s="16">
        <v>1</v>
      </c>
      <c r="I61" s="16"/>
      <c r="J61" s="16">
        <v>3</v>
      </c>
      <c r="K61" s="16"/>
      <c r="L61" s="16">
        <v>3</v>
      </c>
      <c r="M61" s="16"/>
      <c r="N61" s="16"/>
      <c r="O61" s="51">
        <f t="shared" si="3"/>
        <v>10</v>
      </c>
      <c r="P61" s="17">
        <f t="shared" si="4"/>
        <v>1.8552875695732839E-2</v>
      </c>
      <c r="Q61" s="2"/>
    </row>
    <row r="62" spans="2:17" x14ac:dyDescent="0.25">
      <c r="B62" s="49" t="s">
        <v>36</v>
      </c>
      <c r="C62" s="16"/>
      <c r="D62" s="16"/>
      <c r="E62" s="16"/>
      <c r="F62" s="16"/>
      <c r="G62" s="16"/>
      <c r="H62" s="16"/>
      <c r="I62" s="16">
        <v>2</v>
      </c>
      <c r="J62" s="16"/>
      <c r="K62" s="16"/>
      <c r="L62" s="16">
        <v>1</v>
      </c>
      <c r="M62" s="16"/>
      <c r="N62" s="16"/>
      <c r="O62" s="51">
        <f t="shared" si="3"/>
        <v>3</v>
      </c>
      <c r="P62" s="17">
        <f t="shared" si="4"/>
        <v>5.5658627087198514E-3</v>
      </c>
      <c r="Q62" s="2"/>
    </row>
    <row r="63" spans="2:17" x14ac:dyDescent="0.25">
      <c r="B63" s="49" t="s">
        <v>37</v>
      </c>
      <c r="C63" s="16"/>
      <c r="D63" s="16"/>
      <c r="E63" s="16"/>
      <c r="F63" s="16"/>
      <c r="G63" s="16"/>
      <c r="H63" s="16"/>
      <c r="I63" s="16"/>
      <c r="J63" s="16"/>
      <c r="K63" s="16"/>
      <c r="L63" s="16">
        <v>1</v>
      </c>
      <c r="M63" s="16"/>
      <c r="N63" s="16"/>
      <c r="O63" s="51">
        <f t="shared" si="3"/>
        <v>1</v>
      </c>
      <c r="P63" s="17">
        <f t="shared" si="4"/>
        <v>1.8552875695732839E-3</v>
      </c>
      <c r="Q63" s="2"/>
    </row>
    <row r="64" spans="2:17" x14ac:dyDescent="0.25">
      <c r="B64" s="49" t="s">
        <v>38</v>
      </c>
      <c r="C64" s="16"/>
      <c r="D64" s="16">
        <v>2</v>
      </c>
      <c r="E64" s="16"/>
      <c r="F64" s="16">
        <v>7</v>
      </c>
      <c r="G64" s="16">
        <v>2</v>
      </c>
      <c r="H64" s="16">
        <v>2</v>
      </c>
      <c r="I64" s="16">
        <v>1</v>
      </c>
      <c r="J64" s="16"/>
      <c r="K64" s="16">
        <v>3</v>
      </c>
      <c r="L64" s="16">
        <v>3</v>
      </c>
      <c r="M64" s="16">
        <v>5</v>
      </c>
      <c r="N64" s="16">
        <v>3</v>
      </c>
      <c r="O64" s="51">
        <f t="shared" si="3"/>
        <v>28</v>
      </c>
      <c r="P64" s="17">
        <f t="shared" si="4"/>
        <v>5.1948051948051951E-2</v>
      </c>
      <c r="Q64" s="2"/>
    </row>
    <row r="65" spans="2:17" x14ac:dyDescent="0.25">
      <c r="B65" s="49" t="s">
        <v>39</v>
      </c>
      <c r="C65" s="16">
        <v>1</v>
      </c>
      <c r="D65" s="16"/>
      <c r="E65" s="16">
        <v>1</v>
      </c>
      <c r="F65" s="16"/>
      <c r="G65" s="16"/>
      <c r="H65" s="16">
        <v>1</v>
      </c>
      <c r="I65" s="16"/>
      <c r="J65" s="16">
        <v>3</v>
      </c>
      <c r="K65" s="16"/>
      <c r="L65" s="16"/>
      <c r="M65" s="16"/>
      <c r="N65" s="16">
        <v>1</v>
      </c>
      <c r="O65" s="51">
        <f t="shared" si="3"/>
        <v>7</v>
      </c>
      <c r="P65" s="17">
        <f t="shared" si="4"/>
        <v>1.2987012987012988E-2</v>
      </c>
      <c r="Q65" s="2"/>
    </row>
    <row r="66" spans="2:17" x14ac:dyDescent="0.25">
      <c r="B66" s="49" t="s">
        <v>40</v>
      </c>
      <c r="C66" s="16"/>
      <c r="D66" s="16"/>
      <c r="E66" s="16"/>
      <c r="F66" s="16"/>
      <c r="G66" s="16"/>
      <c r="H66" s="16">
        <v>1</v>
      </c>
      <c r="I66" s="16">
        <v>1</v>
      </c>
      <c r="J66" s="16"/>
      <c r="K66" s="16"/>
      <c r="L66" s="16">
        <v>1</v>
      </c>
      <c r="M66" s="16"/>
      <c r="N66" s="16"/>
      <c r="O66" s="51">
        <f t="shared" si="3"/>
        <v>3</v>
      </c>
      <c r="P66" s="17">
        <f t="shared" si="4"/>
        <v>5.5658627087198514E-3</v>
      </c>
      <c r="Q66" s="2"/>
    </row>
    <row r="67" spans="2:17" x14ac:dyDescent="0.25">
      <c r="B67" s="49" t="s">
        <v>41</v>
      </c>
      <c r="C67" s="16">
        <v>9</v>
      </c>
      <c r="D67" s="16">
        <v>4</v>
      </c>
      <c r="E67" s="16">
        <v>4</v>
      </c>
      <c r="F67" s="16">
        <v>9</v>
      </c>
      <c r="G67" s="16">
        <v>14</v>
      </c>
      <c r="H67" s="16">
        <v>17</v>
      </c>
      <c r="I67" s="16">
        <v>14</v>
      </c>
      <c r="J67" s="16">
        <v>13</v>
      </c>
      <c r="K67" s="16">
        <v>15</v>
      </c>
      <c r="L67" s="16">
        <v>8</v>
      </c>
      <c r="M67" s="16">
        <v>15</v>
      </c>
      <c r="N67" s="16">
        <v>13</v>
      </c>
      <c r="O67" s="51">
        <f t="shared" si="3"/>
        <v>135</v>
      </c>
      <c r="P67" s="17">
        <f t="shared" si="4"/>
        <v>0.2504638218923933</v>
      </c>
      <c r="Q67" s="2"/>
    </row>
    <row r="68" spans="2:17" x14ac:dyDescent="0.25">
      <c r="B68" s="49" t="s">
        <v>42</v>
      </c>
      <c r="C68" s="16">
        <v>1</v>
      </c>
      <c r="D68" s="16">
        <v>1</v>
      </c>
      <c r="E68" s="16"/>
      <c r="F68" s="16">
        <v>1</v>
      </c>
      <c r="G68" s="16"/>
      <c r="H68" s="16"/>
      <c r="I68" s="16"/>
      <c r="J68" s="16"/>
      <c r="K68" s="16"/>
      <c r="L68" s="16"/>
      <c r="M68" s="16"/>
      <c r="N68" s="16"/>
      <c r="O68" s="51">
        <f t="shared" si="3"/>
        <v>3</v>
      </c>
      <c r="P68" s="17">
        <f t="shared" si="4"/>
        <v>5.5658627087198514E-3</v>
      </c>
      <c r="Q68" s="2"/>
    </row>
    <row r="69" spans="2:17" x14ac:dyDescent="0.25">
      <c r="B69" s="49" t="s">
        <v>130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1">
        <f t="shared" si="3"/>
        <v>0</v>
      </c>
      <c r="P69" s="17">
        <f>O69/$O$70</f>
        <v>0</v>
      </c>
      <c r="Q69" s="2"/>
    </row>
    <row r="70" spans="2:17" ht="15.75" thickBot="1" x14ac:dyDescent="0.3">
      <c r="B70" s="53" t="s">
        <v>14</v>
      </c>
      <c r="C70" s="52">
        <f>SUM(C42:C69)</f>
        <v>31</v>
      </c>
      <c r="D70" s="52">
        <f t="shared" ref="D70:O70" si="5">SUM(D42:D69)</f>
        <v>19</v>
      </c>
      <c r="E70" s="52">
        <f t="shared" si="5"/>
        <v>16</v>
      </c>
      <c r="F70" s="52">
        <f t="shared" si="5"/>
        <v>49</v>
      </c>
      <c r="G70" s="52">
        <f t="shared" si="5"/>
        <v>42</v>
      </c>
      <c r="H70" s="52">
        <f t="shared" si="5"/>
        <v>58</v>
      </c>
      <c r="I70" s="52">
        <f t="shared" si="5"/>
        <v>57</v>
      </c>
      <c r="J70" s="52">
        <f t="shared" si="5"/>
        <v>49</v>
      </c>
      <c r="K70" s="52">
        <f t="shared" si="5"/>
        <v>50</v>
      </c>
      <c r="L70" s="52">
        <f t="shared" si="5"/>
        <v>42</v>
      </c>
      <c r="M70" s="52">
        <f t="shared" si="5"/>
        <v>76</v>
      </c>
      <c r="N70" s="52">
        <f t="shared" si="5"/>
        <v>50</v>
      </c>
      <c r="O70" s="52">
        <f t="shared" si="5"/>
        <v>539</v>
      </c>
      <c r="P70" s="18">
        <f>SUM(P42:P69)</f>
        <v>1</v>
      </c>
      <c r="Q70" s="2"/>
    </row>
    <row r="71" spans="2:17" ht="15" customHeight="1" thickTop="1" thickBot="1" x14ac:dyDescent="0.3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"/>
    </row>
    <row r="72" spans="2:17" ht="15.75" thickTop="1" x14ac:dyDescent="0.25">
      <c r="B72" s="231" t="s">
        <v>243</v>
      </c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3"/>
      <c r="Q72" s="2"/>
    </row>
    <row r="73" spans="2:17" x14ac:dyDescent="0.25">
      <c r="B73" s="49" t="s">
        <v>2</v>
      </c>
      <c r="C73" s="50" t="s">
        <v>0</v>
      </c>
      <c r="D73" s="50" t="s">
        <v>3</v>
      </c>
      <c r="E73" s="50" t="s">
        <v>4</v>
      </c>
      <c r="F73" s="50" t="s">
        <v>5</v>
      </c>
      <c r="G73" s="50" t="s">
        <v>6</v>
      </c>
      <c r="H73" s="50" t="s">
        <v>7</v>
      </c>
      <c r="I73" s="50" t="s">
        <v>8</v>
      </c>
      <c r="J73" s="50" t="s">
        <v>9</v>
      </c>
      <c r="K73" s="50" t="s">
        <v>10</v>
      </c>
      <c r="L73" s="50" t="s">
        <v>11</v>
      </c>
      <c r="M73" s="50" t="s">
        <v>12</v>
      </c>
      <c r="N73" s="50" t="s">
        <v>13</v>
      </c>
      <c r="O73" s="50" t="s">
        <v>14</v>
      </c>
      <c r="P73" s="11" t="s">
        <v>15</v>
      </c>
      <c r="Q73" s="2"/>
    </row>
    <row r="74" spans="2:17" x14ac:dyDescent="0.25">
      <c r="B74" s="49" t="s">
        <v>16</v>
      </c>
      <c r="C74" s="16"/>
      <c r="D74" s="16"/>
      <c r="E74" s="16"/>
      <c r="F74" s="16">
        <v>1</v>
      </c>
      <c r="G74" s="16"/>
      <c r="H74" s="16"/>
      <c r="I74" s="16"/>
      <c r="J74" s="16">
        <v>2</v>
      </c>
      <c r="K74" s="16"/>
      <c r="L74" s="16"/>
      <c r="M74" s="16"/>
      <c r="N74" s="16"/>
      <c r="O74" s="51">
        <f>SUM(C74:N74)</f>
        <v>3</v>
      </c>
      <c r="P74" s="17">
        <f>O74/$O$102</f>
        <v>3.9735099337748344E-3</v>
      </c>
      <c r="Q74" s="2"/>
    </row>
    <row r="75" spans="2:17" x14ac:dyDescent="0.25">
      <c r="B75" s="49" t="s">
        <v>17</v>
      </c>
      <c r="C75" s="16"/>
      <c r="D75" s="16">
        <v>1</v>
      </c>
      <c r="E75" s="16">
        <v>1</v>
      </c>
      <c r="F75" s="16">
        <v>1</v>
      </c>
      <c r="G75" s="16"/>
      <c r="H75" s="16"/>
      <c r="I75" s="16"/>
      <c r="J75" s="16"/>
      <c r="K75" s="16"/>
      <c r="L75" s="16">
        <v>2</v>
      </c>
      <c r="M75" s="16"/>
      <c r="N75" s="16"/>
      <c r="O75" s="51">
        <f t="shared" ref="O75:O101" si="6">SUM(C75:N75)</f>
        <v>5</v>
      </c>
      <c r="P75" s="17">
        <f t="shared" ref="P75:P101" si="7">O75/$O$102</f>
        <v>6.6225165562913907E-3</v>
      </c>
      <c r="Q75" s="2"/>
    </row>
    <row r="76" spans="2:17" x14ac:dyDescent="0.25">
      <c r="B76" s="49" t="s">
        <v>18</v>
      </c>
      <c r="C76" s="16"/>
      <c r="D76" s="16"/>
      <c r="E76" s="16">
        <v>1</v>
      </c>
      <c r="F76" s="16">
        <v>1</v>
      </c>
      <c r="G76" s="16">
        <v>1</v>
      </c>
      <c r="H76" s="16"/>
      <c r="I76" s="16">
        <v>3</v>
      </c>
      <c r="J76" s="16">
        <v>2</v>
      </c>
      <c r="K76" s="16"/>
      <c r="L76" s="16"/>
      <c r="M76" s="16"/>
      <c r="N76" s="16"/>
      <c r="O76" s="51">
        <f t="shared" si="6"/>
        <v>8</v>
      </c>
      <c r="P76" s="17">
        <f t="shared" si="7"/>
        <v>1.0596026490066225E-2</v>
      </c>
      <c r="Q76" s="2"/>
    </row>
    <row r="77" spans="2:17" x14ac:dyDescent="0.25">
      <c r="B77" s="49" t="s">
        <v>19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51">
        <f t="shared" si="6"/>
        <v>0</v>
      </c>
      <c r="P77" s="17">
        <f t="shared" si="7"/>
        <v>0</v>
      </c>
      <c r="Q77" s="2"/>
    </row>
    <row r="78" spans="2:17" x14ac:dyDescent="0.25">
      <c r="B78" s="49" t="s">
        <v>20</v>
      </c>
      <c r="C78" s="16">
        <v>2</v>
      </c>
      <c r="D78" s="16">
        <v>5</v>
      </c>
      <c r="E78" s="16">
        <v>3</v>
      </c>
      <c r="F78" s="16">
        <v>7</v>
      </c>
      <c r="G78" s="16">
        <v>2</v>
      </c>
      <c r="H78" s="16">
        <v>2</v>
      </c>
      <c r="I78" s="16"/>
      <c r="J78" s="16">
        <v>2</v>
      </c>
      <c r="K78" s="16">
        <v>1</v>
      </c>
      <c r="L78" s="16"/>
      <c r="M78" s="16">
        <v>3</v>
      </c>
      <c r="N78" s="16">
        <v>4</v>
      </c>
      <c r="O78" s="51">
        <f t="shared" si="6"/>
        <v>31</v>
      </c>
      <c r="P78" s="17">
        <f t="shared" si="7"/>
        <v>4.105960264900662E-2</v>
      </c>
      <c r="Q78" s="2"/>
    </row>
    <row r="79" spans="2:17" x14ac:dyDescent="0.25">
      <c r="B79" s="49" t="s">
        <v>21</v>
      </c>
      <c r="C79" s="16">
        <v>3</v>
      </c>
      <c r="D79" s="16">
        <v>1</v>
      </c>
      <c r="E79" s="16"/>
      <c r="F79" s="16">
        <v>3</v>
      </c>
      <c r="G79" s="16">
        <v>3</v>
      </c>
      <c r="H79" s="16">
        <v>2</v>
      </c>
      <c r="I79" s="16">
        <v>4</v>
      </c>
      <c r="J79" s="16">
        <v>4</v>
      </c>
      <c r="K79" s="16">
        <v>4</v>
      </c>
      <c r="L79" s="16">
        <v>2</v>
      </c>
      <c r="M79" s="16">
        <v>3</v>
      </c>
      <c r="N79" s="16">
        <v>1</v>
      </c>
      <c r="O79" s="51">
        <f t="shared" si="6"/>
        <v>30</v>
      </c>
      <c r="P79" s="17">
        <f t="shared" si="7"/>
        <v>3.9735099337748346E-2</v>
      </c>
      <c r="Q79" s="2"/>
    </row>
    <row r="80" spans="2:17" x14ac:dyDescent="0.25">
      <c r="B80" s="49" t="s">
        <v>22</v>
      </c>
      <c r="C80" s="16">
        <v>10</v>
      </c>
      <c r="D80" s="16">
        <v>2</v>
      </c>
      <c r="E80" s="16">
        <v>7</v>
      </c>
      <c r="F80" s="16">
        <v>6</v>
      </c>
      <c r="G80" s="16">
        <v>7</v>
      </c>
      <c r="H80" s="16">
        <v>1</v>
      </c>
      <c r="I80" s="16">
        <v>2</v>
      </c>
      <c r="J80" s="16">
        <v>3</v>
      </c>
      <c r="K80" s="16">
        <v>5</v>
      </c>
      <c r="L80" s="16">
        <v>3</v>
      </c>
      <c r="M80" s="16">
        <v>8</v>
      </c>
      <c r="N80" s="16">
        <v>1</v>
      </c>
      <c r="O80" s="51">
        <f t="shared" si="6"/>
        <v>55</v>
      </c>
      <c r="P80" s="17">
        <f t="shared" si="7"/>
        <v>7.2847682119205295E-2</v>
      </c>
      <c r="Q80" s="2"/>
    </row>
    <row r="81" spans="2:17" x14ac:dyDescent="0.25">
      <c r="B81" s="49" t="s">
        <v>23</v>
      </c>
      <c r="C81" s="16"/>
      <c r="D81" s="16"/>
      <c r="E81" s="16">
        <v>1</v>
      </c>
      <c r="F81" s="16">
        <v>1</v>
      </c>
      <c r="G81" s="16">
        <v>3</v>
      </c>
      <c r="H81" s="16">
        <v>2</v>
      </c>
      <c r="I81" s="16"/>
      <c r="J81" s="16">
        <v>1</v>
      </c>
      <c r="K81" s="16"/>
      <c r="L81" s="16"/>
      <c r="M81" s="16">
        <v>1</v>
      </c>
      <c r="N81" s="16">
        <v>2</v>
      </c>
      <c r="O81" s="51">
        <f t="shared" si="6"/>
        <v>11</v>
      </c>
      <c r="P81" s="17">
        <f t="shared" si="7"/>
        <v>1.456953642384106E-2</v>
      </c>
      <c r="Q81" s="2"/>
    </row>
    <row r="82" spans="2:17" x14ac:dyDescent="0.25">
      <c r="B82" s="49" t="s">
        <v>24</v>
      </c>
      <c r="C82" s="16">
        <v>3</v>
      </c>
      <c r="D82" s="16">
        <v>3</v>
      </c>
      <c r="E82" s="16">
        <v>2</v>
      </c>
      <c r="F82" s="16">
        <v>5</v>
      </c>
      <c r="G82" s="16">
        <v>4</v>
      </c>
      <c r="H82" s="16">
        <v>5</v>
      </c>
      <c r="I82" s="16">
        <v>3</v>
      </c>
      <c r="J82" s="16">
        <v>3</v>
      </c>
      <c r="K82" s="16"/>
      <c r="L82" s="16"/>
      <c r="M82" s="16"/>
      <c r="N82" s="16">
        <v>3</v>
      </c>
      <c r="O82" s="51">
        <f t="shared" si="6"/>
        <v>31</v>
      </c>
      <c r="P82" s="17">
        <f t="shared" si="7"/>
        <v>4.105960264900662E-2</v>
      </c>
      <c r="Q82" s="2"/>
    </row>
    <row r="83" spans="2:17" x14ac:dyDescent="0.25">
      <c r="B83" s="49" t="s">
        <v>25</v>
      </c>
      <c r="C83" s="16"/>
      <c r="D83" s="16">
        <v>1</v>
      </c>
      <c r="E83" s="16">
        <v>1</v>
      </c>
      <c r="F83" s="16">
        <v>3</v>
      </c>
      <c r="G83" s="16">
        <v>3</v>
      </c>
      <c r="H83" s="16">
        <v>3</v>
      </c>
      <c r="I83" s="16">
        <v>2</v>
      </c>
      <c r="J83" s="16">
        <v>1</v>
      </c>
      <c r="K83" s="16"/>
      <c r="L83" s="16">
        <v>1</v>
      </c>
      <c r="M83" s="16"/>
      <c r="N83" s="16">
        <v>1</v>
      </c>
      <c r="O83" s="51">
        <f t="shared" si="6"/>
        <v>16</v>
      </c>
      <c r="P83" s="17">
        <f t="shared" si="7"/>
        <v>2.119205298013245E-2</v>
      </c>
      <c r="Q83" s="2"/>
    </row>
    <row r="84" spans="2:17" x14ac:dyDescent="0.25">
      <c r="B84" s="49" t="s">
        <v>26</v>
      </c>
      <c r="C84" s="16">
        <v>6</v>
      </c>
      <c r="D84" s="16">
        <v>3</v>
      </c>
      <c r="E84" s="16">
        <v>4</v>
      </c>
      <c r="F84" s="16">
        <v>8</v>
      </c>
      <c r="G84" s="16">
        <v>7</v>
      </c>
      <c r="H84" s="16">
        <v>5</v>
      </c>
      <c r="I84" s="16">
        <v>5</v>
      </c>
      <c r="J84" s="16">
        <v>7</v>
      </c>
      <c r="K84" s="16">
        <v>3</v>
      </c>
      <c r="L84" s="16">
        <v>3</v>
      </c>
      <c r="M84" s="16">
        <v>7</v>
      </c>
      <c r="N84" s="16">
        <v>11</v>
      </c>
      <c r="O84" s="51">
        <f t="shared" si="6"/>
        <v>69</v>
      </c>
      <c r="P84" s="17">
        <f t="shared" si="7"/>
        <v>9.1390728476821198E-2</v>
      </c>
      <c r="Q84" s="2"/>
    </row>
    <row r="85" spans="2:17" x14ac:dyDescent="0.25">
      <c r="B85" s="49" t="s">
        <v>27</v>
      </c>
      <c r="C85" s="16">
        <v>1</v>
      </c>
      <c r="D85" s="16">
        <v>1</v>
      </c>
      <c r="E85" s="16"/>
      <c r="F85" s="16">
        <v>1</v>
      </c>
      <c r="G85" s="16">
        <v>1</v>
      </c>
      <c r="H85" s="16"/>
      <c r="I85" s="16">
        <v>1</v>
      </c>
      <c r="J85" s="16">
        <v>3</v>
      </c>
      <c r="K85" s="16"/>
      <c r="L85" s="16">
        <v>1</v>
      </c>
      <c r="M85" s="16">
        <v>1</v>
      </c>
      <c r="N85" s="16">
        <v>1</v>
      </c>
      <c r="O85" s="51">
        <f t="shared" si="6"/>
        <v>11</v>
      </c>
      <c r="P85" s="17">
        <f t="shared" si="7"/>
        <v>1.456953642384106E-2</v>
      </c>
      <c r="Q85" s="2"/>
    </row>
    <row r="86" spans="2:17" x14ac:dyDescent="0.25">
      <c r="B86" s="49" t="s">
        <v>28</v>
      </c>
      <c r="C86" s="16"/>
      <c r="D86" s="16">
        <v>1</v>
      </c>
      <c r="E86" s="16"/>
      <c r="F86" s="16">
        <v>1</v>
      </c>
      <c r="G86" s="16">
        <v>2</v>
      </c>
      <c r="H86" s="16"/>
      <c r="I86" s="16">
        <v>2</v>
      </c>
      <c r="J86" s="16">
        <v>2</v>
      </c>
      <c r="K86" s="16">
        <v>1</v>
      </c>
      <c r="L86" s="16">
        <v>1</v>
      </c>
      <c r="M86" s="16"/>
      <c r="N86" s="16"/>
      <c r="O86" s="51">
        <f t="shared" si="6"/>
        <v>10</v>
      </c>
      <c r="P86" s="17">
        <f t="shared" si="7"/>
        <v>1.3245033112582781E-2</v>
      </c>
      <c r="Q86" s="2"/>
    </row>
    <row r="87" spans="2:17" x14ac:dyDescent="0.25">
      <c r="B87" s="49" t="s">
        <v>29</v>
      </c>
      <c r="C87" s="16">
        <v>3</v>
      </c>
      <c r="D87" s="16"/>
      <c r="E87" s="16"/>
      <c r="F87" s="16"/>
      <c r="G87" s="16"/>
      <c r="H87" s="16">
        <v>2</v>
      </c>
      <c r="I87" s="16">
        <v>3</v>
      </c>
      <c r="J87" s="16">
        <v>1</v>
      </c>
      <c r="K87" s="16"/>
      <c r="L87" s="16">
        <v>2</v>
      </c>
      <c r="M87" s="16">
        <v>1</v>
      </c>
      <c r="N87" s="16">
        <v>3</v>
      </c>
      <c r="O87" s="51">
        <f t="shared" si="6"/>
        <v>15</v>
      </c>
      <c r="P87" s="17">
        <f t="shared" si="7"/>
        <v>1.9867549668874173E-2</v>
      </c>
      <c r="Q87" s="2"/>
    </row>
    <row r="88" spans="2:17" x14ac:dyDescent="0.25">
      <c r="B88" s="49" t="s">
        <v>30</v>
      </c>
      <c r="C88" s="16">
        <v>1</v>
      </c>
      <c r="D88" s="16"/>
      <c r="E88" s="16">
        <v>3</v>
      </c>
      <c r="F88" s="16">
        <v>1</v>
      </c>
      <c r="G88" s="16">
        <v>3</v>
      </c>
      <c r="H88" s="16"/>
      <c r="I88" s="16">
        <v>3</v>
      </c>
      <c r="J88" s="16">
        <v>1</v>
      </c>
      <c r="K88" s="16">
        <v>1</v>
      </c>
      <c r="L88" s="16">
        <v>2</v>
      </c>
      <c r="M88" s="16">
        <v>1</v>
      </c>
      <c r="N88" s="16">
        <v>3</v>
      </c>
      <c r="O88" s="51">
        <f t="shared" si="6"/>
        <v>19</v>
      </c>
      <c r="P88" s="17">
        <f t="shared" si="7"/>
        <v>2.5165562913907286E-2</v>
      </c>
      <c r="Q88" s="2"/>
    </row>
    <row r="89" spans="2:17" x14ac:dyDescent="0.25">
      <c r="B89" s="49" t="s">
        <v>31</v>
      </c>
      <c r="C89" s="16">
        <v>2</v>
      </c>
      <c r="D89" s="16"/>
      <c r="E89" s="16">
        <v>2</v>
      </c>
      <c r="F89" s="16">
        <v>2</v>
      </c>
      <c r="G89" s="16">
        <v>1</v>
      </c>
      <c r="H89" s="16">
        <v>1</v>
      </c>
      <c r="I89" s="16">
        <v>1</v>
      </c>
      <c r="J89" s="16">
        <v>2</v>
      </c>
      <c r="K89" s="16">
        <v>2</v>
      </c>
      <c r="L89" s="16">
        <v>2</v>
      </c>
      <c r="M89" s="16">
        <v>1</v>
      </c>
      <c r="N89" s="16">
        <v>3</v>
      </c>
      <c r="O89" s="51">
        <f t="shared" si="6"/>
        <v>19</v>
      </c>
      <c r="P89" s="17">
        <f t="shared" si="7"/>
        <v>2.5165562913907286E-2</v>
      </c>
      <c r="Q89" s="2"/>
    </row>
    <row r="90" spans="2:17" x14ac:dyDescent="0.25">
      <c r="B90" s="49" t="s">
        <v>32</v>
      </c>
      <c r="C90" s="16"/>
      <c r="D90" s="16">
        <v>1</v>
      </c>
      <c r="E90" s="16">
        <v>1</v>
      </c>
      <c r="F90" s="16"/>
      <c r="G90" s="16">
        <v>3</v>
      </c>
      <c r="H90" s="16"/>
      <c r="I90" s="16">
        <v>1</v>
      </c>
      <c r="J90" s="16"/>
      <c r="K90" s="16"/>
      <c r="L90" s="16"/>
      <c r="M90" s="16">
        <v>2</v>
      </c>
      <c r="N90" s="16">
        <v>2</v>
      </c>
      <c r="O90" s="51">
        <f t="shared" si="6"/>
        <v>10</v>
      </c>
      <c r="P90" s="17">
        <f t="shared" si="7"/>
        <v>1.3245033112582781E-2</v>
      </c>
      <c r="Q90" s="2"/>
    </row>
    <row r="91" spans="2:17" x14ac:dyDescent="0.25">
      <c r="B91" s="49" t="s">
        <v>33</v>
      </c>
      <c r="C91" s="16"/>
      <c r="D91" s="16">
        <v>4</v>
      </c>
      <c r="E91" s="16">
        <v>4</v>
      </c>
      <c r="F91" s="16">
        <v>5</v>
      </c>
      <c r="G91" s="16"/>
      <c r="H91" s="16"/>
      <c r="I91" s="16">
        <v>3</v>
      </c>
      <c r="J91" s="16">
        <v>4</v>
      </c>
      <c r="K91" s="16"/>
      <c r="L91" s="16">
        <v>4</v>
      </c>
      <c r="M91" s="16">
        <v>1</v>
      </c>
      <c r="N91" s="16">
        <v>5</v>
      </c>
      <c r="O91" s="51">
        <f t="shared" si="6"/>
        <v>30</v>
      </c>
      <c r="P91" s="17">
        <f t="shared" si="7"/>
        <v>3.9735099337748346E-2</v>
      </c>
      <c r="Q91" s="2"/>
    </row>
    <row r="92" spans="2:17" x14ac:dyDescent="0.25">
      <c r="B92" s="49" t="s">
        <v>34</v>
      </c>
      <c r="C92" s="16">
        <v>8</v>
      </c>
      <c r="D92" s="16">
        <v>11</v>
      </c>
      <c r="E92" s="16">
        <v>4</v>
      </c>
      <c r="F92" s="16">
        <v>7</v>
      </c>
      <c r="G92" s="16">
        <v>8</v>
      </c>
      <c r="H92" s="16">
        <v>11</v>
      </c>
      <c r="I92" s="16">
        <v>10</v>
      </c>
      <c r="J92" s="16">
        <v>6</v>
      </c>
      <c r="K92" s="16">
        <v>7</v>
      </c>
      <c r="L92" s="16">
        <v>5</v>
      </c>
      <c r="M92" s="16">
        <v>2</v>
      </c>
      <c r="N92" s="16">
        <v>5</v>
      </c>
      <c r="O92" s="51">
        <f t="shared" si="6"/>
        <v>84</v>
      </c>
      <c r="P92" s="17">
        <f t="shared" si="7"/>
        <v>0.11125827814569536</v>
      </c>
      <c r="Q92" s="2"/>
    </row>
    <row r="93" spans="2:17" x14ac:dyDescent="0.25">
      <c r="B93" s="49" t="s">
        <v>35</v>
      </c>
      <c r="C93" s="16"/>
      <c r="D93" s="16"/>
      <c r="E93" s="16">
        <v>1</v>
      </c>
      <c r="F93" s="16">
        <v>3</v>
      </c>
      <c r="G93" s="16"/>
      <c r="H93" s="16">
        <v>1</v>
      </c>
      <c r="I93" s="16"/>
      <c r="J93" s="16"/>
      <c r="K93" s="16"/>
      <c r="L93" s="16">
        <v>2</v>
      </c>
      <c r="M93" s="16">
        <v>1</v>
      </c>
      <c r="N93" s="16">
        <v>1</v>
      </c>
      <c r="O93" s="51">
        <f t="shared" si="6"/>
        <v>9</v>
      </c>
      <c r="P93" s="17">
        <f t="shared" si="7"/>
        <v>1.1920529801324504E-2</v>
      </c>
      <c r="Q93" s="2"/>
    </row>
    <row r="94" spans="2:17" x14ac:dyDescent="0.25">
      <c r="B94" s="49" t="s">
        <v>36</v>
      </c>
      <c r="C94" s="16"/>
      <c r="D94" s="16"/>
      <c r="E94" s="16"/>
      <c r="F94" s="16"/>
      <c r="G94" s="16"/>
      <c r="H94" s="16"/>
      <c r="I94" s="16"/>
      <c r="J94" s="16">
        <v>2</v>
      </c>
      <c r="K94" s="16"/>
      <c r="L94" s="16"/>
      <c r="M94" s="16"/>
      <c r="N94" s="16"/>
      <c r="O94" s="51">
        <f t="shared" si="6"/>
        <v>2</v>
      </c>
      <c r="P94" s="17">
        <f t="shared" si="7"/>
        <v>2.6490066225165563E-3</v>
      </c>
      <c r="Q94" s="2"/>
    </row>
    <row r="95" spans="2:17" x14ac:dyDescent="0.25">
      <c r="B95" s="49" t="s">
        <v>37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51">
        <f t="shared" si="6"/>
        <v>0</v>
      </c>
      <c r="P95" s="17">
        <f t="shared" si="7"/>
        <v>0</v>
      </c>
      <c r="Q95" s="2"/>
    </row>
    <row r="96" spans="2:17" x14ac:dyDescent="0.25">
      <c r="B96" s="49" t="s">
        <v>38</v>
      </c>
      <c r="C96" s="16">
        <v>2</v>
      </c>
      <c r="D96" s="16">
        <v>3</v>
      </c>
      <c r="E96" s="16">
        <v>1</v>
      </c>
      <c r="F96" s="16">
        <v>4</v>
      </c>
      <c r="G96" s="16">
        <v>6</v>
      </c>
      <c r="H96" s="16">
        <v>10</v>
      </c>
      <c r="I96" s="16">
        <v>7</v>
      </c>
      <c r="J96" s="16">
        <v>10</v>
      </c>
      <c r="K96" s="16">
        <v>4</v>
      </c>
      <c r="L96" s="16">
        <v>3</v>
      </c>
      <c r="M96" s="16">
        <v>6</v>
      </c>
      <c r="N96" s="16">
        <v>4</v>
      </c>
      <c r="O96" s="51">
        <f t="shared" si="6"/>
        <v>60</v>
      </c>
      <c r="P96" s="17">
        <f t="shared" si="7"/>
        <v>7.9470198675496692E-2</v>
      </c>
      <c r="Q96" s="2"/>
    </row>
    <row r="97" spans="2:17" x14ac:dyDescent="0.25">
      <c r="B97" s="49" t="s">
        <v>39</v>
      </c>
      <c r="C97" s="16">
        <v>3</v>
      </c>
      <c r="D97" s="16">
        <v>1</v>
      </c>
      <c r="E97" s="16">
        <v>1</v>
      </c>
      <c r="F97" s="16">
        <v>2</v>
      </c>
      <c r="G97" s="16">
        <v>2</v>
      </c>
      <c r="H97" s="16">
        <v>2</v>
      </c>
      <c r="I97" s="16">
        <v>2</v>
      </c>
      <c r="J97" s="16"/>
      <c r="K97" s="16">
        <v>2</v>
      </c>
      <c r="L97" s="16">
        <v>1</v>
      </c>
      <c r="M97" s="16"/>
      <c r="N97" s="16">
        <v>1</v>
      </c>
      <c r="O97" s="51">
        <f t="shared" si="6"/>
        <v>17</v>
      </c>
      <c r="P97" s="17">
        <f t="shared" si="7"/>
        <v>2.2516556291390728E-2</v>
      </c>
      <c r="Q97" s="2"/>
    </row>
    <row r="98" spans="2:17" x14ac:dyDescent="0.25">
      <c r="B98" s="49" t="s">
        <v>40</v>
      </c>
      <c r="C98" s="16"/>
      <c r="D98" s="16"/>
      <c r="E98" s="16"/>
      <c r="F98" s="16">
        <v>2</v>
      </c>
      <c r="G98" s="16">
        <v>2</v>
      </c>
      <c r="H98" s="16"/>
      <c r="I98" s="16"/>
      <c r="J98" s="16">
        <v>2</v>
      </c>
      <c r="K98" s="16"/>
      <c r="L98" s="16"/>
      <c r="M98" s="16"/>
      <c r="N98" s="16">
        <v>1</v>
      </c>
      <c r="O98" s="51">
        <f t="shared" si="6"/>
        <v>7</v>
      </c>
      <c r="P98" s="17">
        <f t="shared" si="7"/>
        <v>9.2715231788079479E-3</v>
      </c>
      <c r="Q98" s="2"/>
    </row>
    <row r="99" spans="2:17" x14ac:dyDescent="0.25">
      <c r="B99" s="49" t="s">
        <v>41</v>
      </c>
      <c r="C99" s="16">
        <v>14</v>
      </c>
      <c r="D99" s="16">
        <v>12</v>
      </c>
      <c r="E99" s="16">
        <v>17</v>
      </c>
      <c r="F99" s="16">
        <v>21</v>
      </c>
      <c r="G99" s="16">
        <v>23</v>
      </c>
      <c r="H99" s="16">
        <v>15</v>
      </c>
      <c r="I99" s="16">
        <v>24</v>
      </c>
      <c r="J99" s="16">
        <v>24</v>
      </c>
      <c r="K99" s="16">
        <v>11</v>
      </c>
      <c r="L99" s="16">
        <v>16</v>
      </c>
      <c r="M99" s="16">
        <v>12</v>
      </c>
      <c r="N99" s="16">
        <v>14</v>
      </c>
      <c r="O99" s="51">
        <f t="shared" si="6"/>
        <v>203</v>
      </c>
      <c r="P99" s="17">
        <f t="shared" si="7"/>
        <v>0.26887417218543047</v>
      </c>
      <c r="Q99" s="2"/>
    </row>
    <row r="100" spans="2:17" x14ac:dyDescent="0.25">
      <c r="B100" s="49" t="s">
        <v>42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51">
        <f t="shared" si="6"/>
        <v>0</v>
      </c>
      <c r="P100" s="17">
        <f t="shared" si="7"/>
        <v>0</v>
      </c>
      <c r="Q100" s="2"/>
    </row>
    <row r="101" spans="2:17" x14ac:dyDescent="0.25">
      <c r="B101" s="49" t="s">
        <v>130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51">
        <f t="shared" si="6"/>
        <v>0</v>
      </c>
      <c r="P101" s="17">
        <f t="shared" si="7"/>
        <v>0</v>
      </c>
      <c r="Q101" s="2"/>
    </row>
    <row r="102" spans="2:17" ht="15.75" thickBot="1" x14ac:dyDescent="0.3">
      <c r="B102" s="53" t="s">
        <v>14</v>
      </c>
      <c r="C102" s="52">
        <f>SUM(C74:C101)</f>
        <v>58</v>
      </c>
      <c r="D102" s="52">
        <f t="shared" ref="D102:M102" si="8">SUM(D74:D101)</f>
        <v>50</v>
      </c>
      <c r="E102" s="52">
        <f t="shared" si="8"/>
        <v>54</v>
      </c>
      <c r="F102" s="52">
        <f t="shared" si="8"/>
        <v>85</v>
      </c>
      <c r="G102" s="52">
        <f t="shared" si="8"/>
        <v>81</v>
      </c>
      <c r="H102" s="52">
        <f t="shared" si="8"/>
        <v>62</v>
      </c>
      <c r="I102" s="52">
        <f t="shared" si="8"/>
        <v>76</v>
      </c>
      <c r="J102" s="52">
        <f t="shared" si="8"/>
        <v>82</v>
      </c>
      <c r="K102" s="52">
        <f t="shared" si="8"/>
        <v>41</v>
      </c>
      <c r="L102" s="52">
        <f t="shared" si="8"/>
        <v>50</v>
      </c>
      <c r="M102" s="52">
        <f t="shared" si="8"/>
        <v>50</v>
      </c>
      <c r="N102" s="52">
        <f>SUM(N74:N101)</f>
        <v>66</v>
      </c>
      <c r="O102" s="52">
        <f>SUM(O74:O101)</f>
        <v>755</v>
      </c>
      <c r="P102" s="18">
        <f>SUM(P74:P101)</f>
        <v>1</v>
      </c>
      <c r="Q102" s="2"/>
    </row>
    <row r="103" spans="2:17" ht="16.5" thickTop="1" thickBot="1" x14ac:dyDescent="0.3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"/>
    </row>
    <row r="104" spans="2:17" ht="15.75" thickTop="1" x14ac:dyDescent="0.25">
      <c r="B104" s="216" t="s">
        <v>291</v>
      </c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8"/>
    </row>
    <row r="105" spans="2:17" x14ac:dyDescent="0.25">
      <c r="B105" s="49" t="s">
        <v>2</v>
      </c>
      <c r="C105" s="50" t="s">
        <v>0</v>
      </c>
      <c r="D105" s="50" t="s">
        <v>3</v>
      </c>
      <c r="E105" s="50" t="s">
        <v>4</v>
      </c>
      <c r="F105" s="50" t="s">
        <v>5</v>
      </c>
      <c r="G105" s="50" t="s">
        <v>6</v>
      </c>
      <c r="H105" s="50" t="s">
        <v>7</v>
      </c>
      <c r="I105" s="50" t="s">
        <v>8</v>
      </c>
      <c r="J105" s="50" t="s">
        <v>9</v>
      </c>
      <c r="K105" s="50" t="s">
        <v>10</v>
      </c>
      <c r="L105" s="50" t="s">
        <v>11</v>
      </c>
      <c r="M105" s="50" t="s">
        <v>12</v>
      </c>
      <c r="N105" s="50" t="s">
        <v>13</v>
      </c>
      <c r="O105" s="50" t="s">
        <v>14</v>
      </c>
      <c r="P105" s="11" t="s">
        <v>15</v>
      </c>
    </row>
    <row r="106" spans="2:17" x14ac:dyDescent="0.25">
      <c r="B106" s="49" t="s">
        <v>16</v>
      </c>
      <c r="C106" s="16"/>
      <c r="D106" s="16"/>
      <c r="E106" s="16"/>
      <c r="F106" s="16"/>
      <c r="G106" s="16"/>
      <c r="H106" s="16"/>
      <c r="I106" s="16">
        <v>1</v>
      </c>
      <c r="J106" s="16"/>
      <c r="K106" s="16"/>
      <c r="L106" s="16"/>
      <c r="M106" s="16"/>
      <c r="N106" s="16"/>
      <c r="O106" s="61">
        <f>SUM(C106:N106)</f>
        <v>1</v>
      </c>
      <c r="P106" s="17">
        <f>O106/$O$134</f>
        <v>1.9417475728155339E-3</v>
      </c>
    </row>
    <row r="107" spans="2:17" x14ac:dyDescent="0.25">
      <c r="B107" s="49" t="s">
        <v>17</v>
      </c>
      <c r="C107" s="16">
        <v>1</v>
      </c>
      <c r="D107" s="16"/>
      <c r="E107" s="16"/>
      <c r="F107" s="16"/>
      <c r="G107" s="16"/>
      <c r="H107" s="16">
        <v>1</v>
      </c>
      <c r="I107" s="16">
        <v>1</v>
      </c>
      <c r="J107" s="16"/>
      <c r="K107" s="16"/>
      <c r="L107" s="16"/>
      <c r="M107" s="16"/>
      <c r="N107" s="16"/>
      <c r="O107" s="61">
        <f t="shared" ref="O107:O133" si="9">SUM(C107:N107)</f>
        <v>3</v>
      </c>
      <c r="P107" s="17">
        <f t="shared" ref="P107:P133" si="10">O107/$O$134</f>
        <v>5.8252427184466021E-3</v>
      </c>
    </row>
    <row r="108" spans="2:17" x14ac:dyDescent="0.25">
      <c r="B108" s="49" t="s">
        <v>18</v>
      </c>
      <c r="C108" s="16">
        <v>1</v>
      </c>
      <c r="D108" s="16"/>
      <c r="E108" s="16">
        <v>1</v>
      </c>
      <c r="F108" s="16"/>
      <c r="G108" s="16">
        <v>1</v>
      </c>
      <c r="H108" s="16">
        <v>1</v>
      </c>
      <c r="I108" s="16"/>
      <c r="J108" s="16"/>
      <c r="K108" s="16"/>
      <c r="L108" s="16"/>
      <c r="M108" s="16"/>
      <c r="N108" s="16"/>
      <c r="O108" s="61">
        <f t="shared" si="9"/>
        <v>4</v>
      </c>
      <c r="P108" s="17">
        <f t="shared" si="10"/>
        <v>7.7669902912621356E-3</v>
      </c>
    </row>
    <row r="109" spans="2:17" x14ac:dyDescent="0.25">
      <c r="B109" s="49" t="s">
        <v>19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61">
        <f t="shared" si="9"/>
        <v>0</v>
      </c>
      <c r="P109" s="17">
        <f t="shared" si="10"/>
        <v>0</v>
      </c>
    </row>
    <row r="110" spans="2:17" x14ac:dyDescent="0.25">
      <c r="B110" s="49" t="s">
        <v>20</v>
      </c>
      <c r="C110" s="16">
        <v>2</v>
      </c>
      <c r="D110" s="16">
        <v>2</v>
      </c>
      <c r="E110" s="16">
        <v>1</v>
      </c>
      <c r="F110" s="16">
        <v>2</v>
      </c>
      <c r="G110" s="16">
        <v>3</v>
      </c>
      <c r="H110" s="16">
        <v>1</v>
      </c>
      <c r="I110" s="16">
        <v>5</v>
      </c>
      <c r="J110" s="16"/>
      <c r="K110" s="16">
        <v>2</v>
      </c>
      <c r="L110" s="16">
        <v>5</v>
      </c>
      <c r="M110" s="16">
        <v>1</v>
      </c>
      <c r="N110" s="16">
        <v>4</v>
      </c>
      <c r="O110" s="61">
        <f t="shared" si="9"/>
        <v>28</v>
      </c>
      <c r="P110" s="17">
        <f t="shared" si="10"/>
        <v>5.4368932038834951E-2</v>
      </c>
    </row>
    <row r="111" spans="2:17" x14ac:dyDescent="0.25">
      <c r="B111" s="49" t="s">
        <v>21</v>
      </c>
      <c r="C111" s="16"/>
      <c r="D111" s="16">
        <v>1</v>
      </c>
      <c r="E111" s="16"/>
      <c r="F111" s="16">
        <v>1</v>
      </c>
      <c r="G111" s="16">
        <v>2</v>
      </c>
      <c r="H111" s="16">
        <v>5</v>
      </c>
      <c r="I111" s="16">
        <v>3</v>
      </c>
      <c r="J111" s="16">
        <v>2</v>
      </c>
      <c r="K111" s="16">
        <v>2</v>
      </c>
      <c r="L111" s="16">
        <v>2</v>
      </c>
      <c r="M111" s="16"/>
      <c r="N111" s="16">
        <v>3</v>
      </c>
      <c r="O111" s="61">
        <f t="shared" si="9"/>
        <v>21</v>
      </c>
      <c r="P111" s="17">
        <f t="shared" si="10"/>
        <v>4.0776699029126215E-2</v>
      </c>
    </row>
    <row r="112" spans="2:17" x14ac:dyDescent="0.25">
      <c r="B112" s="49" t="s">
        <v>22</v>
      </c>
      <c r="C112" s="16">
        <v>1</v>
      </c>
      <c r="D112" s="16"/>
      <c r="E112" s="16">
        <v>2</v>
      </c>
      <c r="F112" s="16">
        <v>3</v>
      </c>
      <c r="G112" s="16">
        <v>5</v>
      </c>
      <c r="H112" s="16">
        <v>6</v>
      </c>
      <c r="I112" s="16">
        <v>5</v>
      </c>
      <c r="J112" s="16">
        <v>2</v>
      </c>
      <c r="K112" s="16">
        <v>1</v>
      </c>
      <c r="L112" s="16"/>
      <c r="M112" s="16">
        <v>1</v>
      </c>
      <c r="N112" s="16">
        <v>4</v>
      </c>
      <c r="O112" s="61">
        <f t="shared" si="9"/>
        <v>30</v>
      </c>
      <c r="P112" s="17">
        <f t="shared" si="10"/>
        <v>5.8252427184466021E-2</v>
      </c>
    </row>
    <row r="113" spans="2:16" x14ac:dyDescent="0.25">
      <c r="B113" s="49" t="s">
        <v>23</v>
      </c>
      <c r="C113" s="16">
        <v>1</v>
      </c>
      <c r="D113" s="16">
        <v>2</v>
      </c>
      <c r="E113" s="16"/>
      <c r="F113" s="16"/>
      <c r="G113" s="16">
        <v>1</v>
      </c>
      <c r="H113" s="16">
        <v>2</v>
      </c>
      <c r="I113" s="16">
        <v>4</v>
      </c>
      <c r="J113" s="16"/>
      <c r="K113" s="16">
        <v>1</v>
      </c>
      <c r="L113" s="16">
        <v>1</v>
      </c>
      <c r="M113" s="16">
        <v>2</v>
      </c>
      <c r="N113" s="16">
        <v>1</v>
      </c>
      <c r="O113" s="61">
        <f t="shared" si="9"/>
        <v>15</v>
      </c>
      <c r="P113" s="17">
        <f t="shared" si="10"/>
        <v>2.9126213592233011E-2</v>
      </c>
    </row>
    <row r="114" spans="2:16" x14ac:dyDescent="0.25">
      <c r="B114" s="49" t="s">
        <v>24</v>
      </c>
      <c r="C114" s="16">
        <v>1</v>
      </c>
      <c r="D114" s="16"/>
      <c r="E114" s="16">
        <v>3</v>
      </c>
      <c r="F114" s="16"/>
      <c r="G114" s="16">
        <v>2</v>
      </c>
      <c r="H114" s="16">
        <v>1</v>
      </c>
      <c r="I114" s="16">
        <v>2</v>
      </c>
      <c r="J114" s="16"/>
      <c r="K114" s="16">
        <v>3</v>
      </c>
      <c r="L114" s="16">
        <v>1</v>
      </c>
      <c r="M114" s="16"/>
      <c r="N114" s="16">
        <v>2</v>
      </c>
      <c r="O114" s="61">
        <f t="shared" si="9"/>
        <v>15</v>
      </c>
      <c r="P114" s="17">
        <f t="shared" si="10"/>
        <v>2.9126213592233011E-2</v>
      </c>
    </row>
    <row r="115" spans="2:16" x14ac:dyDescent="0.25">
      <c r="B115" s="49" t="s">
        <v>25</v>
      </c>
      <c r="C115" s="16">
        <v>3</v>
      </c>
      <c r="D115" s="16">
        <v>1</v>
      </c>
      <c r="E115" s="16">
        <v>2</v>
      </c>
      <c r="F115" s="16">
        <v>1</v>
      </c>
      <c r="G115" s="16">
        <v>1</v>
      </c>
      <c r="H115" s="16">
        <v>2</v>
      </c>
      <c r="I115" s="16"/>
      <c r="J115" s="16"/>
      <c r="K115" s="16"/>
      <c r="L115" s="16">
        <v>1</v>
      </c>
      <c r="M115" s="16"/>
      <c r="N115" s="16">
        <v>1</v>
      </c>
      <c r="O115" s="61">
        <f t="shared" si="9"/>
        <v>12</v>
      </c>
      <c r="P115" s="17">
        <f t="shared" si="10"/>
        <v>2.3300970873786409E-2</v>
      </c>
    </row>
    <row r="116" spans="2:16" x14ac:dyDescent="0.25">
      <c r="B116" s="49" t="s">
        <v>26</v>
      </c>
      <c r="C116" s="16">
        <v>8</v>
      </c>
      <c r="D116" s="16">
        <v>2</v>
      </c>
      <c r="E116" s="16">
        <v>2</v>
      </c>
      <c r="F116" s="16">
        <v>1</v>
      </c>
      <c r="G116" s="16">
        <v>5</v>
      </c>
      <c r="H116" s="16">
        <v>5</v>
      </c>
      <c r="I116" s="16">
        <v>9</v>
      </c>
      <c r="J116" s="16">
        <v>5</v>
      </c>
      <c r="K116" s="16">
        <v>5</v>
      </c>
      <c r="L116" s="16">
        <v>2</v>
      </c>
      <c r="M116" s="16">
        <v>5</v>
      </c>
      <c r="N116" s="16">
        <v>6</v>
      </c>
      <c r="O116" s="61">
        <f t="shared" si="9"/>
        <v>55</v>
      </c>
      <c r="P116" s="17">
        <f t="shared" si="10"/>
        <v>0.10679611650485436</v>
      </c>
    </row>
    <row r="117" spans="2:16" x14ac:dyDescent="0.25">
      <c r="B117" s="49" t="s">
        <v>27</v>
      </c>
      <c r="C117" s="16">
        <v>1</v>
      </c>
      <c r="D117" s="16"/>
      <c r="E117" s="16"/>
      <c r="F117" s="16"/>
      <c r="G117" s="16"/>
      <c r="H117" s="16">
        <v>1</v>
      </c>
      <c r="I117" s="16"/>
      <c r="J117" s="16"/>
      <c r="K117" s="16"/>
      <c r="L117" s="16"/>
      <c r="M117" s="16">
        <v>1</v>
      </c>
      <c r="N117" s="16">
        <v>1</v>
      </c>
      <c r="O117" s="61">
        <f t="shared" si="9"/>
        <v>4</v>
      </c>
      <c r="P117" s="17">
        <f t="shared" si="10"/>
        <v>7.7669902912621356E-3</v>
      </c>
    </row>
    <row r="118" spans="2:16" x14ac:dyDescent="0.25">
      <c r="B118" s="49" t="s">
        <v>28</v>
      </c>
      <c r="C118" s="16">
        <v>1</v>
      </c>
      <c r="D118" s="16">
        <v>2</v>
      </c>
      <c r="E118" s="16"/>
      <c r="F118" s="16">
        <v>1</v>
      </c>
      <c r="G118" s="16"/>
      <c r="H118" s="16"/>
      <c r="I118" s="16">
        <v>1</v>
      </c>
      <c r="J118" s="16">
        <v>1</v>
      </c>
      <c r="K118" s="16"/>
      <c r="L118" s="16">
        <v>2</v>
      </c>
      <c r="M118" s="16">
        <v>1</v>
      </c>
      <c r="N118" s="16"/>
      <c r="O118" s="61">
        <f t="shared" si="9"/>
        <v>9</v>
      </c>
      <c r="P118" s="17">
        <f t="shared" si="10"/>
        <v>1.7475728155339806E-2</v>
      </c>
    </row>
    <row r="119" spans="2:16" x14ac:dyDescent="0.25">
      <c r="B119" s="49" t="s">
        <v>29</v>
      </c>
      <c r="C119" s="16"/>
      <c r="D119" s="16"/>
      <c r="E119" s="16">
        <v>2</v>
      </c>
      <c r="F119" s="16">
        <v>2</v>
      </c>
      <c r="G119" s="16"/>
      <c r="H119" s="16">
        <v>1</v>
      </c>
      <c r="I119" s="16">
        <v>2</v>
      </c>
      <c r="J119" s="16">
        <v>1</v>
      </c>
      <c r="K119" s="16"/>
      <c r="L119" s="16">
        <v>2</v>
      </c>
      <c r="M119" s="16">
        <v>1</v>
      </c>
      <c r="N119" s="16">
        <v>1</v>
      </c>
      <c r="O119" s="61">
        <f t="shared" si="9"/>
        <v>12</v>
      </c>
      <c r="P119" s="17">
        <f t="shared" si="10"/>
        <v>2.3300970873786409E-2</v>
      </c>
    </row>
    <row r="120" spans="2:16" x14ac:dyDescent="0.25">
      <c r="B120" s="49" t="s">
        <v>30</v>
      </c>
      <c r="C120" s="16">
        <v>1</v>
      </c>
      <c r="D120" s="16"/>
      <c r="E120" s="16">
        <v>1</v>
      </c>
      <c r="F120" s="16">
        <v>2</v>
      </c>
      <c r="G120" s="16">
        <v>1</v>
      </c>
      <c r="H120" s="16">
        <v>1</v>
      </c>
      <c r="I120" s="16">
        <v>1</v>
      </c>
      <c r="J120" s="16">
        <v>2</v>
      </c>
      <c r="K120" s="16">
        <v>3</v>
      </c>
      <c r="L120" s="16">
        <v>1</v>
      </c>
      <c r="M120" s="16"/>
      <c r="N120" s="16"/>
      <c r="O120" s="61">
        <f t="shared" si="9"/>
        <v>13</v>
      </c>
      <c r="P120" s="17">
        <f t="shared" si="10"/>
        <v>2.524271844660194E-2</v>
      </c>
    </row>
    <row r="121" spans="2:16" x14ac:dyDescent="0.25">
      <c r="B121" s="49" t="s">
        <v>31</v>
      </c>
      <c r="C121" s="16">
        <v>1</v>
      </c>
      <c r="D121" s="16">
        <v>1</v>
      </c>
      <c r="E121" s="16">
        <v>1</v>
      </c>
      <c r="F121" s="16">
        <v>1</v>
      </c>
      <c r="G121" s="16"/>
      <c r="H121" s="16">
        <v>2</v>
      </c>
      <c r="I121" s="16">
        <v>3</v>
      </c>
      <c r="J121" s="16">
        <v>1</v>
      </c>
      <c r="K121" s="16">
        <v>2</v>
      </c>
      <c r="L121" s="16">
        <v>2</v>
      </c>
      <c r="M121" s="16"/>
      <c r="N121" s="16">
        <v>1</v>
      </c>
      <c r="O121" s="61">
        <f t="shared" si="9"/>
        <v>15</v>
      </c>
      <c r="P121" s="17">
        <f t="shared" si="10"/>
        <v>2.9126213592233011E-2</v>
      </c>
    </row>
    <row r="122" spans="2:16" x14ac:dyDescent="0.25">
      <c r="B122" s="49" t="s">
        <v>32</v>
      </c>
      <c r="C122" s="16"/>
      <c r="D122" s="16"/>
      <c r="E122" s="16">
        <v>1</v>
      </c>
      <c r="F122" s="16"/>
      <c r="G122" s="16"/>
      <c r="H122" s="16"/>
      <c r="I122" s="16"/>
      <c r="J122" s="16">
        <v>1</v>
      </c>
      <c r="K122" s="16"/>
      <c r="L122" s="16"/>
      <c r="M122" s="16"/>
      <c r="N122" s="16">
        <v>1</v>
      </c>
      <c r="O122" s="61">
        <f t="shared" si="9"/>
        <v>3</v>
      </c>
      <c r="P122" s="17">
        <f t="shared" si="10"/>
        <v>5.8252427184466021E-3</v>
      </c>
    </row>
    <row r="123" spans="2:16" x14ac:dyDescent="0.25">
      <c r="B123" s="49" t="s">
        <v>33</v>
      </c>
      <c r="C123" s="16">
        <v>1</v>
      </c>
      <c r="D123" s="16">
        <v>3</v>
      </c>
      <c r="E123" s="16">
        <v>2</v>
      </c>
      <c r="F123" s="16">
        <v>4</v>
      </c>
      <c r="G123" s="16"/>
      <c r="H123" s="16">
        <v>5</v>
      </c>
      <c r="I123" s="16">
        <v>4</v>
      </c>
      <c r="J123" s="16">
        <v>2</v>
      </c>
      <c r="K123" s="16">
        <v>1</v>
      </c>
      <c r="L123" s="16">
        <v>2</v>
      </c>
      <c r="M123" s="16"/>
      <c r="N123" s="16">
        <v>2</v>
      </c>
      <c r="O123" s="61">
        <f t="shared" si="9"/>
        <v>26</v>
      </c>
      <c r="P123" s="17">
        <f t="shared" si="10"/>
        <v>5.0485436893203881E-2</v>
      </c>
    </row>
    <row r="124" spans="2:16" x14ac:dyDescent="0.25">
      <c r="B124" s="49" t="s">
        <v>34</v>
      </c>
      <c r="C124" s="16">
        <v>6</v>
      </c>
      <c r="D124" s="16">
        <v>5</v>
      </c>
      <c r="E124" s="16">
        <v>5</v>
      </c>
      <c r="F124" s="16">
        <v>2</v>
      </c>
      <c r="G124" s="16">
        <v>4</v>
      </c>
      <c r="H124" s="16">
        <v>6</v>
      </c>
      <c r="I124" s="16">
        <v>2</v>
      </c>
      <c r="J124" s="16">
        <v>7</v>
      </c>
      <c r="K124" s="16">
        <v>5</v>
      </c>
      <c r="L124" s="16">
        <v>2</v>
      </c>
      <c r="M124" s="16">
        <v>3</v>
      </c>
      <c r="N124" s="16">
        <v>4</v>
      </c>
      <c r="O124" s="61">
        <f t="shared" si="9"/>
        <v>51</v>
      </c>
      <c r="P124" s="17">
        <f t="shared" si="10"/>
        <v>9.9029126213592236E-2</v>
      </c>
    </row>
    <row r="125" spans="2:16" x14ac:dyDescent="0.25">
      <c r="B125" s="49" t="s">
        <v>35</v>
      </c>
      <c r="C125" s="16">
        <v>1</v>
      </c>
      <c r="D125" s="16"/>
      <c r="E125" s="16"/>
      <c r="F125" s="16">
        <v>1</v>
      </c>
      <c r="G125" s="16"/>
      <c r="H125" s="16">
        <v>2</v>
      </c>
      <c r="I125" s="16"/>
      <c r="J125" s="16">
        <v>1</v>
      </c>
      <c r="K125" s="16">
        <v>3</v>
      </c>
      <c r="L125" s="16">
        <v>1</v>
      </c>
      <c r="M125" s="16">
        <v>1</v>
      </c>
      <c r="N125" s="16"/>
      <c r="O125" s="61">
        <f t="shared" si="9"/>
        <v>10</v>
      </c>
      <c r="P125" s="17">
        <f t="shared" si="10"/>
        <v>1.9417475728155338E-2</v>
      </c>
    </row>
    <row r="126" spans="2:16" x14ac:dyDescent="0.25">
      <c r="B126" s="49" t="s">
        <v>36</v>
      </c>
      <c r="C126" s="16"/>
      <c r="D126" s="16"/>
      <c r="E126" s="16"/>
      <c r="F126" s="16">
        <v>1</v>
      </c>
      <c r="G126" s="16"/>
      <c r="H126" s="16"/>
      <c r="I126" s="16"/>
      <c r="J126" s="16"/>
      <c r="K126" s="16"/>
      <c r="L126" s="16"/>
      <c r="M126" s="16">
        <v>2</v>
      </c>
      <c r="N126" s="16"/>
      <c r="O126" s="61">
        <f t="shared" si="9"/>
        <v>3</v>
      </c>
      <c r="P126" s="17">
        <f t="shared" si="10"/>
        <v>5.8252427184466021E-3</v>
      </c>
    </row>
    <row r="127" spans="2:16" x14ac:dyDescent="0.25">
      <c r="B127" s="49" t="s">
        <v>37</v>
      </c>
      <c r="C127" s="16"/>
      <c r="D127" s="16"/>
      <c r="E127" s="16"/>
      <c r="F127" s="16"/>
      <c r="G127" s="16"/>
      <c r="H127" s="16"/>
      <c r="I127" s="16">
        <v>1</v>
      </c>
      <c r="J127" s="16"/>
      <c r="K127" s="16"/>
      <c r="L127" s="16"/>
      <c r="M127" s="16"/>
      <c r="N127" s="16"/>
      <c r="O127" s="61">
        <f t="shared" si="9"/>
        <v>1</v>
      </c>
      <c r="P127" s="17">
        <f t="shared" si="10"/>
        <v>1.9417475728155339E-3</v>
      </c>
    </row>
    <row r="128" spans="2:16" x14ac:dyDescent="0.25">
      <c r="B128" s="49" t="s">
        <v>38</v>
      </c>
      <c r="C128" s="16"/>
      <c r="D128" s="16">
        <v>4</v>
      </c>
      <c r="E128" s="16">
        <v>2</v>
      </c>
      <c r="F128" s="16">
        <v>2</v>
      </c>
      <c r="G128" s="16">
        <v>6</v>
      </c>
      <c r="H128" s="16">
        <v>2</v>
      </c>
      <c r="I128" s="16">
        <v>1</v>
      </c>
      <c r="J128" s="16">
        <v>3</v>
      </c>
      <c r="K128" s="16">
        <v>3</v>
      </c>
      <c r="L128" s="16">
        <v>2</v>
      </c>
      <c r="M128" s="16">
        <v>1</v>
      </c>
      <c r="N128" s="16">
        <v>1</v>
      </c>
      <c r="O128" s="61">
        <f t="shared" si="9"/>
        <v>27</v>
      </c>
      <c r="P128" s="17">
        <f t="shared" si="10"/>
        <v>5.2427184466019419E-2</v>
      </c>
    </row>
    <row r="129" spans="2:16" x14ac:dyDescent="0.25">
      <c r="B129" s="49" t="s">
        <v>39</v>
      </c>
      <c r="C129" s="16">
        <v>2</v>
      </c>
      <c r="D129" s="16">
        <v>2</v>
      </c>
      <c r="E129" s="16">
        <v>1</v>
      </c>
      <c r="F129" s="16"/>
      <c r="G129" s="16">
        <v>1</v>
      </c>
      <c r="H129" s="16">
        <v>4</v>
      </c>
      <c r="I129" s="16">
        <v>1</v>
      </c>
      <c r="J129" s="16">
        <v>1</v>
      </c>
      <c r="K129" s="16"/>
      <c r="L129" s="16"/>
      <c r="M129" s="16">
        <v>1</v>
      </c>
      <c r="N129" s="16">
        <v>4</v>
      </c>
      <c r="O129" s="61">
        <f t="shared" si="9"/>
        <v>17</v>
      </c>
      <c r="P129" s="17">
        <f t="shared" si="10"/>
        <v>3.3009708737864081E-2</v>
      </c>
    </row>
    <row r="130" spans="2:16" x14ac:dyDescent="0.25">
      <c r="B130" s="49" t="s">
        <v>40</v>
      </c>
      <c r="C130" s="16">
        <v>1</v>
      </c>
      <c r="D130" s="16"/>
      <c r="E130" s="16"/>
      <c r="F130" s="16"/>
      <c r="G130" s="16"/>
      <c r="H130" s="16">
        <v>2</v>
      </c>
      <c r="I130" s="16">
        <v>1</v>
      </c>
      <c r="J130" s="16"/>
      <c r="K130" s="16"/>
      <c r="L130" s="16"/>
      <c r="M130" s="16"/>
      <c r="N130" s="16"/>
      <c r="O130" s="61">
        <f t="shared" si="9"/>
        <v>4</v>
      </c>
      <c r="P130" s="17">
        <f t="shared" si="10"/>
        <v>7.7669902912621356E-3</v>
      </c>
    </row>
    <row r="131" spans="2:16" x14ac:dyDescent="0.25">
      <c r="B131" s="49" t="s">
        <v>41</v>
      </c>
      <c r="C131" s="16">
        <v>10</v>
      </c>
      <c r="D131" s="16">
        <v>9</v>
      </c>
      <c r="E131" s="16">
        <v>6</v>
      </c>
      <c r="F131" s="16">
        <v>11</v>
      </c>
      <c r="G131" s="16">
        <v>16</v>
      </c>
      <c r="H131" s="16">
        <v>24</v>
      </c>
      <c r="I131" s="16">
        <v>17</v>
      </c>
      <c r="J131" s="16">
        <v>11</v>
      </c>
      <c r="K131" s="16">
        <v>8</v>
      </c>
      <c r="L131" s="16">
        <v>7</v>
      </c>
      <c r="M131" s="16">
        <v>8</v>
      </c>
      <c r="N131" s="16">
        <v>7</v>
      </c>
      <c r="O131" s="61">
        <f t="shared" si="9"/>
        <v>134</v>
      </c>
      <c r="P131" s="17">
        <f t="shared" si="10"/>
        <v>0.26019417475728157</v>
      </c>
    </row>
    <row r="132" spans="2:16" x14ac:dyDescent="0.25">
      <c r="B132" s="49" t="s">
        <v>42</v>
      </c>
      <c r="C132" s="16"/>
      <c r="D132" s="16"/>
      <c r="E132" s="16"/>
      <c r="F132" s="16">
        <v>1</v>
      </c>
      <c r="G132" s="16"/>
      <c r="H132" s="16"/>
      <c r="I132" s="16"/>
      <c r="J132" s="16"/>
      <c r="K132" s="16"/>
      <c r="L132" s="16"/>
      <c r="M132" s="16"/>
      <c r="N132" s="16">
        <v>1</v>
      </c>
      <c r="O132" s="61">
        <f t="shared" si="9"/>
        <v>2</v>
      </c>
      <c r="P132" s="17">
        <f t="shared" si="10"/>
        <v>3.8834951456310678E-3</v>
      </c>
    </row>
    <row r="133" spans="2:16" x14ac:dyDescent="0.25">
      <c r="B133" s="49" t="s">
        <v>130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61">
        <f t="shared" si="9"/>
        <v>0</v>
      </c>
      <c r="P133" s="17">
        <f t="shared" si="10"/>
        <v>0</v>
      </c>
    </row>
    <row r="134" spans="2:16" ht="15.75" thickBot="1" x14ac:dyDescent="0.3">
      <c r="B134" s="53" t="s">
        <v>14</v>
      </c>
      <c r="C134" s="60">
        <f>SUM(C106:C133)</f>
        <v>43</v>
      </c>
      <c r="D134" s="60">
        <f t="shared" ref="D134:M134" si="11">SUM(D106:D133)</f>
        <v>34</v>
      </c>
      <c r="E134" s="60">
        <f t="shared" si="11"/>
        <v>32</v>
      </c>
      <c r="F134" s="60">
        <f t="shared" si="11"/>
        <v>36</v>
      </c>
      <c r="G134" s="60">
        <f t="shared" si="11"/>
        <v>48</v>
      </c>
      <c r="H134" s="60">
        <f t="shared" si="11"/>
        <v>74</v>
      </c>
      <c r="I134" s="60">
        <f t="shared" si="11"/>
        <v>64</v>
      </c>
      <c r="J134" s="60">
        <f t="shared" si="11"/>
        <v>40</v>
      </c>
      <c r="K134" s="60">
        <f t="shared" si="11"/>
        <v>39</v>
      </c>
      <c r="L134" s="60">
        <f t="shared" si="11"/>
        <v>33</v>
      </c>
      <c r="M134" s="60">
        <f t="shared" si="11"/>
        <v>28</v>
      </c>
      <c r="N134" s="60">
        <f>SUM(N106:N133)</f>
        <v>44</v>
      </c>
      <c r="O134" s="60">
        <f>SUM(O106:O133)</f>
        <v>515</v>
      </c>
      <c r="P134" s="114">
        <f>SUM(P106:P133)</f>
        <v>1.0000000000000002</v>
      </c>
    </row>
    <row r="135" spans="2:16" ht="16.5" thickTop="1" thickBot="1" x14ac:dyDescent="0.3"/>
    <row r="136" spans="2:16" ht="15.75" thickTop="1" x14ac:dyDescent="0.25">
      <c r="B136" s="216" t="s">
        <v>350</v>
      </c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8"/>
    </row>
    <row r="137" spans="2:16" x14ac:dyDescent="0.25">
      <c r="B137" s="49" t="s">
        <v>2</v>
      </c>
      <c r="C137" s="50" t="s">
        <v>0</v>
      </c>
      <c r="D137" s="50" t="s">
        <v>3</v>
      </c>
      <c r="E137" s="50" t="s">
        <v>4</v>
      </c>
      <c r="F137" s="50" t="s">
        <v>5</v>
      </c>
      <c r="G137" s="50" t="s">
        <v>6</v>
      </c>
      <c r="H137" s="50" t="s">
        <v>7</v>
      </c>
      <c r="I137" s="50" t="s">
        <v>8</v>
      </c>
      <c r="J137" s="50" t="s">
        <v>9</v>
      </c>
      <c r="K137" s="50" t="s">
        <v>10</v>
      </c>
      <c r="L137" s="50" t="s">
        <v>11</v>
      </c>
      <c r="M137" s="50" t="s">
        <v>12</v>
      </c>
      <c r="N137" s="50" t="s">
        <v>13</v>
      </c>
      <c r="O137" s="50" t="s">
        <v>14</v>
      </c>
      <c r="P137" s="11" t="s">
        <v>15</v>
      </c>
    </row>
    <row r="138" spans="2:16" x14ac:dyDescent="0.25">
      <c r="B138" s="49" t="s">
        <v>16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61">
        <f>SUM(C138:N138)</f>
        <v>0</v>
      </c>
      <c r="P138" s="17">
        <f>O138/$O$166</f>
        <v>0</v>
      </c>
    </row>
    <row r="139" spans="2:16" x14ac:dyDescent="0.25">
      <c r="B139" s="49" t="s">
        <v>17</v>
      </c>
      <c r="C139" s="16"/>
      <c r="D139" s="16">
        <v>1</v>
      </c>
      <c r="E139" s="16">
        <v>2</v>
      </c>
      <c r="F139" s="16">
        <v>1</v>
      </c>
      <c r="G139" s="16"/>
      <c r="H139" s="16"/>
      <c r="I139" s="16"/>
      <c r="J139" s="16"/>
      <c r="K139" s="16"/>
      <c r="L139" s="16"/>
      <c r="M139" s="16">
        <v>1</v>
      </c>
      <c r="N139" s="16">
        <v>2</v>
      </c>
      <c r="O139" s="61">
        <f t="shared" ref="O139:O165" si="12">SUM(C139:N139)</f>
        <v>7</v>
      </c>
      <c r="P139" s="17">
        <f t="shared" ref="P139:P165" si="13">O139/$O$166</f>
        <v>1.0263929618768328E-2</v>
      </c>
    </row>
    <row r="140" spans="2:16" x14ac:dyDescent="0.25">
      <c r="B140" s="49" t="s">
        <v>18</v>
      </c>
      <c r="C140" s="16">
        <v>1</v>
      </c>
      <c r="D140" s="16"/>
      <c r="E140" s="16"/>
      <c r="F140" s="16"/>
      <c r="G140" s="16"/>
      <c r="H140" s="16"/>
      <c r="I140" s="16">
        <v>1</v>
      </c>
      <c r="J140" s="16"/>
      <c r="K140" s="16"/>
      <c r="L140" s="16">
        <v>1</v>
      </c>
      <c r="M140" s="16">
        <v>2</v>
      </c>
      <c r="N140" s="16">
        <v>4</v>
      </c>
      <c r="O140" s="61">
        <f t="shared" si="12"/>
        <v>9</v>
      </c>
      <c r="P140" s="17">
        <f t="shared" si="13"/>
        <v>1.3196480938416423E-2</v>
      </c>
    </row>
    <row r="141" spans="2:16" x14ac:dyDescent="0.25">
      <c r="B141" s="49" t="s">
        <v>19</v>
      </c>
      <c r="C141" s="16"/>
      <c r="D141" s="16">
        <v>1</v>
      </c>
      <c r="E141" s="16"/>
      <c r="F141" s="16">
        <v>1</v>
      </c>
      <c r="G141" s="16"/>
      <c r="H141" s="16"/>
      <c r="I141" s="16"/>
      <c r="J141" s="16"/>
      <c r="K141" s="16"/>
      <c r="L141" s="16"/>
      <c r="M141" s="16"/>
      <c r="N141" s="16"/>
      <c r="O141" s="61">
        <f t="shared" si="12"/>
        <v>2</v>
      </c>
      <c r="P141" s="17">
        <f t="shared" si="13"/>
        <v>2.9325513196480938E-3</v>
      </c>
    </row>
    <row r="142" spans="2:16" x14ac:dyDescent="0.25">
      <c r="B142" s="49" t="s">
        <v>20</v>
      </c>
      <c r="C142" s="16">
        <v>4</v>
      </c>
      <c r="D142" s="16">
        <v>4</v>
      </c>
      <c r="E142" s="16">
        <v>5</v>
      </c>
      <c r="F142" s="16">
        <v>2</v>
      </c>
      <c r="G142" s="16">
        <v>1</v>
      </c>
      <c r="H142" s="16">
        <v>3</v>
      </c>
      <c r="I142" s="16">
        <v>4</v>
      </c>
      <c r="J142" s="16">
        <v>2</v>
      </c>
      <c r="K142" s="16">
        <v>1</v>
      </c>
      <c r="L142" s="16"/>
      <c r="M142" s="16">
        <v>8</v>
      </c>
      <c r="N142" s="16">
        <v>7</v>
      </c>
      <c r="O142" s="61">
        <f t="shared" si="12"/>
        <v>41</v>
      </c>
      <c r="P142" s="17">
        <f t="shared" si="13"/>
        <v>6.0117302052785926E-2</v>
      </c>
    </row>
    <row r="143" spans="2:16" x14ac:dyDescent="0.25">
      <c r="B143" s="49" t="s">
        <v>21</v>
      </c>
      <c r="C143" s="16">
        <v>3</v>
      </c>
      <c r="D143" s="16">
        <v>2</v>
      </c>
      <c r="E143" s="16">
        <v>1</v>
      </c>
      <c r="F143" s="16"/>
      <c r="G143" s="16">
        <v>1</v>
      </c>
      <c r="H143" s="16">
        <v>3</v>
      </c>
      <c r="I143" s="16">
        <v>2</v>
      </c>
      <c r="J143" s="16"/>
      <c r="K143" s="16"/>
      <c r="L143" s="16">
        <v>3</v>
      </c>
      <c r="M143" s="16">
        <v>4</v>
      </c>
      <c r="N143" s="16">
        <v>5</v>
      </c>
      <c r="O143" s="61">
        <f t="shared" si="12"/>
        <v>24</v>
      </c>
      <c r="P143" s="17">
        <f t="shared" si="13"/>
        <v>3.519061583577713E-2</v>
      </c>
    </row>
    <row r="144" spans="2:16" x14ac:dyDescent="0.25">
      <c r="B144" s="49" t="s">
        <v>22</v>
      </c>
      <c r="C144" s="16">
        <v>4</v>
      </c>
      <c r="D144" s="16">
        <v>4</v>
      </c>
      <c r="E144" s="16">
        <v>4</v>
      </c>
      <c r="F144" s="16">
        <v>3</v>
      </c>
      <c r="G144" s="16">
        <v>4</v>
      </c>
      <c r="H144" s="16"/>
      <c r="I144" s="16">
        <v>3</v>
      </c>
      <c r="J144" s="16">
        <v>4</v>
      </c>
      <c r="K144" s="16">
        <v>5</v>
      </c>
      <c r="L144" s="16">
        <v>2</v>
      </c>
      <c r="M144" s="16">
        <v>4</v>
      </c>
      <c r="N144" s="16">
        <v>3</v>
      </c>
      <c r="O144" s="61">
        <f t="shared" si="12"/>
        <v>40</v>
      </c>
      <c r="P144" s="17">
        <f t="shared" si="13"/>
        <v>5.865102639296188E-2</v>
      </c>
    </row>
    <row r="145" spans="2:16" x14ac:dyDescent="0.25">
      <c r="B145" s="49" t="s">
        <v>23</v>
      </c>
      <c r="C145" s="16">
        <v>1</v>
      </c>
      <c r="D145" s="16">
        <v>3</v>
      </c>
      <c r="E145" s="16">
        <v>3</v>
      </c>
      <c r="F145" s="16">
        <v>2</v>
      </c>
      <c r="G145" s="16">
        <v>2</v>
      </c>
      <c r="H145" s="16">
        <v>2</v>
      </c>
      <c r="I145" s="16">
        <v>2</v>
      </c>
      <c r="J145" s="16"/>
      <c r="K145" s="16"/>
      <c r="L145" s="16">
        <v>3</v>
      </c>
      <c r="M145" s="16">
        <v>4</v>
      </c>
      <c r="N145" s="16">
        <v>4</v>
      </c>
      <c r="O145" s="61">
        <f t="shared" si="12"/>
        <v>26</v>
      </c>
      <c r="P145" s="17">
        <f t="shared" si="13"/>
        <v>3.8123167155425221E-2</v>
      </c>
    </row>
    <row r="146" spans="2:16" x14ac:dyDescent="0.25">
      <c r="B146" s="49" t="s">
        <v>24</v>
      </c>
      <c r="C146" s="16"/>
      <c r="D146" s="16">
        <v>2</v>
      </c>
      <c r="E146" s="16"/>
      <c r="F146" s="16">
        <v>1</v>
      </c>
      <c r="G146" s="16">
        <v>6</v>
      </c>
      <c r="H146" s="16">
        <v>1</v>
      </c>
      <c r="I146" s="16">
        <v>5</v>
      </c>
      <c r="J146" s="16">
        <v>1</v>
      </c>
      <c r="K146" s="16">
        <v>1</v>
      </c>
      <c r="L146" s="16">
        <v>1</v>
      </c>
      <c r="M146" s="16">
        <v>1</v>
      </c>
      <c r="N146" s="16">
        <v>1</v>
      </c>
      <c r="O146" s="61">
        <f t="shared" si="12"/>
        <v>20</v>
      </c>
      <c r="P146" s="17">
        <f t="shared" si="13"/>
        <v>2.932551319648094E-2</v>
      </c>
    </row>
    <row r="147" spans="2:16" x14ac:dyDescent="0.25">
      <c r="B147" s="49" t="s">
        <v>25</v>
      </c>
      <c r="C147" s="16">
        <v>1</v>
      </c>
      <c r="D147" s="16"/>
      <c r="E147" s="16"/>
      <c r="F147" s="16"/>
      <c r="G147" s="16">
        <v>2</v>
      </c>
      <c r="H147" s="16">
        <v>1</v>
      </c>
      <c r="I147" s="16">
        <v>1</v>
      </c>
      <c r="J147" s="16"/>
      <c r="K147" s="16"/>
      <c r="L147" s="16"/>
      <c r="M147" s="16">
        <v>1</v>
      </c>
      <c r="N147" s="16">
        <v>2</v>
      </c>
      <c r="O147" s="61">
        <f t="shared" si="12"/>
        <v>8</v>
      </c>
      <c r="P147" s="17">
        <f t="shared" si="13"/>
        <v>1.1730205278592375E-2</v>
      </c>
    </row>
    <row r="148" spans="2:16" x14ac:dyDescent="0.25">
      <c r="B148" s="49" t="s">
        <v>26</v>
      </c>
      <c r="C148" s="16">
        <v>3</v>
      </c>
      <c r="D148" s="16">
        <v>2</v>
      </c>
      <c r="E148" s="16">
        <v>8</v>
      </c>
      <c r="F148" s="16">
        <v>1</v>
      </c>
      <c r="G148" s="16">
        <v>2</v>
      </c>
      <c r="H148" s="16">
        <v>5</v>
      </c>
      <c r="I148" s="16">
        <v>3</v>
      </c>
      <c r="J148" s="16">
        <v>2</v>
      </c>
      <c r="K148" s="16">
        <v>5</v>
      </c>
      <c r="L148" s="16">
        <v>2</v>
      </c>
      <c r="M148" s="16">
        <v>9</v>
      </c>
      <c r="N148" s="16">
        <v>7</v>
      </c>
      <c r="O148" s="61">
        <f t="shared" si="12"/>
        <v>49</v>
      </c>
      <c r="P148" s="17">
        <f t="shared" si="13"/>
        <v>7.1847507331378305E-2</v>
      </c>
    </row>
    <row r="149" spans="2:16" x14ac:dyDescent="0.25">
      <c r="B149" s="49" t="s">
        <v>27</v>
      </c>
      <c r="C149" s="16"/>
      <c r="D149" s="16"/>
      <c r="E149" s="16">
        <v>1</v>
      </c>
      <c r="F149" s="16">
        <v>1</v>
      </c>
      <c r="G149" s="16">
        <v>1</v>
      </c>
      <c r="H149" s="16"/>
      <c r="I149" s="16">
        <v>2</v>
      </c>
      <c r="J149" s="16">
        <v>1</v>
      </c>
      <c r="K149" s="16">
        <v>1</v>
      </c>
      <c r="L149" s="16"/>
      <c r="M149" s="16">
        <v>3</v>
      </c>
      <c r="N149" s="16">
        <v>1</v>
      </c>
      <c r="O149" s="61">
        <f t="shared" si="12"/>
        <v>11</v>
      </c>
      <c r="P149" s="17">
        <f t="shared" si="13"/>
        <v>1.6129032258064516E-2</v>
      </c>
    </row>
    <row r="150" spans="2:16" x14ac:dyDescent="0.25">
      <c r="B150" s="49" t="s">
        <v>28</v>
      </c>
      <c r="C150" s="16"/>
      <c r="D150" s="16"/>
      <c r="E150" s="16"/>
      <c r="F150" s="16">
        <v>3</v>
      </c>
      <c r="G150" s="16"/>
      <c r="H150" s="16"/>
      <c r="I150" s="16">
        <v>1</v>
      </c>
      <c r="J150" s="16"/>
      <c r="K150" s="16"/>
      <c r="L150" s="16"/>
      <c r="M150" s="16">
        <v>3</v>
      </c>
      <c r="N150" s="16">
        <v>3</v>
      </c>
      <c r="O150" s="61">
        <f t="shared" si="12"/>
        <v>10</v>
      </c>
      <c r="P150" s="17">
        <f t="shared" si="13"/>
        <v>1.466275659824047E-2</v>
      </c>
    </row>
    <row r="151" spans="2:16" x14ac:dyDescent="0.25">
      <c r="B151" s="49" t="s">
        <v>29</v>
      </c>
      <c r="C151" s="16">
        <v>1</v>
      </c>
      <c r="D151" s="16"/>
      <c r="E151" s="16">
        <v>3</v>
      </c>
      <c r="F151" s="16">
        <v>4</v>
      </c>
      <c r="G151" s="16">
        <v>1</v>
      </c>
      <c r="H151" s="16">
        <v>2</v>
      </c>
      <c r="I151" s="16">
        <v>1</v>
      </c>
      <c r="J151" s="16">
        <v>1</v>
      </c>
      <c r="K151" s="16"/>
      <c r="L151" s="16"/>
      <c r="M151" s="16">
        <v>3</v>
      </c>
      <c r="N151" s="16">
        <v>3</v>
      </c>
      <c r="O151" s="61">
        <f t="shared" si="12"/>
        <v>19</v>
      </c>
      <c r="P151" s="17">
        <f t="shared" si="13"/>
        <v>2.7859237536656891E-2</v>
      </c>
    </row>
    <row r="152" spans="2:16" x14ac:dyDescent="0.25">
      <c r="B152" s="49" t="s">
        <v>30</v>
      </c>
      <c r="C152" s="16">
        <v>1</v>
      </c>
      <c r="D152" s="16">
        <v>1</v>
      </c>
      <c r="E152" s="16">
        <v>4</v>
      </c>
      <c r="F152" s="16"/>
      <c r="G152" s="16">
        <v>1</v>
      </c>
      <c r="H152" s="16"/>
      <c r="I152" s="16">
        <v>3</v>
      </c>
      <c r="J152" s="16">
        <v>1</v>
      </c>
      <c r="K152" s="16"/>
      <c r="L152" s="16"/>
      <c r="M152" s="16">
        <v>2</v>
      </c>
      <c r="N152" s="16"/>
      <c r="O152" s="61">
        <f t="shared" si="12"/>
        <v>13</v>
      </c>
      <c r="P152" s="17">
        <f t="shared" si="13"/>
        <v>1.906158357771261E-2</v>
      </c>
    </row>
    <row r="153" spans="2:16" x14ac:dyDescent="0.25">
      <c r="B153" s="49" t="s">
        <v>31</v>
      </c>
      <c r="C153" s="16">
        <v>1</v>
      </c>
      <c r="D153" s="16">
        <v>1</v>
      </c>
      <c r="E153" s="16"/>
      <c r="F153" s="16">
        <v>1</v>
      </c>
      <c r="G153" s="16">
        <v>1</v>
      </c>
      <c r="H153" s="16">
        <v>3</v>
      </c>
      <c r="I153" s="16">
        <v>1</v>
      </c>
      <c r="J153" s="16">
        <v>3</v>
      </c>
      <c r="K153" s="16">
        <v>2</v>
      </c>
      <c r="L153" s="16">
        <v>1</v>
      </c>
      <c r="M153" s="16">
        <v>4</v>
      </c>
      <c r="N153" s="16">
        <v>1</v>
      </c>
      <c r="O153" s="61">
        <f t="shared" si="12"/>
        <v>19</v>
      </c>
      <c r="P153" s="17">
        <f t="shared" si="13"/>
        <v>2.7859237536656891E-2</v>
      </c>
    </row>
    <row r="154" spans="2:16" x14ac:dyDescent="0.25">
      <c r="B154" s="49" t="s">
        <v>32</v>
      </c>
      <c r="C154" s="16"/>
      <c r="D154" s="16"/>
      <c r="E154" s="16"/>
      <c r="F154" s="16">
        <v>2</v>
      </c>
      <c r="G154" s="16"/>
      <c r="H154" s="16"/>
      <c r="I154" s="16"/>
      <c r="J154" s="16"/>
      <c r="K154" s="16">
        <v>1</v>
      </c>
      <c r="L154" s="16"/>
      <c r="M154" s="16">
        <v>2</v>
      </c>
      <c r="N154" s="16">
        <v>3</v>
      </c>
      <c r="O154" s="61">
        <f t="shared" si="12"/>
        <v>8</v>
      </c>
      <c r="P154" s="17">
        <f t="shared" si="13"/>
        <v>1.1730205278592375E-2</v>
      </c>
    </row>
    <row r="155" spans="2:16" x14ac:dyDescent="0.25">
      <c r="B155" s="49" t="s">
        <v>33</v>
      </c>
      <c r="C155" s="16">
        <v>2</v>
      </c>
      <c r="D155" s="16">
        <v>2</v>
      </c>
      <c r="E155" s="16">
        <v>3</v>
      </c>
      <c r="F155" s="16">
        <v>1</v>
      </c>
      <c r="G155" s="16">
        <v>5</v>
      </c>
      <c r="H155" s="16">
        <v>1</v>
      </c>
      <c r="I155" s="16">
        <v>3</v>
      </c>
      <c r="J155" s="16">
        <v>4</v>
      </c>
      <c r="K155" s="16">
        <v>1</v>
      </c>
      <c r="L155" s="16"/>
      <c r="M155" s="16">
        <v>7</v>
      </c>
      <c r="N155" s="16">
        <v>7</v>
      </c>
      <c r="O155" s="61">
        <f t="shared" si="12"/>
        <v>36</v>
      </c>
      <c r="P155" s="17">
        <f t="shared" si="13"/>
        <v>5.2785923753665691E-2</v>
      </c>
    </row>
    <row r="156" spans="2:16" x14ac:dyDescent="0.25">
      <c r="B156" s="49" t="s">
        <v>34</v>
      </c>
      <c r="C156" s="16">
        <v>4</v>
      </c>
      <c r="D156" s="16">
        <v>2</v>
      </c>
      <c r="E156" s="16">
        <v>10</v>
      </c>
      <c r="F156" s="16">
        <v>9</v>
      </c>
      <c r="G156" s="16">
        <v>6</v>
      </c>
      <c r="H156" s="16">
        <v>6</v>
      </c>
      <c r="I156" s="16">
        <v>6</v>
      </c>
      <c r="J156" s="16">
        <v>2</v>
      </c>
      <c r="K156" s="16">
        <v>4</v>
      </c>
      <c r="L156" s="16"/>
      <c r="M156" s="16">
        <v>6</v>
      </c>
      <c r="N156" s="16">
        <v>9</v>
      </c>
      <c r="O156" s="61">
        <f t="shared" si="12"/>
        <v>64</v>
      </c>
      <c r="P156" s="17">
        <f t="shared" si="13"/>
        <v>9.3841642228739003E-2</v>
      </c>
    </row>
    <row r="157" spans="2:16" x14ac:dyDescent="0.25">
      <c r="B157" s="49" t="s">
        <v>35</v>
      </c>
      <c r="C157" s="16"/>
      <c r="D157" s="16">
        <v>1</v>
      </c>
      <c r="E157" s="16">
        <v>1</v>
      </c>
      <c r="F157" s="16">
        <v>1</v>
      </c>
      <c r="G157" s="16">
        <v>1</v>
      </c>
      <c r="H157" s="16">
        <v>4</v>
      </c>
      <c r="I157" s="16">
        <v>2</v>
      </c>
      <c r="J157" s="16">
        <v>1</v>
      </c>
      <c r="K157" s="16"/>
      <c r="L157" s="16"/>
      <c r="M157" s="16">
        <v>4</v>
      </c>
      <c r="N157" s="16">
        <v>4</v>
      </c>
      <c r="O157" s="61">
        <f t="shared" si="12"/>
        <v>19</v>
      </c>
      <c r="P157" s="17">
        <f t="shared" si="13"/>
        <v>2.7859237536656891E-2</v>
      </c>
    </row>
    <row r="158" spans="2:16" x14ac:dyDescent="0.25">
      <c r="B158" s="49" t="s">
        <v>36</v>
      </c>
      <c r="C158" s="16"/>
      <c r="D158" s="16"/>
      <c r="E158" s="16"/>
      <c r="F158" s="16">
        <v>1</v>
      </c>
      <c r="G158" s="16">
        <v>1</v>
      </c>
      <c r="H158" s="16"/>
      <c r="I158" s="16"/>
      <c r="J158" s="16"/>
      <c r="K158" s="16"/>
      <c r="L158" s="16"/>
      <c r="M158" s="16"/>
      <c r="N158" s="16"/>
      <c r="O158" s="61">
        <f t="shared" si="12"/>
        <v>2</v>
      </c>
      <c r="P158" s="17">
        <f t="shared" si="13"/>
        <v>2.9325513196480938E-3</v>
      </c>
    </row>
    <row r="159" spans="2:16" x14ac:dyDescent="0.25">
      <c r="B159" s="49" t="s">
        <v>37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61">
        <f t="shared" si="12"/>
        <v>0</v>
      </c>
      <c r="P159" s="17">
        <f t="shared" si="13"/>
        <v>0</v>
      </c>
    </row>
    <row r="160" spans="2:16" x14ac:dyDescent="0.25">
      <c r="B160" s="49" t="s">
        <v>38</v>
      </c>
      <c r="C160" s="16">
        <v>1</v>
      </c>
      <c r="D160" s="16">
        <v>2</v>
      </c>
      <c r="E160" s="16">
        <v>4</v>
      </c>
      <c r="F160" s="16">
        <v>1</v>
      </c>
      <c r="G160" s="16">
        <v>2</v>
      </c>
      <c r="H160" s="16">
        <v>3</v>
      </c>
      <c r="I160" s="16">
        <v>2</v>
      </c>
      <c r="J160" s="16">
        <v>2</v>
      </c>
      <c r="K160" s="16"/>
      <c r="L160" s="16">
        <v>1</v>
      </c>
      <c r="M160" s="16">
        <v>2</v>
      </c>
      <c r="N160" s="16">
        <v>6</v>
      </c>
      <c r="O160" s="61">
        <f t="shared" si="12"/>
        <v>26</v>
      </c>
      <c r="P160" s="17">
        <f t="shared" si="13"/>
        <v>3.8123167155425221E-2</v>
      </c>
    </row>
    <row r="161" spans="2:16" x14ac:dyDescent="0.25">
      <c r="B161" s="49" t="s">
        <v>39</v>
      </c>
      <c r="C161" s="16">
        <v>7</v>
      </c>
      <c r="D161" s="16">
        <v>1</v>
      </c>
      <c r="E161" s="16">
        <v>3</v>
      </c>
      <c r="F161" s="16">
        <v>4</v>
      </c>
      <c r="G161" s="16">
        <v>1</v>
      </c>
      <c r="H161" s="16">
        <v>2</v>
      </c>
      <c r="I161" s="16">
        <v>1</v>
      </c>
      <c r="J161" s="16">
        <v>1</v>
      </c>
      <c r="K161" s="16">
        <v>1</v>
      </c>
      <c r="L161" s="16">
        <v>1</v>
      </c>
      <c r="M161" s="16">
        <v>3</v>
      </c>
      <c r="N161" s="16">
        <v>5</v>
      </c>
      <c r="O161" s="61">
        <f t="shared" si="12"/>
        <v>30</v>
      </c>
      <c r="P161" s="17">
        <f t="shared" si="13"/>
        <v>4.398826979472141E-2</v>
      </c>
    </row>
    <row r="162" spans="2:16" x14ac:dyDescent="0.25">
      <c r="B162" s="49" t="s">
        <v>40</v>
      </c>
      <c r="C162" s="16"/>
      <c r="D162" s="16">
        <v>1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61">
        <f t="shared" si="12"/>
        <v>1</v>
      </c>
      <c r="P162" s="17">
        <f t="shared" si="13"/>
        <v>1.4662756598240469E-3</v>
      </c>
    </row>
    <row r="163" spans="2:16" x14ac:dyDescent="0.25">
      <c r="B163" s="49" t="s">
        <v>41</v>
      </c>
      <c r="C163" s="16">
        <v>22</v>
      </c>
      <c r="D163" s="16">
        <v>11</v>
      </c>
      <c r="E163" s="16">
        <v>13</v>
      </c>
      <c r="F163" s="16">
        <v>16</v>
      </c>
      <c r="G163" s="16">
        <v>23</v>
      </c>
      <c r="H163" s="16">
        <v>16</v>
      </c>
      <c r="I163" s="16">
        <v>9</v>
      </c>
      <c r="J163" s="16">
        <v>10</v>
      </c>
      <c r="K163" s="16">
        <v>10</v>
      </c>
      <c r="L163" s="16">
        <v>7</v>
      </c>
      <c r="M163" s="16">
        <v>20</v>
      </c>
      <c r="N163" s="16">
        <v>22</v>
      </c>
      <c r="O163" s="61">
        <f t="shared" si="12"/>
        <v>179</v>
      </c>
      <c r="P163" s="17">
        <f t="shared" si="13"/>
        <v>0.26246334310850439</v>
      </c>
    </row>
    <row r="164" spans="2:16" x14ac:dyDescent="0.25">
      <c r="B164" s="49" t="s">
        <v>42</v>
      </c>
      <c r="C164" s="16"/>
      <c r="D164" s="16"/>
      <c r="E164" s="16"/>
      <c r="F164" s="16">
        <v>1</v>
      </c>
      <c r="G164" s="16"/>
      <c r="H164" s="16"/>
      <c r="I164" s="16"/>
      <c r="J164" s="16">
        <v>1</v>
      </c>
      <c r="K164" s="16"/>
      <c r="L164" s="16"/>
      <c r="M164" s="16">
        <v>1</v>
      </c>
      <c r="N164" s="16"/>
      <c r="O164" s="61">
        <f t="shared" si="12"/>
        <v>3</v>
      </c>
      <c r="P164" s="17">
        <f t="shared" si="13"/>
        <v>4.3988269794721412E-3</v>
      </c>
    </row>
    <row r="165" spans="2:16" x14ac:dyDescent="0.25">
      <c r="B165" s="49" t="s">
        <v>130</v>
      </c>
      <c r="C165" s="16"/>
      <c r="D165" s="16">
        <v>1</v>
      </c>
      <c r="E165" s="16">
        <v>2</v>
      </c>
      <c r="F165" s="16"/>
      <c r="G165" s="16">
        <v>1</v>
      </c>
      <c r="H165" s="16"/>
      <c r="I165" s="16">
        <v>3</v>
      </c>
      <c r="J165" s="16">
        <v>2</v>
      </c>
      <c r="K165" s="16">
        <v>1</v>
      </c>
      <c r="L165" s="16">
        <v>2</v>
      </c>
      <c r="M165" s="16">
        <v>1</v>
      </c>
      <c r="N165" s="16">
        <v>3</v>
      </c>
      <c r="O165" s="61">
        <f t="shared" si="12"/>
        <v>16</v>
      </c>
      <c r="P165" s="17">
        <f t="shared" si="13"/>
        <v>2.3460410557184751E-2</v>
      </c>
    </row>
    <row r="166" spans="2:16" ht="15.75" thickBot="1" x14ac:dyDescent="0.3">
      <c r="B166" s="53" t="s">
        <v>14</v>
      </c>
      <c r="C166" s="60">
        <f>SUM(C138:C165)</f>
        <v>56</v>
      </c>
      <c r="D166" s="60">
        <f t="shared" ref="D166:M166" si="14">SUM(D138:D165)</f>
        <v>42</v>
      </c>
      <c r="E166" s="60">
        <f t="shared" si="14"/>
        <v>67</v>
      </c>
      <c r="F166" s="60">
        <f t="shared" si="14"/>
        <v>56</v>
      </c>
      <c r="G166" s="60">
        <f t="shared" si="14"/>
        <v>62</v>
      </c>
      <c r="H166" s="60">
        <f t="shared" si="14"/>
        <v>52</v>
      </c>
      <c r="I166" s="60">
        <f t="shared" si="14"/>
        <v>55</v>
      </c>
      <c r="J166" s="60">
        <f t="shared" si="14"/>
        <v>38</v>
      </c>
      <c r="K166" s="60">
        <f t="shared" si="14"/>
        <v>33</v>
      </c>
      <c r="L166" s="60">
        <f t="shared" si="14"/>
        <v>24</v>
      </c>
      <c r="M166" s="60">
        <f t="shared" si="14"/>
        <v>95</v>
      </c>
      <c r="N166" s="60">
        <f>SUM(N138:N165)</f>
        <v>102</v>
      </c>
      <c r="O166" s="60">
        <f>SUM(O138:O165)</f>
        <v>682</v>
      </c>
      <c r="P166" s="114">
        <f>SUM(P138:P165)</f>
        <v>0.99999999999999978</v>
      </c>
    </row>
    <row r="167" spans="2:16" ht="16.5" thickTop="1" thickBot="1" x14ac:dyDescent="0.3"/>
    <row r="168" spans="2:16" ht="15.75" thickTop="1" x14ac:dyDescent="0.25">
      <c r="B168" s="216" t="s">
        <v>377</v>
      </c>
      <c r="C168" s="217"/>
      <c r="D168" s="217"/>
      <c r="E168" s="217"/>
      <c r="F168" s="217"/>
      <c r="G168" s="217"/>
      <c r="H168" s="217"/>
      <c r="I168" s="217"/>
      <c r="J168" s="217"/>
      <c r="K168" s="217"/>
      <c r="L168" s="217"/>
      <c r="M168" s="217"/>
      <c r="N168" s="217"/>
      <c r="O168" s="217"/>
      <c r="P168" s="218"/>
    </row>
    <row r="169" spans="2:16" x14ac:dyDescent="0.25">
      <c r="B169" s="49" t="s">
        <v>2</v>
      </c>
      <c r="C169" s="50" t="s">
        <v>0</v>
      </c>
      <c r="D169" s="50" t="s">
        <v>3</v>
      </c>
      <c r="E169" s="50" t="s">
        <v>4</v>
      </c>
      <c r="F169" s="50" t="s">
        <v>5</v>
      </c>
      <c r="G169" s="50" t="s">
        <v>6</v>
      </c>
      <c r="H169" s="50" t="s">
        <v>7</v>
      </c>
      <c r="I169" s="50" t="s">
        <v>8</v>
      </c>
      <c r="J169" s="50" t="s">
        <v>9</v>
      </c>
      <c r="K169" s="50" t="s">
        <v>10</v>
      </c>
      <c r="L169" s="50" t="s">
        <v>11</v>
      </c>
      <c r="M169" s="50" t="s">
        <v>12</v>
      </c>
      <c r="N169" s="50" t="s">
        <v>13</v>
      </c>
      <c r="O169" s="50" t="s">
        <v>14</v>
      </c>
      <c r="P169" s="11" t="s">
        <v>15</v>
      </c>
    </row>
    <row r="170" spans="2:16" x14ac:dyDescent="0.25">
      <c r="B170" s="49" t="s">
        <v>16</v>
      </c>
      <c r="C170" s="16"/>
      <c r="D170" s="16"/>
      <c r="E170" s="16"/>
      <c r="F170" s="16"/>
      <c r="G170" s="16"/>
      <c r="H170" s="16"/>
      <c r="I170" s="16"/>
      <c r="J170" s="16"/>
      <c r="K170" s="16">
        <v>2</v>
      </c>
      <c r="L170" s="16"/>
      <c r="M170" s="16"/>
      <c r="N170" s="16"/>
      <c r="O170" s="61">
        <f>SUM(C170:N170)</f>
        <v>2</v>
      </c>
      <c r="P170" s="17">
        <f>O170/$O$198</f>
        <v>2.1344717182497333E-3</v>
      </c>
    </row>
    <row r="171" spans="2:16" x14ac:dyDescent="0.25">
      <c r="B171" s="49" t="s">
        <v>17</v>
      </c>
      <c r="C171" s="16">
        <v>2</v>
      </c>
      <c r="D171" s="16">
        <v>1</v>
      </c>
      <c r="E171" s="16">
        <v>4</v>
      </c>
      <c r="F171" s="16">
        <v>2</v>
      </c>
      <c r="G171" s="16">
        <v>5</v>
      </c>
      <c r="H171" s="16">
        <v>2</v>
      </c>
      <c r="I171" s="16">
        <v>1</v>
      </c>
      <c r="J171" s="16"/>
      <c r="K171" s="16"/>
      <c r="L171" s="16">
        <v>2</v>
      </c>
      <c r="M171" s="16">
        <v>2</v>
      </c>
      <c r="N171" s="16"/>
      <c r="O171" s="61">
        <f t="shared" ref="O171:O197" si="15">SUM(C171:N171)</f>
        <v>21</v>
      </c>
      <c r="P171" s="17">
        <f t="shared" ref="P171:P197" si="16">O171/$O$198</f>
        <v>2.2411953041622197E-2</v>
      </c>
    </row>
    <row r="172" spans="2:16" x14ac:dyDescent="0.25">
      <c r="B172" s="49" t="s">
        <v>18</v>
      </c>
      <c r="C172" s="16">
        <v>4</v>
      </c>
      <c r="D172" s="16"/>
      <c r="E172" s="16"/>
      <c r="F172" s="16">
        <v>2</v>
      </c>
      <c r="G172" s="16">
        <v>2</v>
      </c>
      <c r="H172" s="16">
        <v>1</v>
      </c>
      <c r="I172" s="16">
        <v>1</v>
      </c>
      <c r="J172" s="16">
        <v>1</v>
      </c>
      <c r="K172" s="16">
        <v>1</v>
      </c>
      <c r="L172" s="16"/>
      <c r="M172" s="16">
        <v>2</v>
      </c>
      <c r="N172" s="16">
        <v>3</v>
      </c>
      <c r="O172" s="61">
        <f t="shared" si="15"/>
        <v>17</v>
      </c>
      <c r="P172" s="17">
        <f t="shared" si="16"/>
        <v>1.8143009605122731E-2</v>
      </c>
    </row>
    <row r="173" spans="2:16" x14ac:dyDescent="0.25">
      <c r="B173" s="49" t="s">
        <v>19</v>
      </c>
      <c r="C173" s="16"/>
      <c r="D173" s="16"/>
      <c r="E173" s="16"/>
      <c r="F173" s="16"/>
      <c r="G173" s="16">
        <v>1</v>
      </c>
      <c r="H173" s="16">
        <v>1</v>
      </c>
      <c r="I173" s="16"/>
      <c r="J173" s="16"/>
      <c r="K173" s="16"/>
      <c r="L173" s="16"/>
      <c r="M173" s="16"/>
      <c r="N173" s="16"/>
      <c r="O173" s="61">
        <f t="shared" si="15"/>
        <v>2</v>
      </c>
      <c r="P173" s="17">
        <f t="shared" si="16"/>
        <v>2.1344717182497333E-3</v>
      </c>
    </row>
    <row r="174" spans="2:16" x14ac:dyDescent="0.25">
      <c r="B174" s="49" t="s">
        <v>20</v>
      </c>
      <c r="C174" s="16">
        <v>10</v>
      </c>
      <c r="D174" s="16">
        <v>7</v>
      </c>
      <c r="E174" s="16">
        <v>1</v>
      </c>
      <c r="F174" s="16">
        <v>5</v>
      </c>
      <c r="G174" s="16">
        <v>9</v>
      </c>
      <c r="H174" s="16">
        <v>7</v>
      </c>
      <c r="I174" s="16">
        <v>5</v>
      </c>
      <c r="J174" s="16">
        <v>2</v>
      </c>
      <c r="K174" s="16">
        <v>3</v>
      </c>
      <c r="L174" s="16">
        <v>8</v>
      </c>
      <c r="M174" s="16">
        <v>3</v>
      </c>
      <c r="N174" s="16">
        <v>4</v>
      </c>
      <c r="O174" s="61">
        <f t="shared" si="15"/>
        <v>64</v>
      </c>
      <c r="P174" s="17">
        <f t="shared" si="16"/>
        <v>6.8303094983991466E-2</v>
      </c>
    </row>
    <row r="175" spans="2:16" x14ac:dyDescent="0.25">
      <c r="B175" s="49" t="s">
        <v>21</v>
      </c>
      <c r="C175" s="16">
        <v>2</v>
      </c>
      <c r="D175" s="16"/>
      <c r="E175" s="16">
        <v>2</v>
      </c>
      <c r="F175" s="16">
        <v>4</v>
      </c>
      <c r="G175" s="16">
        <v>1</v>
      </c>
      <c r="H175" s="16">
        <v>3</v>
      </c>
      <c r="I175" s="16">
        <v>2</v>
      </c>
      <c r="J175" s="16">
        <v>2</v>
      </c>
      <c r="K175" s="16">
        <v>3</v>
      </c>
      <c r="L175" s="16">
        <v>3</v>
      </c>
      <c r="M175" s="16">
        <v>2</v>
      </c>
      <c r="N175" s="16">
        <v>2</v>
      </c>
      <c r="O175" s="61">
        <f t="shared" si="15"/>
        <v>26</v>
      </c>
      <c r="P175" s="17">
        <f t="shared" si="16"/>
        <v>2.7748132337246531E-2</v>
      </c>
    </row>
    <row r="176" spans="2:16" x14ac:dyDescent="0.25">
      <c r="B176" s="49" t="s">
        <v>22</v>
      </c>
      <c r="C176" s="16">
        <v>4</v>
      </c>
      <c r="D176" s="16">
        <v>7</v>
      </c>
      <c r="E176" s="16">
        <v>3</v>
      </c>
      <c r="F176" s="16">
        <v>12</v>
      </c>
      <c r="G176" s="16">
        <v>5</v>
      </c>
      <c r="H176" s="16">
        <v>8</v>
      </c>
      <c r="I176" s="16">
        <v>5</v>
      </c>
      <c r="J176" s="16">
        <v>1</v>
      </c>
      <c r="K176" s="16">
        <v>3</v>
      </c>
      <c r="L176" s="16">
        <v>3</v>
      </c>
      <c r="M176" s="16">
        <v>3</v>
      </c>
      <c r="N176" s="16">
        <v>5</v>
      </c>
      <c r="O176" s="61">
        <f t="shared" si="15"/>
        <v>59</v>
      </c>
      <c r="P176" s="17">
        <f t="shared" si="16"/>
        <v>6.2966915688367125E-2</v>
      </c>
    </row>
    <row r="177" spans="2:16" x14ac:dyDescent="0.25">
      <c r="B177" s="49" t="s">
        <v>23</v>
      </c>
      <c r="C177" s="16">
        <v>1</v>
      </c>
      <c r="D177" s="16"/>
      <c r="E177" s="16">
        <v>2</v>
      </c>
      <c r="F177" s="16">
        <v>2</v>
      </c>
      <c r="G177" s="16">
        <v>3</v>
      </c>
      <c r="H177" s="16">
        <v>1</v>
      </c>
      <c r="I177" s="16">
        <v>3</v>
      </c>
      <c r="J177" s="16"/>
      <c r="K177" s="16">
        <v>1</v>
      </c>
      <c r="L177" s="16">
        <v>1</v>
      </c>
      <c r="M177" s="16">
        <v>1</v>
      </c>
      <c r="N177" s="16">
        <v>1</v>
      </c>
      <c r="O177" s="61">
        <f t="shared" si="15"/>
        <v>16</v>
      </c>
      <c r="P177" s="17">
        <f t="shared" si="16"/>
        <v>1.7075773745997867E-2</v>
      </c>
    </row>
    <row r="178" spans="2:16" x14ac:dyDescent="0.25">
      <c r="B178" s="49" t="s">
        <v>24</v>
      </c>
      <c r="C178" s="16">
        <v>3</v>
      </c>
      <c r="D178" s="16">
        <v>2</v>
      </c>
      <c r="E178" s="16">
        <v>4</v>
      </c>
      <c r="F178" s="16">
        <v>2</v>
      </c>
      <c r="G178" s="16">
        <v>4</v>
      </c>
      <c r="H178" s="16">
        <v>4</v>
      </c>
      <c r="I178" s="16">
        <v>6</v>
      </c>
      <c r="J178" s="16">
        <v>2</v>
      </c>
      <c r="K178" s="16">
        <v>1</v>
      </c>
      <c r="L178" s="16">
        <v>3</v>
      </c>
      <c r="M178" s="16"/>
      <c r="N178" s="16">
        <v>5</v>
      </c>
      <c r="O178" s="61">
        <f t="shared" si="15"/>
        <v>36</v>
      </c>
      <c r="P178" s="17">
        <f t="shared" si="16"/>
        <v>3.8420490928495199E-2</v>
      </c>
    </row>
    <row r="179" spans="2:16" x14ac:dyDescent="0.25">
      <c r="B179" s="49" t="s">
        <v>25</v>
      </c>
      <c r="C179" s="16">
        <v>2</v>
      </c>
      <c r="D179" s="16"/>
      <c r="E179" s="16">
        <v>2</v>
      </c>
      <c r="F179" s="16">
        <v>1</v>
      </c>
      <c r="G179" s="16">
        <v>2</v>
      </c>
      <c r="H179" s="16">
        <v>1</v>
      </c>
      <c r="I179" s="16"/>
      <c r="J179" s="16"/>
      <c r="K179" s="16">
        <v>1</v>
      </c>
      <c r="L179" s="16">
        <v>1</v>
      </c>
      <c r="M179" s="16">
        <v>2</v>
      </c>
      <c r="N179" s="16">
        <v>1</v>
      </c>
      <c r="O179" s="61">
        <f t="shared" si="15"/>
        <v>13</v>
      </c>
      <c r="P179" s="17">
        <f t="shared" si="16"/>
        <v>1.3874066168623266E-2</v>
      </c>
    </row>
    <row r="180" spans="2:16" x14ac:dyDescent="0.25">
      <c r="B180" s="49" t="s">
        <v>26</v>
      </c>
      <c r="C180" s="16">
        <v>5</v>
      </c>
      <c r="D180" s="16">
        <v>3</v>
      </c>
      <c r="E180" s="16">
        <v>6</v>
      </c>
      <c r="F180" s="16">
        <v>4</v>
      </c>
      <c r="G180" s="16">
        <v>12</v>
      </c>
      <c r="H180" s="16">
        <v>7</v>
      </c>
      <c r="I180" s="16">
        <v>7</v>
      </c>
      <c r="J180" s="16">
        <v>4</v>
      </c>
      <c r="K180" s="16">
        <v>3</v>
      </c>
      <c r="L180" s="16">
        <v>4</v>
      </c>
      <c r="M180" s="16">
        <v>5</v>
      </c>
      <c r="N180" s="16">
        <v>3</v>
      </c>
      <c r="O180" s="61">
        <f t="shared" si="15"/>
        <v>63</v>
      </c>
      <c r="P180" s="17">
        <f t="shared" si="16"/>
        <v>6.7235859124866598E-2</v>
      </c>
    </row>
    <row r="181" spans="2:16" x14ac:dyDescent="0.25">
      <c r="B181" s="49" t="s">
        <v>27</v>
      </c>
      <c r="C181" s="16">
        <v>2</v>
      </c>
      <c r="D181" s="16"/>
      <c r="E181" s="16">
        <v>3</v>
      </c>
      <c r="F181" s="16">
        <v>1</v>
      </c>
      <c r="G181" s="16">
        <v>4</v>
      </c>
      <c r="H181" s="16">
        <v>2</v>
      </c>
      <c r="I181" s="16"/>
      <c r="J181" s="16">
        <v>1</v>
      </c>
      <c r="K181" s="16"/>
      <c r="L181" s="16">
        <v>2</v>
      </c>
      <c r="M181" s="16">
        <v>3</v>
      </c>
      <c r="N181" s="16"/>
      <c r="O181" s="61">
        <f t="shared" si="15"/>
        <v>18</v>
      </c>
      <c r="P181" s="17">
        <f t="shared" si="16"/>
        <v>1.9210245464247599E-2</v>
      </c>
    </row>
    <row r="182" spans="2:16" x14ac:dyDescent="0.25">
      <c r="B182" s="49" t="s">
        <v>28</v>
      </c>
      <c r="C182" s="16">
        <v>1</v>
      </c>
      <c r="D182" s="16">
        <v>2</v>
      </c>
      <c r="E182" s="16"/>
      <c r="F182" s="16"/>
      <c r="G182" s="16"/>
      <c r="H182" s="16">
        <v>1</v>
      </c>
      <c r="I182" s="16"/>
      <c r="J182" s="16">
        <v>1</v>
      </c>
      <c r="K182" s="16"/>
      <c r="L182" s="16">
        <v>1</v>
      </c>
      <c r="M182" s="16"/>
      <c r="N182" s="16"/>
      <c r="O182" s="61">
        <f t="shared" si="15"/>
        <v>6</v>
      </c>
      <c r="P182" s="17">
        <f t="shared" si="16"/>
        <v>6.4034151547491995E-3</v>
      </c>
    </row>
    <row r="183" spans="2:16" x14ac:dyDescent="0.25">
      <c r="B183" s="49" t="s">
        <v>29</v>
      </c>
      <c r="C183" s="16">
        <v>2</v>
      </c>
      <c r="D183" s="16"/>
      <c r="E183" s="16"/>
      <c r="F183" s="16">
        <v>2</v>
      </c>
      <c r="G183" s="16">
        <v>1</v>
      </c>
      <c r="H183" s="16"/>
      <c r="I183" s="16">
        <v>1</v>
      </c>
      <c r="J183" s="16">
        <v>1</v>
      </c>
      <c r="K183" s="16">
        <v>1</v>
      </c>
      <c r="L183" s="16">
        <v>2</v>
      </c>
      <c r="M183" s="16">
        <v>2</v>
      </c>
      <c r="N183" s="16"/>
      <c r="O183" s="61">
        <f t="shared" si="15"/>
        <v>12</v>
      </c>
      <c r="P183" s="17">
        <f t="shared" si="16"/>
        <v>1.2806830309498399E-2</v>
      </c>
    </row>
    <row r="184" spans="2:16" x14ac:dyDescent="0.25">
      <c r="B184" s="49" t="s">
        <v>30</v>
      </c>
      <c r="C184" s="16"/>
      <c r="D184" s="16">
        <v>2</v>
      </c>
      <c r="E184" s="16">
        <v>5</v>
      </c>
      <c r="F184" s="16">
        <v>2</v>
      </c>
      <c r="G184" s="16">
        <v>1</v>
      </c>
      <c r="H184" s="16">
        <v>1</v>
      </c>
      <c r="I184" s="16">
        <v>1</v>
      </c>
      <c r="J184" s="16">
        <v>1</v>
      </c>
      <c r="K184" s="16">
        <v>2</v>
      </c>
      <c r="L184" s="16">
        <v>1</v>
      </c>
      <c r="M184" s="16">
        <v>2</v>
      </c>
      <c r="N184" s="16">
        <v>5</v>
      </c>
      <c r="O184" s="61">
        <f t="shared" si="15"/>
        <v>23</v>
      </c>
      <c r="P184" s="17">
        <f t="shared" si="16"/>
        <v>2.454642475987193E-2</v>
      </c>
    </row>
    <row r="185" spans="2:16" x14ac:dyDescent="0.25">
      <c r="B185" s="49" t="s">
        <v>31</v>
      </c>
      <c r="C185" s="16">
        <v>2</v>
      </c>
      <c r="D185" s="16"/>
      <c r="E185" s="16">
        <v>2</v>
      </c>
      <c r="F185" s="16">
        <v>4</v>
      </c>
      <c r="G185" s="16">
        <v>5</v>
      </c>
      <c r="H185" s="16">
        <v>3</v>
      </c>
      <c r="I185" s="16">
        <v>4</v>
      </c>
      <c r="J185" s="16"/>
      <c r="K185" s="16">
        <v>5</v>
      </c>
      <c r="L185" s="16">
        <v>3</v>
      </c>
      <c r="M185" s="16">
        <v>1</v>
      </c>
      <c r="N185" s="16">
        <v>4</v>
      </c>
      <c r="O185" s="61">
        <f t="shared" si="15"/>
        <v>33</v>
      </c>
      <c r="P185" s="17">
        <f t="shared" si="16"/>
        <v>3.5218783351120594E-2</v>
      </c>
    </row>
    <row r="186" spans="2:16" x14ac:dyDescent="0.25">
      <c r="B186" s="49" t="s">
        <v>32</v>
      </c>
      <c r="C186" s="16">
        <v>2</v>
      </c>
      <c r="D186" s="16"/>
      <c r="E186" s="16">
        <v>3</v>
      </c>
      <c r="F186" s="16">
        <v>2</v>
      </c>
      <c r="G186" s="16"/>
      <c r="H186" s="16"/>
      <c r="I186" s="16">
        <v>2</v>
      </c>
      <c r="J186" s="16">
        <v>1</v>
      </c>
      <c r="K186" s="16"/>
      <c r="L186" s="16"/>
      <c r="M186" s="16"/>
      <c r="N186" s="16">
        <v>1</v>
      </c>
      <c r="O186" s="61">
        <f t="shared" si="15"/>
        <v>11</v>
      </c>
      <c r="P186" s="17">
        <f t="shared" si="16"/>
        <v>1.1739594450373533E-2</v>
      </c>
    </row>
    <row r="187" spans="2:16" x14ac:dyDescent="0.25">
      <c r="B187" s="49" t="s">
        <v>33</v>
      </c>
      <c r="C187" s="16">
        <v>2</v>
      </c>
      <c r="D187" s="16">
        <v>2</v>
      </c>
      <c r="E187" s="16">
        <v>2</v>
      </c>
      <c r="F187" s="16">
        <v>7</v>
      </c>
      <c r="G187" s="16">
        <v>5</v>
      </c>
      <c r="H187" s="16">
        <v>4</v>
      </c>
      <c r="I187" s="16">
        <v>1</v>
      </c>
      <c r="J187" s="16">
        <v>5</v>
      </c>
      <c r="K187" s="16">
        <v>3</v>
      </c>
      <c r="L187" s="16">
        <v>4</v>
      </c>
      <c r="M187" s="16">
        <v>2</v>
      </c>
      <c r="N187" s="16">
        <v>3</v>
      </c>
      <c r="O187" s="61">
        <f t="shared" si="15"/>
        <v>40</v>
      </c>
      <c r="P187" s="17">
        <f t="shared" si="16"/>
        <v>4.2689434364994665E-2</v>
      </c>
    </row>
    <row r="188" spans="2:16" x14ac:dyDescent="0.25">
      <c r="B188" s="49" t="s">
        <v>34</v>
      </c>
      <c r="C188" s="16">
        <v>15</v>
      </c>
      <c r="D188" s="16">
        <v>9</v>
      </c>
      <c r="E188" s="16">
        <v>12</v>
      </c>
      <c r="F188" s="16">
        <v>7</v>
      </c>
      <c r="G188" s="16">
        <v>16</v>
      </c>
      <c r="H188" s="16">
        <v>15</v>
      </c>
      <c r="I188" s="16">
        <v>3</v>
      </c>
      <c r="J188" s="16">
        <v>12</v>
      </c>
      <c r="K188" s="16">
        <v>12</v>
      </c>
      <c r="L188" s="16">
        <v>11</v>
      </c>
      <c r="M188" s="16">
        <v>2</v>
      </c>
      <c r="N188" s="16">
        <v>10</v>
      </c>
      <c r="O188" s="61">
        <f t="shared" si="15"/>
        <v>124</v>
      </c>
      <c r="P188" s="17">
        <f t="shared" si="16"/>
        <v>0.13233724653148346</v>
      </c>
    </row>
    <row r="189" spans="2:16" x14ac:dyDescent="0.25">
      <c r="B189" s="49" t="s">
        <v>35</v>
      </c>
      <c r="C189" s="16">
        <v>1</v>
      </c>
      <c r="D189" s="16"/>
      <c r="E189" s="16">
        <v>2</v>
      </c>
      <c r="F189" s="16"/>
      <c r="G189" s="16">
        <v>2</v>
      </c>
      <c r="H189" s="16"/>
      <c r="I189" s="16">
        <v>2</v>
      </c>
      <c r="J189" s="16">
        <v>1</v>
      </c>
      <c r="K189" s="16">
        <v>1</v>
      </c>
      <c r="L189" s="16"/>
      <c r="M189" s="16"/>
      <c r="N189" s="16"/>
      <c r="O189" s="61">
        <f t="shared" si="15"/>
        <v>9</v>
      </c>
      <c r="P189" s="17">
        <f t="shared" si="16"/>
        <v>9.6051227321237997E-3</v>
      </c>
    </row>
    <row r="190" spans="2:16" x14ac:dyDescent="0.25">
      <c r="B190" s="49" t="s">
        <v>36</v>
      </c>
      <c r="C190" s="16">
        <v>1</v>
      </c>
      <c r="D190" s="16"/>
      <c r="E190" s="16"/>
      <c r="F190" s="16"/>
      <c r="G190" s="16">
        <v>3</v>
      </c>
      <c r="H190" s="16">
        <v>1</v>
      </c>
      <c r="I190" s="16"/>
      <c r="J190" s="16"/>
      <c r="K190" s="16"/>
      <c r="L190" s="16"/>
      <c r="M190" s="16"/>
      <c r="N190" s="16"/>
      <c r="O190" s="61">
        <f t="shared" si="15"/>
        <v>5</v>
      </c>
      <c r="P190" s="17">
        <f t="shared" si="16"/>
        <v>5.3361792956243331E-3</v>
      </c>
    </row>
    <row r="191" spans="2:16" x14ac:dyDescent="0.25">
      <c r="B191" s="49" t="s">
        <v>37</v>
      </c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>
        <v>1</v>
      </c>
      <c r="N191" s="16"/>
      <c r="O191" s="61">
        <f t="shared" si="15"/>
        <v>1</v>
      </c>
      <c r="P191" s="17">
        <f t="shared" si="16"/>
        <v>1.0672358591248667E-3</v>
      </c>
    </row>
    <row r="192" spans="2:16" x14ac:dyDescent="0.25">
      <c r="B192" s="49" t="s">
        <v>38</v>
      </c>
      <c r="C192" s="16">
        <v>3</v>
      </c>
      <c r="D192" s="16">
        <v>6</v>
      </c>
      <c r="E192" s="16">
        <v>4</v>
      </c>
      <c r="F192" s="16">
        <v>11</v>
      </c>
      <c r="G192" s="16">
        <v>4</v>
      </c>
      <c r="H192" s="16">
        <v>5</v>
      </c>
      <c r="I192" s="16">
        <v>3</v>
      </c>
      <c r="J192" s="16">
        <v>1</v>
      </c>
      <c r="K192" s="16">
        <v>2</v>
      </c>
      <c r="L192" s="16">
        <v>2</v>
      </c>
      <c r="M192" s="16">
        <v>2</v>
      </c>
      <c r="N192" s="16">
        <v>1</v>
      </c>
      <c r="O192" s="61">
        <f t="shared" si="15"/>
        <v>44</v>
      </c>
      <c r="P192" s="17">
        <f t="shared" si="16"/>
        <v>4.6958377801494131E-2</v>
      </c>
    </row>
    <row r="193" spans="2:16" x14ac:dyDescent="0.25">
      <c r="B193" s="49" t="s">
        <v>39</v>
      </c>
      <c r="C193" s="16"/>
      <c r="D193" s="16">
        <v>1</v>
      </c>
      <c r="E193" s="16">
        <v>3</v>
      </c>
      <c r="F193" s="16">
        <v>2</v>
      </c>
      <c r="G193" s="16">
        <v>1</v>
      </c>
      <c r="H193" s="16">
        <v>1</v>
      </c>
      <c r="I193" s="16"/>
      <c r="J193" s="16">
        <v>2</v>
      </c>
      <c r="K193" s="16">
        <v>2</v>
      </c>
      <c r="L193" s="16"/>
      <c r="M193" s="16">
        <v>1</v>
      </c>
      <c r="N193" s="16">
        <v>1</v>
      </c>
      <c r="O193" s="61">
        <f t="shared" si="15"/>
        <v>14</v>
      </c>
      <c r="P193" s="17">
        <f t="shared" si="16"/>
        <v>1.4941302027748132E-2</v>
      </c>
    </row>
    <row r="194" spans="2:16" x14ac:dyDescent="0.25">
      <c r="B194" s="49" t="s">
        <v>40</v>
      </c>
      <c r="C194" s="16">
        <v>1</v>
      </c>
      <c r="D194" s="16"/>
      <c r="E194" s="16">
        <v>1</v>
      </c>
      <c r="F194" s="16"/>
      <c r="G194" s="16">
        <v>5</v>
      </c>
      <c r="H194" s="16">
        <v>1</v>
      </c>
      <c r="I194" s="16"/>
      <c r="J194" s="16"/>
      <c r="K194" s="16"/>
      <c r="L194" s="16"/>
      <c r="M194" s="16">
        <v>1</v>
      </c>
      <c r="N194" s="16">
        <v>1</v>
      </c>
      <c r="O194" s="61">
        <f t="shared" si="15"/>
        <v>10</v>
      </c>
      <c r="P194" s="17">
        <f t="shared" si="16"/>
        <v>1.0672358591248666E-2</v>
      </c>
    </row>
    <row r="195" spans="2:16" x14ac:dyDescent="0.25">
      <c r="B195" s="49" t="s">
        <v>41</v>
      </c>
      <c r="C195" s="16">
        <v>36</v>
      </c>
      <c r="D195" s="16">
        <v>14</v>
      </c>
      <c r="E195" s="16">
        <v>18</v>
      </c>
      <c r="F195" s="16">
        <v>19</v>
      </c>
      <c r="G195" s="16">
        <v>27</v>
      </c>
      <c r="H195" s="16">
        <v>29</v>
      </c>
      <c r="I195" s="16">
        <v>22</v>
      </c>
      <c r="J195" s="16">
        <v>16</v>
      </c>
      <c r="K195" s="16">
        <v>16</v>
      </c>
      <c r="L195" s="16">
        <v>22</v>
      </c>
      <c r="M195" s="16">
        <v>20</v>
      </c>
      <c r="N195" s="16">
        <v>27</v>
      </c>
      <c r="O195" s="61">
        <f t="shared" si="15"/>
        <v>266</v>
      </c>
      <c r="P195" s="17">
        <f t="shared" si="16"/>
        <v>0.28388473852721452</v>
      </c>
    </row>
    <row r="196" spans="2:16" x14ac:dyDescent="0.25">
      <c r="B196" s="49" t="s">
        <v>42</v>
      </c>
      <c r="C196" s="16">
        <v>1</v>
      </c>
      <c r="D196" s="16"/>
      <c r="E196" s="16"/>
      <c r="F196" s="16"/>
      <c r="G196" s="16"/>
      <c r="H196" s="16"/>
      <c r="I196" s="16"/>
      <c r="J196" s="16">
        <v>1</v>
      </c>
      <c r="K196" s="16"/>
      <c r="L196" s="16"/>
      <c r="M196" s="16"/>
      <c r="N196" s="16"/>
      <c r="O196" s="61">
        <f t="shared" si="15"/>
        <v>2</v>
      </c>
      <c r="P196" s="17">
        <f t="shared" si="16"/>
        <v>2.1344717182497333E-3</v>
      </c>
    </row>
    <row r="197" spans="2:16" x14ac:dyDescent="0.25">
      <c r="B197" s="49" t="s">
        <v>130</v>
      </c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61">
        <f t="shared" si="15"/>
        <v>0</v>
      </c>
      <c r="P197" s="17">
        <f t="shared" si="16"/>
        <v>0</v>
      </c>
    </row>
    <row r="198" spans="2:16" ht="15.75" thickBot="1" x14ac:dyDescent="0.3">
      <c r="B198" s="53" t="s">
        <v>14</v>
      </c>
      <c r="C198" s="60">
        <f>SUM(C170:C197)</f>
        <v>102</v>
      </c>
      <c r="D198" s="60">
        <f t="shared" ref="D198:M198" si="17">SUM(D170:D197)</f>
        <v>56</v>
      </c>
      <c r="E198" s="60">
        <f t="shared" si="17"/>
        <v>79</v>
      </c>
      <c r="F198" s="60">
        <f t="shared" si="17"/>
        <v>91</v>
      </c>
      <c r="G198" s="60">
        <f t="shared" si="17"/>
        <v>118</v>
      </c>
      <c r="H198" s="60">
        <f t="shared" si="17"/>
        <v>98</v>
      </c>
      <c r="I198" s="60">
        <f t="shared" si="17"/>
        <v>69</v>
      </c>
      <c r="J198" s="60">
        <f t="shared" si="17"/>
        <v>55</v>
      </c>
      <c r="K198" s="60">
        <f t="shared" si="17"/>
        <v>62</v>
      </c>
      <c r="L198" s="60">
        <f t="shared" si="17"/>
        <v>73</v>
      </c>
      <c r="M198" s="60">
        <f t="shared" si="17"/>
        <v>57</v>
      </c>
      <c r="N198" s="60">
        <f>SUM(N170:N197)</f>
        <v>77</v>
      </c>
      <c r="O198" s="60">
        <f>SUM(O170:O197)</f>
        <v>937</v>
      </c>
      <c r="P198" s="114">
        <f>SUM(P170:P197)</f>
        <v>1</v>
      </c>
    </row>
    <row r="199" spans="2:16" ht="16.5" thickTop="1" thickBot="1" x14ac:dyDescent="0.3">
      <c r="B199" s="178" t="s">
        <v>406</v>
      </c>
    </row>
    <row r="200" spans="2:16" s="161" customFormat="1" ht="15.75" thickTop="1" x14ac:dyDescent="0.25">
      <c r="B200" s="216" t="s">
        <v>408</v>
      </c>
      <c r="C200" s="217"/>
      <c r="D200" s="217"/>
      <c r="E200" s="217"/>
      <c r="F200" s="217"/>
      <c r="G200" s="217"/>
      <c r="H200" s="217"/>
      <c r="I200" s="217"/>
      <c r="J200" s="217"/>
      <c r="K200" s="217"/>
      <c r="L200" s="217"/>
      <c r="M200" s="217"/>
      <c r="N200" s="217"/>
      <c r="O200" s="217"/>
      <c r="P200" s="218"/>
    </row>
    <row r="201" spans="2:16" s="161" customFormat="1" x14ac:dyDescent="0.25">
      <c r="B201" s="49" t="s">
        <v>2</v>
      </c>
      <c r="C201" s="169" t="s">
        <v>0</v>
      </c>
      <c r="D201" s="169" t="s">
        <v>3</v>
      </c>
      <c r="E201" s="169" t="s">
        <v>4</v>
      </c>
      <c r="F201" s="169" t="s">
        <v>5</v>
      </c>
      <c r="G201" s="169" t="s">
        <v>6</v>
      </c>
      <c r="H201" s="169" t="s">
        <v>7</v>
      </c>
      <c r="I201" s="169" t="s">
        <v>8</v>
      </c>
      <c r="J201" s="169" t="s">
        <v>9</v>
      </c>
      <c r="K201" s="169" t="s">
        <v>10</v>
      </c>
      <c r="L201" s="169" t="s">
        <v>11</v>
      </c>
      <c r="M201" s="169" t="s">
        <v>12</v>
      </c>
      <c r="N201" s="169" t="s">
        <v>13</v>
      </c>
      <c r="O201" s="169" t="s">
        <v>14</v>
      </c>
      <c r="P201" s="11" t="s">
        <v>15</v>
      </c>
    </row>
    <row r="202" spans="2:16" s="161" customFormat="1" x14ac:dyDescent="0.25">
      <c r="B202" s="49" t="s">
        <v>16</v>
      </c>
      <c r="C202" s="16"/>
      <c r="D202" s="16"/>
      <c r="E202" s="16"/>
      <c r="F202" s="16"/>
      <c r="G202" s="16">
        <v>1</v>
      </c>
      <c r="H202" s="16"/>
      <c r="I202" s="16"/>
      <c r="J202" s="16"/>
      <c r="K202" s="16"/>
      <c r="L202" s="16"/>
      <c r="M202" s="16"/>
      <c r="N202" s="16"/>
      <c r="O202" s="61">
        <f>SUM(C202:N202)</f>
        <v>1</v>
      </c>
      <c r="P202" s="17">
        <f>O202/$O$230</f>
        <v>1.004016064257028E-3</v>
      </c>
    </row>
    <row r="203" spans="2:16" s="161" customFormat="1" x14ac:dyDescent="0.25">
      <c r="B203" s="49" t="s">
        <v>17</v>
      </c>
      <c r="C203" s="16"/>
      <c r="D203" s="16"/>
      <c r="E203" s="16">
        <v>2</v>
      </c>
      <c r="F203" s="16">
        <v>2</v>
      </c>
      <c r="G203" s="16"/>
      <c r="H203" s="16">
        <v>2</v>
      </c>
      <c r="I203" s="16">
        <v>2</v>
      </c>
      <c r="J203" s="16"/>
      <c r="K203" s="16">
        <v>1</v>
      </c>
      <c r="L203" s="16">
        <v>1</v>
      </c>
      <c r="M203" s="16">
        <v>1</v>
      </c>
      <c r="N203" s="16"/>
      <c r="O203" s="61">
        <f t="shared" ref="O203:O229" si="18">SUM(C203:N203)</f>
        <v>11</v>
      </c>
      <c r="P203" s="17">
        <f t="shared" ref="P203:P229" si="19">O203/$O$230</f>
        <v>1.104417670682731E-2</v>
      </c>
    </row>
    <row r="204" spans="2:16" s="161" customFormat="1" x14ac:dyDescent="0.25">
      <c r="B204" s="49" t="s">
        <v>18</v>
      </c>
      <c r="C204" s="16">
        <v>2</v>
      </c>
      <c r="D204" s="16">
        <v>3</v>
      </c>
      <c r="E204" s="16"/>
      <c r="F204" s="16">
        <v>1</v>
      </c>
      <c r="G204" s="16">
        <v>1</v>
      </c>
      <c r="H204" s="16">
        <v>1</v>
      </c>
      <c r="I204" s="16">
        <v>1</v>
      </c>
      <c r="J204" s="16">
        <v>3</v>
      </c>
      <c r="K204" s="16"/>
      <c r="L204" s="16">
        <v>3</v>
      </c>
      <c r="M204" s="16">
        <v>3</v>
      </c>
      <c r="N204" s="16"/>
      <c r="O204" s="61">
        <f t="shared" si="18"/>
        <v>18</v>
      </c>
      <c r="P204" s="17">
        <f t="shared" si="19"/>
        <v>1.8072289156626505E-2</v>
      </c>
    </row>
    <row r="205" spans="2:16" s="161" customFormat="1" x14ac:dyDescent="0.25">
      <c r="B205" s="49" t="s">
        <v>19</v>
      </c>
      <c r="C205" s="16"/>
      <c r="D205" s="16"/>
      <c r="E205" s="16"/>
      <c r="F205" s="16"/>
      <c r="G205" s="16"/>
      <c r="H205" s="16"/>
      <c r="I205" s="16"/>
      <c r="J205" s="16"/>
      <c r="K205" s="16">
        <v>1</v>
      </c>
      <c r="L205" s="16"/>
      <c r="M205" s="16"/>
      <c r="N205" s="16"/>
      <c r="O205" s="61">
        <f t="shared" si="18"/>
        <v>1</v>
      </c>
      <c r="P205" s="17">
        <f t="shared" si="19"/>
        <v>1.004016064257028E-3</v>
      </c>
    </row>
    <row r="206" spans="2:16" s="161" customFormat="1" x14ac:dyDescent="0.25">
      <c r="B206" s="49" t="s">
        <v>20</v>
      </c>
      <c r="C206" s="16">
        <v>2</v>
      </c>
      <c r="D206" s="16">
        <v>8</v>
      </c>
      <c r="E206" s="16">
        <v>8</v>
      </c>
      <c r="F206" s="16">
        <v>4</v>
      </c>
      <c r="G206" s="16">
        <v>7</v>
      </c>
      <c r="H206" s="16">
        <v>5</v>
      </c>
      <c r="I206" s="16">
        <v>8</v>
      </c>
      <c r="J206" s="16">
        <v>4</v>
      </c>
      <c r="K206" s="16">
        <v>10</v>
      </c>
      <c r="L206" s="16">
        <v>9</v>
      </c>
      <c r="M206" s="16">
        <v>1</v>
      </c>
      <c r="N206" s="16">
        <v>5</v>
      </c>
      <c r="O206" s="61">
        <f t="shared" si="18"/>
        <v>71</v>
      </c>
      <c r="P206" s="17">
        <f t="shared" si="19"/>
        <v>7.1285140562248994E-2</v>
      </c>
    </row>
    <row r="207" spans="2:16" s="161" customFormat="1" x14ac:dyDescent="0.25">
      <c r="B207" s="49" t="s">
        <v>21</v>
      </c>
      <c r="C207" s="16">
        <v>4</v>
      </c>
      <c r="D207" s="16">
        <v>5</v>
      </c>
      <c r="E207" s="16">
        <v>3</v>
      </c>
      <c r="F207" s="16">
        <v>9</v>
      </c>
      <c r="G207" s="16">
        <v>7</v>
      </c>
      <c r="H207" s="16">
        <v>7</v>
      </c>
      <c r="I207" s="16"/>
      <c r="J207" s="16">
        <v>4</v>
      </c>
      <c r="K207" s="16">
        <v>5</v>
      </c>
      <c r="L207" s="16">
        <v>1</v>
      </c>
      <c r="M207" s="16">
        <v>2</v>
      </c>
      <c r="N207" s="16"/>
      <c r="O207" s="61">
        <f t="shared" si="18"/>
        <v>47</v>
      </c>
      <c r="P207" s="17">
        <f t="shared" si="19"/>
        <v>4.7188755020080318E-2</v>
      </c>
    </row>
    <row r="208" spans="2:16" s="161" customFormat="1" x14ac:dyDescent="0.25">
      <c r="B208" s="49" t="s">
        <v>22</v>
      </c>
      <c r="C208" s="16">
        <v>4</v>
      </c>
      <c r="D208" s="16">
        <v>2</v>
      </c>
      <c r="E208" s="16">
        <v>2</v>
      </c>
      <c r="F208" s="16">
        <v>3</v>
      </c>
      <c r="G208" s="16">
        <v>2</v>
      </c>
      <c r="H208" s="16">
        <v>1</v>
      </c>
      <c r="I208" s="16">
        <v>6</v>
      </c>
      <c r="J208" s="16">
        <v>3</v>
      </c>
      <c r="K208" s="16">
        <v>6</v>
      </c>
      <c r="L208" s="16">
        <v>5</v>
      </c>
      <c r="M208" s="16">
        <v>2</v>
      </c>
      <c r="N208" s="16">
        <v>5</v>
      </c>
      <c r="O208" s="61">
        <f t="shared" si="18"/>
        <v>41</v>
      </c>
      <c r="P208" s="17">
        <f t="shared" si="19"/>
        <v>4.1164658634538151E-2</v>
      </c>
    </row>
    <row r="209" spans="2:16" s="161" customFormat="1" x14ac:dyDescent="0.25">
      <c r="B209" s="49" t="s">
        <v>23</v>
      </c>
      <c r="C209" s="16">
        <v>6</v>
      </c>
      <c r="D209" s="16"/>
      <c r="E209" s="16">
        <v>2</v>
      </c>
      <c r="F209" s="16">
        <v>2</v>
      </c>
      <c r="G209" s="16">
        <v>5</v>
      </c>
      <c r="H209" s="16">
        <v>3</v>
      </c>
      <c r="I209" s="16">
        <v>2</v>
      </c>
      <c r="J209" s="16">
        <v>1</v>
      </c>
      <c r="K209" s="16">
        <v>2</v>
      </c>
      <c r="L209" s="16">
        <v>1</v>
      </c>
      <c r="M209" s="16">
        <v>1</v>
      </c>
      <c r="N209" s="16">
        <v>5</v>
      </c>
      <c r="O209" s="61">
        <f t="shared" si="18"/>
        <v>30</v>
      </c>
      <c r="P209" s="17">
        <f t="shared" si="19"/>
        <v>3.0120481927710843E-2</v>
      </c>
    </row>
    <row r="210" spans="2:16" s="161" customFormat="1" x14ac:dyDescent="0.25">
      <c r="B210" s="49" t="s">
        <v>24</v>
      </c>
      <c r="C210" s="16">
        <v>2</v>
      </c>
      <c r="D210" s="16">
        <v>2</v>
      </c>
      <c r="E210" s="16"/>
      <c r="F210" s="16"/>
      <c r="G210" s="16">
        <v>3</v>
      </c>
      <c r="H210" s="16">
        <v>3</v>
      </c>
      <c r="I210" s="16">
        <v>1</v>
      </c>
      <c r="J210" s="16">
        <v>2</v>
      </c>
      <c r="K210" s="16">
        <v>5</v>
      </c>
      <c r="L210" s="16">
        <v>1</v>
      </c>
      <c r="M210" s="16">
        <v>2</v>
      </c>
      <c r="N210" s="16">
        <v>4</v>
      </c>
      <c r="O210" s="61">
        <f t="shared" si="18"/>
        <v>25</v>
      </c>
      <c r="P210" s="17">
        <f t="shared" si="19"/>
        <v>2.5100401606425703E-2</v>
      </c>
    </row>
    <row r="211" spans="2:16" s="161" customFormat="1" x14ac:dyDescent="0.25">
      <c r="B211" s="49" t="s">
        <v>25</v>
      </c>
      <c r="C211" s="16">
        <v>3</v>
      </c>
      <c r="D211" s="16">
        <v>2</v>
      </c>
      <c r="E211" s="16">
        <v>1</v>
      </c>
      <c r="F211" s="16">
        <v>2</v>
      </c>
      <c r="G211" s="16">
        <v>4</v>
      </c>
      <c r="H211" s="16">
        <v>1</v>
      </c>
      <c r="I211" s="16">
        <v>1</v>
      </c>
      <c r="J211" s="16">
        <v>5</v>
      </c>
      <c r="K211" s="16">
        <v>1</v>
      </c>
      <c r="L211" s="16">
        <v>2</v>
      </c>
      <c r="M211" s="16"/>
      <c r="N211" s="16">
        <v>1</v>
      </c>
      <c r="O211" s="61">
        <f t="shared" si="18"/>
        <v>23</v>
      </c>
      <c r="P211" s="17">
        <f t="shared" si="19"/>
        <v>2.3092369477911646E-2</v>
      </c>
    </row>
    <row r="212" spans="2:16" s="161" customFormat="1" x14ac:dyDescent="0.25">
      <c r="B212" s="49" t="s">
        <v>26</v>
      </c>
      <c r="C212" s="16">
        <v>12</v>
      </c>
      <c r="D212" s="16">
        <v>10</v>
      </c>
      <c r="E212" s="16">
        <v>7</v>
      </c>
      <c r="F212" s="16">
        <v>9</v>
      </c>
      <c r="G212" s="16">
        <v>8</v>
      </c>
      <c r="H212" s="16">
        <v>7</v>
      </c>
      <c r="I212" s="16">
        <v>7</v>
      </c>
      <c r="J212" s="16">
        <v>7</v>
      </c>
      <c r="K212" s="16">
        <v>5</v>
      </c>
      <c r="L212" s="16">
        <v>10</v>
      </c>
      <c r="M212" s="16">
        <v>5</v>
      </c>
      <c r="N212" s="16">
        <v>7</v>
      </c>
      <c r="O212" s="61">
        <f t="shared" si="18"/>
        <v>94</v>
      </c>
      <c r="P212" s="17">
        <f t="shared" si="19"/>
        <v>9.4377510040160636E-2</v>
      </c>
    </row>
    <row r="213" spans="2:16" s="161" customFormat="1" x14ac:dyDescent="0.25">
      <c r="B213" s="49" t="s">
        <v>27</v>
      </c>
      <c r="C213" s="16">
        <v>1</v>
      </c>
      <c r="D213" s="16"/>
      <c r="E213" s="16">
        <v>1</v>
      </c>
      <c r="F213" s="16">
        <v>2</v>
      </c>
      <c r="G213" s="16">
        <v>2</v>
      </c>
      <c r="H213" s="16">
        <v>2</v>
      </c>
      <c r="I213" s="16"/>
      <c r="J213" s="16"/>
      <c r="K213" s="16"/>
      <c r="L213" s="16">
        <v>2</v>
      </c>
      <c r="M213" s="16">
        <v>1</v>
      </c>
      <c r="N213" s="16">
        <v>4</v>
      </c>
      <c r="O213" s="61">
        <f t="shared" si="18"/>
        <v>15</v>
      </c>
      <c r="P213" s="17">
        <f t="shared" si="19"/>
        <v>1.5060240963855422E-2</v>
      </c>
    </row>
    <row r="214" spans="2:16" s="161" customFormat="1" x14ac:dyDescent="0.25">
      <c r="B214" s="49" t="s">
        <v>28</v>
      </c>
      <c r="C214" s="16">
        <v>1</v>
      </c>
      <c r="D214" s="16"/>
      <c r="E214" s="16"/>
      <c r="F214" s="16">
        <v>1</v>
      </c>
      <c r="G214" s="16">
        <v>3</v>
      </c>
      <c r="H214" s="16"/>
      <c r="I214" s="16">
        <v>2</v>
      </c>
      <c r="J214" s="16"/>
      <c r="K214" s="16"/>
      <c r="L214" s="16"/>
      <c r="M214" s="16">
        <v>1</v>
      </c>
      <c r="N214" s="16"/>
      <c r="O214" s="61">
        <f t="shared" si="18"/>
        <v>8</v>
      </c>
      <c r="P214" s="17">
        <f t="shared" si="19"/>
        <v>8.0321285140562242E-3</v>
      </c>
    </row>
    <row r="215" spans="2:16" s="161" customFormat="1" x14ac:dyDescent="0.25">
      <c r="B215" s="49" t="s">
        <v>29</v>
      </c>
      <c r="C215" s="16">
        <v>2</v>
      </c>
      <c r="D215" s="16">
        <v>2</v>
      </c>
      <c r="E215" s="16">
        <v>1</v>
      </c>
      <c r="F215" s="16">
        <v>2</v>
      </c>
      <c r="G215" s="16">
        <v>1</v>
      </c>
      <c r="H215" s="16">
        <v>2</v>
      </c>
      <c r="I215" s="16"/>
      <c r="J215" s="16">
        <v>2</v>
      </c>
      <c r="K215" s="16"/>
      <c r="L215" s="16"/>
      <c r="M215" s="16"/>
      <c r="N215" s="16"/>
      <c r="O215" s="61">
        <f t="shared" si="18"/>
        <v>12</v>
      </c>
      <c r="P215" s="17">
        <f t="shared" si="19"/>
        <v>1.2048192771084338E-2</v>
      </c>
    </row>
    <row r="216" spans="2:16" s="161" customFormat="1" x14ac:dyDescent="0.25">
      <c r="B216" s="49" t="s">
        <v>30</v>
      </c>
      <c r="C216" s="16">
        <v>2</v>
      </c>
      <c r="D216" s="16">
        <v>2</v>
      </c>
      <c r="E216" s="16">
        <v>2</v>
      </c>
      <c r="F216" s="16">
        <v>6</v>
      </c>
      <c r="G216" s="16"/>
      <c r="H216" s="16">
        <v>2</v>
      </c>
      <c r="I216" s="16"/>
      <c r="J216" s="16">
        <v>2</v>
      </c>
      <c r="K216" s="16">
        <v>2</v>
      </c>
      <c r="L216" s="16">
        <v>1</v>
      </c>
      <c r="M216" s="16">
        <v>1</v>
      </c>
      <c r="N216" s="16">
        <v>5</v>
      </c>
      <c r="O216" s="61">
        <f t="shared" si="18"/>
        <v>25</v>
      </c>
      <c r="P216" s="17">
        <f t="shared" si="19"/>
        <v>2.5100401606425703E-2</v>
      </c>
    </row>
    <row r="217" spans="2:16" s="161" customFormat="1" x14ac:dyDescent="0.25">
      <c r="B217" s="49" t="s">
        <v>31</v>
      </c>
      <c r="C217" s="16">
        <v>5</v>
      </c>
      <c r="D217" s="16">
        <v>3</v>
      </c>
      <c r="E217" s="16">
        <v>1</v>
      </c>
      <c r="F217" s="16">
        <v>1</v>
      </c>
      <c r="G217" s="16">
        <v>4</v>
      </c>
      <c r="H217" s="16">
        <v>2</v>
      </c>
      <c r="I217" s="16">
        <v>4</v>
      </c>
      <c r="J217" s="16">
        <v>2</v>
      </c>
      <c r="K217" s="16">
        <v>3</v>
      </c>
      <c r="L217" s="16">
        <v>1</v>
      </c>
      <c r="M217" s="16">
        <v>2</v>
      </c>
      <c r="N217" s="16">
        <v>7</v>
      </c>
      <c r="O217" s="61">
        <f t="shared" si="18"/>
        <v>35</v>
      </c>
      <c r="P217" s="17">
        <f t="shared" si="19"/>
        <v>3.5140562248995984E-2</v>
      </c>
    </row>
    <row r="218" spans="2:16" s="161" customFormat="1" x14ac:dyDescent="0.25">
      <c r="B218" s="49" t="s">
        <v>32</v>
      </c>
      <c r="C218" s="16">
        <v>2</v>
      </c>
      <c r="D218" s="16"/>
      <c r="E218" s="16"/>
      <c r="F218" s="16">
        <v>1</v>
      </c>
      <c r="G218" s="16">
        <v>2</v>
      </c>
      <c r="H218" s="16">
        <v>1</v>
      </c>
      <c r="I218" s="16"/>
      <c r="J218" s="16">
        <v>1</v>
      </c>
      <c r="K218" s="16">
        <v>1</v>
      </c>
      <c r="L218" s="16"/>
      <c r="M218" s="16"/>
      <c r="N218" s="16">
        <v>1</v>
      </c>
      <c r="O218" s="61">
        <f t="shared" si="18"/>
        <v>9</v>
      </c>
      <c r="P218" s="17">
        <f t="shared" si="19"/>
        <v>9.0361445783132526E-3</v>
      </c>
    </row>
    <row r="219" spans="2:16" s="161" customFormat="1" x14ac:dyDescent="0.25">
      <c r="B219" s="49" t="s">
        <v>33</v>
      </c>
      <c r="C219" s="16">
        <v>3</v>
      </c>
      <c r="D219" s="16">
        <v>6</v>
      </c>
      <c r="E219" s="16">
        <v>3</v>
      </c>
      <c r="F219" s="16">
        <v>3</v>
      </c>
      <c r="G219" s="16">
        <v>7</v>
      </c>
      <c r="H219" s="16">
        <v>2</v>
      </c>
      <c r="I219" s="16">
        <v>8</v>
      </c>
      <c r="J219" s="16">
        <v>1</v>
      </c>
      <c r="K219" s="16">
        <v>6</v>
      </c>
      <c r="L219" s="16">
        <v>3</v>
      </c>
      <c r="M219" s="16">
        <v>4</v>
      </c>
      <c r="N219" s="16">
        <v>7</v>
      </c>
      <c r="O219" s="61">
        <f t="shared" si="18"/>
        <v>53</v>
      </c>
      <c r="P219" s="17">
        <f t="shared" si="19"/>
        <v>5.3212851405622492E-2</v>
      </c>
    </row>
    <row r="220" spans="2:16" s="161" customFormat="1" x14ac:dyDescent="0.25">
      <c r="B220" s="49" t="s">
        <v>34</v>
      </c>
      <c r="C220" s="16">
        <v>4</v>
      </c>
      <c r="D220" s="16">
        <v>10</v>
      </c>
      <c r="E220" s="16">
        <v>10</v>
      </c>
      <c r="F220" s="16">
        <v>10</v>
      </c>
      <c r="G220" s="16">
        <v>14</v>
      </c>
      <c r="H220" s="16">
        <v>10</v>
      </c>
      <c r="I220" s="16">
        <v>14</v>
      </c>
      <c r="J220" s="16">
        <v>13</v>
      </c>
      <c r="K220" s="16">
        <v>8</v>
      </c>
      <c r="L220" s="16">
        <v>14</v>
      </c>
      <c r="M220" s="16">
        <v>6</v>
      </c>
      <c r="N220" s="16">
        <v>8</v>
      </c>
      <c r="O220" s="61">
        <f>SUM(C220:N220)</f>
        <v>121</v>
      </c>
      <c r="P220" s="17">
        <f t="shared" si="19"/>
        <v>0.1214859437751004</v>
      </c>
    </row>
    <row r="221" spans="2:16" s="161" customFormat="1" x14ac:dyDescent="0.25">
      <c r="B221" s="49" t="s">
        <v>35</v>
      </c>
      <c r="C221" s="16">
        <v>2</v>
      </c>
      <c r="D221" s="16"/>
      <c r="E221" s="16"/>
      <c r="F221" s="16"/>
      <c r="G221" s="16">
        <v>1</v>
      </c>
      <c r="H221" s="16"/>
      <c r="I221" s="16"/>
      <c r="J221" s="16"/>
      <c r="K221" s="16"/>
      <c r="L221" s="16"/>
      <c r="M221" s="16">
        <v>4</v>
      </c>
      <c r="N221" s="16"/>
      <c r="O221" s="61">
        <f t="shared" si="18"/>
        <v>7</v>
      </c>
      <c r="P221" s="17">
        <f t="shared" si="19"/>
        <v>7.0281124497991966E-3</v>
      </c>
    </row>
    <row r="222" spans="2:16" s="161" customFormat="1" x14ac:dyDescent="0.25">
      <c r="B222" s="49" t="s">
        <v>36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>
        <v>1</v>
      </c>
      <c r="N222" s="16"/>
      <c r="O222" s="61">
        <f t="shared" si="18"/>
        <v>1</v>
      </c>
      <c r="P222" s="17">
        <f t="shared" si="19"/>
        <v>1.004016064257028E-3</v>
      </c>
    </row>
    <row r="223" spans="2:16" s="161" customFormat="1" x14ac:dyDescent="0.25">
      <c r="B223" s="49" t="s">
        <v>37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>
        <v>1</v>
      </c>
      <c r="M223" s="16"/>
      <c r="N223" s="16"/>
      <c r="O223" s="61">
        <f t="shared" si="18"/>
        <v>1</v>
      </c>
      <c r="P223" s="17">
        <f t="shared" si="19"/>
        <v>1.004016064257028E-3</v>
      </c>
    </row>
    <row r="224" spans="2:16" s="161" customFormat="1" x14ac:dyDescent="0.25">
      <c r="B224" s="49" t="s">
        <v>38</v>
      </c>
      <c r="C224" s="16">
        <v>1</v>
      </c>
      <c r="D224" s="16">
        <v>3</v>
      </c>
      <c r="E224" s="16">
        <v>3</v>
      </c>
      <c r="F224" s="16">
        <v>1</v>
      </c>
      <c r="G224" s="16">
        <v>6</v>
      </c>
      <c r="H224" s="16">
        <v>1</v>
      </c>
      <c r="I224" s="16">
        <v>7</v>
      </c>
      <c r="J224" s="16">
        <v>4</v>
      </c>
      <c r="K224" s="16">
        <v>2</v>
      </c>
      <c r="L224" s="16">
        <v>2</v>
      </c>
      <c r="M224" s="16">
        <v>1</v>
      </c>
      <c r="N224" s="16">
        <v>3</v>
      </c>
      <c r="O224" s="61">
        <f t="shared" si="18"/>
        <v>34</v>
      </c>
      <c r="P224" s="17">
        <f t="shared" si="19"/>
        <v>3.4136546184738957E-2</v>
      </c>
    </row>
    <row r="225" spans="2:16" s="161" customFormat="1" x14ac:dyDescent="0.25">
      <c r="B225" s="49" t="s">
        <v>39</v>
      </c>
      <c r="C225" s="16">
        <v>4</v>
      </c>
      <c r="D225" s="16">
        <v>2</v>
      </c>
      <c r="E225" s="16">
        <v>2</v>
      </c>
      <c r="F225" s="16">
        <v>2</v>
      </c>
      <c r="G225" s="16">
        <v>2</v>
      </c>
      <c r="H225" s="16">
        <v>1</v>
      </c>
      <c r="I225" s="16">
        <v>2</v>
      </c>
      <c r="J225" s="16">
        <v>1</v>
      </c>
      <c r="K225" s="16"/>
      <c r="L225" s="16">
        <v>3</v>
      </c>
      <c r="M225" s="16">
        <v>7</v>
      </c>
      <c r="N225" s="16"/>
      <c r="O225" s="61">
        <f t="shared" si="18"/>
        <v>26</v>
      </c>
      <c r="P225" s="17">
        <f t="shared" si="19"/>
        <v>2.6104417670682729E-2</v>
      </c>
    </row>
    <row r="226" spans="2:16" s="161" customFormat="1" x14ac:dyDescent="0.25">
      <c r="B226" s="49" t="s">
        <v>40</v>
      </c>
      <c r="C226" s="16"/>
      <c r="D226" s="16">
        <v>1</v>
      </c>
      <c r="E226" s="16">
        <v>3</v>
      </c>
      <c r="F226" s="16">
        <v>1</v>
      </c>
      <c r="G226" s="16">
        <v>2</v>
      </c>
      <c r="H226" s="16">
        <v>2</v>
      </c>
      <c r="I226" s="16">
        <v>2</v>
      </c>
      <c r="J226" s="16"/>
      <c r="K226" s="16">
        <v>1</v>
      </c>
      <c r="L226" s="16"/>
      <c r="M226" s="16"/>
      <c r="N226" s="16">
        <v>1</v>
      </c>
      <c r="O226" s="61">
        <f t="shared" si="18"/>
        <v>13</v>
      </c>
      <c r="P226" s="17">
        <f t="shared" si="19"/>
        <v>1.3052208835341365E-2</v>
      </c>
    </row>
    <row r="227" spans="2:16" s="161" customFormat="1" x14ac:dyDescent="0.25">
      <c r="B227" s="49" t="s">
        <v>41</v>
      </c>
      <c r="C227" s="16">
        <v>25</v>
      </c>
      <c r="D227" s="16">
        <v>27</v>
      </c>
      <c r="E227" s="16">
        <v>22</v>
      </c>
      <c r="F227" s="16">
        <v>28</v>
      </c>
      <c r="G227" s="16">
        <v>26</v>
      </c>
      <c r="H227" s="16">
        <v>20</v>
      </c>
      <c r="I227" s="16">
        <v>24</v>
      </c>
      <c r="J227" s="16">
        <v>24</v>
      </c>
      <c r="K227" s="16">
        <v>14</v>
      </c>
      <c r="L227" s="16">
        <v>17</v>
      </c>
      <c r="M227" s="16">
        <v>26</v>
      </c>
      <c r="N227" s="16">
        <v>19</v>
      </c>
      <c r="O227" s="61">
        <f t="shared" si="18"/>
        <v>272</v>
      </c>
      <c r="P227" s="17">
        <f t="shared" si="19"/>
        <v>0.27309236947791166</v>
      </c>
    </row>
    <row r="228" spans="2:16" s="161" customFormat="1" x14ac:dyDescent="0.25">
      <c r="B228" s="49" t="s">
        <v>42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>
        <v>1</v>
      </c>
      <c r="M228" s="16"/>
      <c r="N228" s="16"/>
      <c r="O228" s="61">
        <f t="shared" si="18"/>
        <v>1</v>
      </c>
      <c r="P228" s="17">
        <f t="shared" si="19"/>
        <v>1.004016064257028E-3</v>
      </c>
    </row>
    <row r="229" spans="2:16" s="161" customFormat="1" x14ac:dyDescent="0.25">
      <c r="B229" s="49" t="s">
        <v>130</v>
      </c>
      <c r="C229" s="16">
        <v>1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61">
        <f t="shared" si="18"/>
        <v>1</v>
      </c>
      <c r="P229" s="17">
        <f t="shared" si="19"/>
        <v>1.004016064257028E-3</v>
      </c>
    </row>
    <row r="230" spans="2:16" s="161" customFormat="1" ht="15.75" thickBot="1" x14ac:dyDescent="0.3">
      <c r="B230" s="53" t="s">
        <v>14</v>
      </c>
      <c r="C230" s="60">
        <f>SUM(C202:C229)</f>
        <v>88</v>
      </c>
      <c r="D230" s="60">
        <f t="shared" ref="D230:M230" si="20">SUM(D202:D229)</f>
        <v>88</v>
      </c>
      <c r="E230" s="60">
        <f t="shared" si="20"/>
        <v>73</v>
      </c>
      <c r="F230" s="60">
        <f t="shared" si="20"/>
        <v>90</v>
      </c>
      <c r="G230" s="60">
        <f t="shared" si="20"/>
        <v>108</v>
      </c>
      <c r="H230" s="60">
        <f t="shared" si="20"/>
        <v>75</v>
      </c>
      <c r="I230" s="60">
        <f t="shared" si="20"/>
        <v>91</v>
      </c>
      <c r="J230" s="60">
        <f t="shared" si="20"/>
        <v>79</v>
      </c>
      <c r="K230" s="60">
        <f t="shared" si="20"/>
        <v>73</v>
      </c>
      <c r="L230" s="60">
        <f t="shared" si="20"/>
        <v>78</v>
      </c>
      <c r="M230" s="60">
        <f t="shared" si="20"/>
        <v>71</v>
      </c>
      <c r="N230" s="60">
        <f>SUM(N202:N229)</f>
        <v>82</v>
      </c>
      <c r="O230" s="60">
        <f>SUM(O202:O229)</f>
        <v>996</v>
      </c>
      <c r="P230" s="114">
        <f>SUM(P202:P229)</f>
        <v>1</v>
      </c>
    </row>
    <row r="231" spans="2:16" s="161" customFormat="1" ht="15.75" thickTop="1" x14ac:dyDescent="0.25">
      <c r="B231" s="180"/>
    </row>
  </sheetData>
  <mergeCells count="14">
    <mergeCell ref="B200:P200"/>
    <mergeCell ref="B168:P168"/>
    <mergeCell ref="B136:P136"/>
    <mergeCell ref="B104:P104"/>
    <mergeCell ref="B2:Z2"/>
    <mergeCell ref="B3:Z3"/>
    <mergeCell ref="B4:Z4"/>
    <mergeCell ref="B5:Z5"/>
    <mergeCell ref="B6:Z6"/>
    <mergeCell ref="B8:P8"/>
    <mergeCell ref="B40:P40"/>
    <mergeCell ref="B71:P71"/>
    <mergeCell ref="B72:P72"/>
    <mergeCell ref="B103:P10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DA34"/>
  <sheetViews>
    <sheetView showGridLines="0" showRowColHeaders="0" zoomScale="85" zoomScaleNormal="85" workbookViewId="0"/>
  </sheetViews>
  <sheetFormatPr defaultColWidth="22.7109375" defaultRowHeight="15" x14ac:dyDescent="0.25"/>
  <cols>
    <col min="1" max="1" width="3.140625" customWidth="1"/>
    <col min="2" max="2" width="6.5703125" bestFit="1" customWidth="1"/>
    <col min="3" max="3" width="9.85546875" bestFit="1" customWidth="1"/>
    <col min="4" max="4" width="20.85546875" bestFit="1" customWidth="1"/>
    <col min="5" max="6" width="11.140625" bestFit="1" customWidth="1"/>
    <col min="7" max="7" width="20.42578125" bestFit="1" customWidth="1"/>
    <col min="8" max="8" width="8.42578125" bestFit="1" customWidth="1"/>
    <col min="9" max="9" width="18.85546875" bestFit="1" customWidth="1"/>
    <col min="10" max="10" width="17" bestFit="1" customWidth="1"/>
    <col min="11" max="11" width="15.140625" bestFit="1" customWidth="1"/>
    <col min="12" max="12" width="15.140625" customWidth="1"/>
    <col min="13" max="13" width="7.28515625" bestFit="1" customWidth="1"/>
    <col min="14" max="15" width="8.140625" bestFit="1" customWidth="1"/>
    <col min="16" max="16" width="3.28515625" customWidth="1"/>
    <col min="17" max="17" width="6.5703125" bestFit="1" customWidth="1"/>
    <col min="18" max="19" width="20.85546875" bestFit="1" customWidth="1"/>
    <col min="20" max="20" width="11.140625" bestFit="1" customWidth="1"/>
    <col min="21" max="21" width="11.140625" customWidth="1"/>
    <col min="22" max="22" width="20.42578125" bestFit="1" customWidth="1"/>
    <col min="23" max="23" width="8.42578125" bestFit="1" customWidth="1"/>
    <col min="24" max="24" width="16.28515625" customWidth="1"/>
    <col min="25" max="25" width="17" bestFit="1" customWidth="1"/>
    <col min="26" max="26" width="15.140625" bestFit="1" customWidth="1"/>
    <col min="27" max="27" width="10.28515625" bestFit="1" customWidth="1"/>
    <col min="28" max="28" width="7.28515625" bestFit="1" customWidth="1"/>
    <col min="29" max="30" width="8.140625" bestFit="1" customWidth="1"/>
    <col min="31" max="31" width="3.7109375" customWidth="1"/>
    <col min="32" max="32" width="6.5703125" bestFit="1" customWidth="1"/>
    <col min="33" max="34" width="20.85546875" bestFit="1" customWidth="1"/>
    <col min="35" max="35" width="11.28515625" bestFit="1" customWidth="1"/>
    <col min="36" max="36" width="11.140625" bestFit="1" customWidth="1"/>
    <col min="37" max="37" width="20.42578125" bestFit="1" customWidth="1"/>
    <col min="38" max="38" width="8.42578125" bestFit="1" customWidth="1"/>
    <col min="39" max="39" width="15.42578125" customWidth="1"/>
    <col min="40" max="40" width="16.28515625" customWidth="1"/>
    <col min="41" max="41" width="15.140625" bestFit="1" customWidth="1"/>
    <col min="42" max="42" width="10.28515625" bestFit="1" customWidth="1"/>
    <col min="43" max="43" width="7.28515625" bestFit="1" customWidth="1"/>
    <col min="44" max="45" width="8.140625" bestFit="1" customWidth="1"/>
    <col min="46" max="46" width="3.85546875" customWidth="1"/>
    <col min="47" max="47" width="6.5703125" bestFit="1" customWidth="1"/>
    <col min="48" max="48" width="9.85546875" bestFit="1" customWidth="1"/>
    <col min="49" max="49" width="20.85546875" bestFit="1" customWidth="1"/>
    <col min="50" max="50" width="11.140625" customWidth="1"/>
    <col min="51" max="51" width="11.140625" bestFit="1" customWidth="1"/>
    <col min="52" max="52" width="20.42578125" bestFit="1" customWidth="1"/>
    <col min="53" max="53" width="8.42578125" bestFit="1" customWidth="1"/>
    <col min="54" max="54" width="24.28515625" customWidth="1"/>
    <col min="55" max="55" width="17" bestFit="1" customWidth="1"/>
    <col min="56" max="56" width="15.140625" bestFit="1" customWidth="1"/>
    <col min="57" max="57" width="15.140625" customWidth="1"/>
    <col min="58" max="58" width="7.28515625" bestFit="1" customWidth="1"/>
    <col min="59" max="60" width="8.140625" bestFit="1" customWidth="1"/>
    <col min="61" max="61" width="2.7109375" customWidth="1"/>
    <col min="62" max="62" width="6.5703125" bestFit="1" customWidth="1"/>
    <col min="63" max="63" width="11.140625" bestFit="1" customWidth="1"/>
    <col min="64" max="64" width="17" bestFit="1" customWidth="1"/>
    <col min="65" max="65" width="17" customWidth="1"/>
    <col min="66" max="66" width="11.140625" bestFit="1" customWidth="1"/>
    <col min="67" max="67" width="18.42578125" customWidth="1"/>
    <col min="68" max="68" width="8.42578125" bestFit="1" customWidth="1"/>
    <col min="69" max="69" width="17.42578125" customWidth="1"/>
    <col min="70" max="70" width="17" bestFit="1" customWidth="1"/>
    <col min="71" max="71" width="15.140625" bestFit="1" customWidth="1"/>
    <col min="72" max="72" width="15.140625" customWidth="1"/>
    <col min="73" max="73" width="7.28515625" bestFit="1" customWidth="1"/>
    <col min="74" max="75" width="8.140625" bestFit="1" customWidth="1"/>
    <col min="76" max="76" width="1.5703125" customWidth="1"/>
    <col min="77" max="77" width="6.5703125" bestFit="1" customWidth="1"/>
    <col min="78" max="78" width="11.140625" bestFit="1" customWidth="1"/>
    <col min="79" max="79" width="15.28515625" customWidth="1"/>
    <col min="80" max="81" width="11.140625" customWidth="1"/>
    <col min="82" max="82" width="15" customWidth="1"/>
    <col min="83" max="83" width="11.140625" customWidth="1"/>
    <col min="84" max="84" width="18.42578125" customWidth="1"/>
    <col min="85" max="85" width="11.140625" bestFit="1" customWidth="1"/>
    <col min="86" max="86" width="17" bestFit="1" customWidth="1"/>
    <col min="87" max="87" width="20.85546875" customWidth="1"/>
    <col min="88" max="88" width="17.5703125" customWidth="1"/>
    <col min="89" max="89" width="17.42578125" customWidth="1"/>
    <col min="90" max="90" width="8.140625" bestFit="1" customWidth="1"/>
    <col min="91" max="91" width="1.5703125" style="161" customWidth="1"/>
    <col min="92" max="92" width="6.5703125" style="161" bestFit="1" customWidth="1"/>
    <col min="93" max="93" width="11.140625" style="161" bestFit="1" customWidth="1"/>
    <col min="94" max="94" width="15.28515625" style="161" customWidth="1"/>
    <col min="95" max="96" width="11.140625" style="161" customWidth="1"/>
    <col min="97" max="97" width="15" style="161" customWidth="1"/>
    <col min="98" max="98" width="11.140625" style="161" customWidth="1"/>
    <col min="99" max="99" width="18.42578125" style="161" customWidth="1"/>
    <col min="100" max="100" width="11.140625" style="161" bestFit="1" customWidth="1"/>
    <col min="101" max="101" width="17" style="161" bestFit="1" customWidth="1"/>
    <col min="102" max="102" width="20.85546875" style="161" customWidth="1"/>
    <col min="103" max="103" width="17.5703125" style="161" customWidth="1"/>
    <col min="104" max="104" width="17.42578125" style="161" customWidth="1"/>
    <col min="105" max="105" width="8.140625" style="161" bestFit="1" customWidth="1"/>
  </cols>
  <sheetData>
    <row r="1" spans="2:105" ht="15.75" thickBot="1" x14ac:dyDescent="0.3"/>
    <row r="2" spans="2:105" s="31" customFormat="1" ht="16.5" customHeight="1" thickTop="1" thickBot="1" x14ac:dyDescent="0.3">
      <c r="B2" s="260" t="s">
        <v>332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2"/>
      <c r="Q2" s="260" t="s">
        <v>333</v>
      </c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2"/>
      <c r="AF2" s="260" t="s">
        <v>334</v>
      </c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2"/>
      <c r="AU2" s="260" t="s">
        <v>335</v>
      </c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2"/>
      <c r="BJ2" s="271" t="s">
        <v>357</v>
      </c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3"/>
      <c r="BY2" s="271" t="s">
        <v>385</v>
      </c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3"/>
      <c r="CN2" s="268" t="s">
        <v>415</v>
      </c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70"/>
    </row>
    <row r="3" spans="2:105" s="31" customFormat="1" ht="60" x14ac:dyDescent="0.25">
      <c r="B3" s="80" t="s">
        <v>2</v>
      </c>
      <c r="C3" s="76" t="s">
        <v>376</v>
      </c>
      <c r="D3" s="76" t="s">
        <v>227</v>
      </c>
      <c r="E3" s="76" t="s">
        <v>228</v>
      </c>
      <c r="F3" s="76" t="s">
        <v>229</v>
      </c>
      <c r="G3" s="76" t="s">
        <v>230</v>
      </c>
      <c r="H3" s="76" t="s">
        <v>204</v>
      </c>
      <c r="I3" s="76" t="s">
        <v>231</v>
      </c>
      <c r="J3" s="76" t="s">
        <v>232</v>
      </c>
      <c r="K3" s="76" t="s">
        <v>233</v>
      </c>
      <c r="L3" s="76" t="s">
        <v>241</v>
      </c>
      <c r="M3" s="76" t="s">
        <v>234</v>
      </c>
      <c r="N3" s="57" t="s">
        <v>14</v>
      </c>
      <c r="O3" s="89" t="s">
        <v>15</v>
      </c>
      <c r="Q3" s="80" t="s">
        <v>2</v>
      </c>
      <c r="R3" s="76" t="s">
        <v>376</v>
      </c>
      <c r="S3" s="76" t="s">
        <v>227</v>
      </c>
      <c r="T3" s="76" t="s">
        <v>228</v>
      </c>
      <c r="U3" s="76" t="s">
        <v>229</v>
      </c>
      <c r="V3" s="76" t="s">
        <v>230</v>
      </c>
      <c r="W3" s="76" t="s">
        <v>204</v>
      </c>
      <c r="X3" s="76" t="s">
        <v>231</v>
      </c>
      <c r="Y3" s="76" t="s">
        <v>232</v>
      </c>
      <c r="Z3" s="76" t="s">
        <v>233</v>
      </c>
      <c r="AA3" s="76" t="s">
        <v>241</v>
      </c>
      <c r="AB3" s="76" t="s">
        <v>234</v>
      </c>
      <c r="AC3" s="57" t="s">
        <v>14</v>
      </c>
      <c r="AD3" s="89" t="s">
        <v>15</v>
      </c>
      <c r="AF3" s="80" t="s">
        <v>2</v>
      </c>
      <c r="AG3" s="76" t="s">
        <v>376</v>
      </c>
      <c r="AH3" s="76" t="s">
        <v>227</v>
      </c>
      <c r="AI3" s="76" t="s">
        <v>228</v>
      </c>
      <c r="AJ3" s="76" t="s">
        <v>229</v>
      </c>
      <c r="AK3" s="76" t="s">
        <v>230</v>
      </c>
      <c r="AL3" s="76" t="s">
        <v>204</v>
      </c>
      <c r="AM3" s="76" t="s">
        <v>231</v>
      </c>
      <c r="AN3" s="76" t="s">
        <v>232</v>
      </c>
      <c r="AO3" s="76" t="s">
        <v>233</v>
      </c>
      <c r="AP3" s="76" t="s">
        <v>241</v>
      </c>
      <c r="AQ3" s="76" t="s">
        <v>234</v>
      </c>
      <c r="AR3" s="57" t="s">
        <v>14</v>
      </c>
      <c r="AS3" s="89" t="s">
        <v>15</v>
      </c>
      <c r="AU3" s="80" t="s">
        <v>2</v>
      </c>
      <c r="AV3" s="76" t="s">
        <v>376</v>
      </c>
      <c r="AW3" s="76" t="s">
        <v>227</v>
      </c>
      <c r="AX3" s="76" t="s">
        <v>228</v>
      </c>
      <c r="AY3" s="76" t="s">
        <v>229</v>
      </c>
      <c r="AZ3" s="76" t="s">
        <v>230</v>
      </c>
      <c r="BA3" s="76" t="s">
        <v>204</v>
      </c>
      <c r="BB3" s="76" t="s">
        <v>231</v>
      </c>
      <c r="BC3" s="76" t="s">
        <v>232</v>
      </c>
      <c r="BD3" s="76" t="s">
        <v>233</v>
      </c>
      <c r="BE3" s="76" t="s">
        <v>241</v>
      </c>
      <c r="BF3" s="76" t="s">
        <v>234</v>
      </c>
      <c r="BG3" s="57" t="s">
        <v>14</v>
      </c>
      <c r="BH3" s="89" t="s">
        <v>15</v>
      </c>
      <c r="BJ3" s="80" t="s">
        <v>2</v>
      </c>
      <c r="BK3" s="76" t="s">
        <v>376</v>
      </c>
      <c r="BL3" s="76" t="s">
        <v>227</v>
      </c>
      <c r="BM3" s="76" t="s">
        <v>228</v>
      </c>
      <c r="BN3" s="76" t="s">
        <v>229</v>
      </c>
      <c r="BO3" s="76" t="s">
        <v>230</v>
      </c>
      <c r="BP3" s="76" t="s">
        <v>204</v>
      </c>
      <c r="BQ3" s="76" t="s">
        <v>231</v>
      </c>
      <c r="BR3" s="76" t="s">
        <v>232</v>
      </c>
      <c r="BS3" s="76" t="s">
        <v>233</v>
      </c>
      <c r="BT3" s="76" t="s">
        <v>241</v>
      </c>
      <c r="BU3" s="76" t="s">
        <v>234</v>
      </c>
      <c r="BV3" s="57" t="s">
        <v>14</v>
      </c>
      <c r="BW3" s="89" t="s">
        <v>15</v>
      </c>
      <c r="BY3" s="80" t="s">
        <v>2</v>
      </c>
      <c r="BZ3" s="76" t="s">
        <v>376</v>
      </c>
      <c r="CA3" s="76" t="s">
        <v>227</v>
      </c>
      <c r="CB3" s="76" t="s">
        <v>228</v>
      </c>
      <c r="CC3" s="76" t="s">
        <v>229</v>
      </c>
      <c r="CD3" s="76" t="s">
        <v>230</v>
      </c>
      <c r="CE3" s="76" t="s">
        <v>204</v>
      </c>
      <c r="CF3" s="76" t="s">
        <v>231</v>
      </c>
      <c r="CG3" s="76" t="s">
        <v>232</v>
      </c>
      <c r="CH3" s="76" t="s">
        <v>233</v>
      </c>
      <c r="CI3" s="76" t="s">
        <v>241</v>
      </c>
      <c r="CJ3" s="76" t="s">
        <v>234</v>
      </c>
      <c r="CK3" s="57" t="s">
        <v>14</v>
      </c>
      <c r="CL3" s="89" t="s">
        <v>15</v>
      </c>
      <c r="CN3" s="191" t="s">
        <v>2</v>
      </c>
      <c r="CO3" s="198" t="s">
        <v>376</v>
      </c>
      <c r="CP3" s="198" t="s">
        <v>227</v>
      </c>
      <c r="CQ3" s="198" t="s">
        <v>228</v>
      </c>
      <c r="CR3" s="198" t="s">
        <v>229</v>
      </c>
      <c r="CS3" s="198" t="s">
        <v>230</v>
      </c>
      <c r="CT3" s="198" t="s">
        <v>204</v>
      </c>
      <c r="CU3" s="198" t="s">
        <v>231</v>
      </c>
      <c r="CV3" s="198" t="s">
        <v>232</v>
      </c>
      <c r="CW3" s="198" t="s">
        <v>233</v>
      </c>
      <c r="CX3" s="198" t="s">
        <v>241</v>
      </c>
      <c r="CY3" s="198" t="s">
        <v>234</v>
      </c>
      <c r="CZ3" s="199" t="s">
        <v>14</v>
      </c>
      <c r="DA3" s="197" t="s">
        <v>15</v>
      </c>
    </row>
    <row r="4" spans="2:105" x14ac:dyDescent="0.25">
      <c r="B4" s="49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1">
        <f>SUM(C4:M4)</f>
        <v>0</v>
      </c>
      <c r="O4" s="21">
        <f>N4/$N$32</f>
        <v>0</v>
      </c>
      <c r="Q4" s="49" t="s">
        <v>16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51">
        <f>SUM(R4:AB4)</f>
        <v>0</v>
      </c>
      <c r="AD4" s="21">
        <f>AC4/$AC$32</f>
        <v>0</v>
      </c>
      <c r="AF4" s="49" t="s">
        <v>16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51">
        <f>SUM(AG4:AQ4)</f>
        <v>0</v>
      </c>
      <c r="AS4" s="21">
        <f>AR4/$AR$32</f>
        <v>0</v>
      </c>
      <c r="AU4" s="49" t="s">
        <v>16</v>
      </c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51">
        <f>SUM(AV4:BF4)</f>
        <v>0</v>
      </c>
      <c r="BH4" s="21">
        <f>BG4/$BG$32</f>
        <v>0</v>
      </c>
      <c r="BJ4" s="49" t="s">
        <v>16</v>
      </c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51">
        <f>SUM(BK4:BU4)</f>
        <v>0</v>
      </c>
      <c r="BW4" s="21">
        <f>BV4/$BV$32</f>
        <v>0</v>
      </c>
      <c r="BY4" s="49" t="s">
        <v>16</v>
      </c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51">
        <f>SUM(BZ4:CJ4)</f>
        <v>0</v>
      </c>
      <c r="CL4" s="21">
        <f>CK4/$CK$32</f>
        <v>0</v>
      </c>
      <c r="CN4" s="78" t="s">
        <v>16</v>
      </c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200">
        <f>SUM(CO4:CY4)</f>
        <v>0</v>
      </c>
      <c r="DA4" s="189">
        <f>CZ4/$CZ$32</f>
        <v>0</v>
      </c>
    </row>
    <row r="5" spans="2:105" x14ac:dyDescent="0.25">
      <c r="B5" s="49" t="s">
        <v>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>
        <v>1</v>
      </c>
      <c r="N5" s="51">
        <f t="shared" ref="N5:N31" si="0">SUM(C5:M5)</f>
        <v>1</v>
      </c>
      <c r="O5" s="21">
        <f t="shared" ref="O5:O32" si="1">N5/$N$32</f>
        <v>6.8965517241379309E-3</v>
      </c>
      <c r="Q5" s="49" t="s">
        <v>17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1">
        <f t="shared" ref="AC5:AC31" si="2">SUM(R5:AB5)</f>
        <v>0</v>
      </c>
      <c r="AD5" s="21">
        <f t="shared" ref="AD5:AD32" si="3">AC5/$AC$32</f>
        <v>0</v>
      </c>
      <c r="AF5" s="49" t="s">
        <v>17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1">
        <f t="shared" ref="AR5:AR31" si="4">SUM(AG5:AQ5)</f>
        <v>0</v>
      </c>
      <c r="AS5" s="21">
        <f t="shared" ref="AS5:AS32" si="5">AR5/$AR$32</f>
        <v>0</v>
      </c>
      <c r="AU5" s="49" t="s">
        <v>17</v>
      </c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51">
        <f t="shared" ref="BG5:BG31" si="6">SUM(AV5:BF5)</f>
        <v>0</v>
      </c>
      <c r="BH5" s="21">
        <f t="shared" ref="BH5:BH32" si="7">BG5/$BG$32</f>
        <v>0</v>
      </c>
      <c r="BJ5" s="49" t="s">
        <v>17</v>
      </c>
      <c r="BK5" s="16"/>
      <c r="BL5" s="16"/>
      <c r="BM5" s="16"/>
      <c r="BN5" s="16"/>
      <c r="BO5" s="16"/>
      <c r="BP5" s="16">
        <v>1</v>
      </c>
      <c r="BQ5" s="16"/>
      <c r="BR5" s="16"/>
      <c r="BS5" s="16"/>
      <c r="BT5" s="16"/>
      <c r="BU5" s="16">
        <v>1</v>
      </c>
      <c r="BV5" s="51">
        <f t="shared" ref="BV5:BV31" si="8">SUM(BK5:BU5)</f>
        <v>2</v>
      </c>
      <c r="BW5" s="21">
        <f t="shared" ref="BW5:BW31" si="9">BV5/$BV$32</f>
        <v>5.5555555555555552E-2</v>
      </c>
      <c r="BY5" s="49" t="s">
        <v>17</v>
      </c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51">
        <f t="shared" ref="CK5:CK31" si="10">SUM(BZ5:CJ5)</f>
        <v>0</v>
      </c>
      <c r="CL5" s="21">
        <f t="shared" ref="CL5:CL31" si="11">CK5/$CK$32</f>
        <v>0</v>
      </c>
      <c r="CN5" s="78" t="s">
        <v>17</v>
      </c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200">
        <f t="shared" ref="CZ5:CZ31" si="12">SUM(CO5:CY5)</f>
        <v>0</v>
      </c>
      <c r="DA5" s="189">
        <f t="shared" ref="DA5:DA32" si="13">CZ5/$CZ$32</f>
        <v>0</v>
      </c>
    </row>
    <row r="6" spans="2:105" x14ac:dyDescent="0.25">
      <c r="B6" s="49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1">
        <f t="shared" si="0"/>
        <v>0</v>
      </c>
      <c r="O6" s="21">
        <f t="shared" si="1"/>
        <v>0</v>
      </c>
      <c r="Q6" s="49" t="s">
        <v>18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51">
        <f t="shared" si="2"/>
        <v>0</v>
      </c>
      <c r="AD6" s="21">
        <f t="shared" si="3"/>
        <v>0</v>
      </c>
      <c r="AF6" s="49" t="s">
        <v>18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1">
        <f t="shared" si="4"/>
        <v>0</v>
      </c>
      <c r="AS6" s="21">
        <f t="shared" si="5"/>
        <v>0</v>
      </c>
      <c r="AU6" s="49" t="s">
        <v>18</v>
      </c>
      <c r="AV6" s="1"/>
      <c r="AW6" s="1"/>
      <c r="AX6" s="1"/>
      <c r="AY6" s="1"/>
      <c r="AZ6" s="16"/>
      <c r="BA6" s="16"/>
      <c r="BB6" s="16"/>
      <c r="BC6" s="1"/>
      <c r="BD6" s="16"/>
      <c r="BE6" s="16"/>
      <c r="BF6" s="16"/>
      <c r="BG6" s="51">
        <f t="shared" si="6"/>
        <v>0</v>
      </c>
      <c r="BH6" s="21">
        <f t="shared" si="7"/>
        <v>0</v>
      </c>
      <c r="BJ6" s="49" t="s">
        <v>18</v>
      </c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51">
        <f t="shared" si="8"/>
        <v>0</v>
      </c>
      <c r="BW6" s="21">
        <f t="shared" si="9"/>
        <v>0</v>
      </c>
      <c r="BY6" s="49" t="s">
        <v>18</v>
      </c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51">
        <f t="shared" si="10"/>
        <v>0</v>
      </c>
      <c r="CL6" s="21">
        <f t="shared" si="11"/>
        <v>0</v>
      </c>
      <c r="CN6" s="78" t="s">
        <v>18</v>
      </c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200">
        <f t="shared" si="12"/>
        <v>0</v>
      </c>
      <c r="DA6" s="189">
        <f t="shared" si="13"/>
        <v>0</v>
      </c>
    </row>
    <row r="7" spans="2:105" x14ac:dyDescent="0.25">
      <c r="B7" s="49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1">
        <f t="shared" si="0"/>
        <v>0</v>
      </c>
      <c r="O7" s="21">
        <f t="shared" si="1"/>
        <v>0</v>
      </c>
      <c r="Q7" s="49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1">
        <f t="shared" si="2"/>
        <v>0</v>
      </c>
      <c r="AD7" s="21">
        <f t="shared" si="3"/>
        <v>0</v>
      </c>
      <c r="AF7" s="49" t="s">
        <v>19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1">
        <f t="shared" si="4"/>
        <v>0</v>
      </c>
      <c r="AS7" s="21">
        <f t="shared" si="5"/>
        <v>0</v>
      </c>
      <c r="AU7" s="49" t="s">
        <v>19</v>
      </c>
      <c r="AV7" s="1"/>
      <c r="AW7" s="1"/>
      <c r="AX7" s="1"/>
      <c r="AY7" s="1"/>
      <c r="AZ7" s="16"/>
      <c r="BA7" s="16"/>
      <c r="BB7" s="16"/>
      <c r="BC7" s="1"/>
      <c r="BD7" s="16"/>
      <c r="BE7" s="16"/>
      <c r="BF7" s="16"/>
      <c r="BG7" s="51">
        <f t="shared" si="6"/>
        <v>0</v>
      </c>
      <c r="BH7" s="21">
        <f t="shared" si="7"/>
        <v>0</v>
      </c>
      <c r="BJ7" s="49" t="s">
        <v>19</v>
      </c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51">
        <f t="shared" si="8"/>
        <v>0</v>
      </c>
      <c r="BW7" s="21">
        <f t="shared" si="9"/>
        <v>0</v>
      </c>
      <c r="BY7" s="49" t="s">
        <v>19</v>
      </c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51">
        <f t="shared" si="10"/>
        <v>0</v>
      </c>
      <c r="CL7" s="21">
        <f t="shared" si="11"/>
        <v>0</v>
      </c>
      <c r="CN7" s="78" t="s">
        <v>19</v>
      </c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200">
        <f t="shared" si="12"/>
        <v>0</v>
      </c>
      <c r="DA7" s="189">
        <f t="shared" si="13"/>
        <v>0</v>
      </c>
    </row>
    <row r="8" spans="2:105" x14ac:dyDescent="0.25">
      <c r="B8" s="49" t="s">
        <v>20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13</v>
      </c>
      <c r="N8" s="51">
        <f t="shared" si="0"/>
        <v>13</v>
      </c>
      <c r="O8" s="21">
        <f t="shared" si="1"/>
        <v>8.9655172413793102E-2</v>
      </c>
      <c r="Q8" s="49" t="s">
        <v>20</v>
      </c>
      <c r="R8" s="20"/>
      <c r="S8" s="20"/>
      <c r="T8" s="20"/>
      <c r="U8" s="20"/>
      <c r="V8" s="20"/>
      <c r="W8" s="20">
        <v>1</v>
      </c>
      <c r="X8" s="20"/>
      <c r="Y8" s="20"/>
      <c r="Z8" s="20">
        <v>1</v>
      </c>
      <c r="AA8" s="20"/>
      <c r="AB8" s="20">
        <v>5</v>
      </c>
      <c r="AC8" s="51">
        <f t="shared" si="2"/>
        <v>7</v>
      </c>
      <c r="AD8" s="21">
        <f t="shared" si="3"/>
        <v>0.109375</v>
      </c>
      <c r="AF8" s="49" t="s">
        <v>20</v>
      </c>
      <c r="AG8" s="20"/>
      <c r="AH8" s="20"/>
      <c r="AI8" s="20"/>
      <c r="AJ8" s="20"/>
      <c r="AK8" s="20"/>
      <c r="AL8" s="20"/>
      <c r="AM8" s="20"/>
      <c r="AN8" s="20"/>
      <c r="AO8" s="20">
        <v>1</v>
      </c>
      <c r="AP8" s="20"/>
      <c r="AQ8" s="20"/>
      <c r="AR8" s="51">
        <f t="shared" si="4"/>
        <v>1</v>
      </c>
      <c r="AS8" s="21">
        <f t="shared" si="5"/>
        <v>2.7027027027027029E-2</v>
      </c>
      <c r="AU8" s="49" t="s">
        <v>20</v>
      </c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>
        <v>1</v>
      </c>
      <c r="BG8" s="51">
        <f t="shared" si="6"/>
        <v>1</v>
      </c>
      <c r="BH8" s="21">
        <f t="shared" si="7"/>
        <v>6.25E-2</v>
      </c>
      <c r="BJ8" s="49" t="s">
        <v>20</v>
      </c>
      <c r="BK8" s="20"/>
      <c r="BL8" s="20">
        <v>1</v>
      </c>
      <c r="BM8" s="20"/>
      <c r="BN8" s="20">
        <v>1</v>
      </c>
      <c r="BO8" s="20">
        <v>1</v>
      </c>
      <c r="BP8" s="20"/>
      <c r="BQ8" s="20">
        <v>1</v>
      </c>
      <c r="BR8" s="20">
        <v>1</v>
      </c>
      <c r="BS8" s="20">
        <v>1</v>
      </c>
      <c r="BT8" s="20"/>
      <c r="BU8" s="20"/>
      <c r="BV8" s="51">
        <f t="shared" si="8"/>
        <v>6</v>
      </c>
      <c r="BW8" s="21">
        <f t="shared" si="9"/>
        <v>0.16666666666666666</v>
      </c>
      <c r="BY8" s="49" t="s">
        <v>20</v>
      </c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>
        <v>1</v>
      </c>
      <c r="CK8" s="51">
        <f t="shared" si="10"/>
        <v>1</v>
      </c>
      <c r="CL8" s="21">
        <f t="shared" si="11"/>
        <v>4.5454545454545456E-2</v>
      </c>
      <c r="CN8" s="78" t="s">
        <v>20</v>
      </c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0">
        <f t="shared" si="12"/>
        <v>0</v>
      </c>
      <c r="DA8" s="189">
        <f t="shared" si="13"/>
        <v>0</v>
      </c>
    </row>
    <row r="9" spans="2:105" x14ac:dyDescent="0.25">
      <c r="B9" s="49" t="s">
        <v>21</v>
      </c>
      <c r="C9" s="20"/>
      <c r="D9" s="20">
        <v>1</v>
      </c>
      <c r="E9" s="20"/>
      <c r="F9" s="20">
        <v>1</v>
      </c>
      <c r="G9" s="20"/>
      <c r="H9" s="20">
        <v>1</v>
      </c>
      <c r="I9" s="20"/>
      <c r="J9" s="20"/>
      <c r="K9" s="20"/>
      <c r="L9" s="20"/>
      <c r="M9" s="20">
        <v>10</v>
      </c>
      <c r="N9" s="51">
        <f t="shared" si="0"/>
        <v>13</v>
      </c>
      <c r="O9" s="21">
        <f t="shared" si="1"/>
        <v>8.9655172413793102E-2</v>
      </c>
      <c r="Q9" s="49" t="s">
        <v>21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1</v>
      </c>
      <c r="AC9" s="51">
        <f t="shared" si="2"/>
        <v>1</v>
      </c>
      <c r="AD9" s="21">
        <f t="shared" si="3"/>
        <v>1.5625E-2</v>
      </c>
      <c r="AF9" s="49" t="s">
        <v>21</v>
      </c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51">
        <f t="shared" si="4"/>
        <v>0</v>
      </c>
      <c r="AS9" s="21">
        <f t="shared" si="5"/>
        <v>0</v>
      </c>
      <c r="AU9" s="49" t="s">
        <v>21</v>
      </c>
      <c r="AV9" s="20"/>
      <c r="AW9" s="20"/>
      <c r="AX9" s="20"/>
      <c r="AY9" s="20"/>
      <c r="AZ9" s="20"/>
      <c r="BA9" s="20">
        <v>1</v>
      </c>
      <c r="BB9" s="20"/>
      <c r="BC9" s="20"/>
      <c r="BD9" s="20"/>
      <c r="BE9" s="20"/>
      <c r="BF9" s="20"/>
      <c r="BG9" s="51">
        <f t="shared" si="6"/>
        <v>1</v>
      </c>
      <c r="BH9" s="21">
        <f t="shared" si="7"/>
        <v>6.25E-2</v>
      </c>
      <c r="BJ9" s="49" t="s">
        <v>21</v>
      </c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>
        <v>1</v>
      </c>
      <c r="BV9" s="51">
        <f t="shared" si="8"/>
        <v>1</v>
      </c>
      <c r="BW9" s="21">
        <f t="shared" si="9"/>
        <v>2.7777777777777776E-2</v>
      </c>
      <c r="BY9" s="49" t="s">
        <v>21</v>
      </c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51">
        <f t="shared" si="10"/>
        <v>0</v>
      </c>
      <c r="CL9" s="21">
        <f t="shared" si="11"/>
        <v>0</v>
      </c>
      <c r="CN9" s="78" t="s">
        <v>21</v>
      </c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0">
        <f t="shared" si="12"/>
        <v>0</v>
      </c>
      <c r="DA9" s="189">
        <f t="shared" si="13"/>
        <v>0</v>
      </c>
    </row>
    <row r="10" spans="2:105" x14ac:dyDescent="0.25">
      <c r="B10" s="49" t="s">
        <v>22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>
        <v>15</v>
      </c>
      <c r="N10" s="51">
        <f t="shared" si="0"/>
        <v>15</v>
      </c>
      <c r="O10" s="21">
        <f t="shared" si="1"/>
        <v>0.10344827586206896</v>
      </c>
      <c r="Q10" s="49" t="s">
        <v>22</v>
      </c>
      <c r="R10" s="20"/>
      <c r="S10" s="20"/>
      <c r="T10" s="20">
        <v>1</v>
      </c>
      <c r="U10" s="20"/>
      <c r="V10" s="20"/>
      <c r="W10" s="20"/>
      <c r="X10" s="20"/>
      <c r="Y10" s="20">
        <v>1</v>
      </c>
      <c r="Z10" s="20"/>
      <c r="AA10" s="20"/>
      <c r="AB10" s="20">
        <v>7</v>
      </c>
      <c r="AC10" s="51">
        <f t="shared" si="2"/>
        <v>9</v>
      </c>
      <c r="AD10" s="21">
        <f t="shared" si="3"/>
        <v>0.140625</v>
      </c>
      <c r="AF10" s="49" t="s">
        <v>22</v>
      </c>
      <c r="AG10" s="20"/>
      <c r="AH10" s="20"/>
      <c r="AI10" s="20"/>
      <c r="AJ10" s="20"/>
      <c r="AK10" s="20"/>
      <c r="AL10" s="20"/>
      <c r="AM10" s="20"/>
      <c r="AN10" s="20"/>
      <c r="AO10" s="20">
        <v>1</v>
      </c>
      <c r="AP10" s="20"/>
      <c r="AQ10" s="20">
        <v>1</v>
      </c>
      <c r="AR10" s="51">
        <f t="shared" si="4"/>
        <v>2</v>
      </c>
      <c r="AS10" s="21">
        <f t="shared" si="5"/>
        <v>5.4054054054054057E-2</v>
      </c>
      <c r="AU10" s="49" t="s">
        <v>22</v>
      </c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51">
        <f t="shared" si="6"/>
        <v>0</v>
      </c>
      <c r="BH10" s="21">
        <f t="shared" si="7"/>
        <v>0</v>
      </c>
      <c r="BJ10" s="49" t="s">
        <v>22</v>
      </c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>
        <v>2</v>
      </c>
      <c r="BV10" s="51">
        <f t="shared" si="8"/>
        <v>2</v>
      </c>
      <c r="BW10" s="21">
        <f t="shared" si="9"/>
        <v>5.5555555555555552E-2</v>
      </c>
      <c r="BY10" s="49" t="s">
        <v>22</v>
      </c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51">
        <f t="shared" si="10"/>
        <v>0</v>
      </c>
      <c r="CL10" s="21">
        <f t="shared" si="11"/>
        <v>0</v>
      </c>
      <c r="CN10" s="78" t="s">
        <v>22</v>
      </c>
      <c r="CO10" s="20"/>
      <c r="CP10" s="20"/>
      <c r="CQ10" s="20"/>
      <c r="CR10" s="20"/>
      <c r="CS10" s="20"/>
      <c r="CT10" s="20"/>
      <c r="CU10" s="20"/>
      <c r="CV10" s="20"/>
      <c r="CW10" s="20">
        <v>1</v>
      </c>
      <c r="CX10" s="20"/>
      <c r="CY10" s="20"/>
      <c r="CZ10" s="200">
        <f t="shared" si="12"/>
        <v>1</v>
      </c>
      <c r="DA10" s="189">
        <f t="shared" si="13"/>
        <v>0.125</v>
      </c>
    </row>
    <row r="11" spans="2:105" x14ac:dyDescent="0.25">
      <c r="B11" s="49" t="s">
        <v>23</v>
      </c>
      <c r="C11" s="20"/>
      <c r="D11" s="20"/>
      <c r="E11" s="20"/>
      <c r="F11" s="20">
        <v>1</v>
      </c>
      <c r="G11" s="20"/>
      <c r="H11" s="20"/>
      <c r="I11" s="20"/>
      <c r="J11" s="20"/>
      <c r="K11" s="20"/>
      <c r="L11" s="20"/>
      <c r="M11" s="20">
        <v>1</v>
      </c>
      <c r="N11" s="51">
        <f t="shared" si="0"/>
        <v>2</v>
      </c>
      <c r="O11" s="21">
        <f t="shared" si="1"/>
        <v>1.3793103448275862E-2</v>
      </c>
      <c r="Q11" s="49" t="s">
        <v>23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1">
        <f t="shared" si="2"/>
        <v>0</v>
      </c>
      <c r="AD11" s="21">
        <f t="shared" si="3"/>
        <v>0</v>
      </c>
      <c r="AF11" s="49" t="s">
        <v>23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51">
        <f t="shared" si="4"/>
        <v>0</v>
      </c>
      <c r="AS11" s="21">
        <f t="shared" si="5"/>
        <v>0</v>
      </c>
      <c r="AU11" s="49" t="s">
        <v>23</v>
      </c>
      <c r="AV11" s="1"/>
      <c r="AW11" s="1"/>
      <c r="AX11" s="1"/>
      <c r="AY11" s="1"/>
      <c r="AZ11" s="16"/>
      <c r="BA11" s="16"/>
      <c r="BB11" s="16"/>
      <c r="BC11" s="1"/>
      <c r="BD11" s="16">
        <v>1</v>
      </c>
      <c r="BE11" s="16"/>
      <c r="BF11" s="16"/>
      <c r="BG11" s="51">
        <f t="shared" si="6"/>
        <v>1</v>
      </c>
      <c r="BH11" s="21">
        <f t="shared" si="7"/>
        <v>6.25E-2</v>
      </c>
      <c r="BJ11" s="49" t="s">
        <v>23</v>
      </c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>
        <v>2</v>
      </c>
      <c r="BV11" s="51">
        <f t="shared" si="8"/>
        <v>2</v>
      </c>
      <c r="BW11" s="21">
        <f t="shared" si="9"/>
        <v>5.5555555555555552E-2</v>
      </c>
      <c r="BY11" s="49" t="s">
        <v>23</v>
      </c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51">
        <f t="shared" si="10"/>
        <v>0</v>
      </c>
      <c r="CL11" s="21">
        <f t="shared" si="11"/>
        <v>0</v>
      </c>
      <c r="CN11" s="78" t="s">
        <v>23</v>
      </c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>
        <v>1</v>
      </c>
      <c r="CZ11" s="200">
        <f t="shared" si="12"/>
        <v>1</v>
      </c>
      <c r="DA11" s="189">
        <f t="shared" si="13"/>
        <v>0.125</v>
      </c>
    </row>
    <row r="12" spans="2:105" x14ac:dyDescent="0.25">
      <c r="B12" s="49" t="s">
        <v>24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2</v>
      </c>
      <c r="N12" s="51">
        <f t="shared" si="0"/>
        <v>2</v>
      </c>
      <c r="O12" s="21">
        <f t="shared" si="1"/>
        <v>1.3793103448275862E-2</v>
      </c>
      <c r="Q12" s="49" t="s">
        <v>24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>
        <v>2</v>
      </c>
      <c r="AC12" s="51">
        <f t="shared" si="2"/>
        <v>2</v>
      </c>
      <c r="AD12" s="21">
        <f t="shared" si="3"/>
        <v>3.125E-2</v>
      </c>
      <c r="AF12" s="49" t="s">
        <v>24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>
        <v>1</v>
      </c>
      <c r="AR12" s="51">
        <f t="shared" si="4"/>
        <v>1</v>
      </c>
      <c r="AS12" s="21">
        <f t="shared" si="5"/>
        <v>2.7027027027027029E-2</v>
      </c>
      <c r="AU12" s="49" t="s">
        <v>24</v>
      </c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51">
        <f t="shared" si="6"/>
        <v>0</v>
      </c>
      <c r="BH12" s="21">
        <f t="shared" si="7"/>
        <v>0</v>
      </c>
      <c r="BJ12" s="49" t="s">
        <v>24</v>
      </c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>
        <v>1</v>
      </c>
      <c r="BV12" s="51">
        <f t="shared" si="8"/>
        <v>1</v>
      </c>
      <c r="BW12" s="21">
        <f t="shared" si="9"/>
        <v>2.7777777777777776E-2</v>
      </c>
      <c r="BY12" s="49" t="s">
        <v>24</v>
      </c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>
        <v>1</v>
      </c>
      <c r="CK12" s="51">
        <f t="shared" si="10"/>
        <v>1</v>
      </c>
      <c r="CL12" s="21">
        <f t="shared" si="11"/>
        <v>4.5454545454545456E-2</v>
      </c>
      <c r="CN12" s="78" t="s">
        <v>24</v>
      </c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0">
        <f t="shared" si="12"/>
        <v>0</v>
      </c>
      <c r="DA12" s="189">
        <f t="shared" si="13"/>
        <v>0</v>
      </c>
    </row>
    <row r="13" spans="2:105" x14ac:dyDescent="0.25">
      <c r="B13" s="49" t="s">
        <v>25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2</v>
      </c>
      <c r="N13" s="51">
        <f t="shared" si="0"/>
        <v>2</v>
      </c>
      <c r="O13" s="21">
        <f t="shared" si="1"/>
        <v>1.3793103448275862E-2</v>
      </c>
      <c r="Q13" s="49" t="s">
        <v>25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51">
        <f t="shared" si="2"/>
        <v>0</v>
      </c>
      <c r="AD13" s="21">
        <f t="shared" si="3"/>
        <v>0</v>
      </c>
      <c r="AF13" s="49" t="s">
        <v>25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51">
        <f t="shared" si="4"/>
        <v>0</v>
      </c>
      <c r="AS13" s="21">
        <f t="shared" si="5"/>
        <v>0</v>
      </c>
      <c r="AU13" s="49" t="s">
        <v>25</v>
      </c>
      <c r="AV13" s="1"/>
      <c r="AW13" s="1"/>
      <c r="AX13" s="1"/>
      <c r="AY13" s="1"/>
      <c r="AZ13" s="16"/>
      <c r="BA13" s="16"/>
      <c r="BB13" s="16"/>
      <c r="BC13" s="1"/>
      <c r="BD13" s="16"/>
      <c r="BE13" s="16"/>
      <c r="BF13" s="16"/>
      <c r="BG13" s="51">
        <f t="shared" si="6"/>
        <v>0</v>
      </c>
      <c r="BH13" s="21">
        <f t="shared" si="7"/>
        <v>0</v>
      </c>
      <c r="BJ13" s="49" t="s">
        <v>25</v>
      </c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51">
        <f t="shared" si="8"/>
        <v>0</v>
      </c>
      <c r="BW13" s="21">
        <f t="shared" si="9"/>
        <v>0</v>
      </c>
      <c r="BY13" s="49" t="s">
        <v>25</v>
      </c>
      <c r="BZ13" s="16"/>
      <c r="CA13" s="16"/>
      <c r="CB13" s="16"/>
      <c r="CC13" s="16">
        <v>1</v>
      </c>
      <c r="CD13" s="16"/>
      <c r="CE13" s="16">
        <v>1</v>
      </c>
      <c r="CF13" s="16"/>
      <c r="CG13" s="16"/>
      <c r="CH13" s="16"/>
      <c r="CI13" s="16"/>
      <c r="CJ13" s="16"/>
      <c r="CK13" s="51">
        <f t="shared" si="10"/>
        <v>2</v>
      </c>
      <c r="CL13" s="21">
        <f t="shared" si="11"/>
        <v>9.0909090909090912E-2</v>
      </c>
      <c r="CN13" s="78" t="s">
        <v>25</v>
      </c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200">
        <f t="shared" si="12"/>
        <v>0</v>
      </c>
      <c r="DA13" s="189">
        <f t="shared" si="13"/>
        <v>0</v>
      </c>
    </row>
    <row r="14" spans="2:105" x14ac:dyDescent="0.25">
      <c r="B14" s="49" t="s">
        <v>26</v>
      </c>
      <c r="C14" s="20"/>
      <c r="D14" s="20"/>
      <c r="E14" s="20"/>
      <c r="F14" s="20"/>
      <c r="G14" s="20">
        <v>1</v>
      </c>
      <c r="H14" s="20"/>
      <c r="I14" s="20"/>
      <c r="J14" s="20"/>
      <c r="K14" s="20">
        <v>1</v>
      </c>
      <c r="L14" s="20"/>
      <c r="M14" s="20">
        <v>12</v>
      </c>
      <c r="N14" s="51">
        <f t="shared" si="0"/>
        <v>14</v>
      </c>
      <c r="O14" s="21">
        <f t="shared" si="1"/>
        <v>9.6551724137931033E-2</v>
      </c>
      <c r="Q14" s="49" t="s">
        <v>26</v>
      </c>
      <c r="R14" s="20"/>
      <c r="S14" s="20"/>
      <c r="T14" s="20"/>
      <c r="U14" s="20"/>
      <c r="V14" s="20"/>
      <c r="W14" s="20">
        <v>1</v>
      </c>
      <c r="X14" s="20"/>
      <c r="Y14" s="20"/>
      <c r="Z14" s="20"/>
      <c r="AA14" s="20"/>
      <c r="AB14" s="20">
        <v>7</v>
      </c>
      <c r="AC14" s="51">
        <f t="shared" si="2"/>
        <v>8</v>
      </c>
      <c r="AD14" s="21">
        <f t="shared" si="3"/>
        <v>0.125</v>
      </c>
      <c r="AF14" s="49" t="s">
        <v>26</v>
      </c>
      <c r="AG14" s="20"/>
      <c r="AH14" s="20"/>
      <c r="AI14" s="20"/>
      <c r="AJ14" s="20"/>
      <c r="AK14" s="20"/>
      <c r="AL14" s="20">
        <v>1</v>
      </c>
      <c r="AM14" s="20"/>
      <c r="AN14" s="20"/>
      <c r="AO14" s="20"/>
      <c r="AP14" s="20"/>
      <c r="AQ14" s="20">
        <v>2</v>
      </c>
      <c r="AR14" s="51">
        <f t="shared" si="4"/>
        <v>3</v>
      </c>
      <c r="AS14" s="21">
        <f t="shared" si="5"/>
        <v>8.1081081081081086E-2</v>
      </c>
      <c r="AU14" s="49" t="s">
        <v>26</v>
      </c>
      <c r="AV14" s="20"/>
      <c r="AW14" s="20"/>
      <c r="AX14" s="20"/>
      <c r="AY14" s="20"/>
      <c r="AZ14" s="20"/>
      <c r="BA14" s="20">
        <v>1</v>
      </c>
      <c r="BB14" s="20"/>
      <c r="BC14" s="20"/>
      <c r="BD14" s="20"/>
      <c r="BE14" s="20"/>
      <c r="BF14" s="20">
        <v>4</v>
      </c>
      <c r="BG14" s="51">
        <f t="shared" si="6"/>
        <v>5</v>
      </c>
      <c r="BH14" s="21">
        <f t="shared" si="7"/>
        <v>0.3125</v>
      </c>
      <c r="BJ14" s="49" t="s">
        <v>26</v>
      </c>
      <c r="BK14" s="20"/>
      <c r="BL14" s="20"/>
      <c r="BM14" s="20"/>
      <c r="BN14" s="20"/>
      <c r="BO14" s="20"/>
      <c r="BP14" s="20">
        <v>2</v>
      </c>
      <c r="BQ14" s="20"/>
      <c r="BR14" s="20"/>
      <c r="BS14" s="20"/>
      <c r="BT14" s="20"/>
      <c r="BU14" s="20">
        <v>1</v>
      </c>
      <c r="BV14" s="51">
        <f t="shared" si="8"/>
        <v>3</v>
      </c>
      <c r="BW14" s="21">
        <f t="shared" si="9"/>
        <v>8.3333333333333329E-2</v>
      </c>
      <c r="BY14" s="49" t="s">
        <v>26</v>
      </c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>
        <v>1</v>
      </c>
      <c r="CK14" s="51">
        <f t="shared" si="10"/>
        <v>1</v>
      </c>
      <c r="CL14" s="21">
        <f t="shared" si="11"/>
        <v>4.5454545454545456E-2</v>
      </c>
      <c r="CN14" s="78" t="s">
        <v>26</v>
      </c>
      <c r="CO14" s="20"/>
      <c r="CP14" s="20"/>
      <c r="CQ14" s="20"/>
      <c r="CR14" s="20"/>
      <c r="CS14" s="20"/>
      <c r="CT14" s="20">
        <v>1</v>
      </c>
      <c r="CU14" s="20"/>
      <c r="CV14" s="20"/>
      <c r="CW14" s="20">
        <v>1</v>
      </c>
      <c r="CX14" s="20"/>
      <c r="CY14" s="20"/>
      <c r="CZ14" s="200">
        <f t="shared" si="12"/>
        <v>2</v>
      </c>
      <c r="DA14" s="189">
        <f t="shared" si="13"/>
        <v>0.25</v>
      </c>
    </row>
    <row r="15" spans="2:105" x14ac:dyDescent="0.25">
      <c r="B15" s="49" t="s">
        <v>27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1</v>
      </c>
      <c r="N15" s="51">
        <f t="shared" si="0"/>
        <v>1</v>
      </c>
      <c r="O15" s="21">
        <f t="shared" si="1"/>
        <v>6.8965517241379309E-3</v>
      </c>
      <c r="Q15" s="49" t="s">
        <v>27</v>
      </c>
      <c r="R15" s="20"/>
      <c r="S15" s="20"/>
      <c r="T15" s="20"/>
      <c r="U15" s="20"/>
      <c r="V15" s="20"/>
      <c r="W15" s="20"/>
      <c r="X15" s="20"/>
      <c r="Y15" s="20"/>
      <c r="Z15" s="20">
        <v>1</v>
      </c>
      <c r="AA15" s="20"/>
      <c r="AB15" s="20"/>
      <c r="AC15" s="51">
        <f t="shared" si="2"/>
        <v>1</v>
      </c>
      <c r="AD15" s="21">
        <f t="shared" si="3"/>
        <v>1.5625E-2</v>
      </c>
      <c r="AF15" s="49" t="s">
        <v>27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>
        <v>1</v>
      </c>
      <c r="AR15" s="51">
        <f t="shared" si="4"/>
        <v>1</v>
      </c>
      <c r="AS15" s="21">
        <f t="shared" si="5"/>
        <v>2.7027027027027029E-2</v>
      </c>
      <c r="AU15" s="49" t="s">
        <v>27</v>
      </c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51">
        <f t="shared" si="6"/>
        <v>0</v>
      </c>
      <c r="BH15" s="21">
        <f t="shared" si="7"/>
        <v>0</v>
      </c>
      <c r="BJ15" s="49" t="s">
        <v>27</v>
      </c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>
        <v>1</v>
      </c>
      <c r="BV15" s="51">
        <f t="shared" si="8"/>
        <v>1</v>
      </c>
      <c r="BW15" s="21">
        <f t="shared" si="9"/>
        <v>2.7777777777777776E-2</v>
      </c>
      <c r="BY15" s="49" t="s">
        <v>27</v>
      </c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>
        <v>1</v>
      </c>
      <c r="CK15" s="51">
        <f t="shared" si="10"/>
        <v>1</v>
      </c>
      <c r="CL15" s="21">
        <f t="shared" si="11"/>
        <v>4.5454545454545456E-2</v>
      </c>
      <c r="CN15" s="78" t="s">
        <v>27</v>
      </c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0">
        <f t="shared" si="12"/>
        <v>0</v>
      </c>
      <c r="DA15" s="189">
        <f t="shared" si="13"/>
        <v>0</v>
      </c>
    </row>
    <row r="16" spans="2:105" x14ac:dyDescent="0.25">
      <c r="B16" s="49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51">
        <f t="shared" si="0"/>
        <v>0</v>
      </c>
      <c r="O16" s="21">
        <f t="shared" si="1"/>
        <v>0</v>
      </c>
      <c r="Q16" s="49" t="s">
        <v>28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>
        <v>1</v>
      </c>
      <c r="AC16" s="51">
        <f t="shared" si="2"/>
        <v>1</v>
      </c>
      <c r="AD16" s="21">
        <f t="shared" si="3"/>
        <v>1.5625E-2</v>
      </c>
      <c r="AF16" s="49" t="s">
        <v>28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>
        <v>1</v>
      </c>
      <c r="AQ16" s="20"/>
      <c r="AR16" s="51">
        <f t="shared" si="4"/>
        <v>1</v>
      </c>
      <c r="AS16" s="21">
        <f t="shared" si="5"/>
        <v>2.7027027027027029E-2</v>
      </c>
      <c r="AU16" s="49" t="s">
        <v>28</v>
      </c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51">
        <f t="shared" si="6"/>
        <v>0</v>
      </c>
      <c r="BH16" s="21">
        <f t="shared" si="7"/>
        <v>0</v>
      </c>
      <c r="BJ16" s="49" t="s">
        <v>28</v>
      </c>
      <c r="BK16" s="20">
        <v>1</v>
      </c>
      <c r="BL16" s="20"/>
      <c r="BM16" s="20"/>
      <c r="BN16" s="20"/>
      <c r="BO16" s="20"/>
      <c r="BP16" s="20"/>
      <c r="BQ16" s="20"/>
      <c r="BR16" s="20"/>
      <c r="BS16" s="20"/>
      <c r="BT16" s="20"/>
      <c r="BU16" s="20">
        <v>1</v>
      </c>
      <c r="BV16" s="51">
        <f t="shared" si="8"/>
        <v>2</v>
      </c>
      <c r="BW16" s="21">
        <f t="shared" si="9"/>
        <v>5.5555555555555552E-2</v>
      </c>
      <c r="BY16" s="49" t="s">
        <v>28</v>
      </c>
      <c r="BZ16" s="20"/>
      <c r="CA16" s="20"/>
      <c r="CB16" s="20"/>
      <c r="CC16" s="20"/>
      <c r="CD16" s="20"/>
      <c r="CE16" s="20"/>
      <c r="CF16" s="20"/>
      <c r="CG16" s="20">
        <v>1</v>
      </c>
      <c r="CH16" s="20">
        <v>1</v>
      </c>
      <c r="CI16" s="20">
        <v>1</v>
      </c>
      <c r="CJ16" s="20"/>
      <c r="CK16" s="51">
        <f t="shared" si="10"/>
        <v>3</v>
      </c>
      <c r="CL16" s="21">
        <f t="shared" si="11"/>
        <v>0.13636363636363635</v>
      </c>
      <c r="CN16" s="78" t="s">
        <v>28</v>
      </c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0">
        <f t="shared" si="12"/>
        <v>0</v>
      </c>
      <c r="DA16" s="189">
        <f t="shared" si="13"/>
        <v>0</v>
      </c>
    </row>
    <row r="17" spans="2:105" x14ac:dyDescent="0.25">
      <c r="B17" s="49" t="s">
        <v>29</v>
      </c>
      <c r="C17" s="20"/>
      <c r="D17" s="20"/>
      <c r="E17" s="20"/>
      <c r="F17" s="20"/>
      <c r="G17" s="20"/>
      <c r="H17" s="20"/>
      <c r="I17" s="20"/>
      <c r="J17" s="20">
        <v>1</v>
      </c>
      <c r="K17" s="20"/>
      <c r="L17" s="20"/>
      <c r="M17" s="20"/>
      <c r="N17" s="51">
        <f t="shared" si="0"/>
        <v>1</v>
      </c>
      <c r="O17" s="21">
        <f t="shared" si="1"/>
        <v>6.8965517241379309E-3</v>
      </c>
      <c r="Q17" s="49" t="s">
        <v>29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51">
        <f t="shared" si="2"/>
        <v>0</v>
      </c>
      <c r="AD17" s="21">
        <f t="shared" si="3"/>
        <v>0</v>
      </c>
      <c r="AF17" s="49" t="s">
        <v>29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51">
        <f t="shared" si="4"/>
        <v>0</v>
      </c>
      <c r="AS17" s="21">
        <f t="shared" si="5"/>
        <v>0</v>
      </c>
      <c r="AU17" s="49" t="s">
        <v>29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51">
        <f t="shared" si="6"/>
        <v>0</v>
      </c>
      <c r="BH17" s="21">
        <f t="shared" si="7"/>
        <v>0</v>
      </c>
      <c r="BJ17" s="49" t="s">
        <v>29</v>
      </c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51">
        <f t="shared" si="8"/>
        <v>0</v>
      </c>
      <c r="BW17" s="21">
        <f t="shared" si="9"/>
        <v>0</v>
      </c>
      <c r="BY17" s="49" t="s">
        <v>29</v>
      </c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51">
        <f t="shared" si="10"/>
        <v>0</v>
      </c>
      <c r="CL17" s="21">
        <f t="shared" si="11"/>
        <v>0</v>
      </c>
      <c r="CN17" s="78" t="s">
        <v>29</v>
      </c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200">
        <f t="shared" si="12"/>
        <v>0</v>
      </c>
      <c r="DA17" s="189">
        <f t="shared" si="13"/>
        <v>0</v>
      </c>
    </row>
    <row r="18" spans="2:105" x14ac:dyDescent="0.25">
      <c r="B18" s="49" t="s">
        <v>30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>
        <v>1</v>
      </c>
      <c r="N18" s="51">
        <f t="shared" si="0"/>
        <v>1</v>
      </c>
      <c r="O18" s="21">
        <f t="shared" si="1"/>
        <v>6.8965517241379309E-3</v>
      </c>
      <c r="Q18" s="49" t="s">
        <v>30</v>
      </c>
      <c r="R18" s="20"/>
      <c r="S18" s="20">
        <v>1</v>
      </c>
      <c r="T18" s="20"/>
      <c r="U18" s="20"/>
      <c r="V18" s="20"/>
      <c r="W18" s="20"/>
      <c r="X18" s="20"/>
      <c r="Y18" s="20"/>
      <c r="Z18" s="20"/>
      <c r="AA18" s="20"/>
      <c r="AB18" s="20">
        <v>1</v>
      </c>
      <c r="AC18" s="51">
        <f t="shared" si="2"/>
        <v>2</v>
      </c>
      <c r="AD18" s="21">
        <f t="shared" si="3"/>
        <v>3.125E-2</v>
      </c>
      <c r="AF18" s="49" t="s">
        <v>30</v>
      </c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51">
        <f t="shared" si="4"/>
        <v>0</v>
      </c>
      <c r="AS18" s="21">
        <f t="shared" si="5"/>
        <v>0</v>
      </c>
      <c r="AU18" s="49" t="s">
        <v>30</v>
      </c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51">
        <f t="shared" si="6"/>
        <v>0</v>
      </c>
      <c r="BH18" s="21">
        <f t="shared" si="7"/>
        <v>0</v>
      </c>
      <c r="BJ18" s="49" t="s">
        <v>30</v>
      </c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51">
        <f t="shared" si="8"/>
        <v>0</v>
      </c>
      <c r="BW18" s="21">
        <f t="shared" si="9"/>
        <v>0</v>
      </c>
      <c r="BY18" s="49" t="s">
        <v>30</v>
      </c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51">
        <f t="shared" si="10"/>
        <v>0</v>
      </c>
      <c r="CL18" s="21">
        <f t="shared" si="11"/>
        <v>0</v>
      </c>
      <c r="CN18" s="78" t="s">
        <v>30</v>
      </c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0">
        <f t="shared" si="12"/>
        <v>0</v>
      </c>
      <c r="DA18" s="189">
        <f t="shared" si="13"/>
        <v>0</v>
      </c>
    </row>
    <row r="19" spans="2:105" x14ac:dyDescent="0.25">
      <c r="B19" s="49" t="s">
        <v>31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>
        <v>1</v>
      </c>
      <c r="N19" s="51">
        <f t="shared" si="0"/>
        <v>1</v>
      </c>
      <c r="O19" s="21">
        <f t="shared" si="1"/>
        <v>6.8965517241379309E-3</v>
      </c>
      <c r="Q19" s="49" t="s">
        <v>31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51">
        <f t="shared" si="2"/>
        <v>0</v>
      </c>
      <c r="AD19" s="21">
        <f t="shared" si="3"/>
        <v>0</v>
      </c>
      <c r="AF19" s="49" t="s">
        <v>31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>
        <v>1</v>
      </c>
      <c r="AR19" s="51">
        <f t="shared" si="4"/>
        <v>1</v>
      </c>
      <c r="AS19" s="21">
        <f t="shared" si="5"/>
        <v>2.7027027027027029E-2</v>
      </c>
      <c r="AU19" s="49" t="s">
        <v>31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51">
        <f t="shared" si="6"/>
        <v>0</v>
      </c>
      <c r="BH19" s="21">
        <f t="shared" si="7"/>
        <v>0</v>
      </c>
      <c r="BJ19" s="49" t="s">
        <v>31</v>
      </c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51">
        <f t="shared" si="8"/>
        <v>0</v>
      </c>
      <c r="BW19" s="21">
        <f t="shared" si="9"/>
        <v>0</v>
      </c>
      <c r="BY19" s="49" t="s">
        <v>31</v>
      </c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51">
        <f t="shared" si="10"/>
        <v>0</v>
      </c>
      <c r="CL19" s="21">
        <f t="shared" si="11"/>
        <v>0</v>
      </c>
      <c r="CN19" s="78" t="s">
        <v>31</v>
      </c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200">
        <f t="shared" si="12"/>
        <v>0</v>
      </c>
      <c r="DA19" s="189">
        <f t="shared" si="13"/>
        <v>0</v>
      </c>
    </row>
    <row r="20" spans="2:105" x14ac:dyDescent="0.25">
      <c r="B20" s="49" t="s">
        <v>32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>
        <v>9</v>
      </c>
      <c r="N20" s="51">
        <f t="shared" si="0"/>
        <v>9</v>
      </c>
      <c r="O20" s="21">
        <f t="shared" si="1"/>
        <v>6.2068965517241378E-2</v>
      </c>
      <c r="Q20" s="49" t="s">
        <v>32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51">
        <f t="shared" si="2"/>
        <v>0</v>
      </c>
      <c r="AD20" s="21">
        <f t="shared" si="3"/>
        <v>0</v>
      </c>
      <c r="AF20" s="49" t="s">
        <v>32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51">
        <f t="shared" si="4"/>
        <v>0</v>
      </c>
      <c r="AS20" s="21">
        <f t="shared" si="5"/>
        <v>0</v>
      </c>
      <c r="AU20" s="49" t="s">
        <v>32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51">
        <f t="shared" si="6"/>
        <v>0</v>
      </c>
      <c r="BH20" s="21">
        <f t="shared" si="7"/>
        <v>0</v>
      </c>
      <c r="BJ20" s="49" t="s">
        <v>32</v>
      </c>
      <c r="BK20" s="16"/>
      <c r="BL20" s="16"/>
      <c r="BM20" s="16"/>
      <c r="BN20" s="16"/>
      <c r="BO20" s="16"/>
      <c r="BP20" s="16">
        <v>2</v>
      </c>
      <c r="BQ20" s="16"/>
      <c r="BR20" s="16"/>
      <c r="BS20" s="16"/>
      <c r="BT20" s="16"/>
      <c r="BU20" s="16"/>
      <c r="BV20" s="51">
        <f t="shared" si="8"/>
        <v>2</v>
      </c>
      <c r="BW20" s="21">
        <f t="shared" si="9"/>
        <v>5.5555555555555552E-2</v>
      </c>
      <c r="BY20" s="49" t="s">
        <v>32</v>
      </c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51">
        <f t="shared" si="10"/>
        <v>0</v>
      </c>
      <c r="CL20" s="21">
        <f t="shared" si="11"/>
        <v>0</v>
      </c>
      <c r="CN20" s="78" t="s">
        <v>32</v>
      </c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200">
        <f t="shared" si="12"/>
        <v>0</v>
      </c>
      <c r="DA20" s="189">
        <f t="shared" si="13"/>
        <v>0</v>
      </c>
    </row>
    <row r="21" spans="2:105" x14ac:dyDescent="0.25">
      <c r="B21" s="49" t="s">
        <v>33</v>
      </c>
      <c r="C21" s="20"/>
      <c r="D21" s="20"/>
      <c r="E21" s="20"/>
      <c r="F21" s="20"/>
      <c r="G21" s="20"/>
      <c r="H21" s="20"/>
      <c r="I21" s="20">
        <v>1</v>
      </c>
      <c r="J21" s="20">
        <v>1</v>
      </c>
      <c r="K21" s="20">
        <v>4</v>
      </c>
      <c r="L21" s="20"/>
      <c r="M21" s="20">
        <v>17</v>
      </c>
      <c r="N21" s="51">
        <f t="shared" si="0"/>
        <v>23</v>
      </c>
      <c r="O21" s="21">
        <f t="shared" si="1"/>
        <v>0.15862068965517243</v>
      </c>
      <c r="Q21" s="49" t="s">
        <v>33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>
        <v>1</v>
      </c>
      <c r="AC21" s="51">
        <f t="shared" si="2"/>
        <v>1</v>
      </c>
      <c r="AD21" s="21">
        <f t="shared" si="3"/>
        <v>1.5625E-2</v>
      </c>
      <c r="AF21" s="49" t="s">
        <v>33</v>
      </c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>
        <v>1</v>
      </c>
      <c r="AR21" s="51">
        <f t="shared" si="4"/>
        <v>1</v>
      </c>
      <c r="AS21" s="21">
        <f t="shared" si="5"/>
        <v>2.7027027027027029E-2</v>
      </c>
      <c r="AU21" s="49" t="s">
        <v>33</v>
      </c>
      <c r="AV21" s="20"/>
      <c r="AW21" s="20"/>
      <c r="AX21" s="20"/>
      <c r="AY21" s="20"/>
      <c r="AZ21" s="20"/>
      <c r="BA21" s="20">
        <v>1</v>
      </c>
      <c r="BB21" s="20"/>
      <c r="BC21" s="20"/>
      <c r="BD21" s="20"/>
      <c r="BE21" s="20"/>
      <c r="BF21" s="20"/>
      <c r="BG21" s="51">
        <f t="shared" si="6"/>
        <v>1</v>
      </c>
      <c r="BH21" s="21">
        <f t="shared" si="7"/>
        <v>6.25E-2</v>
      </c>
      <c r="BJ21" s="49" t="s">
        <v>33</v>
      </c>
      <c r="BK21" s="20"/>
      <c r="BL21" s="20"/>
      <c r="BM21" s="20"/>
      <c r="BN21" s="20"/>
      <c r="BO21" s="20"/>
      <c r="BP21" s="20"/>
      <c r="BQ21" s="20">
        <v>1</v>
      </c>
      <c r="BR21" s="20">
        <v>1</v>
      </c>
      <c r="BS21" s="20"/>
      <c r="BT21" s="20"/>
      <c r="BU21" s="20"/>
      <c r="BV21" s="51">
        <f t="shared" si="8"/>
        <v>2</v>
      </c>
      <c r="BW21" s="21">
        <f t="shared" si="9"/>
        <v>5.5555555555555552E-2</v>
      </c>
      <c r="BY21" s="49" t="s">
        <v>33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51">
        <f t="shared" si="10"/>
        <v>0</v>
      </c>
      <c r="CL21" s="21">
        <f t="shared" si="11"/>
        <v>0</v>
      </c>
      <c r="CN21" s="78" t="s">
        <v>33</v>
      </c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0">
        <f t="shared" si="12"/>
        <v>0</v>
      </c>
      <c r="DA21" s="189">
        <f t="shared" si="13"/>
        <v>0</v>
      </c>
    </row>
    <row r="22" spans="2:105" x14ac:dyDescent="0.25">
      <c r="B22" s="49" t="s">
        <v>34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>
        <v>2</v>
      </c>
      <c r="N22" s="51">
        <f t="shared" si="0"/>
        <v>2</v>
      </c>
      <c r="O22" s="21">
        <f t="shared" si="1"/>
        <v>1.3793103448275862E-2</v>
      </c>
      <c r="Q22" s="49" t="s">
        <v>34</v>
      </c>
      <c r="R22" s="20"/>
      <c r="S22" s="20"/>
      <c r="T22" s="20"/>
      <c r="U22" s="20"/>
      <c r="V22" s="20"/>
      <c r="W22" s="20">
        <v>1</v>
      </c>
      <c r="X22" s="20"/>
      <c r="Y22" s="20"/>
      <c r="Z22" s="20">
        <v>1</v>
      </c>
      <c r="AA22" s="20"/>
      <c r="AB22" s="20">
        <v>5</v>
      </c>
      <c r="AC22" s="51">
        <f t="shared" si="2"/>
        <v>7</v>
      </c>
      <c r="AD22" s="21">
        <f t="shared" si="3"/>
        <v>0.109375</v>
      </c>
      <c r="AF22" s="49" t="s">
        <v>34</v>
      </c>
      <c r="AG22" s="20"/>
      <c r="AH22" s="20">
        <v>1</v>
      </c>
      <c r="AI22" s="20"/>
      <c r="AJ22" s="20"/>
      <c r="AK22" s="20"/>
      <c r="AL22" s="20">
        <v>1</v>
      </c>
      <c r="AM22" s="20"/>
      <c r="AN22" s="20"/>
      <c r="AO22" s="20">
        <v>1</v>
      </c>
      <c r="AP22" s="20">
        <v>1</v>
      </c>
      <c r="AQ22" s="20">
        <v>1</v>
      </c>
      <c r="AR22" s="51">
        <f t="shared" si="4"/>
        <v>5</v>
      </c>
      <c r="AS22" s="21">
        <f t="shared" si="5"/>
        <v>0.13513513513513514</v>
      </c>
      <c r="AU22" s="49" t="s">
        <v>34</v>
      </c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51">
        <f t="shared" si="6"/>
        <v>0</v>
      </c>
      <c r="BH22" s="21">
        <f t="shared" si="7"/>
        <v>0</v>
      </c>
      <c r="BJ22" s="49" t="s">
        <v>34</v>
      </c>
      <c r="BK22" s="20"/>
      <c r="BL22" s="20"/>
      <c r="BM22" s="20"/>
      <c r="BN22" s="20"/>
      <c r="BO22" s="20"/>
      <c r="BP22" s="20"/>
      <c r="BQ22" s="20"/>
      <c r="BR22" s="20"/>
      <c r="BS22" s="20">
        <v>1</v>
      </c>
      <c r="BT22" s="20"/>
      <c r="BU22" s="20"/>
      <c r="BV22" s="51">
        <f t="shared" si="8"/>
        <v>1</v>
      </c>
      <c r="BW22" s="21">
        <f t="shared" si="9"/>
        <v>2.7777777777777776E-2</v>
      </c>
      <c r="BY22" s="49" t="s">
        <v>34</v>
      </c>
      <c r="BZ22" s="20"/>
      <c r="CA22" s="20"/>
      <c r="CB22" s="20"/>
      <c r="CC22" s="20"/>
      <c r="CD22" s="20"/>
      <c r="CE22" s="20">
        <v>1</v>
      </c>
      <c r="CF22" s="20"/>
      <c r="CG22" s="20"/>
      <c r="CH22" s="20"/>
      <c r="CI22" s="20"/>
      <c r="CJ22" s="20">
        <v>3</v>
      </c>
      <c r="CK22" s="51">
        <f t="shared" si="10"/>
        <v>4</v>
      </c>
      <c r="CL22" s="21">
        <f t="shared" si="11"/>
        <v>0.18181818181818182</v>
      </c>
      <c r="CN22" s="78" t="s">
        <v>34</v>
      </c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0">
        <f t="shared" si="12"/>
        <v>0</v>
      </c>
      <c r="DA22" s="189">
        <f t="shared" si="13"/>
        <v>0</v>
      </c>
    </row>
    <row r="23" spans="2:105" x14ac:dyDescent="0.25">
      <c r="B23" s="49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>
        <v>1</v>
      </c>
      <c r="N23" s="51">
        <f t="shared" si="0"/>
        <v>1</v>
      </c>
      <c r="O23" s="21">
        <f t="shared" si="1"/>
        <v>6.8965517241379309E-3</v>
      </c>
      <c r="Q23" s="49" t="s">
        <v>35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>
        <v>1</v>
      </c>
      <c r="AC23" s="51">
        <f t="shared" si="2"/>
        <v>1</v>
      </c>
      <c r="AD23" s="21">
        <f t="shared" si="3"/>
        <v>1.5625E-2</v>
      </c>
      <c r="AF23" s="49" t="s">
        <v>35</v>
      </c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51">
        <f t="shared" si="4"/>
        <v>0</v>
      </c>
      <c r="AS23" s="21">
        <f t="shared" si="5"/>
        <v>0</v>
      </c>
      <c r="AU23" s="49" t="s">
        <v>35</v>
      </c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51">
        <f t="shared" si="6"/>
        <v>0</v>
      </c>
      <c r="BH23" s="21">
        <f t="shared" si="7"/>
        <v>0</v>
      </c>
      <c r="BJ23" s="49" t="s">
        <v>35</v>
      </c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>
        <v>1</v>
      </c>
      <c r="BV23" s="51">
        <f t="shared" si="8"/>
        <v>1</v>
      </c>
      <c r="BW23" s="21">
        <f t="shared" si="9"/>
        <v>2.7777777777777776E-2</v>
      </c>
      <c r="BY23" s="49" t="s">
        <v>35</v>
      </c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51">
        <f t="shared" si="10"/>
        <v>0</v>
      </c>
      <c r="CL23" s="21">
        <f t="shared" si="11"/>
        <v>0</v>
      </c>
      <c r="CN23" s="78" t="s">
        <v>35</v>
      </c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0">
        <f t="shared" si="12"/>
        <v>0</v>
      </c>
      <c r="DA23" s="189">
        <f t="shared" si="13"/>
        <v>0</v>
      </c>
    </row>
    <row r="24" spans="2:105" x14ac:dyDescent="0.25">
      <c r="B24" s="49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>
        <v>1</v>
      </c>
      <c r="N24" s="51">
        <f t="shared" si="0"/>
        <v>1</v>
      </c>
      <c r="O24" s="21">
        <f t="shared" si="1"/>
        <v>6.8965517241379309E-3</v>
      </c>
      <c r="Q24" s="49" t="s">
        <v>36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51">
        <f t="shared" si="2"/>
        <v>0</v>
      </c>
      <c r="AD24" s="21">
        <f t="shared" si="3"/>
        <v>0</v>
      </c>
      <c r="AF24" s="49" t="s">
        <v>36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51">
        <f t="shared" si="4"/>
        <v>0</v>
      </c>
      <c r="AS24" s="21">
        <f t="shared" si="5"/>
        <v>0</v>
      </c>
      <c r="AU24" s="49" t="s">
        <v>36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51">
        <f t="shared" si="6"/>
        <v>0</v>
      </c>
      <c r="BH24" s="21">
        <f t="shared" si="7"/>
        <v>0</v>
      </c>
      <c r="BJ24" s="49" t="s">
        <v>36</v>
      </c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>
        <v>1</v>
      </c>
      <c r="BV24" s="51">
        <f t="shared" si="8"/>
        <v>1</v>
      </c>
      <c r="BW24" s="21">
        <f t="shared" si="9"/>
        <v>2.7777777777777776E-2</v>
      </c>
      <c r="BY24" s="49" t="s">
        <v>36</v>
      </c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51">
        <f t="shared" si="10"/>
        <v>0</v>
      </c>
      <c r="CL24" s="21">
        <f t="shared" si="11"/>
        <v>0</v>
      </c>
      <c r="CN24" s="78" t="s">
        <v>36</v>
      </c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200">
        <f t="shared" si="12"/>
        <v>0</v>
      </c>
      <c r="DA24" s="189">
        <f t="shared" si="13"/>
        <v>0</v>
      </c>
    </row>
    <row r="25" spans="2:105" x14ac:dyDescent="0.25">
      <c r="B25" s="49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1">
        <f t="shared" si="0"/>
        <v>0</v>
      </c>
      <c r="O25" s="21">
        <f t="shared" si="1"/>
        <v>0</v>
      </c>
      <c r="Q25" s="49" t="s">
        <v>37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51">
        <f t="shared" si="2"/>
        <v>0</v>
      </c>
      <c r="AD25" s="21">
        <f t="shared" si="3"/>
        <v>0</v>
      </c>
      <c r="AF25" s="49" t="s">
        <v>37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51">
        <f t="shared" si="4"/>
        <v>0</v>
      </c>
      <c r="AS25" s="21">
        <f t="shared" si="5"/>
        <v>0</v>
      </c>
      <c r="AU25" s="49" t="s">
        <v>37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51">
        <f t="shared" si="6"/>
        <v>0</v>
      </c>
      <c r="BH25" s="21">
        <f t="shared" si="7"/>
        <v>0</v>
      </c>
      <c r="BJ25" s="49" t="s">
        <v>37</v>
      </c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51">
        <f t="shared" si="8"/>
        <v>0</v>
      </c>
      <c r="BW25" s="21">
        <f t="shared" si="9"/>
        <v>0</v>
      </c>
      <c r="BY25" s="49" t="s">
        <v>37</v>
      </c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51">
        <f t="shared" si="10"/>
        <v>0</v>
      </c>
      <c r="CL25" s="21">
        <f t="shared" si="11"/>
        <v>0</v>
      </c>
      <c r="CN25" s="78" t="s">
        <v>37</v>
      </c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200">
        <f t="shared" si="12"/>
        <v>0</v>
      </c>
      <c r="DA25" s="189">
        <f t="shared" si="13"/>
        <v>0</v>
      </c>
    </row>
    <row r="26" spans="2:105" x14ac:dyDescent="0.25">
      <c r="B26" s="49" t="s">
        <v>38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>
        <v>4</v>
      </c>
      <c r="N26" s="51">
        <f t="shared" si="0"/>
        <v>4</v>
      </c>
      <c r="O26" s="21">
        <f t="shared" si="1"/>
        <v>2.7586206896551724E-2</v>
      </c>
      <c r="Q26" s="49" t="s">
        <v>38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51">
        <f t="shared" si="2"/>
        <v>0</v>
      </c>
      <c r="AD26" s="21">
        <f t="shared" si="3"/>
        <v>0</v>
      </c>
      <c r="AF26" s="49" t="s">
        <v>38</v>
      </c>
      <c r="AG26" s="20"/>
      <c r="AH26" s="20"/>
      <c r="AI26" s="20"/>
      <c r="AJ26" s="20"/>
      <c r="AK26" s="20">
        <v>1</v>
      </c>
      <c r="AL26" s="20"/>
      <c r="AM26" s="20"/>
      <c r="AN26" s="20"/>
      <c r="AO26" s="20"/>
      <c r="AP26" s="20"/>
      <c r="AQ26" s="20">
        <v>4</v>
      </c>
      <c r="AR26" s="51">
        <f t="shared" si="4"/>
        <v>5</v>
      </c>
      <c r="AS26" s="21">
        <f t="shared" si="5"/>
        <v>0.13513513513513514</v>
      </c>
      <c r="AU26" s="49" t="s">
        <v>38</v>
      </c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>
        <v>1</v>
      </c>
      <c r="BG26" s="51">
        <f t="shared" si="6"/>
        <v>1</v>
      </c>
      <c r="BH26" s="21">
        <f t="shared" si="7"/>
        <v>6.25E-2</v>
      </c>
      <c r="BJ26" s="49" t="s">
        <v>38</v>
      </c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>
        <v>3</v>
      </c>
      <c r="BV26" s="51">
        <f t="shared" si="8"/>
        <v>3</v>
      </c>
      <c r="BW26" s="21">
        <f t="shared" si="9"/>
        <v>8.3333333333333329E-2</v>
      </c>
      <c r="BY26" s="49" t="s">
        <v>38</v>
      </c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>
        <v>1</v>
      </c>
      <c r="CK26" s="51">
        <f t="shared" si="10"/>
        <v>1</v>
      </c>
      <c r="CL26" s="21">
        <f t="shared" si="11"/>
        <v>4.5454545454545456E-2</v>
      </c>
      <c r="CN26" s="78" t="s">
        <v>38</v>
      </c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0">
        <f t="shared" si="12"/>
        <v>0</v>
      </c>
      <c r="DA26" s="189">
        <f t="shared" si="13"/>
        <v>0</v>
      </c>
    </row>
    <row r="27" spans="2:105" x14ac:dyDescent="0.25">
      <c r="B27" s="49" t="s">
        <v>39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>
        <v>2</v>
      </c>
      <c r="N27" s="51">
        <f t="shared" si="0"/>
        <v>2</v>
      </c>
      <c r="O27" s="21">
        <f t="shared" si="1"/>
        <v>1.3793103448275862E-2</v>
      </c>
      <c r="Q27" s="49" t="s">
        <v>39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>
        <v>1</v>
      </c>
      <c r="AC27" s="51">
        <f t="shared" si="2"/>
        <v>1</v>
      </c>
      <c r="AD27" s="21">
        <f t="shared" si="3"/>
        <v>1.5625E-2</v>
      </c>
      <c r="AF27" s="49" t="s">
        <v>39</v>
      </c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>
        <v>1</v>
      </c>
      <c r="AR27" s="51">
        <f t="shared" si="4"/>
        <v>1</v>
      </c>
      <c r="AS27" s="21">
        <f t="shared" si="5"/>
        <v>2.7027027027027029E-2</v>
      </c>
      <c r="AU27" s="49" t="s">
        <v>39</v>
      </c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>
        <v>1</v>
      </c>
      <c r="BG27" s="51">
        <f t="shared" si="6"/>
        <v>1</v>
      </c>
      <c r="BH27" s="21">
        <f t="shared" si="7"/>
        <v>6.25E-2</v>
      </c>
      <c r="BJ27" s="49" t="s">
        <v>39</v>
      </c>
      <c r="BK27" s="20"/>
      <c r="BL27" s="20"/>
      <c r="BM27" s="20"/>
      <c r="BN27" s="20"/>
      <c r="BO27" s="20"/>
      <c r="BP27" s="20"/>
      <c r="BQ27" s="20"/>
      <c r="BR27" s="20">
        <v>1</v>
      </c>
      <c r="BS27" s="20"/>
      <c r="BT27" s="20"/>
      <c r="BU27" s="20"/>
      <c r="BV27" s="51">
        <f t="shared" si="8"/>
        <v>1</v>
      </c>
      <c r="BW27" s="21">
        <f t="shared" si="9"/>
        <v>2.7777777777777776E-2</v>
      </c>
      <c r="BY27" s="49" t="s">
        <v>39</v>
      </c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51">
        <f t="shared" si="10"/>
        <v>0</v>
      </c>
      <c r="CL27" s="21">
        <f t="shared" si="11"/>
        <v>0</v>
      </c>
      <c r="CN27" s="78" t="s">
        <v>39</v>
      </c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0">
        <f t="shared" si="12"/>
        <v>0</v>
      </c>
      <c r="DA27" s="189">
        <f t="shared" si="13"/>
        <v>0</v>
      </c>
    </row>
    <row r="28" spans="2:105" x14ac:dyDescent="0.25">
      <c r="B28" s="49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1">
        <f t="shared" si="0"/>
        <v>0</v>
      </c>
      <c r="O28" s="21">
        <f t="shared" si="1"/>
        <v>0</v>
      </c>
      <c r="Q28" s="49" t="s">
        <v>40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51">
        <f t="shared" si="2"/>
        <v>0</v>
      </c>
      <c r="AD28" s="21">
        <f t="shared" si="3"/>
        <v>0</v>
      </c>
      <c r="AF28" s="49" t="s">
        <v>40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51">
        <f>SUM(AG28:AQ28)</f>
        <v>0</v>
      </c>
      <c r="AS28" s="21">
        <f t="shared" si="5"/>
        <v>0</v>
      </c>
      <c r="AU28" s="49" t="s">
        <v>40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51">
        <f t="shared" si="6"/>
        <v>0</v>
      </c>
      <c r="BH28" s="21">
        <f t="shared" si="7"/>
        <v>0</v>
      </c>
      <c r="BJ28" s="49" t="s">
        <v>40</v>
      </c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51">
        <f t="shared" si="8"/>
        <v>0</v>
      </c>
      <c r="BW28" s="21">
        <f t="shared" si="9"/>
        <v>0</v>
      </c>
      <c r="BY28" s="49" t="s">
        <v>40</v>
      </c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51">
        <f t="shared" si="10"/>
        <v>0</v>
      </c>
      <c r="CL28" s="21">
        <f t="shared" si="11"/>
        <v>0</v>
      </c>
      <c r="CN28" s="78" t="s">
        <v>40</v>
      </c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200">
        <f t="shared" si="12"/>
        <v>0</v>
      </c>
      <c r="DA28" s="189">
        <f t="shared" si="13"/>
        <v>0</v>
      </c>
    </row>
    <row r="29" spans="2:105" x14ac:dyDescent="0.25">
      <c r="B29" s="49" t="s">
        <v>41</v>
      </c>
      <c r="C29" s="20"/>
      <c r="D29" s="20"/>
      <c r="E29" s="20">
        <v>1</v>
      </c>
      <c r="F29" s="20"/>
      <c r="G29" s="20">
        <v>1</v>
      </c>
      <c r="H29" s="20">
        <v>2</v>
      </c>
      <c r="I29" s="20">
        <v>1</v>
      </c>
      <c r="J29" s="20">
        <v>1</v>
      </c>
      <c r="K29" s="20">
        <v>1</v>
      </c>
      <c r="L29" s="20"/>
      <c r="M29" s="20">
        <v>30</v>
      </c>
      <c r="N29" s="51">
        <f t="shared" si="0"/>
        <v>37</v>
      </c>
      <c r="O29" s="21">
        <f t="shared" si="1"/>
        <v>0.25517241379310346</v>
      </c>
      <c r="Q29" s="49" t="s">
        <v>41</v>
      </c>
      <c r="R29" s="20"/>
      <c r="S29" s="20"/>
      <c r="T29" s="20">
        <v>1</v>
      </c>
      <c r="U29" s="20"/>
      <c r="V29" s="20">
        <v>1</v>
      </c>
      <c r="W29" s="20">
        <v>2</v>
      </c>
      <c r="X29" s="20"/>
      <c r="Y29" s="20"/>
      <c r="Z29" s="20">
        <v>4</v>
      </c>
      <c r="AA29" s="20">
        <v>1</v>
      </c>
      <c r="AB29" s="20">
        <v>14</v>
      </c>
      <c r="AC29" s="51">
        <f>SUM(R29:AB29)</f>
        <v>23</v>
      </c>
      <c r="AD29" s="21">
        <f t="shared" si="3"/>
        <v>0.359375</v>
      </c>
      <c r="AF29" s="49" t="s">
        <v>41</v>
      </c>
      <c r="AG29" s="20"/>
      <c r="AH29" s="20"/>
      <c r="AI29" s="20"/>
      <c r="AJ29" s="20">
        <v>1</v>
      </c>
      <c r="AK29" s="20">
        <v>1</v>
      </c>
      <c r="AL29" s="20">
        <v>1</v>
      </c>
      <c r="AM29" s="20"/>
      <c r="AN29" s="20"/>
      <c r="AO29" s="20">
        <v>1</v>
      </c>
      <c r="AP29" s="20"/>
      <c r="AQ29" s="20">
        <v>11</v>
      </c>
      <c r="AR29" s="51">
        <f t="shared" si="4"/>
        <v>15</v>
      </c>
      <c r="AS29" s="21">
        <f t="shared" si="5"/>
        <v>0.40540540540540543</v>
      </c>
      <c r="AU29" s="49" t="s">
        <v>41</v>
      </c>
      <c r="AV29" s="20"/>
      <c r="AW29" s="20"/>
      <c r="AX29" s="20"/>
      <c r="AY29" s="20">
        <v>1</v>
      </c>
      <c r="AZ29" s="20">
        <v>1</v>
      </c>
      <c r="BA29" s="20"/>
      <c r="BB29" s="20"/>
      <c r="BC29" s="20">
        <v>1</v>
      </c>
      <c r="BD29" s="20">
        <v>1</v>
      </c>
      <c r="BE29" s="20"/>
      <c r="BF29" s="20">
        <v>1</v>
      </c>
      <c r="BG29" s="51">
        <f>SUM(AV29:BF29)</f>
        <v>5</v>
      </c>
      <c r="BH29" s="21">
        <f t="shared" si="7"/>
        <v>0.3125</v>
      </c>
      <c r="BJ29" s="49" t="s">
        <v>41</v>
      </c>
      <c r="BK29" s="20"/>
      <c r="BL29" s="20">
        <v>1</v>
      </c>
      <c r="BM29" s="20"/>
      <c r="BN29" s="20"/>
      <c r="BO29" s="20"/>
      <c r="BP29" s="20"/>
      <c r="BQ29" s="20"/>
      <c r="BR29" s="20">
        <v>1</v>
      </c>
      <c r="BS29" s="20">
        <v>1</v>
      </c>
      <c r="BT29" s="20"/>
      <c r="BU29" s="20">
        <v>2</v>
      </c>
      <c r="BV29" s="51">
        <f t="shared" si="8"/>
        <v>5</v>
      </c>
      <c r="BW29" s="21">
        <f t="shared" si="9"/>
        <v>0.1388888888888889</v>
      </c>
      <c r="BY29" s="49" t="s">
        <v>41</v>
      </c>
      <c r="BZ29" s="20"/>
      <c r="CA29" s="20">
        <v>1</v>
      </c>
      <c r="CB29" s="20"/>
      <c r="CC29" s="20"/>
      <c r="CD29" s="20"/>
      <c r="CE29" s="20">
        <v>1</v>
      </c>
      <c r="CF29" s="20"/>
      <c r="CG29" s="20">
        <v>1</v>
      </c>
      <c r="CH29" s="20">
        <v>2</v>
      </c>
      <c r="CI29" s="20"/>
      <c r="CJ29" s="20">
        <v>3</v>
      </c>
      <c r="CK29" s="51">
        <f t="shared" si="10"/>
        <v>8</v>
      </c>
      <c r="CL29" s="21">
        <f t="shared" si="11"/>
        <v>0.36363636363636365</v>
      </c>
      <c r="CN29" s="78" t="s">
        <v>41</v>
      </c>
      <c r="CO29" s="20"/>
      <c r="CP29" s="20"/>
      <c r="CQ29" s="20"/>
      <c r="CR29" s="20"/>
      <c r="CS29" s="20"/>
      <c r="CT29" s="20">
        <v>1</v>
      </c>
      <c r="CU29" s="20"/>
      <c r="CV29" s="20"/>
      <c r="CW29" s="20">
        <v>1</v>
      </c>
      <c r="CX29" s="20"/>
      <c r="CY29" s="20">
        <v>2</v>
      </c>
      <c r="CZ29" s="200">
        <f t="shared" si="12"/>
        <v>4</v>
      </c>
      <c r="DA29" s="189">
        <f t="shared" si="13"/>
        <v>0.5</v>
      </c>
    </row>
    <row r="30" spans="2:105" x14ac:dyDescent="0.25">
      <c r="B30" s="49" t="s">
        <v>42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51">
        <f t="shared" si="0"/>
        <v>0</v>
      </c>
      <c r="O30" s="21">
        <f t="shared" si="1"/>
        <v>0</v>
      </c>
      <c r="Q30" s="49" t="s">
        <v>42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51">
        <f t="shared" si="2"/>
        <v>0</v>
      </c>
      <c r="AD30" s="21">
        <f t="shared" si="3"/>
        <v>0</v>
      </c>
      <c r="AF30" s="49" t="s">
        <v>42</v>
      </c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51">
        <f t="shared" si="4"/>
        <v>0</v>
      </c>
      <c r="AS30" s="21">
        <f t="shared" si="5"/>
        <v>0</v>
      </c>
      <c r="AU30" s="49" t="s">
        <v>42</v>
      </c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51">
        <f t="shared" si="6"/>
        <v>0</v>
      </c>
      <c r="BH30" s="21">
        <f t="shared" si="7"/>
        <v>0</v>
      </c>
      <c r="BJ30" s="49" t="s">
        <v>42</v>
      </c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51">
        <f t="shared" si="8"/>
        <v>0</v>
      </c>
      <c r="BW30" s="21">
        <f t="shared" si="9"/>
        <v>0</v>
      </c>
      <c r="BY30" s="49" t="s">
        <v>42</v>
      </c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51">
        <f t="shared" si="10"/>
        <v>0</v>
      </c>
      <c r="CL30" s="21">
        <f t="shared" si="11"/>
        <v>0</v>
      </c>
      <c r="CN30" s="78" t="s">
        <v>42</v>
      </c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0">
        <f t="shared" si="12"/>
        <v>0</v>
      </c>
      <c r="DA30" s="189">
        <f t="shared" si="13"/>
        <v>0</v>
      </c>
    </row>
    <row r="31" spans="2:105" x14ac:dyDescent="0.25">
      <c r="B31" s="49" t="s">
        <v>130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51">
        <f t="shared" si="0"/>
        <v>0</v>
      </c>
      <c r="O31" s="21">
        <f t="shared" si="1"/>
        <v>0</v>
      </c>
      <c r="Q31" s="49" t="s">
        <v>130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51">
        <f t="shared" si="2"/>
        <v>0</v>
      </c>
      <c r="AD31" s="21">
        <f t="shared" si="3"/>
        <v>0</v>
      </c>
      <c r="AF31" s="49" t="s">
        <v>130</v>
      </c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51">
        <f t="shared" si="4"/>
        <v>0</v>
      </c>
      <c r="AS31" s="21">
        <f t="shared" si="5"/>
        <v>0</v>
      </c>
      <c r="AU31" s="49" t="s">
        <v>130</v>
      </c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51">
        <f t="shared" si="6"/>
        <v>0</v>
      </c>
      <c r="BH31" s="21">
        <f t="shared" si="7"/>
        <v>0</v>
      </c>
      <c r="BJ31" s="49" t="s">
        <v>130</v>
      </c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51">
        <f t="shared" si="8"/>
        <v>0</v>
      </c>
      <c r="BW31" s="21">
        <f t="shared" si="9"/>
        <v>0</v>
      </c>
      <c r="BY31" s="49" t="s">
        <v>130</v>
      </c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51">
        <f t="shared" si="10"/>
        <v>0</v>
      </c>
      <c r="CL31" s="21">
        <f t="shared" si="11"/>
        <v>0</v>
      </c>
      <c r="CN31" s="78" t="s">
        <v>130</v>
      </c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0">
        <f t="shared" si="12"/>
        <v>0</v>
      </c>
      <c r="DA31" s="189">
        <f t="shared" si="13"/>
        <v>0</v>
      </c>
    </row>
    <row r="32" spans="2:105" ht="15.75" thickBot="1" x14ac:dyDescent="0.3">
      <c r="B32" s="53" t="s">
        <v>14</v>
      </c>
      <c r="C32" s="60">
        <f>SUM(C4:C31)</f>
        <v>0</v>
      </c>
      <c r="D32" s="60">
        <f t="shared" ref="D32:N32" si="14">SUM(D4:D31)</f>
        <v>1</v>
      </c>
      <c r="E32" s="60">
        <f t="shared" si="14"/>
        <v>1</v>
      </c>
      <c r="F32" s="60">
        <f t="shared" si="14"/>
        <v>2</v>
      </c>
      <c r="G32" s="60">
        <f t="shared" si="14"/>
        <v>2</v>
      </c>
      <c r="H32" s="60">
        <f t="shared" si="14"/>
        <v>3</v>
      </c>
      <c r="I32" s="60">
        <f t="shared" si="14"/>
        <v>2</v>
      </c>
      <c r="J32" s="60">
        <f t="shared" si="14"/>
        <v>3</v>
      </c>
      <c r="K32" s="60">
        <f t="shared" si="14"/>
        <v>6</v>
      </c>
      <c r="L32" s="60">
        <f t="shared" si="14"/>
        <v>0</v>
      </c>
      <c r="M32" s="60">
        <f t="shared" si="14"/>
        <v>125</v>
      </c>
      <c r="N32" s="60">
        <f t="shared" si="14"/>
        <v>145</v>
      </c>
      <c r="O32" s="75">
        <f t="shared" si="1"/>
        <v>1</v>
      </c>
      <c r="Q32" s="82" t="s">
        <v>14</v>
      </c>
      <c r="R32" s="60">
        <f>SUM(R4:R31)</f>
        <v>0</v>
      </c>
      <c r="S32" s="60">
        <f t="shared" ref="S32:AC32" si="15">SUM(S4:S31)</f>
        <v>1</v>
      </c>
      <c r="T32" s="60">
        <f t="shared" si="15"/>
        <v>2</v>
      </c>
      <c r="U32" s="60">
        <f t="shared" si="15"/>
        <v>0</v>
      </c>
      <c r="V32" s="60">
        <f t="shared" si="15"/>
        <v>1</v>
      </c>
      <c r="W32" s="60">
        <f t="shared" si="15"/>
        <v>5</v>
      </c>
      <c r="X32" s="60">
        <f t="shared" si="15"/>
        <v>0</v>
      </c>
      <c r="Y32" s="60">
        <f t="shared" si="15"/>
        <v>1</v>
      </c>
      <c r="Z32" s="60">
        <f t="shared" si="15"/>
        <v>7</v>
      </c>
      <c r="AA32" s="60">
        <f t="shared" si="15"/>
        <v>1</v>
      </c>
      <c r="AB32" s="60">
        <f t="shared" si="15"/>
        <v>46</v>
      </c>
      <c r="AC32" s="60">
        <f t="shared" si="15"/>
        <v>64</v>
      </c>
      <c r="AD32" s="75">
        <f t="shared" si="3"/>
        <v>1</v>
      </c>
      <c r="AF32" s="82" t="s">
        <v>14</v>
      </c>
      <c r="AG32" s="60">
        <f>SUM(AG4:AG31)</f>
        <v>0</v>
      </c>
      <c r="AH32" s="60">
        <f t="shared" ref="AH32:AR32" si="16">SUM(AH4:AH31)</f>
        <v>1</v>
      </c>
      <c r="AI32" s="60">
        <f t="shared" si="16"/>
        <v>0</v>
      </c>
      <c r="AJ32" s="60">
        <f t="shared" si="16"/>
        <v>1</v>
      </c>
      <c r="AK32" s="60">
        <f t="shared" si="16"/>
        <v>2</v>
      </c>
      <c r="AL32" s="60">
        <f t="shared" si="16"/>
        <v>3</v>
      </c>
      <c r="AM32" s="60">
        <f t="shared" si="16"/>
        <v>0</v>
      </c>
      <c r="AN32" s="60">
        <f t="shared" si="16"/>
        <v>0</v>
      </c>
      <c r="AO32" s="60">
        <f t="shared" si="16"/>
        <v>4</v>
      </c>
      <c r="AP32" s="60">
        <f t="shared" si="16"/>
        <v>2</v>
      </c>
      <c r="AQ32" s="60">
        <f t="shared" si="16"/>
        <v>24</v>
      </c>
      <c r="AR32" s="60">
        <f t="shared" si="16"/>
        <v>37</v>
      </c>
      <c r="AS32" s="75">
        <f t="shared" si="5"/>
        <v>1</v>
      </c>
      <c r="AU32" s="82" t="s">
        <v>14</v>
      </c>
      <c r="AV32" s="60">
        <f>SUM(AV4:AV31)</f>
        <v>0</v>
      </c>
      <c r="AW32" s="60">
        <f t="shared" ref="AW32:BG32" si="17">SUM(AW4:AW31)</f>
        <v>0</v>
      </c>
      <c r="AX32" s="60">
        <f t="shared" si="17"/>
        <v>0</v>
      </c>
      <c r="AY32" s="60">
        <f t="shared" si="17"/>
        <v>1</v>
      </c>
      <c r="AZ32" s="60">
        <f t="shared" si="17"/>
        <v>1</v>
      </c>
      <c r="BA32" s="60">
        <f t="shared" si="17"/>
        <v>3</v>
      </c>
      <c r="BB32" s="60">
        <f t="shared" si="17"/>
        <v>0</v>
      </c>
      <c r="BC32" s="60">
        <f t="shared" si="17"/>
        <v>1</v>
      </c>
      <c r="BD32" s="60">
        <f t="shared" si="17"/>
        <v>2</v>
      </c>
      <c r="BE32" s="60">
        <f t="shared" si="17"/>
        <v>0</v>
      </c>
      <c r="BF32" s="60">
        <f t="shared" si="17"/>
        <v>8</v>
      </c>
      <c r="BG32" s="60">
        <f t="shared" si="17"/>
        <v>16</v>
      </c>
      <c r="BH32" s="33">
        <f t="shared" si="7"/>
        <v>1</v>
      </c>
      <c r="BJ32" s="82" t="s">
        <v>14</v>
      </c>
      <c r="BK32" s="60">
        <f>SUM(BK4:BK31)</f>
        <v>1</v>
      </c>
      <c r="BL32" s="60">
        <f t="shared" ref="BL32:BV32" si="18">SUM(BL4:BL31)</f>
        <v>2</v>
      </c>
      <c r="BM32" s="60">
        <f t="shared" si="18"/>
        <v>0</v>
      </c>
      <c r="BN32" s="60">
        <f t="shared" si="18"/>
        <v>1</v>
      </c>
      <c r="BO32" s="60">
        <f t="shared" si="18"/>
        <v>1</v>
      </c>
      <c r="BP32" s="60">
        <f t="shared" si="18"/>
        <v>5</v>
      </c>
      <c r="BQ32" s="60">
        <f t="shared" si="18"/>
        <v>2</v>
      </c>
      <c r="BR32" s="60">
        <f t="shared" si="18"/>
        <v>4</v>
      </c>
      <c r="BS32" s="60">
        <f t="shared" si="18"/>
        <v>3</v>
      </c>
      <c r="BT32" s="60">
        <f t="shared" si="18"/>
        <v>0</v>
      </c>
      <c r="BU32" s="60">
        <f t="shared" si="18"/>
        <v>17</v>
      </c>
      <c r="BV32" s="60">
        <f t="shared" si="18"/>
        <v>36</v>
      </c>
      <c r="BW32" s="75">
        <f>SUM(BW4:BW31)</f>
        <v>1.0000000000000002</v>
      </c>
      <c r="BY32" s="82" t="s">
        <v>14</v>
      </c>
      <c r="BZ32" s="60">
        <f t="shared" ref="BZ32:CK32" si="19">SUM(BZ4:BZ31)</f>
        <v>0</v>
      </c>
      <c r="CA32" s="60">
        <f t="shared" si="19"/>
        <v>1</v>
      </c>
      <c r="CB32" s="60">
        <f t="shared" si="19"/>
        <v>0</v>
      </c>
      <c r="CC32" s="60">
        <f t="shared" si="19"/>
        <v>1</v>
      </c>
      <c r="CD32" s="60">
        <f t="shared" si="19"/>
        <v>0</v>
      </c>
      <c r="CE32" s="60">
        <f t="shared" si="19"/>
        <v>3</v>
      </c>
      <c r="CF32" s="60">
        <f t="shared" si="19"/>
        <v>0</v>
      </c>
      <c r="CG32" s="60">
        <f t="shared" si="19"/>
        <v>2</v>
      </c>
      <c r="CH32" s="60">
        <f t="shared" si="19"/>
        <v>3</v>
      </c>
      <c r="CI32" s="60">
        <f t="shared" si="19"/>
        <v>1</v>
      </c>
      <c r="CJ32" s="60">
        <f t="shared" si="19"/>
        <v>11</v>
      </c>
      <c r="CK32" s="60">
        <f t="shared" si="19"/>
        <v>22</v>
      </c>
      <c r="CL32" s="75">
        <f>CK32/$CK$32</f>
        <v>1</v>
      </c>
      <c r="CN32" s="187" t="s">
        <v>14</v>
      </c>
      <c r="CO32" s="88">
        <f t="shared" ref="CO32:CZ32" si="20">SUM(CO4:CO31)</f>
        <v>0</v>
      </c>
      <c r="CP32" s="88">
        <f t="shared" si="20"/>
        <v>0</v>
      </c>
      <c r="CQ32" s="88">
        <f t="shared" si="20"/>
        <v>0</v>
      </c>
      <c r="CR32" s="88">
        <f t="shared" si="20"/>
        <v>0</v>
      </c>
      <c r="CS32" s="88">
        <f t="shared" si="20"/>
        <v>0</v>
      </c>
      <c r="CT32" s="88">
        <f t="shared" si="20"/>
        <v>2</v>
      </c>
      <c r="CU32" s="88">
        <f t="shared" si="20"/>
        <v>0</v>
      </c>
      <c r="CV32" s="88">
        <f t="shared" si="20"/>
        <v>0</v>
      </c>
      <c r="CW32" s="88">
        <f t="shared" si="20"/>
        <v>3</v>
      </c>
      <c r="CX32" s="88">
        <f t="shared" si="20"/>
        <v>0</v>
      </c>
      <c r="CY32" s="88">
        <f t="shared" si="20"/>
        <v>3</v>
      </c>
      <c r="CZ32" s="201">
        <f t="shared" si="20"/>
        <v>8</v>
      </c>
      <c r="DA32" s="190">
        <f t="shared" si="13"/>
        <v>1</v>
      </c>
    </row>
    <row r="33" spans="2:104" ht="16.5" thickTop="1" thickBot="1" x14ac:dyDescent="0.3">
      <c r="B33" s="94" t="s">
        <v>15</v>
      </c>
      <c r="C33" s="94">
        <f>C32/'Denúncias PSR por tipo de viola'!$E$32</f>
        <v>0</v>
      </c>
      <c r="D33" s="95">
        <f>D32/'Denúncias PSR por tipo de viola'!$E$32</f>
        <v>7.246376811594203E-3</v>
      </c>
      <c r="E33" s="95">
        <f>E32/'Denúncias PSR por tipo de viola'!$E$32</f>
        <v>7.246376811594203E-3</v>
      </c>
      <c r="F33" s="95">
        <f>F32/'Denúncias PSR por tipo de viola'!$E$32</f>
        <v>1.4492753623188406E-2</v>
      </c>
      <c r="G33" s="95">
        <f>G32/'Denúncias PSR por tipo de viola'!$E$32</f>
        <v>1.4492753623188406E-2</v>
      </c>
      <c r="H33" s="95">
        <f>H32/'Denúncias PSR por tipo de viola'!$E$32</f>
        <v>2.1739130434782608E-2</v>
      </c>
      <c r="I33" s="95">
        <f>I32/'Denúncias PSR por tipo de viola'!$E$32</f>
        <v>1.4492753623188406E-2</v>
      </c>
      <c r="J33" s="95">
        <f>J32/'Denúncias PSR por tipo de viola'!$E$32</f>
        <v>2.1739130434782608E-2</v>
      </c>
      <c r="K33" s="95">
        <f>K32/'Denúncias PSR por tipo de viola'!$E$32</f>
        <v>4.3478260869565216E-2</v>
      </c>
      <c r="L33" s="95">
        <f>L32/'Denúncias PSR por tipo de viola'!$E$32</f>
        <v>0</v>
      </c>
      <c r="M33" s="95">
        <f>M32/'Denúncias PSR por tipo de viola'!$E$32</f>
        <v>0.90579710144927539</v>
      </c>
      <c r="N33" s="96">
        <f>N32/'Denúncias PSR por tipo de viola'!$E$32</f>
        <v>1.0507246376811594</v>
      </c>
      <c r="Q33" s="94" t="s">
        <v>15</v>
      </c>
      <c r="R33" s="94">
        <f>R32/'Denúncias PSR por tipo de viola'!$E$65</f>
        <v>0</v>
      </c>
      <c r="S33" s="95">
        <f>S32/'Denúncias PSR por tipo de viola'!$E$65</f>
        <v>1.8181818181818181E-2</v>
      </c>
      <c r="T33" s="95">
        <f>T32/'Denúncias PSR por tipo de viola'!$E$65</f>
        <v>3.6363636363636362E-2</v>
      </c>
      <c r="U33" s="95">
        <f>U32/'Denúncias PSR por tipo de viola'!$E$65</f>
        <v>0</v>
      </c>
      <c r="V33" s="95">
        <f>V32/'Denúncias PSR por tipo de viola'!$E$65</f>
        <v>1.8181818181818181E-2</v>
      </c>
      <c r="W33" s="95">
        <f>W32/'Denúncias PSR por tipo de viola'!$E$65</f>
        <v>9.0909090909090912E-2</v>
      </c>
      <c r="X33" s="95">
        <f>X32/'Denúncias PSR por tipo de viola'!$E$65</f>
        <v>0</v>
      </c>
      <c r="Y33" s="95">
        <f>Y32/'Denúncias PSR por tipo de viola'!$E$65</f>
        <v>1.8181818181818181E-2</v>
      </c>
      <c r="Z33" s="95">
        <f>Z32/'Denúncias PSR por tipo de viola'!$E$65</f>
        <v>0.12727272727272726</v>
      </c>
      <c r="AA33" s="95">
        <f>AA32/'Denúncias PSR por tipo de viola'!$E$65</f>
        <v>1.8181818181818181E-2</v>
      </c>
      <c r="AB33" s="95">
        <f>AB32/'Denúncias PSR por tipo de viola'!$E$65</f>
        <v>0.83636363636363631</v>
      </c>
      <c r="AC33" s="96">
        <f>AC32/'Denúncias PSR por tipo de viola'!$E$65</f>
        <v>1.1636363636363636</v>
      </c>
      <c r="AF33" s="94" t="s">
        <v>15</v>
      </c>
      <c r="AG33" s="94">
        <f>AG32/'Denúncias PSR por tipo de viola'!$E$98</f>
        <v>0</v>
      </c>
      <c r="AH33" s="95">
        <f>AH32/'Denúncias PSR por tipo de viola'!$E$98</f>
        <v>2.8571428571428571E-2</v>
      </c>
      <c r="AI33" s="95">
        <f>AI32/'Denúncias PSR por tipo de viola'!$E$98</f>
        <v>0</v>
      </c>
      <c r="AJ33" s="95">
        <f>AJ32/'Denúncias PSR por tipo de viola'!$E$98</f>
        <v>2.8571428571428571E-2</v>
      </c>
      <c r="AK33" s="95">
        <f>AK32/'Denúncias PSR por tipo de viola'!$E$98</f>
        <v>5.7142857142857141E-2</v>
      </c>
      <c r="AL33" s="95">
        <f>AL32/'Denúncias PSR por tipo de viola'!$E$98</f>
        <v>8.5714285714285715E-2</v>
      </c>
      <c r="AM33" s="95">
        <f>AM32/'Denúncias PSR por tipo de viola'!$E$98</f>
        <v>0</v>
      </c>
      <c r="AN33" s="95">
        <f>AN32/'Denúncias PSR por tipo de viola'!$E$98</f>
        <v>0</v>
      </c>
      <c r="AO33" s="95">
        <f>AO32/'Denúncias PSR por tipo de viola'!$E$98</f>
        <v>0.11428571428571428</v>
      </c>
      <c r="AP33" s="95">
        <f>AP32/'Denúncias PSR por tipo de viola'!$E$98</f>
        <v>5.7142857142857141E-2</v>
      </c>
      <c r="AQ33" s="95">
        <f>AQ32/'Denúncias PSR por tipo de viola'!$E$98</f>
        <v>0.68571428571428572</v>
      </c>
      <c r="AR33" s="96">
        <f>AR32/'Denúncias PSR por tipo de viola'!$E$98</f>
        <v>1.0571428571428572</v>
      </c>
      <c r="AU33" s="94" t="s">
        <v>15</v>
      </c>
      <c r="AV33" s="90">
        <f>AV32/'Denúncias PSR por tipo de viola'!$E$131</f>
        <v>0</v>
      </c>
      <c r="AW33" s="91">
        <f>AW32/'Denúncias PSR por tipo de viola'!$E$131</f>
        <v>0</v>
      </c>
      <c r="AX33" s="91">
        <f>AX32/'Denúncias PSR por tipo de viola'!$E$131</f>
        <v>0</v>
      </c>
      <c r="AY33" s="91">
        <f>AY32/'Denúncias PSR por tipo de viola'!$E$131</f>
        <v>6.6666666666666666E-2</v>
      </c>
      <c r="AZ33" s="91">
        <f>AZ32/'Denúncias PSR por tipo de viola'!$E$131</f>
        <v>6.6666666666666666E-2</v>
      </c>
      <c r="BA33" s="91">
        <f>BA32/'Denúncias PSR por tipo de viola'!$E$131</f>
        <v>0.2</v>
      </c>
      <c r="BB33" s="91">
        <f>BB32/'Denúncias PSR por tipo de viola'!$E$131</f>
        <v>0</v>
      </c>
      <c r="BC33" s="91">
        <f>BC32/'Denúncias PSR por tipo de viola'!$E$131</f>
        <v>6.6666666666666666E-2</v>
      </c>
      <c r="BD33" s="91">
        <f>BD32/'Denúncias PSR por tipo de viola'!$E$131</f>
        <v>0.13333333333333333</v>
      </c>
      <c r="BE33" s="91">
        <f>BE32/'Denúncias PSR por tipo de viola'!$E$131</f>
        <v>0</v>
      </c>
      <c r="BF33" s="91">
        <f>BF32/'Denúncias PSR por tipo de viola'!$E$131</f>
        <v>0.53333333333333333</v>
      </c>
      <c r="BG33" s="92">
        <f>BG32/'Denúncias PSR por tipo de viola'!$E$131</f>
        <v>1.0666666666666667</v>
      </c>
      <c r="BJ33" s="94" t="s">
        <v>15</v>
      </c>
      <c r="BK33" s="94">
        <f>BK32/'Denúncias PSR por tipo de viola'!$E$164</f>
        <v>3.4482758620689655E-2</v>
      </c>
      <c r="BL33" s="95">
        <f>BL32/'Denúncias PSR por tipo de viola'!$E$164</f>
        <v>6.8965517241379309E-2</v>
      </c>
      <c r="BM33" s="95">
        <f>BM32/'Denúncias PSR por tipo de viola'!$E$164</f>
        <v>0</v>
      </c>
      <c r="BN33" s="95">
        <f>BN32/'Denúncias PSR por tipo de viola'!$E$164</f>
        <v>3.4482758620689655E-2</v>
      </c>
      <c r="BO33" s="95">
        <f>BO32/'Denúncias PSR por tipo de viola'!$E$164</f>
        <v>3.4482758620689655E-2</v>
      </c>
      <c r="BP33" s="95">
        <f>BP32/'Denúncias PSR por tipo de viola'!$E$164</f>
        <v>0.17241379310344829</v>
      </c>
      <c r="BQ33" s="95">
        <f>BQ32/'Denúncias PSR por tipo de viola'!$E$164</f>
        <v>6.8965517241379309E-2</v>
      </c>
      <c r="BR33" s="95">
        <f>BR32/'Denúncias PSR por tipo de viola'!$E$164</f>
        <v>0.13793103448275862</v>
      </c>
      <c r="BS33" s="95">
        <f>BS32/'Denúncias PSR por tipo de viola'!$E$164</f>
        <v>0.10344827586206896</v>
      </c>
      <c r="BT33" s="95">
        <f>BT32/'Denúncias PSR por tipo de viola'!$E$164</f>
        <v>0</v>
      </c>
      <c r="BU33" s="95">
        <f>BU32/'Denúncias PSR por tipo de viola'!$E$164</f>
        <v>0.58620689655172409</v>
      </c>
      <c r="BV33" s="96">
        <f>BV32/'Denúncias PSR por tipo de viola'!$E$164</f>
        <v>1.2413793103448276</v>
      </c>
      <c r="BY33" s="94" t="s">
        <v>15</v>
      </c>
      <c r="BZ33" s="94">
        <f>BZ32/'Denúncias PSR por tipo de viola'!$E$197</f>
        <v>0</v>
      </c>
      <c r="CA33" s="95">
        <f>CA32/'Denúncias PSR por tipo de viola'!$E$197</f>
        <v>5.8823529411764705E-2</v>
      </c>
      <c r="CB33" s="95">
        <f>CB32/'Denúncias PSR por tipo de viola'!$E$197</f>
        <v>0</v>
      </c>
      <c r="CC33" s="95">
        <f>CC32/'Denúncias PSR por tipo de viola'!$E$197</f>
        <v>5.8823529411764705E-2</v>
      </c>
      <c r="CD33" s="95">
        <f>CD32/'Denúncias PSR por tipo de viola'!$E$197</f>
        <v>0</v>
      </c>
      <c r="CE33" s="95">
        <f>CE32/'Denúncias PSR por tipo de viola'!$E$197</f>
        <v>0.17647058823529413</v>
      </c>
      <c r="CF33" s="95">
        <f>CF32/'Denúncias PSR por tipo de viola'!$E$197</f>
        <v>0</v>
      </c>
      <c r="CG33" s="95">
        <f>CG32/'Denúncias PSR por tipo de viola'!$E$197</f>
        <v>0.11764705882352941</v>
      </c>
      <c r="CH33" s="95">
        <f>CH32/'Denúncias PSR por tipo de viola'!$E$197</f>
        <v>0.17647058823529413</v>
      </c>
      <c r="CI33" s="95">
        <f>CI32/'Denúncias PSR por tipo de viola'!$E$197</f>
        <v>5.8823529411764705E-2</v>
      </c>
      <c r="CJ33" s="95">
        <f>CJ32/'Denúncias PSR por tipo de viola'!$E$197</f>
        <v>0.6470588235294118</v>
      </c>
      <c r="CK33" s="96">
        <f>CK32/'Denúncias PSR por tipo de viola'!$E$197</f>
        <v>1.2941176470588236</v>
      </c>
      <c r="CN33" s="202" t="s">
        <v>15</v>
      </c>
      <c r="CO33" s="192">
        <f>CO32/'Denúncias PSR por tipo de viola'!$E$230</f>
        <v>0</v>
      </c>
      <c r="CP33" s="193">
        <f>CP32/'Denúncias PSR por tipo de viola'!$E$230</f>
        <v>0</v>
      </c>
      <c r="CQ33" s="193">
        <f>CQ32/'Denúncias PSR por tipo de viola'!$E$230</f>
        <v>0</v>
      </c>
      <c r="CR33" s="193">
        <f>CR32/'Denúncias PSR por tipo de viola'!$E$230</f>
        <v>0</v>
      </c>
      <c r="CS33" s="193">
        <f>CS32/'Denúncias PSR por tipo de viola'!$E$230</f>
        <v>0</v>
      </c>
      <c r="CT33" s="193">
        <f>CT32/'Denúncias PSR por tipo de viola'!$E$230</f>
        <v>0.18181818181818182</v>
      </c>
      <c r="CU33" s="193">
        <f>CU32/'Denúncias PSR por tipo de viola'!$E$230</f>
        <v>0</v>
      </c>
      <c r="CV33" s="193">
        <f>CV32/'Denúncias PSR por tipo de viola'!$E$230</f>
        <v>0</v>
      </c>
      <c r="CW33" s="193">
        <f>CW32/'Denúncias PSR por tipo de viola'!$E$230</f>
        <v>0.27272727272727271</v>
      </c>
      <c r="CX33" s="193">
        <f>CX32/'Denúncias PSR por tipo de viola'!$E$230</f>
        <v>0</v>
      </c>
      <c r="CY33" s="193">
        <f>CY32/'Denúncias PSR por tipo de viola'!$E$230</f>
        <v>0.27272727272727271</v>
      </c>
      <c r="CZ33" s="194">
        <f>CZ32/'Denúncias PSR por tipo de viola'!$E$230</f>
        <v>0.72727272727272729</v>
      </c>
    </row>
    <row r="34" spans="2:104" ht="15.75" thickTop="1" x14ac:dyDescent="0.25"/>
  </sheetData>
  <sortState columnSort="1" ref="AO3:AU31">
    <sortCondition ref="AO3:AU3"/>
  </sortState>
  <mergeCells count="7">
    <mergeCell ref="CN2:DA2"/>
    <mergeCell ref="BY2:CL2"/>
    <mergeCell ref="B2:O2"/>
    <mergeCell ref="Q2:AD2"/>
    <mergeCell ref="BJ2:BW2"/>
    <mergeCell ref="AU2:BH2"/>
    <mergeCell ref="AF2:AS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1:BY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1.7109375" bestFit="1" customWidth="1"/>
    <col min="4" max="4" width="18.5703125" customWidth="1"/>
    <col min="5" max="5" width="16.5703125" bestFit="1" customWidth="1"/>
    <col min="6" max="6" width="20" bestFit="1" customWidth="1"/>
    <col min="7" max="7" width="17.5703125" bestFit="1" customWidth="1"/>
    <col min="8" max="8" width="21.140625" customWidth="1"/>
    <col min="9" max="9" width="8.42578125" bestFit="1" customWidth="1"/>
    <col min="10" max="11" width="8.140625" bestFit="1" customWidth="1"/>
    <col min="12" max="12" width="1.85546875" customWidth="1"/>
    <col min="13" max="13" width="6.5703125" bestFit="1" customWidth="1"/>
    <col min="14" max="14" width="11.7109375" bestFit="1" customWidth="1"/>
    <col min="15" max="15" width="18.5703125" bestFit="1" customWidth="1"/>
    <col min="16" max="16" width="16.5703125" bestFit="1" customWidth="1"/>
    <col min="17" max="17" width="20.42578125" customWidth="1"/>
    <col min="18" max="18" width="17.5703125" bestFit="1" customWidth="1"/>
    <col min="19" max="19" width="22.140625" customWidth="1"/>
    <col min="20" max="20" width="8.42578125" bestFit="1" customWidth="1"/>
    <col min="21" max="21" width="8.140625" customWidth="1"/>
    <col min="22" max="22" width="8.140625" bestFit="1" customWidth="1"/>
    <col min="23" max="23" width="2" customWidth="1"/>
    <col min="24" max="24" width="6.5703125" bestFit="1" customWidth="1"/>
    <col min="25" max="25" width="11.7109375" bestFit="1" customWidth="1"/>
    <col min="26" max="26" width="19.140625" customWidth="1"/>
    <col min="27" max="27" width="16.5703125" bestFit="1" customWidth="1"/>
    <col min="28" max="28" width="25.5703125" bestFit="1" customWidth="1"/>
    <col min="29" max="29" width="17.5703125" customWidth="1"/>
    <col min="30" max="30" width="22.42578125" customWidth="1"/>
    <col min="31" max="31" width="8.42578125" bestFit="1" customWidth="1"/>
    <col min="32" max="33" width="8.140625" bestFit="1" customWidth="1"/>
    <col min="34" max="34" width="1.85546875" customWidth="1"/>
    <col min="35" max="35" width="6.5703125" bestFit="1" customWidth="1"/>
    <col min="36" max="36" width="11.7109375" bestFit="1" customWidth="1"/>
    <col min="37" max="37" width="18.28515625" customWidth="1"/>
    <col min="38" max="38" width="16.5703125" bestFit="1" customWidth="1"/>
    <col min="39" max="39" width="25.5703125" bestFit="1" customWidth="1"/>
    <col min="40" max="40" width="17.5703125" customWidth="1"/>
    <col min="41" max="41" width="22.5703125" customWidth="1"/>
    <col min="42" max="42" width="8.42578125" bestFit="1" customWidth="1"/>
    <col min="43" max="44" width="8.140625" bestFit="1" customWidth="1"/>
    <col min="45" max="45" width="1.85546875" customWidth="1"/>
    <col min="46" max="46" width="6.5703125" bestFit="1" customWidth="1"/>
    <col min="47" max="47" width="11.7109375" bestFit="1" customWidth="1"/>
    <col min="48" max="48" width="18.28515625" customWidth="1"/>
    <col min="49" max="49" width="16.5703125" bestFit="1" customWidth="1"/>
    <col min="50" max="50" width="25.5703125" bestFit="1" customWidth="1"/>
    <col min="51" max="51" width="17.5703125" customWidth="1"/>
    <col min="52" max="52" width="22.5703125" customWidth="1"/>
    <col min="53" max="53" width="8.42578125" bestFit="1" customWidth="1"/>
    <col min="54" max="55" width="8.140625" bestFit="1" customWidth="1"/>
    <col min="56" max="56" width="2.7109375" customWidth="1"/>
    <col min="57" max="57" width="6.5703125" bestFit="1" customWidth="1"/>
    <col min="58" max="58" width="11.7109375" bestFit="1" customWidth="1"/>
    <col min="59" max="59" width="19.7109375" customWidth="1"/>
    <col min="60" max="60" width="16.5703125" bestFit="1" customWidth="1"/>
    <col min="61" max="61" width="25.5703125" bestFit="1" customWidth="1"/>
    <col min="62" max="62" width="18.42578125" customWidth="1"/>
    <col min="63" max="63" width="23.5703125" customWidth="1"/>
    <col min="64" max="64" width="13.28515625" customWidth="1"/>
    <col min="65" max="66" width="8.140625" bestFit="1" customWidth="1"/>
    <col min="67" max="67" width="2.7109375" style="161" customWidth="1"/>
    <col min="68" max="68" width="6.5703125" style="161" bestFit="1" customWidth="1"/>
    <col min="69" max="69" width="11.7109375" style="161" bestFit="1" customWidth="1"/>
    <col min="70" max="70" width="19.7109375" style="161" customWidth="1"/>
    <col min="71" max="71" width="16.5703125" style="161" bestFit="1" customWidth="1"/>
    <col min="72" max="72" width="25.5703125" style="161" bestFit="1" customWidth="1"/>
    <col min="73" max="73" width="18.42578125" style="161" customWidth="1"/>
    <col min="74" max="74" width="23.5703125" style="161" customWidth="1"/>
    <col min="75" max="75" width="13.28515625" style="161" customWidth="1"/>
    <col min="76" max="77" width="8.140625" style="161" bestFit="1" customWidth="1"/>
  </cols>
  <sheetData>
    <row r="1" spans="2:77" ht="15.75" thickBot="1" x14ac:dyDescent="0.3"/>
    <row r="2" spans="2:77" s="31" customFormat="1" ht="16.5" thickTop="1" thickBot="1" x14ac:dyDescent="0.3">
      <c r="B2" s="260" t="s">
        <v>336</v>
      </c>
      <c r="C2" s="261"/>
      <c r="D2" s="261"/>
      <c r="E2" s="261"/>
      <c r="F2" s="261"/>
      <c r="G2" s="261"/>
      <c r="H2" s="261"/>
      <c r="I2" s="261"/>
      <c r="J2" s="261"/>
      <c r="K2" s="262"/>
      <c r="M2" s="257" t="s">
        <v>337</v>
      </c>
      <c r="N2" s="258"/>
      <c r="O2" s="258"/>
      <c r="P2" s="258"/>
      <c r="Q2" s="258"/>
      <c r="R2" s="258"/>
      <c r="S2" s="258"/>
      <c r="T2" s="258"/>
      <c r="U2" s="258"/>
      <c r="V2" s="259"/>
      <c r="X2" s="257" t="s">
        <v>338</v>
      </c>
      <c r="Y2" s="258"/>
      <c r="Z2" s="258"/>
      <c r="AA2" s="258"/>
      <c r="AB2" s="258"/>
      <c r="AC2" s="258"/>
      <c r="AD2" s="258"/>
      <c r="AE2" s="258"/>
      <c r="AF2" s="258"/>
      <c r="AG2" s="259"/>
      <c r="AI2" s="257" t="s">
        <v>339</v>
      </c>
      <c r="AJ2" s="258"/>
      <c r="AK2" s="258"/>
      <c r="AL2" s="258"/>
      <c r="AM2" s="258"/>
      <c r="AN2" s="258"/>
      <c r="AO2" s="258"/>
      <c r="AP2" s="258"/>
      <c r="AQ2" s="258"/>
      <c r="AR2" s="259"/>
      <c r="AT2" s="257" t="s">
        <v>358</v>
      </c>
      <c r="AU2" s="258"/>
      <c r="AV2" s="258"/>
      <c r="AW2" s="258"/>
      <c r="AX2" s="258"/>
      <c r="AY2" s="258"/>
      <c r="AZ2" s="258"/>
      <c r="BA2" s="258"/>
      <c r="BB2" s="258"/>
      <c r="BC2" s="259"/>
      <c r="BE2" s="257" t="s">
        <v>386</v>
      </c>
      <c r="BF2" s="258"/>
      <c r="BG2" s="258"/>
      <c r="BH2" s="258"/>
      <c r="BI2" s="258"/>
      <c r="BJ2" s="258"/>
      <c r="BK2" s="258"/>
      <c r="BL2" s="258"/>
      <c r="BM2" s="258"/>
      <c r="BN2" s="259"/>
      <c r="BP2" s="254" t="s">
        <v>416</v>
      </c>
      <c r="BQ2" s="255"/>
      <c r="BR2" s="255"/>
      <c r="BS2" s="255"/>
      <c r="BT2" s="255"/>
      <c r="BU2" s="255"/>
      <c r="BV2" s="255"/>
      <c r="BW2" s="255"/>
      <c r="BX2" s="255"/>
      <c r="BY2" s="256"/>
    </row>
    <row r="3" spans="2:77" s="31" customFormat="1" ht="45.75" thickTop="1" x14ac:dyDescent="0.25">
      <c r="B3" s="80" t="s">
        <v>2</v>
      </c>
      <c r="C3" s="76" t="s">
        <v>235</v>
      </c>
      <c r="D3" s="76" t="s">
        <v>236</v>
      </c>
      <c r="E3" s="76" t="s">
        <v>237</v>
      </c>
      <c r="F3" s="76" t="s">
        <v>238</v>
      </c>
      <c r="G3" s="76" t="s">
        <v>239</v>
      </c>
      <c r="H3" s="76" t="s">
        <v>240</v>
      </c>
      <c r="I3" s="76" t="s">
        <v>204</v>
      </c>
      <c r="J3" s="57" t="s">
        <v>14</v>
      </c>
      <c r="K3" s="89" t="s">
        <v>15</v>
      </c>
      <c r="M3" s="80" t="s">
        <v>2</v>
      </c>
      <c r="N3" s="76" t="s">
        <v>235</v>
      </c>
      <c r="O3" s="76" t="s">
        <v>236</v>
      </c>
      <c r="P3" s="76" t="s">
        <v>237</v>
      </c>
      <c r="Q3" s="76" t="s">
        <v>238</v>
      </c>
      <c r="R3" s="76" t="s">
        <v>239</v>
      </c>
      <c r="S3" s="76" t="s">
        <v>240</v>
      </c>
      <c r="T3" s="76" t="s">
        <v>204</v>
      </c>
      <c r="U3" s="77" t="s">
        <v>14</v>
      </c>
      <c r="V3" s="85" t="s">
        <v>15</v>
      </c>
      <c r="X3" s="80" t="s">
        <v>2</v>
      </c>
      <c r="Y3" s="76" t="s">
        <v>235</v>
      </c>
      <c r="Z3" s="76" t="s">
        <v>236</v>
      </c>
      <c r="AA3" s="76" t="s">
        <v>237</v>
      </c>
      <c r="AB3" s="76" t="s">
        <v>238</v>
      </c>
      <c r="AC3" s="76" t="s">
        <v>239</v>
      </c>
      <c r="AD3" s="76" t="s">
        <v>240</v>
      </c>
      <c r="AE3" s="76" t="s">
        <v>204</v>
      </c>
      <c r="AF3" s="77" t="s">
        <v>14</v>
      </c>
      <c r="AG3" s="85" t="s">
        <v>15</v>
      </c>
      <c r="AI3" s="80" t="s">
        <v>2</v>
      </c>
      <c r="AJ3" s="76" t="s">
        <v>235</v>
      </c>
      <c r="AK3" s="76" t="s">
        <v>236</v>
      </c>
      <c r="AL3" s="76" t="s">
        <v>237</v>
      </c>
      <c r="AM3" s="76" t="s">
        <v>238</v>
      </c>
      <c r="AN3" s="76" t="s">
        <v>239</v>
      </c>
      <c r="AO3" s="76" t="s">
        <v>240</v>
      </c>
      <c r="AP3" s="76" t="s">
        <v>204</v>
      </c>
      <c r="AQ3" s="77" t="s">
        <v>14</v>
      </c>
      <c r="AR3" s="85" t="s">
        <v>15</v>
      </c>
      <c r="AT3" s="80" t="s">
        <v>2</v>
      </c>
      <c r="AU3" s="76" t="s">
        <v>235</v>
      </c>
      <c r="AV3" s="76" t="s">
        <v>236</v>
      </c>
      <c r="AW3" s="76" t="s">
        <v>237</v>
      </c>
      <c r="AX3" s="76" t="s">
        <v>238</v>
      </c>
      <c r="AY3" s="76" t="s">
        <v>239</v>
      </c>
      <c r="AZ3" s="76" t="s">
        <v>240</v>
      </c>
      <c r="BA3" s="76" t="s">
        <v>204</v>
      </c>
      <c r="BB3" s="77" t="s">
        <v>14</v>
      </c>
      <c r="BC3" s="85" t="s">
        <v>15</v>
      </c>
      <c r="BE3" s="80" t="s">
        <v>2</v>
      </c>
      <c r="BF3" s="76" t="s">
        <v>235</v>
      </c>
      <c r="BG3" s="76" t="s">
        <v>236</v>
      </c>
      <c r="BH3" s="76" t="s">
        <v>237</v>
      </c>
      <c r="BI3" s="76" t="s">
        <v>238</v>
      </c>
      <c r="BJ3" s="76" t="s">
        <v>239</v>
      </c>
      <c r="BK3" s="76" t="s">
        <v>240</v>
      </c>
      <c r="BL3" s="76" t="s">
        <v>204</v>
      </c>
      <c r="BM3" s="77" t="s">
        <v>14</v>
      </c>
      <c r="BN3" s="85" t="s">
        <v>15</v>
      </c>
      <c r="BP3" s="186" t="s">
        <v>2</v>
      </c>
      <c r="BQ3" s="76" t="s">
        <v>235</v>
      </c>
      <c r="BR3" s="76" t="s">
        <v>236</v>
      </c>
      <c r="BS3" s="76" t="s">
        <v>237</v>
      </c>
      <c r="BT3" s="76" t="s">
        <v>238</v>
      </c>
      <c r="BU3" s="76" t="s">
        <v>239</v>
      </c>
      <c r="BV3" s="76" t="s">
        <v>240</v>
      </c>
      <c r="BW3" s="76" t="s">
        <v>204</v>
      </c>
      <c r="BX3" s="77" t="s">
        <v>14</v>
      </c>
      <c r="BY3" s="188" t="s">
        <v>15</v>
      </c>
    </row>
    <row r="4" spans="2:77" x14ac:dyDescent="0.25">
      <c r="B4" s="49" t="s">
        <v>16</v>
      </c>
      <c r="C4" s="1"/>
      <c r="D4" s="1"/>
      <c r="E4" s="1"/>
      <c r="F4" s="1"/>
      <c r="G4" s="1"/>
      <c r="H4" s="1"/>
      <c r="I4" s="1"/>
      <c r="J4" s="51">
        <f>SUM(C4:I4)</f>
        <v>0</v>
      </c>
      <c r="K4" s="21">
        <f>J4/$J$32</f>
        <v>0</v>
      </c>
      <c r="M4" s="49" t="s">
        <v>16</v>
      </c>
      <c r="N4" s="20"/>
      <c r="O4" s="20"/>
      <c r="P4" s="20"/>
      <c r="Q4" s="20"/>
      <c r="R4" s="20"/>
      <c r="S4" s="20"/>
      <c r="T4" s="20">
        <v>1</v>
      </c>
      <c r="U4" s="67">
        <f>SUM(N4:T4)</f>
        <v>1</v>
      </c>
      <c r="V4" s="86">
        <f>U4/$U$32</f>
        <v>1.9342359767891683E-3</v>
      </c>
      <c r="X4" s="49" t="s">
        <v>16</v>
      </c>
      <c r="Y4" s="20"/>
      <c r="Z4" s="20"/>
      <c r="AA4" s="20">
        <v>2</v>
      </c>
      <c r="AB4" s="20">
        <v>2</v>
      </c>
      <c r="AC4" s="20">
        <v>2</v>
      </c>
      <c r="AD4" s="20">
        <v>2</v>
      </c>
      <c r="AE4" s="20">
        <v>1</v>
      </c>
      <c r="AF4" s="67">
        <f>SUM(Y4:AE4)</f>
        <v>9</v>
      </c>
      <c r="AG4" s="86">
        <f>AF4/$AF$32</f>
        <v>1.0514018691588784E-2</v>
      </c>
      <c r="AI4" s="49" t="s">
        <v>16</v>
      </c>
      <c r="AJ4" s="22">
        <v>1</v>
      </c>
      <c r="AK4" s="22"/>
      <c r="AL4" s="22">
        <v>1</v>
      </c>
      <c r="AM4" s="22">
        <v>1</v>
      </c>
      <c r="AN4" s="22">
        <v>1</v>
      </c>
      <c r="AO4" s="22"/>
      <c r="AP4" s="22"/>
      <c r="AQ4" s="67">
        <f>SUM(AJ4:AP4)</f>
        <v>4</v>
      </c>
      <c r="AR4" s="86">
        <f>AQ4/$AQ$32</f>
        <v>6.5573770491803279E-3</v>
      </c>
      <c r="AT4" s="49" t="s">
        <v>16</v>
      </c>
      <c r="AU4" s="22"/>
      <c r="AV4" s="22"/>
      <c r="AW4" s="22"/>
      <c r="AX4" s="22"/>
      <c r="AY4" s="22"/>
      <c r="AZ4" s="22"/>
      <c r="BA4" s="22"/>
      <c r="BB4" s="67">
        <f>SUM(AU4:BA4)</f>
        <v>0</v>
      </c>
      <c r="BC4" s="86">
        <f>BB4/$BB$32</f>
        <v>0</v>
      </c>
      <c r="BE4" s="49" t="s">
        <v>16</v>
      </c>
      <c r="BF4" s="22"/>
      <c r="BG4" s="22"/>
      <c r="BH4" s="22"/>
      <c r="BI4" s="22"/>
      <c r="BJ4" s="22"/>
      <c r="BK4" s="22"/>
      <c r="BL4" s="22">
        <v>1</v>
      </c>
      <c r="BM4" s="67">
        <f>SUM(BF4:BL4)</f>
        <v>1</v>
      </c>
      <c r="BN4" s="86">
        <f>BM4/$BM$32</f>
        <v>9.6618357487922703E-4</v>
      </c>
      <c r="BP4" s="78" t="s">
        <v>16</v>
      </c>
      <c r="BQ4" s="22"/>
      <c r="BR4" s="22"/>
      <c r="BS4" s="22"/>
      <c r="BT4" s="22"/>
      <c r="BU4" s="22"/>
      <c r="BV4" s="22"/>
      <c r="BW4" s="22">
        <v>1</v>
      </c>
      <c r="BX4" s="67">
        <f>SUM(BQ4:BW4)</f>
        <v>1</v>
      </c>
      <c r="BY4" s="189">
        <f>BX4/$BX$32</f>
        <v>8.960573476702509E-4</v>
      </c>
    </row>
    <row r="5" spans="2:77" x14ac:dyDescent="0.25">
      <c r="B5" s="49" t="s">
        <v>17</v>
      </c>
      <c r="C5" s="20">
        <v>1</v>
      </c>
      <c r="D5" s="20"/>
      <c r="E5" s="20"/>
      <c r="F5" s="20">
        <v>2</v>
      </c>
      <c r="G5" s="20"/>
      <c r="H5" s="20"/>
      <c r="I5" s="20"/>
      <c r="J5" s="51">
        <f t="shared" ref="J5:J30" si="0">SUM(C5:I5)</f>
        <v>3</v>
      </c>
      <c r="K5" s="21">
        <f t="shared" ref="K5:K32" si="1">J5/$J$32</f>
        <v>1.7441860465116279E-2</v>
      </c>
      <c r="M5" s="49" t="s">
        <v>17</v>
      </c>
      <c r="N5" s="20"/>
      <c r="O5" s="20"/>
      <c r="P5" s="20">
        <v>1</v>
      </c>
      <c r="Q5" s="20">
        <v>2</v>
      </c>
      <c r="R5" s="20">
        <v>1</v>
      </c>
      <c r="S5" s="20"/>
      <c r="T5" s="20">
        <v>3</v>
      </c>
      <c r="U5" s="67">
        <f t="shared" ref="U5:U31" si="2">SUM(N5:T5)</f>
        <v>7</v>
      </c>
      <c r="V5" s="86">
        <f t="shared" ref="V5:V32" si="3">U5/$U$32</f>
        <v>1.3539651837524178E-2</v>
      </c>
      <c r="X5" s="49" t="s">
        <v>17</v>
      </c>
      <c r="Y5" s="20"/>
      <c r="Z5" s="20"/>
      <c r="AA5" s="20"/>
      <c r="AB5" s="20">
        <v>2</v>
      </c>
      <c r="AC5" s="20"/>
      <c r="AD5" s="20"/>
      <c r="AE5" s="20">
        <v>3</v>
      </c>
      <c r="AF5" s="67">
        <f t="shared" ref="AF5:AF31" si="4">SUM(Y5:AE5)</f>
        <v>5</v>
      </c>
      <c r="AG5" s="86">
        <f t="shared" ref="AG5:AG31" si="5">AF5/$AF$32</f>
        <v>5.8411214953271026E-3</v>
      </c>
      <c r="AI5" s="49" t="s">
        <v>17</v>
      </c>
      <c r="AJ5" s="22"/>
      <c r="AK5" s="22"/>
      <c r="AL5" s="22"/>
      <c r="AM5" s="22">
        <v>2</v>
      </c>
      <c r="AN5" s="22"/>
      <c r="AO5" s="22"/>
      <c r="AP5" s="22">
        <v>1</v>
      </c>
      <c r="AQ5" s="67">
        <f t="shared" ref="AQ5:AQ31" si="6">SUM(AJ5:AP5)</f>
        <v>3</v>
      </c>
      <c r="AR5" s="86">
        <f t="shared" ref="AR5:AR32" si="7">AQ5/$AQ$32</f>
        <v>4.9180327868852463E-3</v>
      </c>
      <c r="AT5" s="49" t="s">
        <v>17</v>
      </c>
      <c r="AU5" s="22"/>
      <c r="AV5" s="22"/>
      <c r="AW5" s="22"/>
      <c r="AX5" s="22"/>
      <c r="AY5" s="22"/>
      <c r="AZ5" s="22"/>
      <c r="BA5" s="22">
        <v>4</v>
      </c>
      <c r="BB5" s="67">
        <f t="shared" ref="BB5:BB31" si="8">SUM(AU5:BA5)</f>
        <v>4</v>
      </c>
      <c r="BC5" s="86">
        <f t="shared" ref="BC5:BC31" si="9">BB5/$BB$32</f>
        <v>5.3908355795148251E-3</v>
      </c>
      <c r="BE5" s="49" t="s">
        <v>17</v>
      </c>
      <c r="BF5" s="22"/>
      <c r="BG5" s="22"/>
      <c r="BH5" s="22">
        <v>2</v>
      </c>
      <c r="BI5" s="22">
        <v>2</v>
      </c>
      <c r="BJ5" s="22">
        <v>2</v>
      </c>
      <c r="BK5" s="22">
        <v>1</v>
      </c>
      <c r="BL5" s="22">
        <v>13</v>
      </c>
      <c r="BM5" s="67">
        <f t="shared" ref="BM5:BM31" si="10">SUM(BF5:BL5)</f>
        <v>20</v>
      </c>
      <c r="BN5" s="86">
        <f t="shared" ref="BN5:BN32" si="11">BM5/$BM$32</f>
        <v>1.932367149758454E-2</v>
      </c>
      <c r="BP5" s="78" t="s">
        <v>17</v>
      </c>
      <c r="BQ5" s="22"/>
      <c r="BR5" s="22">
        <v>1</v>
      </c>
      <c r="BS5" s="22"/>
      <c r="BT5" s="22"/>
      <c r="BU5" s="22"/>
      <c r="BV5" s="22"/>
      <c r="BW5" s="22">
        <v>6</v>
      </c>
      <c r="BX5" s="67">
        <f t="shared" ref="BX5:BX31" si="12">SUM(BQ5:BW5)</f>
        <v>7</v>
      </c>
      <c r="BY5" s="189">
        <f t="shared" ref="BY5:BY32" si="13">BX5/$BX$32</f>
        <v>6.2724014336917565E-3</v>
      </c>
    </row>
    <row r="6" spans="2:77" x14ac:dyDescent="0.25">
      <c r="B6" s="49" t="s">
        <v>18</v>
      </c>
      <c r="C6" s="1"/>
      <c r="D6" s="1"/>
      <c r="E6" s="1"/>
      <c r="F6" s="1"/>
      <c r="G6" s="1"/>
      <c r="H6" s="1"/>
      <c r="I6" s="1"/>
      <c r="J6" s="51">
        <f t="shared" si="0"/>
        <v>0</v>
      </c>
      <c r="K6" s="21">
        <f t="shared" si="1"/>
        <v>0</v>
      </c>
      <c r="M6" s="49" t="s">
        <v>18</v>
      </c>
      <c r="N6" s="20">
        <v>1</v>
      </c>
      <c r="O6" s="20"/>
      <c r="P6" s="20">
        <v>2</v>
      </c>
      <c r="Q6" s="20">
        <v>1</v>
      </c>
      <c r="R6" s="20">
        <v>2</v>
      </c>
      <c r="S6" s="20">
        <v>2</v>
      </c>
      <c r="T6" s="20">
        <v>9</v>
      </c>
      <c r="U6" s="67">
        <f t="shared" si="2"/>
        <v>17</v>
      </c>
      <c r="V6" s="86">
        <f t="shared" si="3"/>
        <v>3.2882011605415859E-2</v>
      </c>
      <c r="X6" s="49" t="s">
        <v>18</v>
      </c>
      <c r="Y6" s="20">
        <v>1</v>
      </c>
      <c r="Z6" s="20"/>
      <c r="AA6" s="20">
        <v>2</v>
      </c>
      <c r="AB6" s="20">
        <v>3</v>
      </c>
      <c r="AC6" s="20">
        <v>2</v>
      </c>
      <c r="AD6" s="20">
        <v>2</v>
      </c>
      <c r="AE6" s="20">
        <v>5</v>
      </c>
      <c r="AF6" s="67">
        <f t="shared" si="4"/>
        <v>15</v>
      </c>
      <c r="AG6" s="86">
        <f t="shared" si="5"/>
        <v>1.7523364485981307E-2</v>
      </c>
      <c r="AI6" s="49" t="s">
        <v>18</v>
      </c>
      <c r="AJ6" s="22"/>
      <c r="AK6" s="22">
        <v>1</v>
      </c>
      <c r="AL6" s="22"/>
      <c r="AM6" s="22"/>
      <c r="AN6" s="22"/>
      <c r="AO6" s="22"/>
      <c r="AP6" s="22">
        <v>4</v>
      </c>
      <c r="AQ6" s="67">
        <f t="shared" si="6"/>
        <v>5</v>
      </c>
      <c r="AR6" s="86">
        <f t="shared" si="7"/>
        <v>8.1967213114754103E-3</v>
      </c>
      <c r="AT6" s="49" t="s">
        <v>18</v>
      </c>
      <c r="AU6" s="22"/>
      <c r="AV6" s="22">
        <v>1</v>
      </c>
      <c r="AW6" s="22"/>
      <c r="AX6" s="22"/>
      <c r="AY6" s="22"/>
      <c r="AZ6" s="22"/>
      <c r="BA6" s="22">
        <v>9</v>
      </c>
      <c r="BB6" s="67">
        <f t="shared" si="8"/>
        <v>10</v>
      </c>
      <c r="BC6" s="86">
        <f t="shared" si="9"/>
        <v>1.3477088948787063E-2</v>
      </c>
      <c r="BE6" s="49" t="s">
        <v>18</v>
      </c>
      <c r="BF6" s="22">
        <v>2</v>
      </c>
      <c r="BG6" s="22">
        <v>3</v>
      </c>
      <c r="BH6" s="22">
        <v>3</v>
      </c>
      <c r="BI6" s="22">
        <v>4</v>
      </c>
      <c r="BJ6" s="22">
        <v>3</v>
      </c>
      <c r="BK6" s="22">
        <v>3</v>
      </c>
      <c r="BL6" s="22">
        <v>9</v>
      </c>
      <c r="BM6" s="67">
        <f t="shared" si="10"/>
        <v>27</v>
      </c>
      <c r="BN6" s="86">
        <f t="shared" si="11"/>
        <v>2.6086956521739129E-2</v>
      </c>
      <c r="BP6" s="78" t="s">
        <v>18</v>
      </c>
      <c r="BQ6" s="22">
        <v>2</v>
      </c>
      <c r="BR6" s="22"/>
      <c r="BS6" s="22">
        <v>1</v>
      </c>
      <c r="BT6" s="22">
        <v>2</v>
      </c>
      <c r="BU6" s="22">
        <v>1</v>
      </c>
      <c r="BV6" s="22">
        <v>1</v>
      </c>
      <c r="BW6" s="22">
        <v>14</v>
      </c>
      <c r="BX6" s="67">
        <f t="shared" si="12"/>
        <v>21</v>
      </c>
      <c r="BY6" s="189">
        <f t="shared" si="13"/>
        <v>1.8817204301075269E-2</v>
      </c>
    </row>
    <row r="7" spans="2:77" x14ac:dyDescent="0.25">
      <c r="B7" s="49" t="s">
        <v>19</v>
      </c>
      <c r="C7" s="1"/>
      <c r="D7" s="1"/>
      <c r="E7" s="1"/>
      <c r="F7" s="1"/>
      <c r="G7" s="1"/>
      <c r="H7" s="1"/>
      <c r="I7" s="1"/>
      <c r="J7" s="51">
        <f t="shared" si="0"/>
        <v>0</v>
      </c>
      <c r="K7" s="21">
        <f t="shared" si="1"/>
        <v>0</v>
      </c>
      <c r="M7" s="49" t="s">
        <v>19</v>
      </c>
      <c r="N7" s="1"/>
      <c r="O7" s="1"/>
      <c r="P7" s="1"/>
      <c r="Q7" s="1"/>
      <c r="R7" s="1"/>
      <c r="S7" s="1"/>
      <c r="T7" s="1"/>
      <c r="U7" s="67">
        <f t="shared" si="2"/>
        <v>0</v>
      </c>
      <c r="V7" s="86">
        <f t="shared" si="3"/>
        <v>0</v>
      </c>
      <c r="X7" s="49" t="s">
        <v>19</v>
      </c>
      <c r="Y7" s="1"/>
      <c r="Z7" s="1"/>
      <c r="AA7" s="1"/>
      <c r="AB7" s="1"/>
      <c r="AC7" s="1"/>
      <c r="AD7" s="1"/>
      <c r="AE7" s="1"/>
      <c r="AF7" s="67">
        <f t="shared" si="4"/>
        <v>0</v>
      </c>
      <c r="AG7" s="86">
        <f t="shared" si="5"/>
        <v>0</v>
      </c>
      <c r="AI7" s="49" t="s">
        <v>19</v>
      </c>
      <c r="AJ7" s="23"/>
      <c r="AK7" s="23"/>
      <c r="AL7" s="23"/>
      <c r="AM7" s="23"/>
      <c r="AN7" s="23"/>
      <c r="AO7" s="23"/>
      <c r="AP7" s="23"/>
      <c r="AQ7" s="67">
        <f t="shared" si="6"/>
        <v>0</v>
      </c>
      <c r="AR7" s="86">
        <f t="shared" si="7"/>
        <v>0</v>
      </c>
      <c r="AT7" s="49" t="s">
        <v>19</v>
      </c>
      <c r="AU7" s="23">
        <v>1</v>
      </c>
      <c r="AV7" s="23"/>
      <c r="AW7" s="23"/>
      <c r="AX7" s="23">
        <v>1</v>
      </c>
      <c r="AY7" s="23"/>
      <c r="AZ7" s="23"/>
      <c r="BA7" s="23">
        <v>1</v>
      </c>
      <c r="BB7" s="67">
        <f t="shared" si="8"/>
        <v>3</v>
      </c>
      <c r="BC7" s="86">
        <f t="shared" si="9"/>
        <v>4.0431266846361188E-3</v>
      </c>
      <c r="BE7" s="49" t="s">
        <v>19</v>
      </c>
      <c r="BF7" s="23"/>
      <c r="BG7" s="23"/>
      <c r="BH7" s="23"/>
      <c r="BI7" s="23"/>
      <c r="BJ7" s="23"/>
      <c r="BK7" s="23"/>
      <c r="BL7" s="23">
        <v>2</v>
      </c>
      <c r="BM7" s="67">
        <f t="shared" si="10"/>
        <v>2</v>
      </c>
      <c r="BN7" s="86">
        <f t="shared" si="11"/>
        <v>1.9323671497584541E-3</v>
      </c>
      <c r="BP7" s="78" t="s">
        <v>19</v>
      </c>
      <c r="BQ7" s="23">
        <v>7</v>
      </c>
      <c r="BR7" s="23"/>
      <c r="BS7" s="23">
        <v>5</v>
      </c>
      <c r="BT7" s="23">
        <v>14</v>
      </c>
      <c r="BU7" s="23">
        <v>6</v>
      </c>
      <c r="BV7" s="23">
        <v>6</v>
      </c>
      <c r="BW7" s="23">
        <v>39</v>
      </c>
      <c r="BX7" s="67">
        <f t="shared" si="12"/>
        <v>77</v>
      </c>
      <c r="BY7" s="189">
        <f t="shared" si="13"/>
        <v>6.8996415770609318E-2</v>
      </c>
    </row>
    <row r="8" spans="2:77" x14ac:dyDescent="0.25">
      <c r="B8" s="49" t="s">
        <v>20</v>
      </c>
      <c r="C8" s="20"/>
      <c r="D8" s="20"/>
      <c r="E8" s="20"/>
      <c r="F8" s="20">
        <v>2</v>
      </c>
      <c r="G8" s="20"/>
      <c r="H8" s="20"/>
      <c r="I8" s="20"/>
      <c r="J8" s="51">
        <f t="shared" si="0"/>
        <v>2</v>
      </c>
      <c r="K8" s="21">
        <f t="shared" si="1"/>
        <v>1.1627906976744186E-2</v>
      </c>
      <c r="M8" s="49" t="s">
        <v>20</v>
      </c>
      <c r="N8" s="20">
        <v>1</v>
      </c>
      <c r="O8" s="20"/>
      <c r="P8" s="20">
        <v>5</v>
      </c>
      <c r="Q8" s="20">
        <v>8</v>
      </c>
      <c r="R8" s="20">
        <v>4</v>
      </c>
      <c r="S8" s="20">
        <v>5</v>
      </c>
      <c r="T8" s="20">
        <v>13</v>
      </c>
      <c r="U8" s="67">
        <f t="shared" si="2"/>
        <v>36</v>
      </c>
      <c r="V8" s="86">
        <f t="shared" si="3"/>
        <v>6.9632495164410058E-2</v>
      </c>
      <c r="X8" s="49" t="s">
        <v>20</v>
      </c>
      <c r="Y8" s="20"/>
      <c r="Z8" s="20"/>
      <c r="AA8" s="20">
        <v>3</v>
      </c>
      <c r="AB8" s="20">
        <v>6</v>
      </c>
      <c r="AC8" s="20">
        <v>3</v>
      </c>
      <c r="AD8" s="20">
        <v>1</v>
      </c>
      <c r="AE8" s="20">
        <v>13</v>
      </c>
      <c r="AF8" s="67">
        <f t="shared" si="4"/>
        <v>26</v>
      </c>
      <c r="AG8" s="86">
        <f t="shared" si="5"/>
        <v>3.0373831775700934E-2</v>
      </c>
      <c r="AI8" s="49" t="s">
        <v>20</v>
      </c>
      <c r="AJ8" s="22"/>
      <c r="AK8" s="22"/>
      <c r="AL8" s="22"/>
      <c r="AM8" s="22">
        <v>6</v>
      </c>
      <c r="AN8" s="22"/>
      <c r="AO8" s="22"/>
      <c r="AP8" s="22">
        <v>18</v>
      </c>
      <c r="AQ8" s="67">
        <f t="shared" si="6"/>
        <v>24</v>
      </c>
      <c r="AR8" s="86">
        <f t="shared" si="7"/>
        <v>3.9344262295081971E-2</v>
      </c>
      <c r="AT8" s="49" t="s">
        <v>20</v>
      </c>
      <c r="AU8" s="22">
        <v>4</v>
      </c>
      <c r="AV8" s="22"/>
      <c r="AW8" s="22">
        <v>5</v>
      </c>
      <c r="AX8" s="22">
        <v>4</v>
      </c>
      <c r="AY8" s="22">
        <v>5</v>
      </c>
      <c r="AZ8" s="22">
        <v>2</v>
      </c>
      <c r="BA8" s="22">
        <v>28</v>
      </c>
      <c r="BB8" s="67">
        <f t="shared" si="8"/>
        <v>48</v>
      </c>
      <c r="BC8" s="86">
        <f t="shared" si="9"/>
        <v>6.4690026954177901E-2</v>
      </c>
      <c r="BE8" s="49" t="s">
        <v>20</v>
      </c>
      <c r="BF8" s="22">
        <v>5</v>
      </c>
      <c r="BG8" s="22">
        <v>6</v>
      </c>
      <c r="BH8" s="22">
        <v>5</v>
      </c>
      <c r="BI8" s="22">
        <v>8</v>
      </c>
      <c r="BJ8" s="22">
        <v>5</v>
      </c>
      <c r="BK8" s="22">
        <v>5</v>
      </c>
      <c r="BL8" s="22">
        <v>36</v>
      </c>
      <c r="BM8" s="67">
        <f t="shared" si="10"/>
        <v>70</v>
      </c>
      <c r="BN8" s="86">
        <f t="shared" si="11"/>
        <v>6.7632850241545889E-2</v>
      </c>
      <c r="BP8" s="78" t="s">
        <v>20</v>
      </c>
      <c r="BQ8" s="22">
        <v>1</v>
      </c>
      <c r="BR8" s="22"/>
      <c r="BS8" s="22">
        <v>4</v>
      </c>
      <c r="BT8" s="22">
        <v>6</v>
      </c>
      <c r="BU8" s="22">
        <v>4</v>
      </c>
      <c r="BV8" s="22">
        <v>2</v>
      </c>
      <c r="BW8" s="22">
        <v>37</v>
      </c>
      <c r="BX8" s="67">
        <f t="shared" si="12"/>
        <v>54</v>
      </c>
      <c r="BY8" s="189">
        <f t="shared" si="13"/>
        <v>4.8387096774193547E-2</v>
      </c>
    </row>
    <row r="9" spans="2:77" x14ac:dyDescent="0.25">
      <c r="B9" s="49" t="s">
        <v>21</v>
      </c>
      <c r="C9" s="20">
        <v>2</v>
      </c>
      <c r="D9" s="20"/>
      <c r="E9" s="20"/>
      <c r="F9" s="20">
        <v>1</v>
      </c>
      <c r="G9" s="20">
        <v>1</v>
      </c>
      <c r="H9" s="20">
        <v>2</v>
      </c>
      <c r="I9" s="20"/>
      <c r="J9" s="51">
        <f t="shared" si="0"/>
        <v>6</v>
      </c>
      <c r="K9" s="21">
        <f t="shared" si="1"/>
        <v>3.4883720930232558E-2</v>
      </c>
      <c r="M9" s="49" t="s">
        <v>21</v>
      </c>
      <c r="N9" s="20"/>
      <c r="O9" s="20"/>
      <c r="P9" s="20">
        <v>1</v>
      </c>
      <c r="Q9" s="20">
        <v>4</v>
      </c>
      <c r="R9" s="20">
        <v>1</v>
      </c>
      <c r="S9" s="20"/>
      <c r="T9" s="20">
        <v>6</v>
      </c>
      <c r="U9" s="67">
        <f t="shared" si="2"/>
        <v>12</v>
      </c>
      <c r="V9" s="86">
        <f t="shared" si="3"/>
        <v>2.321083172147002E-2</v>
      </c>
      <c r="X9" s="49" t="s">
        <v>21</v>
      </c>
      <c r="Y9" s="20">
        <v>2</v>
      </c>
      <c r="Z9" s="20">
        <v>1</v>
      </c>
      <c r="AA9" s="20">
        <v>4</v>
      </c>
      <c r="AB9" s="20">
        <v>7</v>
      </c>
      <c r="AC9" s="20">
        <v>4</v>
      </c>
      <c r="AD9" s="20">
        <v>5</v>
      </c>
      <c r="AE9" s="20">
        <v>19</v>
      </c>
      <c r="AF9" s="67">
        <f t="shared" si="4"/>
        <v>42</v>
      </c>
      <c r="AG9" s="86">
        <f t="shared" si="5"/>
        <v>4.9065420560747662E-2</v>
      </c>
      <c r="AI9" s="49" t="s">
        <v>21</v>
      </c>
      <c r="AJ9" s="22">
        <v>1</v>
      </c>
      <c r="AK9" s="22">
        <v>1</v>
      </c>
      <c r="AL9" s="22">
        <v>2</v>
      </c>
      <c r="AM9" s="22">
        <v>2</v>
      </c>
      <c r="AN9" s="22">
        <v>1</v>
      </c>
      <c r="AO9" s="22">
        <v>2</v>
      </c>
      <c r="AP9" s="22">
        <v>15</v>
      </c>
      <c r="AQ9" s="67">
        <f t="shared" si="6"/>
        <v>24</v>
      </c>
      <c r="AR9" s="86">
        <f t="shared" si="7"/>
        <v>3.9344262295081971E-2</v>
      </c>
      <c r="AT9" s="49" t="s">
        <v>21</v>
      </c>
      <c r="AU9" s="22">
        <v>4</v>
      </c>
      <c r="AV9" s="22">
        <v>1</v>
      </c>
      <c r="AW9" s="22">
        <v>2</v>
      </c>
      <c r="AX9" s="22">
        <v>6</v>
      </c>
      <c r="AY9" s="22">
        <v>2</v>
      </c>
      <c r="AZ9" s="22">
        <v>2</v>
      </c>
      <c r="BA9" s="22">
        <v>14</v>
      </c>
      <c r="BB9" s="67">
        <f t="shared" si="8"/>
        <v>31</v>
      </c>
      <c r="BC9" s="86">
        <f t="shared" si="9"/>
        <v>4.1778975741239892E-2</v>
      </c>
      <c r="BE9" s="49" t="s">
        <v>21</v>
      </c>
      <c r="BF9" s="22">
        <v>2</v>
      </c>
      <c r="BG9" s="22">
        <v>2</v>
      </c>
      <c r="BH9" s="22">
        <v>2</v>
      </c>
      <c r="BI9" s="22">
        <v>3</v>
      </c>
      <c r="BJ9" s="22">
        <v>3</v>
      </c>
      <c r="BK9" s="22">
        <v>3</v>
      </c>
      <c r="BL9" s="22">
        <v>15</v>
      </c>
      <c r="BM9" s="67">
        <f t="shared" si="10"/>
        <v>30</v>
      </c>
      <c r="BN9" s="86">
        <f t="shared" si="11"/>
        <v>2.8985507246376812E-2</v>
      </c>
      <c r="BP9" s="78" t="s">
        <v>21</v>
      </c>
      <c r="BQ9" s="22">
        <v>3</v>
      </c>
      <c r="BR9" s="22"/>
      <c r="BS9" s="22">
        <v>2</v>
      </c>
      <c r="BT9" s="22">
        <v>4</v>
      </c>
      <c r="BU9" s="22">
        <v>3</v>
      </c>
      <c r="BV9" s="22">
        <v>2</v>
      </c>
      <c r="BW9" s="22">
        <v>27</v>
      </c>
      <c r="BX9" s="67">
        <f t="shared" si="12"/>
        <v>41</v>
      </c>
      <c r="BY9" s="189">
        <f t="shared" si="13"/>
        <v>3.6738351254480286E-2</v>
      </c>
    </row>
    <row r="10" spans="2:77" x14ac:dyDescent="0.25">
      <c r="B10" s="49" t="s">
        <v>22</v>
      </c>
      <c r="C10" s="20">
        <v>3</v>
      </c>
      <c r="D10" s="20"/>
      <c r="E10" s="20">
        <v>5</v>
      </c>
      <c r="F10" s="20">
        <v>4</v>
      </c>
      <c r="G10" s="20">
        <v>7</v>
      </c>
      <c r="H10" s="20">
        <v>4</v>
      </c>
      <c r="I10" s="20">
        <v>1</v>
      </c>
      <c r="J10" s="51">
        <f t="shared" si="0"/>
        <v>24</v>
      </c>
      <c r="K10" s="21">
        <f t="shared" si="1"/>
        <v>0.13953488372093023</v>
      </c>
      <c r="M10" s="49" t="s">
        <v>22</v>
      </c>
      <c r="N10" s="20"/>
      <c r="O10" s="20"/>
      <c r="P10" s="20">
        <v>3</v>
      </c>
      <c r="Q10" s="20">
        <v>9</v>
      </c>
      <c r="R10" s="20">
        <v>5</v>
      </c>
      <c r="S10" s="20">
        <v>1</v>
      </c>
      <c r="T10" s="20">
        <v>4</v>
      </c>
      <c r="U10" s="67">
        <f t="shared" si="2"/>
        <v>22</v>
      </c>
      <c r="V10" s="86">
        <f t="shared" si="3"/>
        <v>4.2553191489361701E-2</v>
      </c>
      <c r="X10" s="49" t="s">
        <v>22</v>
      </c>
      <c r="Y10" s="20">
        <v>1</v>
      </c>
      <c r="Z10" s="20">
        <v>2</v>
      </c>
      <c r="AA10" s="20">
        <v>7</v>
      </c>
      <c r="AB10" s="20">
        <v>12</v>
      </c>
      <c r="AC10" s="20">
        <v>4</v>
      </c>
      <c r="AD10" s="20">
        <v>2</v>
      </c>
      <c r="AE10" s="20">
        <v>29</v>
      </c>
      <c r="AF10" s="67">
        <f t="shared" si="4"/>
        <v>57</v>
      </c>
      <c r="AG10" s="86">
        <f t="shared" si="5"/>
        <v>6.6588785046728965E-2</v>
      </c>
      <c r="AI10" s="49" t="s">
        <v>22</v>
      </c>
      <c r="AJ10" s="22">
        <v>2</v>
      </c>
      <c r="AK10" s="22">
        <v>1</v>
      </c>
      <c r="AL10" s="22">
        <v>1</v>
      </c>
      <c r="AM10" s="22">
        <v>9</v>
      </c>
      <c r="AN10" s="22">
        <v>1</v>
      </c>
      <c r="AO10" s="22"/>
      <c r="AP10" s="22">
        <v>14</v>
      </c>
      <c r="AQ10" s="67">
        <f t="shared" si="6"/>
        <v>28</v>
      </c>
      <c r="AR10" s="86">
        <f t="shared" si="7"/>
        <v>4.5901639344262293E-2</v>
      </c>
      <c r="AT10" s="49" t="s">
        <v>22</v>
      </c>
      <c r="AU10" s="22"/>
      <c r="AV10" s="22"/>
      <c r="AW10" s="22">
        <v>2</v>
      </c>
      <c r="AX10" s="22">
        <v>3</v>
      </c>
      <c r="AY10" s="22">
        <v>2</v>
      </c>
      <c r="AZ10" s="22">
        <v>1</v>
      </c>
      <c r="BA10" s="22">
        <v>31</v>
      </c>
      <c r="BB10" s="67">
        <f t="shared" si="8"/>
        <v>39</v>
      </c>
      <c r="BC10" s="86">
        <f t="shared" si="9"/>
        <v>5.2560646900269542E-2</v>
      </c>
      <c r="BE10" s="49" t="s">
        <v>22</v>
      </c>
      <c r="BF10" s="22">
        <v>1</v>
      </c>
      <c r="BG10" s="22">
        <v>3</v>
      </c>
      <c r="BH10" s="22">
        <v>2</v>
      </c>
      <c r="BI10" s="22">
        <v>6</v>
      </c>
      <c r="BJ10" s="22">
        <v>2</v>
      </c>
      <c r="BK10" s="22"/>
      <c r="BL10" s="22">
        <v>36</v>
      </c>
      <c r="BM10" s="67">
        <f t="shared" si="10"/>
        <v>50</v>
      </c>
      <c r="BN10" s="86">
        <f t="shared" si="11"/>
        <v>4.8309178743961352E-2</v>
      </c>
      <c r="BP10" s="78" t="s">
        <v>22</v>
      </c>
      <c r="BQ10" s="22"/>
      <c r="BR10" s="22">
        <v>1</v>
      </c>
      <c r="BS10" s="22">
        <v>3</v>
      </c>
      <c r="BT10" s="22">
        <v>5</v>
      </c>
      <c r="BU10" s="22">
        <v>4</v>
      </c>
      <c r="BV10" s="22">
        <v>4</v>
      </c>
      <c r="BW10" s="22">
        <v>19</v>
      </c>
      <c r="BX10" s="67">
        <f t="shared" si="12"/>
        <v>36</v>
      </c>
      <c r="BY10" s="189">
        <f t="shared" si="13"/>
        <v>3.2258064516129031E-2</v>
      </c>
    </row>
    <row r="11" spans="2:77" x14ac:dyDescent="0.25">
      <c r="B11" s="49" t="s">
        <v>23</v>
      </c>
      <c r="C11" s="20">
        <v>1</v>
      </c>
      <c r="D11" s="20">
        <v>1</v>
      </c>
      <c r="E11" s="20"/>
      <c r="F11" s="20">
        <v>2</v>
      </c>
      <c r="G11" s="20"/>
      <c r="H11" s="20">
        <v>1</v>
      </c>
      <c r="I11" s="20"/>
      <c r="J11" s="51">
        <f t="shared" si="0"/>
        <v>5</v>
      </c>
      <c r="K11" s="21">
        <f t="shared" si="1"/>
        <v>2.9069767441860465E-2</v>
      </c>
      <c r="M11" s="49" t="s">
        <v>23</v>
      </c>
      <c r="N11" s="20">
        <v>2</v>
      </c>
      <c r="O11" s="20"/>
      <c r="P11" s="20">
        <v>3</v>
      </c>
      <c r="Q11" s="20">
        <v>5</v>
      </c>
      <c r="R11" s="20">
        <v>2</v>
      </c>
      <c r="S11" s="20">
        <v>1</v>
      </c>
      <c r="T11" s="20">
        <v>2</v>
      </c>
      <c r="U11" s="67">
        <f t="shared" si="2"/>
        <v>15</v>
      </c>
      <c r="V11" s="86">
        <f t="shared" si="3"/>
        <v>2.9013539651837523E-2</v>
      </c>
      <c r="X11" s="49" t="s">
        <v>23</v>
      </c>
      <c r="Y11" s="20">
        <v>1</v>
      </c>
      <c r="Z11" s="20"/>
      <c r="AA11" s="20">
        <v>1</v>
      </c>
      <c r="AB11" s="20">
        <v>1</v>
      </c>
      <c r="AC11" s="20">
        <v>1</v>
      </c>
      <c r="AD11" s="20">
        <v>1</v>
      </c>
      <c r="AE11" s="20">
        <v>5</v>
      </c>
      <c r="AF11" s="67">
        <f t="shared" si="4"/>
        <v>10</v>
      </c>
      <c r="AG11" s="86">
        <f t="shared" si="5"/>
        <v>1.1682242990654205E-2</v>
      </c>
      <c r="AI11" s="49" t="s">
        <v>23</v>
      </c>
      <c r="AJ11" s="22"/>
      <c r="AK11" s="22"/>
      <c r="AL11" s="22">
        <v>3</v>
      </c>
      <c r="AM11" s="22">
        <v>4</v>
      </c>
      <c r="AN11" s="22">
        <v>3</v>
      </c>
      <c r="AO11" s="22"/>
      <c r="AP11" s="22">
        <v>9</v>
      </c>
      <c r="AQ11" s="67">
        <f t="shared" si="6"/>
        <v>19</v>
      </c>
      <c r="AR11" s="86">
        <f t="shared" si="7"/>
        <v>3.1147540983606559E-2</v>
      </c>
      <c r="AT11" s="49" t="s">
        <v>23</v>
      </c>
      <c r="AU11" s="22">
        <v>2</v>
      </c>
      <c r="AV11" s="22">
        <v>1</v>
      </c>
      <c r="AW11" s="22">
        <v>8</v>
      </c>
      <c r="AX11" s="22">
        <v>8</v>
      </c>
      <c r="AY11" s="22">
        <v>6</v>
      </c>
      <c r="AZ11" s="22">
        <v>6</v>
      </c>
      <c r="BA11" s="22">
        <v>13</v>
      </c>
      <c r="BB11" s="67">
        <f t="shared" si="8"/>
        <v>44</v>
      </c>
      <c r="BC11" s="86">
        <f t="shared" si="9"/>
        <v>5.9299191374663072E-2</v>
      </c>
      <c r="BE11" s="49" t="s">
        <v>23</v>
      </c>
      <c r="BF11" s="22">
        <v>1</v>
      </c>
      <c r="BG11" s="22"/>
      <c r="BH11" s="22">
        <v>2</v>
      </c>
      <c r="BI11" s="22">
        <v>2</v>
      </c>
      <c r="BJ11" s="22">
        <v>2</v>
      </c>
      <c r="BK11" s="22">
        <v>1</v>
      </c>
      <c r="BL11" s="22">
        <v>5</v>
      </c>
      <c r="BM11" s="67">
        <f t="shared" si="10"/>
        <v>13</v>
      </c>
      <c r="BN11" s="86">
        <f t="shared" si="11"/>
        <v>1.2560386473429951E-2</v>
      </c>
      <c r="BP11" s="78" t="s">
        <v>23</v>
      </c>
      <c r="BQ11" s="22">
        <v>1</v>
      </c>
      <c r="BR11" s="22"/>
      <c r="BS11" s="22">
        <v>2</v>
      </c>
      <c r="BT11" s="22">
        <v>3</v>
      </c>
      <c r="BU11" s="22">
        <v>4</v>
      </c>
      <c r="BV11" s="22">
        <v>2</v>
      </c>
      <c r="BW11" s="22">
        <v>19</v>
      </c>
      <c r="BX11" s="67">
        <f t="shared" si="12"/>
        <v>31</v>
      </c>
      <c r="BY11" s="189">
        <f t="shared" si="13"/>
        <v>2.7777777777777776E-2</v>
      </c>
    </row>
    <row r="12" spans="2:77" x14ac:dyDescent="0.25">
      <c r="B12" s="49" t="s">
        <v>24</v>
      </c>
      <c r="C12" s="20">
        <v>1</v>
      </c>
      <c r="D12" s="20"/>
      <c r="E12" s="20">
        <v>2</v>
      </c>
      <c r="F12" s="20">
        <v>3</v>
      </c>
      <c r="G12" s="20">
        <v>2</v>
      </c>
      <c r="H12" s="20"/>
      <c r="I12" s="20"/>
      <c r="J12" s="51">
        <f t="shared" si="0"/>
        <v>8</v>
      </c>
      <c r="K12" s="21">
        <f t="shared" si="1"/>
        <v>4.6511627906976744E-2</v>
      </c>
      <c r="M12" s="49" t="s">
        <v>24</v>
      </c>
      <c r="N12" s="20"/>
      <c r="O12" s="20"/>
      <c r="P12" s="20">
        <v>1</v>
      </c>
      <c r="Q12" s="20">
        <v>3</v>
      </c>
      <c r="R12" s="20">
        <v>1</v>
      </c>
      <c r="S12" s="20">
        <v>1</v>
      </c>
      <c r="T12" s="20">
        <v>8</v>
      </c>
      <c r="U12" s="67">
        <f t="shared" si="2"/>
        <v>14</v>
      </c>
      <c r="V12" s="86">
        <f t="shared" si="3"/>
        <v>2.7079303675048357E-2</v>
      </c>
      <c r="X12" s="49" t="s">
        <v>24</v>
      </c>
      <c r="Y12" s="20">
        <v>2</v>
      </c>
      <c r="Z12" s="20"/>
      <c r="AA12" s="20">
        <v>1</v>
      </c>
      <c r="AB12" s="20">
        <v>3</v>
      </c>
      <c r="AC12" s="20">
        <v>1</v>
      </c>
      <c r="AD12" s="20">
        <v>2</v>
      </c>
      <c r="AE12" s="20">
        <v>19</v>
      </c>
      <c r="AF12" s="67">
        <f t="shared" si="4"/>
        <v>28</v>
      </c>
      <c r="AG12" s="86">
        <f t="shared" si="5"/>
        <v>3.2710280373831772E-2</v>
      </c>
      <c r="AI12" s="49" t="s">
        <v>24</v>
      </c>
      <c r="AJ12" s="22"/>
      <c r="AK12" s="22"/>
      <c r="AL12" s="22"/>
      <c r="AM12" s="22">
        <v>2</v>
      </c>
      <c r="AN12" s="22"/>
      <c r="AO12" s="22">
        <v>1</v>
      </c>
      <c r="AP12" s="22">
        <v>9</v>
      </c>
      <c r="AQ12" s="67">
        <f t="shared" si="6"/>
        <v>12</v>
      </c>
      <c r="AR12" s="86">
        <f t="shared" si="7"/>
        <v>1.9672131147540985E-2</v>
      </c>
      <c r="AT12" s="49" t="s">
        <v>24</v>
      </c>
      <c r="AU12" s="22">
        <v>1</v>
      </c>
      <c r="AV12" s="22"/>
      <c r="AW12" s="22">
        <v>2</v>
      </c>
      <c r="AX12" s="22">
        <v>5</v>
      </c>
      <c r="AY12" s="22">
        <v>2</v>
      </c>
      <c r="AZ12" s="22">
        <v>1</v>
      </c>
      <c r="BA12" s="22">
        <v>10</v>
      </c>
      <c r="BB12" s="67">
        <f t="shared" si="8"/>
        <v>21</v>
      </c>
      <c r="BC12" s="86">
        <f t="shared" si="9"/>
        <v>2.8301886792452831E-2</v>
      </c>
      <c r="BE12" s="49" t="s">
        <v>24</v>
      </c>
      <c r="BF12" s="22">
        <v>3</v>
      </c>
      <c r="BG12" s="22">
        <v>2</v>
      </c>
      <c r="BH12" s="22">
        <v>3</v>
      </c>
      <c r="BI12" s="22">
        <v>5</v>
      </c>
      <c r="BJ12" s="22">
        <v>4</v>
      </c>
      <c r="BK12" s="22">
        <v>4</v>
      </c>
      <c r="BL12" s="22">
        <v>26</v>
      </c>
      <c r="BM12" s="67">
        <f t="shared" si="10"/>
        <v>47</v>
      </c>
      <c r="BN12" s="86">
        <f t="shared" si="11"/>
        <v>4.5410628019323669E-2</v>
      </c>
      <c r="BP12" s="78" t="s">
        <v>24</v>
      </c>
      <c r="BQ12" s="22">
        <v>7</v>
      </c>
      <c r="BR12" s="22"/>
      <c r="BS12" s="22">
        <v>7</v>
      </c>
      <c r="BT12" s="22">
        <v>10</v>
      </c>
      <c r="BU12" s="22">
        <v>7</v>
      </c>
      <c r="BV12" s="22">
        <v>6</v>
      </c>
      <c r="BW12" s="22">
        <v>11</v>
      </c>
      <c r="BX12" s="67">
        <f t="shared" si="12"/>
        <v>48</v>
      </c>
      <c r="BY12" s="189">
        <f t="shared" si="13"/>
        <v>4.3010752688172046E-2</v>
      </c>
    </row>
    <row r="13" spans="2:77" x14ac:dyDescent="0.25">
      <c r="B13" s="49" t="s">
        <v>25</v>
      </c>
      <c r="C13" s="1"/>
      <c r="D13" s="1"/>
      <c r="E13" s="1"/>
      <c r="F13" s="1"/>
      <c r="G13" s="1"/>
      <c r="H13" s="1"/>
      <c r="I13" s="1"/>
      <c r="J13" s="51">
        <f t="shared" si="0"/>
        <v>0</v>
      </c>
      <c r="K13" s="21">
        <f t="shared" si="1"/>
        <v>0</v>
      </c>
      <c r="M13" s="49" t="s">
        <v>25</v>
      </c>
      <c r="N13" s="20">
        <v>1</v>
      </c>
      <c r="O13" s="20"/>
      <c r="P13" s="20">
        <v>2</v>
      </c>
      <c r="Q13" s="20">
        <v>7</v>
      </c>
      <c r="R13" s="20">
        <v>2</v>
      </c>
      <c r="S13" s="20">
        <v>3</v>
      </c>
      <c r="T13" s="20">
        <v>2</v>
      </c>
      <c r="U13" s="67">
        <f t="shared" si="2"/>
        <v>17</v>
      </c>
      <c r="V13" s="86">
        <f t="shared" si="3"/>
        <v>3.2882011605415859E-2</v>
      </c>
      <c r="X13" s="49" t="s">
        <v>25</v>
      </c>
      <c r="Y13" s="20">
        <v>4</v>
      </c>
      <c r="Z13" s="20"/>
      <c r="AA13" s="20">
        <v>6</v>
      </c>
      <c r="AB13" s="20">
        <v>8</v>
      </c>
      <c r="AC13" s="20">
        <v>6</v>
      </c>
      <c r="AD13" s="20">
        <v>5</v>
      </c>
      <c r="AE13" s="20">
        <v>5</v>
      </c>
      <c r="AF13" s="67">
        <f t="shared" si="4"/>
        <v>34</v>
      </c>
      <c r="AG13" s="86">
        <f t="shared" si="5"/>
        <v>3.9719626168224297E-2</v>
      </c>
      <c r="AI13" s="49" t="s">
        <v>25</v>
      </c>
      <c r="AJ13" s="22">
        <v>2</v>
      </c>
      <c r="AK13" s="22"/>
      <c r="AL13" s="22">
        <v>1</v>
      </c>
      <c r="AM13" s="22">
        <v>1</v>
      </c>
      <c r="AN13" s="22">
        <v>1</v>
      </c>
      <c r="AO13" s="22">
        <v>1</v>
      </c>
      <c r="AP13" s="22">
        <v>8</v>
      </c>
      <c r="AQ13" s="67">
        <f t="shared" si="6"/>
        <v>14</v>
      </c>
      <c r="AR13" s="86">
        <f t="shared" si="7"/>
        <v>2.2950819672131147E-2</v>
      </c>
      <c r="AT13" s="49" t="s">
        <v>25</v>
      </c>
      <c r="AU13" s="22">
        <v>1</v>
      </c>
      <c r="AV13" s="22"/>
      <c r="AW13" s="22">
        <v>1</v>
      </c>
      <c r="AX13" s="22">
        <v>1</v>
      </c>
      <c r="AY13" s="22">
        <v>1</v>
      </c>
      <c r="AZ13" s="22"/>
      <c r="BA13" s="22">
        <v>4</v>
      </c>
      <c r="BB13" s="67">
        <f t="shared" si="8"/>
        <v>8</v>
      </c>
      <c r="BC13" s="86">
        <f t="shared" si="9"/>
        <v>1.078167115902965E-2</v>
      </c>
      <c r="BE13" s="49" t="s">
        <v>25</v>
      </c>
      <c r="BF13" s="22">
        <v>2</v>
      </c>
      <c r="BG13" s="22"/>
      <c r="BH13" s="22">
        <v>1</v>
      </c>
      <c r="BI13" s="22">
        <v>3</v>
      </c>
      <c r="BJ13" s="22">
        <v>1</v>
      </c>
      <c r="BK13" s="22">
        <v>2</v>
      </c>
      <c r="BL13" s="22">
        <v>8</v>
      </c>
      <c r="BM13" s="67">
        <f t="shared" si="10"/>
        <v>17</v>
      </c>
      <c r="BN13" s="86">
        <f t="shared" si="11"/>
        <v>1.6425120772946861E-2</v>
      </c>
      <c r="BP13" s="78" t="s">
        <v>25</v>
      </c>
      <c r="BQ13" s="22">
        <v>4</v>
      </c>
      <c r="BR13" s="22">
        <v>2</v>
      </c>
      <c r="BS13" s="22">
        <v>8</v>
      </c>
      <c r="BT13" s="22">
        <v>17</v>
      </c>
      <c r="BU13" s="22">
        <v>5</v>
      </c>
      <c r="BV13" s="22">
        <v>4</v>
      </c>
      <c r="BW13" s="22">
        <v>52</v>
      </c>
      <c r="BX13" s="67">
        <f t="shared" si="12"/>
        <v>92</v>
      </c>
      <c r="BY13" s="189">
        <f t="shared" si="13"/>
        <v>8.2437275985663083E-2</v>
      </c>
    </row>
    <row r="14" spans="2:77" x14ac:dyDescent="0.25">
      <c r="B14" s="49" t="s">
        <v>26</v>
      </c>
      <c r="C14" s="20">
        <v>1</v>
      </c>
      <c r="D14" s="20"/>
      <c r="E14" s="20">
        <v>1</v>
      </c>
      <c r="F14" s="20">
        <v>4</v>
      </c>
      <c r="G14" s="20">
        <v>4</v>
      </c>
      <c r="H14" s="20">
        <v>2</v>
      </c>
      <c r="I14" s="20"/>
      <c r="J14" s="51">
        <f t="shared" si="0"/>
        <v>12</v>
      </c>
      <c r="K14" s="21">
        <f t="shared" si="1"/>
        <v>6.9767441860465115E-2</v>
      </c>
      <c r="M14" s="49" t="s">
        <v>26</v>
      </c>
      <c r="N14" s="20">
        <v>3</v>
      </c>
      <c r="O14" s="20">
        <v>1</v>
      </c>
      <c r="P14" s="20">
        <v>9</v>
      </c>
      <c r="Q14" s="20">
        <v>17</v>
      </c>
      <c r="R14" s="20">
        <v>8</v>
      </c>
      <c r="S14" s="20">
        <v>7</v>
      </c>
      <c r="T14" s="20">
        <v>19</v>
      </c>
      <c r="U14" s="67">
        <f t="shared" si="2"/>
        <v>64</v>
      </c>
      <c r="V14" s="86">
        <f t="shared" si="3"/>
        <v>0.12379110251450677</v>
      </c>
      <c r="X14" s="49" t="s">
        <v>26</v>
      </c>
      <c r="Y14" s="20">
        <v>1</v>
      </c>
      <c r="Z14" s="20"/>
      <c r="AA14" s="20">
        <v>9</v>
      </c>
      <c r="AB14" s="20">
        <v>29</v>
      </c>
      <c r="AC14" s="20">
        <v>10</v>
      </c>
      <c r="AD14" s="20">
        <v>9</v>
      </c>
      <c r="AE14" s="20">
        <v>20</v>
      </c>
      <c r="AF14" s="67">
        <f t="shared" si="4"/>
        <v>78</v>
      </c>
      <c r="AG14" s="86">
        <f t="shared" si="5"/>
        <v>9.11214953271028E-2</v>
      </c>
      <c r="AI14" s="49" t="s">
        <v>26</v>
      </c>
      <c r="AJ14" s="22">
        <v>2</v>
      </c>
      <c r="AK14" s="22">
        <v>2</v>
      </c>
      <c r="AL14" s="22">
        <v>6</v>
      </c>
      <c r="AM14" s="22">
        <v>20</v>
      </c>
      <c r="AN14" s="22">
        <v>4</v>
      </c>
      <c r="AO14" s="22">
        <v>4</v>
      </c>
      <c r="AP14" s="22">
        <v>23</v>
      </c>
      <c r="AQ14" s="67">
        <f t="shared" si="6"/>
        <v>61</v>
      </c>
      <c r="AR14" s="86">
        <f t="shared" si="7"/>
        <v>0.1</v>
      </c>
      <c r="AT14" s="49" t="s">
        <v>26</v>
      </c>
      <c r="AU14" s="22">
        <v>3</v>
      </c>
      <c r="AV14" s="22">
        <v>1</v>
      </c>
      <c r="AW14" s="22">
        <v>2</v>
      </c>
      <c r="AX14" s="22">
        <v>6</v>
      </c>
      <c r="AY14" s="22">
        <v>3</v>
      </c>
      <c r="AZ14" s="22">
        <v>1</v>
      </c>
      <c r="BA14" s="22">
        <v>33</v>
      </c>
      <c r="BB14" s="67">
        <f t="shared" si="8"/>
        <v>49</v>
      </c>
      <c r="BC14" s="86">
        <f t="shared" si="9"/>
        <v>6.6037735849056603E-2</v>
      </c>
      <c r="BE14" s="49" t="s">
        <v>26</v>
      </c>
      <c r="BF14" s="22">
        <v>3</v>
      </c>
      <c r="BG14" s="22">
        <v>3</v>
      </c>
      <c r="BH14" s="22">
        <v>4</v>
      </c>
      <c r="BI14" s="22">
        <v>12</v>
      </c>
      <c r="BJ14" s="22">
        <v>4</v>
      </c>
      <c r="BK14" s="22">
        <v>4</v>
      </c>
      <c r="BL14" s="22">
        <v>35</v>
      </c>
      <c r="BM14" s="67">
        <f t="shared" si="10"/>
        <v>65</v>
      </c>
      <c r="BN14" s="86">
        <f t="shared" si="11"/>
        <v>6.280193236714976E-2</v>
      </c>
      <c r="BP14" s="78" t="s">
        <v>26</v>
      </c>
      <c r="BQ14" s="22">
        <v>1</v>
      </c>
      <c r="BR14" s="22"/>
      <c r="BS14" s="22">
        <v>4</v>
      </c>
      <c r="BT14" s="22">
        <v>6</v>
      </c>
      <c r="BU14" s="22">
        <v>4</v>
      </c>
      <c r="BV14" s="22">
        <v>4</v>
      </c>
      <c r="BW14" s="22">
        <v>8</v>
      </c>
      <c r="BX14" s="67">
        <f t="shared" si="12"/>
        <v>27</v>
      </c>
      <c r="BY14" s="189">
        <f t="shared" si="13"/>
        <v>2.4193548387096774E-2</v>
      </c>
    </row>
    <row r="15" spans="2:77" x14ac:dyDescent="0.25">
      <c r="B15" s="49" t="s">
        <v>27</v>
      </c>
      <c r="C15" s="20">
        <v>1</v>
      </c>
      <c r="D15" s="20"/>
      <c r="E15" s="20"/>
      <c r="F15" s="20">
        <v>1</v>
      </c>
      <c r="G15" s="20">
        <v>1</v>
      </c>
      <c r="H15" s="20"/>
      <c r="I15" s="20">
        <v>1</v>
      </c>
      <c r="J15" s="51">
        <f t="shared" si="0"/>
        <v>4</v>
      </c>
      <c r="K15" s="21">
        <f t="shared" si="1"/>
        <v>2.3255813953488372E-2</v>
      </c>
      <c r="M15" s="49" t="s">
        <v>27</v>
      </c>
      <c r="N15" s="20"/>
      <c r="O15" s="20"/>
      <c r="P15" s="20"/>
      <c r="Q15" s="20">
        <v>1</v>
      </c>
      <c r="R15" s="20"/>
      <c r="S15" s="20"/>
      <c r="T15" s="20"/>
      <c r="U15" s="67">
        <f t="shared" si="2"/>
        <v>1</v>
      </c>
      <c r="V15" s="86">
        <f t="shared" si="3"/>
        <v>1.9342359767891683E-3</v>
      </c>
      <c r="X15" s="49" t="s">
        <v>27</v>
      </c>
      <c r="Y15" s="20"/>
      <c r="Z15" s="20"/>
      <c r="AA15" s="20">
        <v>1</v>
      </c>
      <c r="AB15" s="20">
        <v>2</v>
      </c>
      <c r="AC15" s="20">
        <v>1</v>
      </c>
      <c r="AD15" s="20">
        <v>1</v>
      </c>
      <c r="AE15" s="20">
        <v>6</v>
      </c>
      <c r="AF15" s="67">
        <f t="shared" si="4"/>
        <v>11</v>
      </c>
      <c r="AG15" s="86">
        <f t="shared" si="5"/>
        <v>1.2850467289719626E-2</v>
      </c>
      <c r="AI15" s="49" t="s">
        <v>27</v>
      </c>
      <c r="AJ15" s="22"/>
      <c r="AK15" s="22"/>
      <c r="AL15" s="22">
        <v>1</v>
      </c>
      <c r="AM15" s="22">
        <v>1</v>
      </c>
      <c r="AN15" s="22">
        <v>1</v>
      </c>
      <c r="AO15" s="22"/>
      <c r="AP15" s="22">
        <v>3</v>
      </c>
      <c r="AQ15" s="67">
        <f t="shared" si="6"/>
        <v>6</v>
      </c>
      <c r="AR15" s="86">
        <f t="shared" si="7"/>
        <v>9.8360655737704927E-3</v>
      </c>
      <c r="AT15" s="49" t="s">
        <v>27</v>
      </c>
      <c r="AU15" s="22"/>
      <c r="AV15" s="22"/>
      <c r="AW15" s="22">
        <v>2</v>
      </c>
      <c r="AX15" s="22">
        <v>2</v>
      </c>
      <c r="AY15" s="22">
        <v>2</v>
      </c>
      <c r="AZ15" s="22">
        <v>2</v>
      </c>
      <c r="BA15" s="22">
        <v>7</v>
      </c>
      <c r="BB15" s="67">
        <f t="shared" si="8"/>
        <v>15</v>
      </c>
      <c r="BC15" s="86">
        <f t="shared" si="9"/>
        <v>2.0215633423180591E-2</v>
      </c>
      <c r="BE15" s="49" t="s">
        <v>27</v>
      </c>
      <c r="BF15" s="22">
        <v>1</v>
      </c>
      <c r="BG15" s="22">
        <v>2</v>
      </c>
      <c r="BH15" s="22"/>
      <c r="BI15" s="22">
        <v>5</v>
      </c>
      <c r="BJ15" s="22">
        <v>1</v>
      </c>
      <c r="BK15" s="22">
        <v>2</v>
      </c>
      <c r="BL15" s="22">
        <v>11</v>
      </c>
      <c r="BM15" s="67">
        <f t="shared" si="10"/>
        <v>22</v>
      </c>
      <c r="BN15" s="86">
        <f t="shared" si="11"/>
        <v>2.1256038647342997E-2</v>
      </c>
      <c r="BP15" s="78" t="s">
        <v>27</v>
      </c>
      <c r="BQ15" s="22"/>
      <c r="BR15" s="22"/>
      <c r="BS15" s="22"/>
      <c r="BT15" s="22">
        <v>1</v>
      </c>
      <c r="BU15" s="22"/>
      <c r="BV15" s="22"/>
      <c r="BW15" s="22">
        <v>6</v>
      </c>
      <c r="BX15" s="67">
        <f t="shared" si="12"/>
        <v>7</v>
      </c>
      <c r="BY15" s="189">
        <f t="shared" si="13"/>
        <v>6.2724014336917565E-3</v>
      </c>
    </row>
    <row r="16" spans="2:77" x14ac:dyDescent="0.25">
      <c r="B16" s="49" t="s">
        <v>28</v>
      </c>
      <c r="C16" s="20">
        <v>1</v>
      </c>
      <c r="D16" s="20"/>
      <c r="E16" s="20">
        <v>1</v>
      </c>
      <c r="F16" s="20">
        <v>2</v>
      </c>
      <c r="G16" s="20">
        <v>1</v>
      </c>
      <c r="H16" s="20"/>
      <c r="I16" s="20"/>
      <c r="J16" s="51">
        <f t="shared" si="0"/>
        <v>5</v>
      </c>
      <c r="K16" s="21">
        <f t="shared" si="1"/>
        <v>2.9069767441860465E-2</v>
      </c>
      <c r="M16" s="49" t="s">
        <v>28</v>
      </c>
      <c r="N16" s="20"/>
      <c r="O16" s="20"/>
      <c r="P16" s="20">
        <v>1</v>
      </c>
      <c r="Q16" s="20">
        <v>3</v>
      </c>
      <c r="R16" s="20"/>
      <c r="S16" s="20"/>
      <c r="T16" s="20">
        <v>2</v>
      </c>
      <c r="U16" s="67">
        <f t="shared" si="2"/>
        <v>6</v>
      </c>
      <c r="V16" s="86">
        <f t="shared" si="3"/>
        <v>1.160541586073501E-2</v>
      </c>
      <c r="X16" s="49" t="s">
        <v>28</v>
      </c>
      <c r="Y16" s="20"/>
      <c r="Z16" s="20"/>
      <c r="AA16" s="20">
        <v>1</v>
      </c>
      <c r="AB16" s="20">
        <v>1</v>
      </c>
      <c r="AC16" s="20"/>
      <c r="AD16" s="20"/>
      <c r="AE16" s="20">
        <v>6</v>
      </c>
      <c r="AF16" s="67">
        <f t="shared" si="4"/>
        <v>8</v>
      </c>
      <c r="AG16" s="86">
        <f t="shared" si="5"/>
        <v>9.3457943925233638E-3</v>
      </c>
      <c r="AI16" s="49" t="s">
        <v>28</v>
      </c>
      <c r="AJ16" s="22">
        <v>1</v>
      </c>
      <c r="AK16" s="22"/>
      <c r="AL16" s="22">
        <v>1</v>
      </c>
      <c r="AM16" s="22">
        <v>5</v>
      </c>
      <c r="AN16" s="22">
        <v>1</v>
      </c>
      <c r="AO16" s="22">
        <v>1</v>
      </c>
      <c r="AP16" s="22">
        <v>4</v>
      </c>
      <c r="AQ16" s="67">
        <f t="shared" si="6"/>
        <v>13</v>
      </c>
      <c r="AR16" s="86">
        <f t="shared" si="7"/>
        <v>2.1311475409836064E-2</v>
      </c>
      <c r="AT16" s="49" t="s">
        <v>28</v>
      </c>
      <c r="AU16" s="22"/>
      <c r="AV16" s="22"/>
      <c r="AW16" s="22">
        <v>1</v>
      </c>
      <c r="AX16" s="22">
        <v>3</v>
      </c>
      <c r="AY16" s="22"/>
      <c r="AZ16" s="22"/>
      <c r="BA16" s="22">
        <v>4</v>
      </c>
      <c r="BB16" s="67">
        <f t="shared" si="8"/>
        <v>8</v>
      </c>
      <c r="BC16" s="86">
        <f t="shared" si="9"/>
        <v>1.078167115902965E-2</v>
      </c>
      <c r="BE16" s="49" t="s">
        <v>28</v>
      </c>
      <c r="BF16" s="22"/>
      <c r="BG16" s="22"/>
      <c r="BH16" s="22">
        <v>2</v>
      </c>
      <c r="BI16" s="22">
        <v>2</v>
      </c>
      <c r="BJ16" s="22">
        <v>1</v>
      </c>
      <c r="BK16" s="22">
        <v>1</v>
      </c>
      <c r="BL16" s="22">
        <v>2</v>
      </c>
      <c r="BM16" s="67">
        <f t="shared" si="10"/>
        <v>8</v>
      </c>
      <c r="BN16" s="86">
        <f t="shared" si="11"/>
        <v>7.7294685990338162E-3</v>
      </c>
      <c r="BP16" s="78" t="s">
        <v>28</v>
      </c>
      <c r="BQ16" s="22"/>
      <c r="BR16" s="22"/>
      <c r="BS16" s="22"/>
      <c r="BT16" s="22"/>
      <c r="BU16" s="22"/>
      <c r="BV16" s="22"/>
      <c r="BW16" s="22">
        <v>1</v>
      </c>
      <c r="BX16" s="67">
        <f t="shared" si="12"/>
        <v>1</v>
      </c>
      <c r="BY16" s="189">
        <f t="shared" si="13"/>
        <v>8.960573476702509E-4</v>
      </c>
    </row>
    <row r="17" spans="2:77" x14ac:dyDescent="0.25">
      <c r="B17" s="49" t="s">
        <v>29</v>
      </c>
      <c r="C17" s="20">
        <v>2</v>
      </c>
      <c r="D17" s="20">
        <v>1</v>
      </c>
      <c r="E17" s="20">
        <v>1</v>
      </c>
      <c r="F17" s="20">
        <v>1</v>
      </c>
      <c r="G17" s="20">
        <v>1</v>
      </c>
      <c r="H17" s="20">
        <v>2</v>
      </c>
      <c r="I17" s="20"/>
      <c r="J17" s="51">
        <f t="shared" si="0"/>
        <v>8</v>
      </c>
      <c r="K17" s="21">
        <f t="shared" si="1"/>
        <v>4.6511627906976744E-2</v>
      </c>
      <c r="M17" s="49" t="s">
        <v>29</v>
      </c>
      <c r="N17" s="20"/>
      <c r="O17" s="20"/>
      <c r="P17" s="20"/>
      <c r="Q17" s="20"/>
      <c r="R17" s="20"/>
      <c r="S17" s="20"/>
      <c r="T17" s="20">
        <v>7</v>
      </c>
      <c r="U17" s="67">
        <f t="shared" si="2"/>
        <v>7</v>
      </c>
      <c r="V17" s="86">
        <f t="shared" si="3"/>
        <v>1.3539651837524178E-2</v>
      </c>
      <c r="X17" s="49" t="s">
        <v>29</v>
      </c>
      <c r="Y17" s="20"/>
      <c r="Z17" s="20"/>
      <c r="AA17" s="20"/>
      <c r="AB17" s="20">
        <v>2</v>
      </c>
      <c r="AC17" s="20"/>
      <c r="AD17" s="20"/>
      <c r="AE17" s="20">
        <v>10</v>
      </c>
      <c r="AF17" s="67">
        <f t="shared" si="4"/>
        <v>12</v>
      </c>
      <c r="AG17" s="86">
        <f t="shared" si="5"/>
        <v>1.4018691588785047E-2</v>
      </c>
      <c r="AI17" s="49" t="s">
        <v>29</v>
      </c>
      <c r="AJ17" s="22">
        <v>2</v>
      </c>
      <c r="AK17" s="22"/>
      <c r="AL17" s="22">
        <v>1</v>
      </c>
      <c r="AM17" s="22">
        <v>3</v>
      </c>
      <c r="AN17" s="22">
        <v>2</v>
      </c>
      <c r="AO17" s="22">
        <v>1</v>
      </c>
      <c r="AP17" s="22">
        <v>6</v>
      </c>
      <c r="AQ17" s="67">
        <f t="shared" si="6"/>
        <v>15</v>
      </c>
      <c r="AR17" s="86">
        <f t="shared" si="7"/>
        <v>2.4590163934426229E-2</v>
      </c>
      <c r="AT17" s="49" t="s">
        <v>29</v>
      </c>
      <c r="AU17" s="22"/>
      <c r="AV17" s="22"/>
      <c r="AW17" s="22"/>
      <c r="AX17" s="22">
        <v>1</v>
      </c>
      <c r="AY17" s="22"/>
      <c r="AZ17" s="22"/>
      <c r="BA17" s="22">
        <v>12</v>
      </c>
      <c r="BB17" s="67">
        <f t="shared" si="8"/>
        <v>13</v>
      </c>
      <c r="BC17" s="86">
        <f t="shared" si="9"/>
        <v>1.7520215633423181E-2</v>
      </c>
      <c r="BE17" s="49" t="s">
        <v>29</v>
      </c>
      <c r="BF17" s="22"/>
      <c r="BG17" s="22"/>
      <c r="BH17" s="22"/>
      <c r="BI17" s="22">
        <v>2</v>
      </c>
      <c r="BJ17" s="22"/>
      <c r="BK17" s="22"/>
      <c r="BL17" s="22">
        <v>9</v>
      </c>
      <c r="BM17" s="67">
        <f t="shared" si="10"/>
        <v>11</v>
      </c>
      <c r="BN17" s="86">
        <f t="shared" si="11"/>
        <v>1.0628019323671498E-2</v>
      </c>
      <c r="BP17" s="78" t="s">
        <v>29</v>
      </c>
      <c r="BQ17" s="22">
        <v>1</v>
      </c>
      <c r="BR17" s="22"/>
      <c r="BS17" s="22">
        <v>2</v>
      </c>
      <c r="BT17" s="22">
        <v>2</v>
      </c>
      <c r="BU17" s="22">
        <v>2</v>
      </c>
      <c r="BV17" s="22">
        <v>2</v>
      </c>
      <c r="BW17" s="22">
        <v>8</v>
      </c>
      <c r="BX17" s="67">
        <f t="shared" si="12"/>
        <v>17</v>
      </c>
      <c r="BY17" s="189">
        <f t="shared" si="13"/>
        <v>1.5232974910394265E-2</v>
      </c>
    </row>
    <row r="18" spans="2:77" x14ac:dyDescent="0.25">
      <c r="B18" s="49" t="s">
        <v>30</v>
      </c>
      <c r="C18" s="1"/>
      <c r="D18" s="1"/>
      <c r="E18" s="1"/>
      <c r="F18" s="1"/>
      <c r="G18" s="1"/>
      <c r="H18" s="1"/>
      <c r="I18" s="1"/>
      <c r="J18" s="51">
        <f t="shared" si="0"/>
        <v>0</v>
      </c>
      <c r="K18" s="21">
        <f t="shared" si="1"/>
        <v>0</v>
      </c>
      <c r="M18" s="49" t="s">
        <v>30</v>
      </c>
      <c r="N18" s="20">
        <v>1</v>
      </c>
      <c r="O18" s="20"/>
      <c r="P18" s="20"/>
      <c r="Q18" s="20"/>
      <c r="R18" s="20"/>
      <c r="S18" s="20"/>
      <c r="T18" s="20">
        <v>2</v>
      </c>
      <c r="U18" s="67">
        <f t="shared" si="2"/>
        <v>3</v>
      </c>
      <c r="V18" s="86">
        <f t="shared" si="3"/>
        <v>5.8027079303675051E-3</v>
      </c>
      <c r="X18" s="49" t="s">
        <v>30</v>
      </c>
      <c r="Y18" s="20">
        <v>1</v>
      </c>
      <c r="Z18" s="20"/>
      <c r="AA18" s="20">
        <v>3</v>
      </c>
      <c r="AB18" s="20">
        <v>5</v>
      </c>
      <c r="AC18" s="20">
        <v>2</v>
      </c>
      <c r="AD18" s="20">
        <v>1</v>
      </c>
      <c r="AE18" s="20">
        <v>14</v>
      </c>
      <c r="AF18" s="67">
        <f t="shared" si="4"/>
        <v>26</v>
      </c>
      <c r="AG18" s="86">
        <f t="shared" si="5"/>
        <v>3.0373831775700934E-2</v>
      </c>
      <c r="AI18" s="49" t="s">
        <v>30</v>
      </c>
      <c r="AJ18" s="22">
        <v>2</v>
      </c>
      <c r="AK18" s="22"/>
      <c r="AL18" s="22">
        <v>1</v>
      </c>
      <c r="AM18" s="22">
        <v>1</v>
      </c>
      <c r="AN18" s="22">
        <v>1</v>
      </c>
      <c r="AO18" s="22">
        <v>1</v>
      </c>
      <c r="AP18" s="22">
        <v>9</v>
      </c>
      <c r="AQ18" s="67">
        <f t="shared" si="6"/>
        <v>15</v>
      </c>
      <c r="AR18" s="86">
        <f t="shared" si="7"/>
        <v>2.4590163934426229E-2</v>
      </c>
      <c r="AT18" s="49" t="s">
        <v>30</v>
      </c>
      <c r="AU18" s="22">
        <v>2</v>
      </c>
      <c r="AV18" s="22">
        <v>1</v>
      </c>
      <c r="AW18" s="22">
        <v>1</v>
      </c>
      <c r="AX18" s="22">
        <v>3</v>
      </c>
      <c r="AY18" s="22">
        <v>1</v>
      </c>
      <c r="AZ18" s="22">
        <v>1</v>
      </c>
      <c r="BA18" s="22">
        <v>8</v>
      </c>
      <c r="BB18" s="67">
        <f t="shared" si="8"/>
        <v>17</v>
      </c>
      <c r="BC18" s="86">
        <f t="shared" si="9"/>
        <v>2.2911051212938006E-2</v>
      </c>
      <c r="BE18" s="49" t="s">
        <v>30</v>
      </c>
      <c r="BF18" s="22">
        <v>2</v>
      </c>
      <c r="BG18" s="22">
        <v>2</v>
      </c>
      <c r="BH18" s="22">
        <v>2</v>
      </c>
      <c r="BI18" s="22">
        <v>2</v>
      </c>
      <c r="BJ18" s="22">
        <v>3</v>
      </c>
      <c r="BK18" s="22">
        <v>2</v>
      </c>
      <c r="BL18" s="22">
        <v>15</v>
      </c>
      <c r="BM18" s="67">
        <f t="shared" si="10"/>
        <v>28</v>
      </c>
      <c r="BN18" s="86">
        <f t="shared" si="11"/>
        <v>2.7053140096618359E-2</v>
      </c>
      <c r="BP18" s="78" t="s">
        <v>30</v>
      </c>
      <c r="BQ18" s="22">
        <v>1</v>
      </c>
      <c r="BR18" s="22"/>
      <c r="BS18" s="22"/>
      <c r="BT18" s="22">
        <v>1</v>
      </c>
      <c r="BU18" s="22"/>
      <c r="BV18" s="22">
        <v>1</v>
      </c>
      <c r="BW18" s="22">
        <v>14</v>
      </c>
      <c r="BX18" s="67">
        <f t="shared" si="12"/>
        <v>17</v>
      </c>
      <c r="BY18" s="189">
        <f t="shared" si="13"/>
        <v>1.5232974910394265E-2</v>
      </c>
    </row>
    <row r="19" spans="2:77" x14ac:dyDescent="0.25">
      <c r="B19" s="49" t="s">
        <v>31</v>
      </c>
      <c r="C19" s="20"/>
      <c r="D19" s="20"/>
      <c r="E19" s="20"/>
      <c r="F19" s="20">
        <v>3</v>
      </c>
      <c r="G19" s="20"/>
      <c r="H19" s="20"/>
      <c r="I19" s="20"/>
      <c r="J19" s="51">
        <f t="shared" si="0"/>
        <v>3</v>
      </c>
      <c r="K19" s="21">
        <f t="shared" si="1"/>
        <v>1.7441860465116279E-2</v>
      </c>
      <c r="M19" s="49" t="s">
        <v>31</v>
      </c>
      <c r="N19" s="20"/>
      <c r="O19" s="20"/>
      <c r="P19" s="20"/>
      <c r="Q19" s="20">
        <v>2</v>
      </c>
      <c r="R19" s="20">
        <v>1</v>
      </c>
      <c r="S19" s="20"/>
      <c r="T19" s="20">
        <v>6</v>
      </c>
      <c r="U19" s="67">
        <f t="shared" si="2"/>
        <v>9</v>
      </c>
      <c r="V19" s="86">
        <f t="shared" si="3"/>
        <v>1.7408123791102514E-2</v>
      </c>
      <c r="X19" s="49" t="s">
        <v>31</v>
      </c>
      <c r="Y19" s="20">
        <v>2</v>
      </c>
      <c r="Z19" s="20"/>
      <c r="AA19" s="20">
        <v>3</v>
      </c>
      <c r="AB19" s="20">
        <v>5</v>
      </c>
      <c r="AC19" s="20">
        <v>2</v>
      </c>
      <c r="AD19" s="20">
        <v>2</v>
      </c>
      <c r="AE19" s="20">
        <v>10</v>
      </c>
      <c r="AF19" s="67">
        <f t="shared" si="4"/>
        <v>24</v>
      </c>
      <c r="AG19" s="86">
        <f t="shared" si="5"/>
        <v>2.8037383177570093E-2</v>
      </c>
      <c r="AI19" s="49" t="s">
        <v>31</v>
      </c>
      <c r="AJ19" s="22"/>
      <c r="AK19" s="22"/>
      <c r="AL19" s="22"/>
      <c r="AM19" s="22">
        <v>1</v>
      </c>
      <c r="AN19" s="22"/>
      <c r="AO19" s="22"/>
      <c r="AP19" s="22">
        <v>12</v>
      </c>
      <c r="AQ19" s="67">
        <f t="shared" si="6"/>
        <v>13</v>
      </c>
      <c r="AR19" s="86">
        <f t="shared" si="7"/>
        <v>2.1311475409836064E-2</v>
      </c>
      <c r="AT19" s="49" t="s">
        <v>31</v>
      </c>
      <c r="AU19" s="22">
        <v>1</v>
      </c>
      <c r="AV19" s="22">
        <v>1</v>
      </c>
      <c r="AW19" s="22">
        <v>3</v>
      </c>
      <c r="AX19" s="22">
        <v>3</v>
      </c>
      <c r="AY19" s="22">
        <v>2</v>
      </c>
      <c r="AZ19" s="22">
        <v>1</v>
      </c>
      <c r="BA19" s="22">
        <v>14</v>
      </c>
      <c r="BB19" s="67">
        <f t="shared" si="8"/>
        <v>25</v>
      </c>
      <c r="BC19" s="86">
        <f t="shared" si="9"/>
        <v>3.3692722371967652E-2</v>
      </c>
      <c r="BE19" s="49" t="s">
        <v>31</v>
      </c>
      <c r="BF19" s="22">
        <v>2</v>
      </c>
      <c r="BG19" s="22">
        <v>3</v>
      </c>
      <c r="BH19" s="22">
        <v>5</v>
      </c>
      <c r="BI19" s="22">
        <v>6</v>
      </c>
      <c r="BJ19" s="22">
        <v>4</v>
      </c>
      <c r="BK19" s="22">
        <v>5</v>
      </c>
      <c r="BL19" s="22">
        <v>22</v>
      </c>
      <c r="BM19" s="67">
        <f t="shared" si="10"/>
        <v>47</v>
      </c>
      <c r="BN19" s="86">
        <f t="shared" si="11"/>
        <v>4.5410628019323669E-2</v>
      </c>
      <c r="BP19" s="78" t="s">
        <v>31</v>
      </c>
      <c r="BQ19" s="22">
        <v>6</v>
      </c>
      <c r="BR19" s="22">
        <v>2</v>
      </c>
      <c r="BS19" s="22">
        <v>8</v>
      </c>
      <c r="BT19" s="22">
        <v>8</v>
      </c>
      <c r="BU19" s="22">
        <v>6</v>
      </c>
      <c r="BV19" s="22">
        <v>7</v>
      </c>
      <c r="BW19" s="22">
        <v>23</v>
      </c>
      <c r="BX19" s="67">
        <f t="shared" si="12"/>
        <v>60</v>
      </c>
      <c r="BY19" s="189">
        <f t="shared" si="13"/>
        <v>5.3763440860215055E-2</v>
      </c>
    </row>
    <row r="20" spans="2:77" x14ac:dyDescent="0.25">
      <c r="B20" s="49" t="s">
        <v>32</v>
      </c>
      <c r="C20" s="1"/>
      <c r="D20" s="1"/>
      <c r="E20" s="1"/>
      <c r="F20" s="1"/>
      <c r="G20" s="1"/>
      <c r="H20" s="1"/>
      <c r="I20" s="1"/>
      <c r="J20" s="51">
        <f t="shared" si="0"/>
        <v>0</v>
      </c>
      <c r="K20" s="21">
        <f t="shared" si="1"/>
        <v>0</v>
      </c>
      <c r="M20" s="49" t="s">
        <v>32</v>
      </c>
      <c r="N20" s="20">
        <v>1</v>
      </c>
      <c r="O20" s="20"/>
      <c r="P20" s="20">
        <v>2</v>
      </c>
      <c r="Q20" s="20">
        <v>3</v>
      </c>
      <c r="R20" s="20">
        <v>2</v>
      </c>
      <c r="S20" s="20">
        <v>1</v>
      </c>
      <c r="T20" s="20"/>
      <c r="U20" s="67">
        <f t="shared" si="2"/>
        <v>9</v>
      </c>
      <c r="V20" s="86">
        <f t="shared" si="3"/>
        <v>1.7408123791102514E-2</v>
      </c>
      <c r="X20" s="49" t="s">
        <v>32</v>
      </c>
      <c r="Y20" s="20"/>
      <c r="Z20" s="20"/>
      <c r="AA20" s="20"/>
      <c r="AB20" s="20">
        <v>3</v>
      </c>
      <c r="AC20" s="20"/>
      <c r="AD20" s="20"/>
      <c r="AE20" s="20">
        <v>5</v>
      </c>
      <c r="AF20" s="67">
        <f t="shared" si="4"/>
        <v>8</v>
      </c>
      <c r="AG20" s="86">
        <f t="shared" si="5"/>
        <v>9.3457943925233638E-3</v>
      </c>
      <c r="AI20" s="49" t="s">
        <v>32</v>
      </c>
      <c r="AJ20" s="22">
        <v>1</v>
      </c>
      <c r="AK20" s="22"/>
      <c r="AL20" s="22"/>
      <c r="AM20" s="22"/>
      <c r="AN20" s="22"/>
      <c r="AO20" s="22"/>
      <c r="AP20" s="22">
        <v>3</v>
      </c>
      <c r="AQ20" s="67">
        <f t="shared" si="6"/>
        <v>4</v>
      </c>
      <c r="AR20" s="86">
        <f t="shared" si="7"/>
        <v>6.5573770491803279E-3</v>
      </c>
      <c r="AT20" s="49" t="s">
        <v>32</v>
      </c>
      <c r="AU20" s="22"/>
      <c r="AV20" s="22"/>
      <c r="AW20" s="22">
        <v>1</v>
      </c>
      <c r="AX20" s="22">
        <v>3</v>
      </c>
      <c r="AY20" s="22">
        <v>1</v>
      </c>
      <c r="AZ20" s="22">
        <v>1</v>
      </c>
      <c r="BA20" s="22">
        <v>2</v>
      </c>
      <c r="BB20" s="67">
        <f t="shared" si="8"/>
        <v>8</v>
      </c>
      <c r="BC20" s="86">
        <f t="shared" si="9"/>
        <v>1.078167115902965E-2</v>
      </c>
      <c r="BE20" s="49" t="s">
        <v>32</v>
      </c>
      <c r="BF20" s="22">
        <v>1</v>
      </c>
      <c r="BG20" s="22">
        <v>1</v>
      </c>
      <c r="BH20" s="22">
        <v>1</v>
      </c>
      <c r="BI20" s="22">
        <v>3</v>
      </c>
      <c r="BJ20" s="22">
        <v>1</v>
      </c>
      <c r="BK20" s="22">
        <v>1</v>
      </c>
      <c r="BL20" s="22">
        <v>5</v>
      </c>
      <c r="BM20" s="67">
        <f t="shared" si="10"/>
        <v>13</v>
      </c>
      <c r="BN20" s="86">
        <f t="shared" si="11"/>
        <v>1.2560386473429951E-2</v>
      </c>
      <c r="BP20" s="78" t="s">
        <v>32</v>
      </c>
      <c r="BQ20" s="22">
        <v>2</v>
      </c>
      <c r="BR20" s="22"/>
      <c r="BS20" s="22">
        <v>2</v>
      </c>
      <c r="BT20" s="22">
        <v>3</v>
      </c>
      <c r="BU20" s="22">
        <v>2</v>
      </c>
      <c r="BV20" s="22">
        <v>2</v>
      </c>
      <c r="BW20" s="22">
        <v>6</v>
      </c>
      <c r="BX20" s="67">
        <f t="shared" si="12"/>
        <v>17</v>
      </c>
      <c r="BY20" s="189">
        <f t="shared" si="13"/>
        <v>1.5232974910394265E-2</v>
      </c>
    </row>
    <row r="21" spans="2:77" x14ac:dyDescent="0.25">
      <c r="B21" s="49" t="s">
        <v>33</v>
      </c>
      <c r="C21" s="20">
        <v>2</v>
      </c>
      <c r="D21" s="20"/>
      <c r="E21" s="20">
        <v>6</v>
      </c>
      <c r="F21" s="20">
        <v>8</v>
      </c>
      <c r="G21" s="20">
        <v>4</v>
      </c>
      <c r="H21" s="20">
        <v>2</v>
      </c>
      <c r="I21" s="20">
        <v>2</v>
      </c>
      <c r="J21" s="51">
        <f t="shared" si="0"/>
        <v>24</v>
      </c>
      <c r="K21" s="21">
        <f t="shared" si="1"/>
        <v>0.13953488372093023</v>
      </c>
      <c r="M21" s="49" t="s">
        <v>33</v>
      </c>
      <c r="N21" s="20">
        <v>1</v>
      </c>
      <c r="O21" s="20"/>
      <c r="P21" s="20">
        <v>4</v>
      </c>
      <c r="Q21" s="20">
        <v>8</v>
      </c>
      <c r="R21" s="20">
        <v>4</v>
      </c>
      <c r="S21" s="20">
        <v>4</v>
      </c>
      <c r="T21" s="20">
        <v>9</v>
      </c>
      <c r="U21" s="67">
        <f t="shared" si="2"/>
        <v>30</v>
      </c>
      <c r="V21" s="86">
        <f t="shared" si="3"/>
        <v>5.8027079303675046E-2</v>
      </c>
      <c r="X21" s="49" t="s">
        <v>33</v>
      </c>
      <c r="Y21" s="20"/>
      <c r="Z21" s="20"/>
      <c r="AA21" s="20">
        <v>3</v>
      </c>
      <c r="AB21" s="20">
        <v>7</v>
      </c>
      <c r="AC21" s="20">
        <v>1</v>
      </c>
      <c r="AD21" s="20">
        <v>1</v>
      </c>
      <c r="AE21" s="20">
        <v>16</v>
      </c>
      <c r="AF21" s="67">
        <f t="shared" si="4"/>
        <v>28</v>
      </c>
      <c r="AG21" s="86">
        <f t="shared" si="5"/>
        <v>3.2710280373831772E-2</v>
      </c>
      <c r="AI21" s="49" t="s">
        <v>33</v>
      </c>
      <c r="AJ21" s="22"/>
      <c r="AK21" s="22"/>
      <c r="AL21" s="22">
        <v>1</v>
      </c>
      <c r="AM21" s="22">
        <v>6</v>
      </c>
      <c r="AN21" s="22">
        <v>1</v>
      </c>
      <c r="AO21" s="22"/>
      <c r="AP21" s="22">
        <v>16</v>
      </c>
      <c r="AQ21" s="67">
        <f t="shared" si="6"/>
        <v>24</v>
      </c>
      <c r="AR21" s="86">
        <f t="shared" si="7"/>
        <v>3.9344262295081971E-2</v>
      </c>
      <c r="AT21" s="49" t="s">
        <v>33</v>
      </c>
      <c r="AU21" s="22">
        <v>3</v>
      </c>
      <c r="AV21" s="22"/>
      <c r="AW21" s="22">
        <v>4</v>
      </c>
      <c r="AX21" s="22">
        <v>10</v>
      </c>
      <c r="AY21" s="22">
        <v>3</v>
      </c>
      <c r="AZ21" s="22">
        <v>2</v>
      </c>
      <c r="BA21" s="22">
        <v>15</v>
      </c>
      <c r="BB21" s="67">
        <f t="shared" si="8"/>
        <v>37</v>
      </c>
      <c r="BC21" s="86">
        <f t="shared" si="9"/>
        <v>4.9865229110512131E-2</v>
      </c>
      <c r="BE21" s="49" t="s">
        <v>33</v>
      </c>
      <c r="BF21" s="22">
        <v>1</v>
      </c>
      <c r="BG21" s="22">
        <v>3</v>
      </c>
      <c r="BH21" s="22">
        <v>4</v>
      </c>
      <c r="BI21" s="22">
        <v>6</v>
      </c>
      <c r="BJ21" s="22">
        <v>3</v>
      </c>
      <c r="BK21" s="22">
        <v>1</v>
      </c>
      <c r="BL21" s="22">
        <v>18</v>
      </c>
      <c r="BM21" s="67">
        <f t="shared" si="10"/>
        <v>36</v>
      </c>
      <c r="BN21" s="86">
        <f t="shared" si="11"/>
        <v>3.4782608695652174E-2</v>
      </c>
      <c r="BP21" s="78" t="s">
        <v>33</v>
      </c>
      <c r="BQ21" s="22">
        <v>2</v>
      </c>
      <c r="BR21" s="22"/>
      <c r="BS21" s="22">
        <v>3</v>
      </c>
      <c r="BT21" s="22">
        <v>5</v>
      </c>
      <c r="BU21" s="22">
        <v>2</v>
      </c>
      <c r="BV21" s="22">
        <v>2</v>
      </c>
      <c r="BW21" s="22">
        <v>37</v>
      </c>
      <c r="BX21" s="67">
        <f t="shared" si="12"/>
        <v>51</v>
      </c>
      <c r="BY21" s="189">
        <f t="shared" si="13"/>
        <v>4.5698924731182797E-2</v>
      </c>
    </row>
    <row r="22" spans="2:77" x14ac:dyDescent="0.25">
      <c r="B22" s="49" t="s">
        <v>34</v>
      </c>
      <c r="C22" s="20">
        <v>3</v>
      </c>
      <c r="D22" s="20">
        <v>1</v>
      </c>
      <c r="E22" s="20">
        <v>3</v>
      </c>
      <c r="F22" s="20">
        <v>3</v>
      </c>
      <c r="G22" s="20">
        <v>3</v>
      </c>
      <c r="H22" s="20"/>
      <c r="I22" s="20">
        <v>1</v>
      </c>
      <c r="J22" s="51">
        <f t="shared" si="0"/>
        <v>14</v>
      </c>
      <c r="K22" s="21">
        <f t="shared" si="1"/>
        <v>8.1395348837209308E-2</v>
      </c>
      <c r="M22" s="49" t="s">
        <v>34</v>
      </c>
      <c r="N22" s="20">
        <v>3</v>
      </c>
      <c r="O22" s="20">
        <v>2</v>
      </c>
      <c r="P22" s="20">
        <v>11</v>
      </c>
      <c r="Q22" s="20">
        <v>23</v>
      </c>
      <c r="R22" s="20">
        <v>13</v>
      </c>
      <c r="S22" s="20">
        <v>7</v>
      </c>
      <c r="T22" s="20">
        <v>21</v>
      </c>
      <c r="U22" s="67">
        <f t="shared" si="2"/>
        <v>80</v>
      </c>
      <c r="V22" s="86">
        <f t="shared" si="3"/>
        <v>0.15473887814313347</v>
      </c>
      <c r="X22" s="49" t="s">
        <v>34</v>
      </c>
      <c r="Y22" s="20">
        <v>6</v>
      </c>
      <c r="Z22" s="20">
        <v>1</v>
      </c>
      <c r="AA22" s="20">
        <v>9</v>
      </c>
      <c r="AB22" s="20">
        <v>23</v>
      </c>
      <c r="AC22" s="20">
        <v>12</v>
      </c>
      <c r="AD22" s="20">
        <v>12</v>
      </c>
      <c r="AE22" s="20">
        <v>47</v>
      </c>
      <c r="AF22" s="67">
        <f t="shared" si="4"/>
        <v>110</v>
      </c>
      <c r="AG22" s="86">
        <f t="shared" si="5"/>
        <v>0.12850467289719625</v>
      </c>
      <c r="AI22" s="49" t="s">
        <v>34</v>
      </c>
      <c r="AJ22" s="22">
        <v>3</v>
      </c>
      <c r="AK22" s="22">
        <v>1</v>
      </c>
      <c r="AL22" s="22">
        <v>6</v>
      </c>
      <c r="AM22" s="22">
        <v>14</v>
      </c>
      <c r="AN22" s="22">
        <v>7</v>
      </c>
      <c r="AO22" s="22">
        <v>4</v>
      </c>
      <c r="AP22" s="22">
        <v>37</v>
      </c>
      <c r="AQ22" s="67">
        <f t="shared" si="6"/>
        <v>72</v>
      </c>
      <c r="AR22" s="86">
        <f t="shared" si="7"/>
        <v>0.11803278688524591</v>
      </c>
      <c r="AT22" s="49" t="s">
        <v>34</v>
      </c>
      <c r="AU22" s="22">
        <v>7</v>
      </c>
      <c r="AV22" s="22">
        <v>2</v>
      </c>
      <c r="AW22" s="22">
        <v>8</v>
      </c>
      <c r="AX22" s="22">
        <v>18</v>
      </c>
      <c r="AY22" s="22">
        <v>8</v>
      </c>
      <c r="AZ22" s="22">
        <v>7</v>
      </c>
      <c r="BA22" s="22">
        <v>36</v>
      </c>
      <c r="BB22" s="67">
        <f t="shared" si="8"/>
        <v>86</v>
      </c>
      <c r="BC22" s="86">
        <f t="shared" si="9"/>
        <v>0.11590296495956873</v>
      </c>
      <c r="BE22" s="49" t="s">
        <v>34</v>
      </c>
      <c r="BF22" s="22">
        <v>5</v>
      </c>
      <c r="BG22" s="22">
        <v>5</v>
      </c>
      <c r="BH22" s="22">
        <v>12</v>
      </c>
      <c r="BI22" s="22">
        <v>22</v>
      </c>
      <c r="BJ22" s="22">
        <v>9</v>
      </c>
      <c r="BK22" s="22">
        <v>8</v>
      </c>
      <c r="BL22" s="22">
        <v>74</v>
      </c>
      <c r="BM22" s="67">
        <f t="shared" si="10"/>
        <v>135</v>
      </c>
      <c r="BN22" s="86">
        <f t="shared" si="11"/>
        <v>0.13043478260869565</v>
      </c>
      <c r="BP22" s="78" t="s">
        <v>34</v>
      </c>
      <c r="BQ22" s="22">
        <v>7</v>
      </c>
      <c r="BR22" s="22">
        <v>1</v>
      </c>
      <c r="BS22" s="22">
        <v>10</v>
      </c>
      <c r="BT22" s="22">
        <v>18</v>
      </c>
      <c r="BU22" s="22">
        <v>9</v>
      </c>
      <c r="BV22" s="22">
        <v>7</v>
      </c>
      <c r="BW22" s="22">
        <v>82</v>
      </c>
      <c r="BX22" s="67">
        <f t="shared" si="12"/>
        <v>134</v>
      </c>
      <c r="BY22" s="189">
        <f t="shared" si="13"/>
        <v>0.12007168458781362</v>
      </c>
    </row>
    <row r="23" spans="2:77" x14ac:dyDescent="0.25">
      <c r="B23" s="49" t="s">
        <v>35</v>
      </c>
      <c r="C23" s="20">
        <v>2</v>
      </c>
      <c r="D23" s="20"/>
      <c r="E23" s="20"/>
      <c r="F23" s="20"/>
      <c r="G23" s="20"/>
      <c r="H23" s="20"/>
      <c r="I23" s="20"/>
      <c r="J23" s="51">
        <f t="shared" si="0"/>
        <v>2</v>
      </c>
      <c r="K23" s="21">
        <f t="shared" si="1"/>
        <v>1.1627906976744186E-2</v>
      </c>
      <c r="M23" s="49" t="s">
        <v>35</v>
      </c>
      <c r="N23" s="20">
        <v>1</v>
      </c>
      <c r="O23" s="20"/>
      <c r="P23" s="20">
        <v>1</v>
      </c>
      <c r="Q23" s="20">
        <v>2</v>
      </c>
      <c r="R23" s="20">
        <v>1</v>
      </c>
      <c r="S23" s="20"/>
      <c r="T23" s="20">
        <v>6</v>
      </c>
      <c r="U23" s="67">
        <f t="shared" si="2"/>
        <v>11</v>
      </c>
      <c r="V23" s="86">
        <f t="shared" si="3"/>
        <v>2.1276595744680851E-2</v>
      </c>
      <c r="X23" s="49" t="s">
        <v>35</v>
      </c>
      <c r="Y23" s="20">
        <v>1</v>
      </c>
      <c r="Z23" s="20"/>
      <c r="AA23" s="20">
        <v>1</v>
      </c>
      <c r="AB23" s="20">
        <v>1</v>
      </c>
      <c r="AC23" s="20">
        <v>1</v>
      </c>
      <c r="AD23" s="20">
        <v>1</v>
      </c>
      <c r="AE23" s="20">
        <v>6</v>
      </c>
      <c r="AF23" s="67">
        <f t="shared" si="4"/>
        <v>11</v>
      </c>
      <c r="AG23" s="86">
        <f t="shared" si="5"/>
        <v>1.2850467289719626E-2</v>
      </c>
      <c r="AI23" s="49" t="s">
        <v>35</v>
      </c>
      <c r="AJ23" s="22"/>
      <c r="AK23" s="22"/>
      <c r="AL23" s="22">
        <v>1</v>
      </c>
      <c r="AM23" s="22">
        <v>5</v>
      </c>
      <c r="AN23" s="22">
        <v>3</v>
      </c>
      <c r="AO23" s="22">
        <v>2</v>
      </c>
      <c r="AP23" s="22">
        <v>4</v>
      </c>
      <c r="AQ23" s="67">
        <f t="shared" si="6"/>
        <v>15</v>
      </c>
      <c r="AR23" s="86">
        <f t="shared" si="7"/>
        <v>2.4590163934426229E-2</v>
      </c>
      <c r="AT23" s="49" t="s">
        <v>35</v>
      </c>
      <c r="AU23" s="22">
        <v>2</v>
      </c>
      <c r="AV23" s="22">
        <v>1</v>
      </c>
      <c r="AW23" s="22">
        <v>2</v>
      </c>
      <c r="AX23" s="22">
        <v>6</v>
      </c>
      <c r="AY23" s="22">
        <v>1</v>
      </c>
      <c r="AZ23" s="22"/>
      <c r="BA23" s="22">
        <v>7</v>
      </c>
      <c r="BB23" s="67">
        <f t="shared" si="8"/>
        <v>19</v>
      </c>
      <c r="BC23" s="86">
        <f t="shared" si="9"/>
        <v>2.5606469002695417E-2</v>
      </c>
      <c r="BE23" s="49" t="s">
        <v>35</v>
      </c>
      <c r="BF23" s="22">
        <v>2</v>
      </c>
      <c r="BG23" s="22"/>
      <c r="BH23" s="22">
        <v>4</v>
      </c>
      <c r="BI23" s="22">
        <v>5</v>
      </c>
      <c r="BJ23" s="22">
        <v>4</v>
      </c>
      <c r="BK23" s="22">
        <v>4</v>
      </c>
      <c r="BL23" s="22">
        <v>3</v>
      </c>
      <c r="BM23" s="67">
        <f t="shared" si="10"/>
        <v>22</v>
      </c>
      <c r="BN23" s="86">
        <f t="shared" si="11"/>
        <v>2.1256038647342997E-2</v>
      </c>
      <c r="BP23" s="78" t="s">
        <v>35</v>
      </c>
      <c r="BQ23" s="22"/>
      <c r="BR23" s="22"/>
      <c r="BS23" s="22"/>
      <c r="BT23" s="22">
        <v>1</v>
      </c>
      <c r="BU23" s="22"/>
      <c r="BV23" s="22"/>
      <c r="BW23" s="22">
        <v>5</v>
      </c>
      <c r="BX23" s="67">
        <f t="shared" si="12"/>
        <v>6</v>
      </c>
      <c r="BY23" s="189">
        <f t="shared" si="13"/>
        <v>5.3763440860215058E-3</v>
      </c>
    </row>
    <row r="24" spans="2:77" x14ac:dyDescent="0.25">
      <c r="B24" s="49" t="s">
        <v>36</v>
      </c>
      <c r="C24" s="1"/>
      <c r="D24" s="1"/>
      <c r="E24" s="1"/>
      <c r="F24" s="1"/>
      <c r="G24" s="1"/>
      <c r="H24" s="1"/>
      <c r="I24" s="1"/>
      <c r="J24" s="51">
        <f t="shared" si="0"/>
        <v>0</v>
      </c>
      <c r="K24" s="21">
        <f t="shared" si="1"/>
        <v>0</v>
      </c>
      <c r="M24" s="49" t="s">
        <v>36</v>
      </c>
      <c r="N24" s="20"/>
      <c r="O24" s="20"/>
      <c r="P24" s="20"/>
      <c r="Q24" s="20">
        <v>1</v>
      </c>
      <c r="R24" s="20"/>
      <c r="S24" s="20"/>
      <c r="T24" s="20">
        <v>3</v>
      </c>
      <c r="U24" s="67">
        <f t="shared" si="2"/>
        <v>4</v>
      </c>
      <c r="V24" s="86">
        <f t="shared" si="3"/>
        <v>7.7369439071566732E-3</v>
      </c>
      <c r="X24" s="49" t="s">
        <v>36</v>
      </c>
      <c r="Y24" s="20"/>
      <c r="Z24" s="20"/>
      <c r="AA24" s="20"/>
      <c r="AB24" s="20"/>
      <c r="AC24" s="20"/>
      <c r="AD24" s="20"/>
      <c r="AE24" s="20">
        <v>2</v>
      </c>
      <c r="AF24" s="67">
        <f t="shared" si="4"/>
        <v>2</v>
      </c>
      <c r="AG24" s="86">
        <f t="shared" si="5"/>
        <v>2.3364485981308409E-3</v>
      </c>
      <c r="AI24" s="49" t="s">
        <v>36</v>
      </c>
      <c r="AJ24" s="22"/>
      <c r="AK24" s="22"/>
      <c r="AL24" s="22">
        <v>2</v>
      </c>
      <c r="AM24" s="22">
        <v>2</v>
      </c>
      <c r="AN24" s="22"/>
      <c r="AO24" s="22"/>
      <c r="AP24" s="22">
        <v>1</v>
      </c>
      <c r="AQ24" s="67">
        <f t="shared" si="6"/>
        <v>5</v>
      </c>
      <c r="AR24" s="86">
        <f t="shared" si="7"/>
        <v>8.1967213114754103E-3</v>
      </c>
      <c r="AT24" s="49" t="s">
        <v>36</v>
      </c>
      <c r="AU24" s="22"/>
      <c r="AV24" s="22"/>
      <c r="AW24" s="22"/>
      <c r="AX24" s="22">
        <v>1</v>
      </c>
      <c r="AY24" s="22"/>
      <c r="AZ24" s="22"/>
      <c r="BA24" s="22">
        <v>1</v>
      </c>
      <c r="BB24" s="67">
        <f t="shared" si="8"/>
        <v>2</v>
      </c>
      <c r="BC24" s="86">
        <f t="shared" si="9"/>
        <v>2.6954177897574125E-3</v>
      </c>
      <c r="BE24" s="49" t="s">
        <v>36</v>
      </c>
      <c r="BF24" s="22"/>
      <c r="BG24" s="22"/>
      <c r="BH24" s="22"/>
      <c r="BI24" s="22">
        <v>1</v>
      </c>
      <c r="BJ24" s="22"/>
      <c r="BK24" s="22"/>
      <c r="BL24" s="22">
        <v>4</v>
      </c>
      <c r="BM24" s="67">
        <f t="shared" si="10"/>
        <v>5</v>
      </c>
      <c r="BN24" s="86">
        <f t="shared" si="11"/>
        <v>4.830917874396135E-3</v>
      </c>
      <c r="BP24" s="78" t="s">
        <v>36</v>
      </c>
      <c r="BQ24" s="22"/>
      <c r="BR24" s="22"/>
      <c r="BS24" s="22"/>
      <c r="BT24" s="22"/>
      <c r="BU24" s="22">
        <v>1</v>
      </c>
      <c r="BV24" s="22">
        <v>1</v>
      </c>
      <c r="BW24" s="22"/>
      <c r="BX24" s="67">
        <f t="shared" si="12"/>
        <v>2</v>
      </c>
      <c r="BY24" s="189">
        <f t="shared" si="13"/>
        <v>1.7921146953405018E-3</v>
      </c>
    </row>
    <row r="25" spans="2:77" x14ac:dyDescent="0.25">
      <c r="B25" s="49" t="s">
        <v>37</v>
      </c>
      <c r="C25" s="1"/>
      <c r="D25" s="1"/>
      <c r="E25" s="1"/>
      <c r="F25" s="1"/>
      <c r="G25" s="1"/>
      <c r="H25" s="1"/>
      <c r="I25" s="1"/>
      <c r="J25" s="51">
        <f t="shared" si="0"/>
        <v>0</v>
      </c>
      <c r="K25" s="21">
        <f t="shared" si="1"/>
        <v>0</v>
      </c>
      <c r="M25" s="49" t="s">
        <v>37</v>
      </c>
      <c r="N25" s="20"/>
      <c r="O25" s="20">
        <v>1</v>
      </c>
      <c r="P25" s="20"/>
      <c r="Q25" s="20"/>
      <c r="R25" s="20"/>
      <c r="S25" s="20"/>
      <c r="T25" s="20"/>
      <c r="U25" s="67">
        <f t="shared" si="2"/>
        <v>1</v>
      </c>
      <c r="V25" s="86">
        <f t="shared" si="3"/>
        <v>1.9342359767891683E-3</v>
      </c>
      <c r="X25" s="49" t="s">
        <v>37</v>
      </c>
      <c r="Y25" s="20"/>
      <c r="Z25" s="20"/>
      <c r="AA25" s="20"/>
      <c r="AB25" s="20"/>
      <c r="AC25" s="20"/>
      <c r="AD25" s="20"/>
      <c r="AE25" s="20"/>
      <c r="AF25" s="67">
        <f t="shared" si="4"/>
        <v>0</v>
      </c>
      <c r="AG25" s="86">
        <f t="shared" si="5"/>
        <v>0</v>
      </c>
      <c r="AI25" s="49" t="s">
        <v>37</v>
      </c>
      <c r="AJ25" s="22"/>
      <c r="AK25" s="22"/>
      <c r="AL25" s="22"/>
      <c r="AM25" s="22"/>
      <c r="AN25" s="22"/>
      <c r="AO25" s="22"/>
      <c r="AP25" s="22">
        <v>1</v>
      </c>
      <c r="AQ25" s="67">
        <f t="shared" si="6"/>
        <v>1</v>
      </c>
      <c r="AR25" s="86">
        <f t="shared" si="7"/>
        <v>1.639344262295082E-3</v>
      </c>
      <c r="AT25" s="49" t="s">
        <v>37</v>
      </c>
      <c r="AU25" s="22"/>
      <c r="AV25" s="22"/>
      <c r="AW25" s="22"/>
      <c r="AX25" s="22"/>
      <c r="AY25" s="22"/>
      <c r="AZ25" s="22"/>
      <c r="BA25" s="22"/>
      <c r="BB25" s="67">
        <f t="shared" si="8"/>
        <v>0</v>
      </c>
      <c r="BC25" s="86">
        <f t="shared" si="9"/>
        <v>0</v>
      </c>
      <c r="BE25" s="49" t="s">
        <v>37</v>
      </c>
      <c r="BF25" s="22"/>
      <c r="BG25" s="22"/>
      <c r="BH25" s="22"/>
      <c r="BI25" s="22"/>
      <c r="BJ25" s="22"/>
      <c r="BK25" s="22"/>
      <c r="BL25" s="22">
        <v>1</v>
      </c>
      <c r="BM25" s="67">
        <f t="shared" si="10"/>
        <v>1</v>
      </c>
      <c r="BN25" s="86">
        <f t="shared" si="11"/>
        <v>9.6618357487922703E-4</v>
      </c>
      <c r="BP25" s="78" t="s">
        <v>37</v>
      </c>
      <c r="BQ25" s="22"/>
      <c r="BR25" s="22"/>
      <c r="BS25" s="22"/>
      <c r="BT25" s="22"/>
      <c r="BU25" s="22"/>
      <c r="BV25" s="22"/>
      <c r="BW25" s="22">
        <v>1</v>
      </c>
      <c r="BX25" s="67">
        <f t="shared" si="12"/>
        <v>1</v>
      </c>
      <c r="BY25" s="189">
        <f t="shared" si="13"/>
        <v>8.960573476702509E-4</v>
      </c>
    </row>
    <row r="26" spans="2:77" x14ac:dyDescent="0.25">
      <c r="B26" s="49" t="s">
        <v>38</v>
      </c>
      <c r="C26" s="20">
        <v>1</v>
      </c>
      <c r="D26" s="20"/>
      <c r="E26" s="20"/>
      <c r="F26" s="20">
        <v>1</v>
      </c>
      <c r="G26" s="20"/>
      <c r="H26" s="20"/>
      <c r="I26" s="20"/>
      <c r="J26" s="51">
        <f t="shared" si="0"/>
        <v>2</v>
      </c>
      <c r="K26" s="21">
        <f t="shared" si="1"/>
        <v>1.1627906976744186E-2</v>
      </c>
      <c r="M26" s="49" t="s">
        <v>38</v>
      </c>
      <c r="N26" s="20"/>
      <c r="O26" s="20">
        <v>1</v>
      </c>
      <c r="P26" s="20">
        <v>6</v>
      </c>
      <c r="Q26" s="20">
        <v>11</v>
      </c>
      <c r="R26" s="20">
        <v>5</v>
      </c>
      <c r="S26" s="20">
        <v>2</v>
      </c>
      <c r="T26" s="20">
        <v>8</v>
      </c>
      <c r="U26" s="67">
        <f t="shared" si="2"/>
        <v>33</v>
      </c>
      <c r="V26" s="86">
        <f t="shared" si="3"/>
        <v>6.3829787234042548E-2</v>
      </c>
      <c r="X26" s="49" t="s">
        <v>38</v>
      </c>
      <c r="Y26" s="20">
        <v>1</v>
      </c>
      <c r="Z26" s="20"/>
      <c r="AA26" s="20">
        <v>5</v>
      </c>
      <c r="AB26" s="20">
        <v>9</v>
      </c>
      <c r="AC26" s="20">
        <v>3</v>
      </c>
      <c r="AD26" s="20">
        <v>2</v>
      </c>
      <c r="AE26" s="20">
        <v>39</v>
      </c>
      <c r="AF26" s="67">
        <f t="shared" si="4"/>
        <v>59</v>
      </c>
      <c r="AG26" s="86">
        <f t="shared" si="5"/>
        <v>6.8925233644859807E-2</v>
      </c>
      <c r="AI26" s="49" t="s">
        <v>38</v>
      </c>
      <c r="AJ26" s="22">
        <v>1</v>
      </c>
      <c r="AK26" s="22">
        <v>1</v>
      </c>
      <c r="AL26" s="22">
        <v>3</v>
      </c>
      <c r="AM26" s="22">
        <v>6</v>
      </c>
      <c r="AN26" s="22">
        <v>2</v>
      </c>
      <c r="AO26" s="22">
        <v>2</v>
      </c>
      <c r="AP26" s="22">
        <v>17</v>
      </c>
      <c r="AQ26" s="67">
        <f t="shared" si="6"/>
        <v>32</v>
      </c>
      <c r="AR26" s="86">
        <f t="shared" si="7"/>
        <v>5.2459016393442623E-2</v>
      </c>
      <c r="AT26" s="49" t="s">
        <v>38</v>
      </c>
      <c r="AU26" s="22">
        <v>1</v>
      </c>
      <c r="AV26" s="22"/>
      <c r="AW26" s="22">
        <v>2</v>
      </c>
      <c r="AX26" s="22">
        <v>4</v>
      </c>
      <c r="AY26" s="22">
        <v>2</v>
      </c>
      <c r="AZ26" s="22"/>
      <c r="BA26" s="22">
        <v>13</v>
      </c>
      <c r="BB26" s="67">
        <f t="shared" si="8"/>
        <v>22</v>
      </c>
      <c r="BC26" s="86">
        <f t="shared" si="9"/>
        <v>2.9649595687331536E-2</v>
      </c>
      <c r="BE26" s="49" t="s">
        <v>38</v>
      </c>
      <c r="BF26" s="22">
        <v>3</v>
      </c>
      <c r="BG26" s="22">
        <v>3</v>
      </c>
      <c r="BH26" s="22">
        <v>4</v>
      </c>
      <c r="BI26" s="22">
        <v>5</v>
      </c>
      <c r="BJ26" s="22">
        <v>3</v>
      </c>
      <c r="BK26" s="22">
        <v>2</v>
      </c>
      <c r="BL26" s="22">
        <v>28</v>
      </c>
      <c r="BM26" s="67">
        <f t="shared" si="10"/>
        <v>48</v>
      </c>
      <c r="BN26" s="86">
        <f t="shared" si="11"/>
        <v>4.6376811594202899E-2</v>
      </c>
      <c r="BP26" s="78" t="s">
        <v>38</v>
      </c>
      <c r="BQ26" s="22">
        <v>1</v>
      </c>
      <c r="BR26" s="22"/>
      <c r="BS26" s="22">
        <v>3</v>
      </c>
      <c r="BT26" s="22">
        <v>4</v>
      </c>
      <c r="BU26" s="22">
        <v>4</v>
      </c>
      <c r="BV26" s="22">
        <v>3</v>
      </c>
      <c r="BW26" s="22">
        <v>22</v>
      </c>
      <c r="BX26" s="67">
        <f t="shared" si="12"/>
        <v>37</v>
      </c>
      <c r="BY26" s="189">
        <f t="shared" si="13"/>
        <v>3.3154121863799284E-2</v>
      </c>
    </row>
    <row r="27" spans="2:77" x14ac:dyDescent="0.25">
      <c r="B27" s="49" t="s">
        <v>39</v>
      </c>
      <c r="C27" s="1"/>
      <c r="D27" s="1"/>
      <c r="E27" s="1"/>
      <c r="F27" s="1"/>
      <c r="G27" s="1"/>
      <c r="H27" s="1"/>
      <c r="I27" s="1"/>
      <c r="J27" s="51">
        <f t="shared" si="0"/>
        <v>0</v>
      </c>
      <c r="K27" s="21">
        <f t="shared" si="1"/>
        <v>0</v>
      </c>
      <c r="M27" s="49" t="s">
        <v>39</v>
      </c>
      <c r="N27" s="20"/>
      <c r="O27" s="20"/>
      <c r="P27" s="20">
        <v>1</v>
      </c>
      <c r="Q27" s="20">
        <v>1</v>
      </c>
      <c r="R27" s="20">
        <v>1</v>
      </c>
      <c r="S27" s="20">
        <v>1</v>
      </c>
      <c r="T27" s="20">
        <v>3</v>
      </c>
      <c r="U27" s="67">
        <f t="shared" si="2"/>
        <v>7</v>
      </c>
      <c r="V27" s="86">
        <f t="shared" si="3"/>
        <v>1.3539651837524178E-2</v>
      </c>
      <c r="X27" s="49" t="s">
        <v>39</v>
      </c>
      <c r="Y27" s="20">
        <v>1</v>
      </c>
      <c r="Z27" s="20"/>
      <c r="AA27" s="20">
        <v>2</v>
      </c>
      <c r="AB27" s="20">
        <v>3</v>
      </c>
      <c r="AC27" s="20">
        <v>1</v>
      </c>
      <c r="AD27" s="20">
        <v>1</v>
      </c>
      <c r="AE27" s="20">
        <v>9</v>
      </c>
      <c r="AF27" s="67">
        <f t="shared" si="4"/>
        <v>17</v>
      </c>
      <c r="AG27" s="86">
        <f t="shared" si="5"/>
        <v>1.9859813084112148E-2</v>
      </c>
      <c r="AI27" s="49" t="s">
        <v>39</v>
      </c>
      <c r="AJ27" s="22"/>
      <c r="AK27" s="22"/>
      <c r="AL27" s="22">
        <v>6</v>
      </c>
      <c r="AM27" s="22">
        <v>10</v>
      </c>
      <c r="AN27" s="22">
        <v>5</v>
      </c>
      <c r="AO27" s="22">
        <v>3</v>
      </c>
      <c r="AP27" s="22">
        <v>4</v>
      </c>
      <c r="AQ27" s="67">
        <f t="shared" si="6"/>
        <v>28</v>
      </c>
      <c r="AR27" s="86">
        <f t="shared" si="7"/>
        <v>4.5901639344262293E-2</v>
      </c>
      <c r="AT27" s="49" t="s">
        <v>39</v>
      </c>
      <c r="AU27" s="22">
        <v>1</v>
      </c>
      <c r="AV27" s="22"/>
      <c r="AW27" s="22">
        <v>3</v>
      </c>
      <c r="AX27" s="22">
        <v>11</v>
      </c>
      <c r="AY27" s="22">
        <v>1</v>
      </c>
      <c r="AZ27" s="22">
        <v>4</v>
      </c>
      <c r="BA27" s="22">
        <v>10</v>
      </c>
      <c r="BB27" s="67">
        <f t="shared" si="8"/>
        <v>30</v>
      </c>
      <c r="BC27" s="86">
        <f t="shared" si="9"/>
        <v>4.0431266846361183E-2</v>
      </c>
      <c r="BE27" s="49" t="s">
        <v>39</v>
      </c>
      <c r="BF27" s="22">
        <v>2</v>
      </c>
      <c r="BG27" s="22">
        <v>1</v>
      </c>
      <c r="BH27" s="22">
        <v>2</v>
      </c>
      <c r="BI27" s="22">
        <v>2</v>
      </c>
      <c r="BJ27" s="22">
        <v>2</v>
      </c>
      <c r="BK27" s="22">
        <v>2</v>
      </c>
      <c r="BL27" s="22">
        <v>10</v>
      </c>
      <c r="BM27" s="67">
        <f t="shared" si="10"/>
        <v>21</v>
      </c>
      <c r="BN27" s="86">
        <f t="shared" si="11"/>
        <v>2.0289855072463767E-2</v>
      </c>
      <c r="BP27" s="78" t="s">
        <v>39</v>
      </c>
      <c r="BQ27" s="22">
        <v>1</v>
      </c>
      <c r="BR27" s="22">
        <v>1</v>
      </c>
      <c r="BS27" s="22">
        <v>1</v>
      </c>
      <c r="BT27" s="22">
        <v>5</v>
      </c>
      <c r="BU27" s="22">
        <v>1</v>
      </c>
      <c r="BV27" s="22">
        <v>4</v>
      </c>
      <c r="BW27" s="22">
        <v>13</v>
      </c>
      <c r="BX27" s="67">
        <f t="shared" si="12"/>
        <v>26</v>
      </c>
      <c r="BY27" s="189">
        <f t="shared" si="13"/>
        <v>2.3297491039426525E-2</v>
      </c>
    </row>
    <row r="28" spans="2:77" x14ac:dyDescent="0.25">
      <c r="B28" s="49" t="s">
        <v>40</v>
      </c>
      <c r="C28" s="20"/>
      <c r="D28" s="20"/>
      <c r="E28" s="20"/>
      <c r="F28" s="20"/>
      <c r="G28" s="20"/>
      <c r="H28" s="20"/>
      <c r="I28" s="20"/>
      <c r="J28" s="51">
        <f t="shared" si="0"/>
        <v>0</v>
      </c>
      <c r="K28" s="21">
        <f t="shared" si="1"/>
        <v>0</v>
      </c>
      <c r="M28" s="49" t="s">
        <v>40</v>
      </c>
      <c r="N28" s="20"/>
      <c r="O28" s="20"/>
      <c r="P28" s="20"/>
      <c r="Q28" s="20"/>
      <c r="R28" s="20"/>
      <c r="S28" s="20"/>
      <c r="T28" s="20">
        <v>1</v>
      </c>
      <c r="U28" s="67">
        <f t="shared" si="2"/>
        <v>1</v>
      </c>
      <c r="V28" s="86">
        <f t="shared" si="3"/>
        <v>1.9342359767891683E-3</v>
      </c>
      <c r="X28" s="49" t="s">
        <v>40</v>
      </c>
      <c r="Y28" s="20"/>
      <c r="Z28" s="20"/>
      <c r="AA28" s="20"/>
      <c r="AB28" s="20">
        <v>1</v>
      </c>
      <c r="AC28" s="20"/>
      <c r="AD28" s="20"/>
      <c r="AE28" s="20">
        <v>5</v>
      </c>
      <c r="AF28" s="67">
        <f t="shared" si="4"/>
        <v>6</v>
      </c>
      <c r="AG28" s="86">
        <f t="shared" si="5"/>
        <v>7.0093457943925233E-3</v>
      </c>
      <c r="AI28" s="49" t="s">
        <v>40</v>
      </c>
      <c r="AJ28" s="22"/>
      <c r="AK28" s="22"/>
      <c r="AL28" s="22">
        <v>1</v>
      </c>
      <c r="AM28" s="22">
        <v>2</v>
      </c>
      <c r="AN28" s="22">
        <v>1</v>
      </c>
      <c r="AO28" s="22">
        <v>2</v>
      </c>
      <c r="AP28" s="22">
        <v>1</v>
      </c>
      <c r="AQ28" s="67">
        <f t="shared" si="6"/>
        <v>7</v>
      </c>
      <c r="AR28" s="86">
        <f t="shared" si="7"/>
        <v>1.1475409836065573E-2</v>
      </c>
      <c r="AT28" s="49" t="s">
        <v>40</v>
      </c>
      <c r="AU28" s="22"/>
      <c r="AV28" s="22"/>
      <c r="AW28" s="22"/>
      <c r="AX28" s="22"/>
      <c r="AY28" s="22"/>
      <c r="AZ28" s="22"/>
      <c r="BA28" s="22">
        <v>1</v>
      </c>
      <c r="BB28" s="67">
        <f t="shared" si="8"/>
        <v>1</v>
      </c>
      <c r="BC28" s="86">
        <f t="shared" si="9"/>
        <v>1.3477088948787063E-3</v>
      </c>
      <c r="BE28" s="49" t="s">
        <v>40</v>
      </c>
      <c r="BF28" s="22">
        <v>1</v>
      </c>
      <c r="BG28" s="22"/>
      <c r="BH28" s="22">
        <v>1</v>
      </c>
      <c r="BI28" s="22">
        <v>1</v>
      </c>
      <c r="BJ28" s="22">
        <v>1</v>
      </c>
      <c r="BK28" s="22">
        <v>1</v>
      </c>
      <c r="BL28" s="22">
        <v>8</v>
      </c>
      <c r="BM28" s="67">
        <f t="shared" si="10"/>
        <v>13</v>
      </c>
      <c r="BN28" s="86">
        <f t="shared" si="11"/>
        <v>1.2560386473429951E-2</v>
      </c>
      <c r="BP28" s="78" t="s">
        <v>40</v>
      </c>
      <c r="BQ28" s="22"/>
      <c r="BR28" s="22">
        <v>1</v>
      </c>
      <c r="BS28" s="22"/>
      <c r="BT28" s="22">
        <v>1</v>
      </c>
      <c r="BU28" s="22"/>
      <c r="BV28" s="22"/>
      <c r="BW28" s="22">
        <v>10</v>
      </c>
      <c r="BX28" s="67">
        <f t="shared" si="12"/>
        <v>12</v>
      </c>
      <c r="BY28" s="189">
        <f t="shared" si="13"/>
        <v>1.0752688172043012E-2</v>
      </c>
    </row>
    <row r="29" spans="2:77" x14ac:dyDescent="0.25">
      <c r="B29" s="49" t="s">
        <v>41</v>
      </c>
      <c r="C29" s="20">
        <v>1</v>
      </c>
      <c r="D29" s="20"/>
      <c r="E29" s="20">
        <v>17</v>
      </c>
      <c r="F29" s="20">
        <v>12</v>
      </c>
      <c r="G29" s="20">
        <v>14</v>
      </c>
      <c r="H29" s="20">
        <v>6</v>
      </c>
      <c r="I29" s="20"/>
      <c r="J29" s="51">
        <f t="shared" si="0"/>
        <v>50</v>
      </c>
      <c r="K29" s="21">
        <f t="shared" si="1"/>
        <v>0.29069767441860467</v>
      </c>
      <c r="M29" s="49" t="s">
        <v>41</v>
      </c>
      <c r="N29" s="20">
        <v>5</v>
      </c>
      <c r="O29" s="20">
        <v>2</v>
      </c>
      <c r="P29" s="20">
        <v>14</v>
      </c>
      <c r="Q29" s="20">
        <v>38</v>
      </c>
      <c r="R29" s="20">
        <v>17</v>
      </c>
      <c r="S29" s="20">
        <v>9</v>
      </c>
      <c r="T29" s="20">
        <v>25</v>
      </c>
      <c r="U29" s="67">
        <f t="shared" si="2"/>
        <v>110</v>
      </c>
      <c r="V29" s="86">
        <f t="shared" si="3"/>
        <v>0.21276595744680851</v>
      </c>
      <c r="X29" s="49" t="s">
        <v>41</v>
      </c>
      <c r="Y29" s="20">
        <v>14</v>
      </c>
      <c r="Z29" s="20">
        <v>6</v>
      </c>
      <c r="AA29" s="20">
        <v>28</v>
      </c>
      <c r="AB29" s="20">
        <v>51</v>
      </c>
      <c r="AC29" s="20">
        <v>24</v>
      </c>
      <c r="AD29" s="20">
        <v>18</v>
      </c>
      <c r="AE29" s="20">
        <v>89</v>
      </c>
      <c r="AF29" s="67">
        <f t="shared" si="4"/>
        <v>230</v>
      </c>
      <c r="AG29" s="86">
        <f>AF29/$AF$32</f>
        <v>0.26869158878504673</v>
      </c>
      <c r="AI29" s="49" t="s">
        <v>41</v>
      </c>
      <c r="AJ29" s="22">
        <v>5</v>
      </c>
      <c r="AK29" s="22"/>
      <c r="AL29" s="22">
        <v>17</v>
      </c>
      <c r="AM29" s="22">
        <v>45</v>
      </c>
      <c r="AN29" s="22">
        <v>18</v>
      </c>
      <c r="AO29" s="22">
        <v>10</v>
      </c>
      <c r="AP29" s="22">
        <v>65</v>
      </c>
      <c r="AQ29" s="67">
        <f t="shared" si="6"/>
        <v>160</v>
      </c>
      <c r="AR29" s="86">
        <f t="shared" si="7"/>
        <v>0.26229508196721313</v>
      </c>
      <c r="AT29" s="49" t="s">
        <v>41</v>
      </c>
      <c r="AU29" s="22">
        <v>6</v>
      </c>
      <c r="AV29" s="22">
        <v>5</v>
      </c>
      <c r="AW29" s="22">
        <v>21</v>
      </c>
      <c r="AX29" s="22">
        <v>45</v>
      </c>
      <c r="AY29" s="22">
        <v>16</v>
      </c>
      <c r="AZ29" s="22">
        <v>10</v>
      </c>
      <c r="BA29" s="22">
        <v>92</v>
      </c>
      <c r="BB29" s="67">
        <f t="shared" si="8"/>
        <v>195</v>
      </c>
      <c r="BC29" s="86">
        <f t="shared" si="9"/>
        <v>0.26280323450134768</v>
      </c>
      <c r="BE29" s="49" t="s">
        <v>41</v>
      </c>
      <c r="BF29" s="22">
        <v>17</v>
      </c>
      <c r="BG29" s="22">
        <v>6</v>
      </c>
      <c r="BH29" s="22">
        <v>26</v>
      </c>
      <c r="BI29" s="22">
        <v>62</v>
      </c>
      <c r="BJ29" s="22">
        <v>27</v>
      </c>
      <c r="BK29" s="22">
        <v>18</v>
      </c>
      <c r="BL29" s="22">
        <v>124</v>
      </c>
      <c r="BM29" s="67">
        <f t="shared" si="10"/>
        <v>280</v>
      </c>
      <c r="BN29" s="86">
        <f t="shared" si="11"/>
        <v>0.27053140096618356</v>
      </c>
      <c r="BP29" s="78" t="s">
        <v>41</v>
      </c>
      <c r="BQ29" s="22">
        <v>15</v>
      </c>
      <c r="BR29" s="22">
        <v>6</v>
      </c>
      <c r="BS29" s="22">
        <v>25</v>
      </c>
      <c r="BT29" s="22">
        <v>49</v>
      </c>
      <c r="BU29" s="22">
        <v>21</v>
      </c>
      <c r="BV29" s="22">
        <v>16</v>
      </c>
      <c r="BW29" s="22">
        <v>161</v>
      </c>
      <c r="BX29" s="67">
        <f t="shared" si="12"/>
        <v>293</v>
      </c>
      <c r="BY29" s="189">
        <f t="shared" si="13"/>
        <v>0.26254480286738352</v>
      </c>
    </row>
    <row r="30" spans="2:77" x14ac:dyDescent="0.25">
      <c r="B30" s="49" t="s">
        <v>42</v>
      </c>
      <c r="C30" s="20"/>
      <c r="D30" s="20"/>
      <c r="E30" s="20"/>
      <c r="F30" s="20"/>
      <c r="G30" s="20"/>
      <c r="H30" s="20"/>
      <c r="I30" s="20"/>
      <c r="J30" s="51">
        <f t="shared" si="0"/>
        <v>0</v>
      </c>
      <c r="K30" s="21">
        <f t="shared" si="1"/>
        <v>0</v>
      </c>
      <c r="M30" s="49" t="s">
        <v>42</v>
      </c>
      <c r="N30" s="20"/>
      <c r="O30" s="20"/>
      <c r="P30" s="20"/>
      <c r="Q30" s="20"/>
      <c r="R30" s="20"/>
      <c r="S30" s="20"/>
      <c r="T30" s="20"/>
      <c r="U30" s="67">
        <f t="shared" si="2"/>
        <v>0</v>
      </c>
      <c r="V30" s="86">
        <f t="shared" si="3"/>
        <v>0</v>
      </c>
      <c r="X30" s="49" t="s">
        <v>42</v>
      </c>
      <c r="Y30" s="20"/>
      <c r="Z30" s="20"/>
      <c r="AA30" s="20"/>
      <c r="AB30" s="20"/>
      <c r="AC30" s="20"/>
      <c r="AD30" s="20"/>
      <c r="AE30" s="20"/>
      <c r="AF30" s="67">
        <f t="shared" si="4"/>
        <v>0</v>
      </c>
      <c r="AG30" s="86">
        <f t="shared" si="5"/>
        <v>0</v>
      </c>
      <c r="AI30" s="49" t="s">
        <v>42</v>
      </c>
      <c r="AJ30" s="22">
        <v>1</v>
      </c>
      <c r="AK30" s="22"/>
      <c r="AL30" s="22">
        <v>1</v>
      </c>
      <c r="AM30" s="22">
        <v>1</v>
      </c>
      <c r="AN30" s="22">
        <v>1</v>
      </c>
      <c r="AO30" s="22">
        <v>1</v>
      </c>
      <c r="AP30" s="22">
        <v>1</v>
      </c>
      <c r="AQ30" s="67">
        <f t="shared" si="6"/>
        <v>6</v>
      </c>
      <c r="AR30" s="86">
        <f t="shared" si="7"/>
        <v>9.8360655737704927E-3</v>
      </c>
      <c r="AT30" s="49" t="s">
        <v>42</v>
      </c>
      <c r="AU30" s="22">
        <v>1</v>
      </c>
      <c r="AV30" s="22">
        <v>1</v>
      </c>
      <c r="AW30" s="22">
        <v>1</v>
      </c>
      <c r="AX30" s="22"/>
      <c r="AY30" s="22">
        <v>1</v>
      </c>
      <c r="AZ30" s="22">
        <v>1</v>
      </c>
      <c r="BA30" s="22">
        <v>2</v>
      </c>
      <c r="BB30" s="67">
        <f t="shared" si="8"/>
        <v>7</v>
      </c>
      <c r="BC30" s="86">
        <f t="shared" si="9"/>
        <v>9.433962264150943E-3</v>
      </c>
      <c r="BE30" s="49" t="s">
        <v>42</v>
      </c>
      <c r="BF30" s="22"/>
      <c r="BG30" s="22"/>
      <c r="BH30" s="22"/>
      <c r="BI30" s="22">
        <v>1</v>
      </c>
      <c r="BJ30" s="22"/>
      <c r="BK30" s="22"/>
      <c r="BL30" s="22">
        <v>2</v>
      </c>
      <c r="BM30" s="67">
        <f t="shared" si="10"/>
        <v>3</v>
      </c>
      <c r="BN30" s="86">
        <f t="shared" si="11"/>
        <v>2.8985507246376812E-3</v>
      </c>
      <c r="BP30" s="78" t="s">
        <v>42</v>
      </c>
      <c r="BQ30" s="22"/>
      <c r="BR30" s="22"/>
      <c r="BS30" s="22"/>
      <c r="BT30" s="22"/>
      <c r="BU30" s="22"/>
      <c r="BV30" s="22"/>
      <c r="BW30" s="22"/>
      <c r="BX30" s="67">
        <f t="shared" si="12"/>
        <v>0</v>
      </c>
      <c r="BY30" s="189">
        <f t="shared" si="13"/>
        <v>0</v>
      </c>
    </row>
    <row r="31" spans="2:77" x14ac:dyDescent="0.25">
      <c r="B31" s="49" t="s">
        <v>130</v>
      </c>
      <c r="C31" s="20"/>
      <c r="D31" s="20"/>
      <c r="E31" s="20"/>
      <c r="F31" s="20"/>
      <c r="G31" s="20"/>
      <c r="H31" s="20"/>
      <c r="I31" s="20"/>
      <c r="J31" s="51">
        <f>SUM(C31:I31)</f>
        <v>0</v>
      </c>
      <c r="K31" s="21">
        <f t="shared" si="1"/>
        <v>0</v>
      </c>
      <c r="M31" s="49" t="s">
        <v>130</v>
      </c>
      <c r="N31" s="20"/>
      <c r="O31" s="20"/>
      <c r="P31" s="20"/>
      <c r="Q31" s="20"/>
      <c r="R31" s="20"/>
      <c r="S31" s="20"/>
      <c r="T31" s="20"/>
      <c r="U31" s="67">
        <f t="shared" si="2"/>
        <v>0</v>
      </c>
      <c r="V31" s="86">
        <f t="shared" si="3"/>
        <v>0</v>
      </c>
      <c r="X31" s="49" t="s">
        <v>130</v>
      </c>
      <c r="Y31" s="20"/>
      <c r="Z31" s="20"/>
      <c r="AA31" s="20"/>
      <c r="AB31" s="20"/>
      <c r="AC31" s="20"/>
      <c r="AD31" s="20"/>
      <c r="AE31" s="20"/>
      <c r="AF31" s="67">
        <f t="shared" si="4"/>
        <v>0</v>
      </c>
      <c r="AG31" s="86">
        <f t="shared" si="5"/>
        <v>0</v>
      </c>
      <c r="AI31" s="49" t="s">
        <v>130</v>
      </c>
      <c r="AJ31" s="22"/>
      <c r="AK31" s="22"/>
      <c r="AL31" s="22"/>
      <c r="AM31" s="22"/>
      <c r="AN31" s="22"/>
      <c r="AO31" s="22"/>
      <c r="AP31" s="22"/>
      <c r="AQ31" s="67">
        <f t="shared" si="6"/>
        <v>0</v>
      </c>
      <c r="AR31" s="86">
        <f t="shared" si="7"/>
        <v>0</v>
      </c>
      <c r="AT31" s="49" t="s">
        <v>130</v>
      </c>
      <c r="AU31" s="22"/>
      <c r="AV31" s="22"/>
      <c r="AW31" s="22"/>
      <c r="AX31" s="22"/>
      <c r="AY31" s="22"/>
      <c r="AZ31" s="22"/>
      <c r="BA31" s="22"/>
      <c r="BB31" s="67">
        <f t="shared" si="8"/>
        <v>0</v>
      </c>
      <c r="BC31" s="86">
        <f t="shared" si="9"/>
        <v>0</v>
      </c>
      <c r="BE31" s="49" t="s">
        <v>130</v>
      </c>
      <c r="BF31" s="22"/>
      <c r="BG31" s="22"/>
      <c r="BH31" s="22"/>
      <c r="BI31" s="22"/>
      <c r="BJ31" s="22"/>
      <c r="BK31" s="22"/>
      <c r="BL31" s="22"/>
      <c r="BM31" s="67">
        <f t="shared" si="10"/>
        <v>0</v>
      </c>
      <c r="BN31" s="86">
        <f t="shared" si="11"/>
        <v>0</v>
      </c>
      <c r="BP31" s="78" t="s">
        <v>130</v>
      </c>
      <c r="BQ31" s="22"/>
      <c r="BR31" s="22"/>
      <c r="BS31" s="22"/>
      <c r="BT31" s="22"/>
      <c r="BU31" s="22"/>
      <c r="BV31" s="22"/>
      <c r="BW31" s="22"/>
      <c r="BX31" s="67">
        <f t="shared" si="12"/>
        <v>0</v>
      </c>
      <c r="BY31" s="189">
        <f t="shared" si="13"/>
        <v>0</v>
      </c>
    </row>
    <row r="32" spans="2:77" ht="15.75" thickBot="1" x14ac:dyDescent="0.3">
      <c r="B32" s="53" t="s">
        <v>14</v>
      </c>
      <c r="C32" s="60">
        <f>SUM(C4:C31)</f>
        <v>22</v>
      </c>
      <c r="D32" s="60">
        <f t="shared" ref="D32:I32" si="14">SUM(D4:D31)</f>
        <v>3</v>
      </c>
      <c r="E32" s="60">
        <f t="shared" si="14"/>
        <v>36</v>
      </c>
      <c r="F32" s="60">
        <f t="shared" si="14"/>
        <v>49</v>
      </c>
      <c r="G32" s="60">
        <f t="shared" si="14"/>
        <v>38</v>
      </c>
      <c r="H32" s="60">
        <f t="shared" si="14"/>
        <v>19</v>
      </c>
      <c r="I32" s="60">
        <f t="shared" si="14"/>
        <v>5</v>
      </c>
      <c r="J32" s="60">
        <f>SUM(J4:J31)</f>
        <v>172</v>
      </c>
      <c r="K32" s="75">
        <f t="shared" si="1"/>
        <v>1</v>
      </c>
      <c r="M32" s="82" t="s">
        <v>14</v>
      </c>
      <c r="N32" s="60">
        <f>SUM(N4:N31)</f>
        <v>20</v>
      </c>
      <c r="O32" s="60">
        <f t="shared" ref="O32:T32" si="15">SUM(O4:O31)</f>
        <v>7</v>
      </c>
      <c r="P32" s="60">
        <f t="shared" si="15"/>
        <v>67</v>
      </c>
      <c r="Q32" s="60">
        <f t="shared" si="15"/>
        <v>149</v>
      </c>
      <c r="R32" s="60">
        <f t="shared" si="15"/>
        <v>70</v>
      </c>
      <c r="S32" s="60">
        <f t="shared" si="15"/>
        <v>44</v>
      </c>
      <c r="T32" s="60">
        <f t="shared" si="15"/>
        <v>160</v>
      </c>
      <c r="U32" s="81">
        <f>SUM(U4:U31)</f>
        <v>517</v>
      </c>
      <c r="V32" s="87">
        <f t="shared" si="3"/>
        <v>1</v>
      </c>
      <c r="X32" s="82" t="s">
        <v>14</v>
      </c>
      <c r="Y32" s="60">
        <f t="shared" ref="Y32:AF32" si="16">SUM(Y4:Y31)</f>
        <v>38</v>
      </c>
      <c r="Z32" s="60">
        <f t="shared" si="16"/>
        <v>10</v>
      </c>
      <c r="AA32" s="60">
        <f t="shared" si="16"/>
        <v>91</v>
      </c>
      <c r="AB32" s="60">
        <f t="shared" si="16"/>
        <v>186</v>
      </c>
      <c r="AC32" s="60">
        <f t="shared" si="16"/>
        <v>80</v>
      </c>
      <c r="AD32" s="60">
        <f t="shared" si="16"/>
        <v>68</v>
      </c>
      <c r="AE32" s="60">
        <f t="shared" si="16"/>
        <v>383</v>
      </c>
      <c r="AF32" s="81">
        <f t="shared" si="16"/>
        <v>856</v>
      </c>
      <c r="AG32" s="87">
        <f>AF32/$AF$32</f>
        <v>1</v>
      </c>
      <c r="AI32" s="82" t="s">
        <v>14</v>
      </c>
      <c r="AJ32" s="60">
        <f t="shared" ref="AJ32:AQ32" si="17">SUM(AJ4:AJ31)</f>
        <v>24</v>
      </c>
      <c r="AK32" s="60">
        <f t="shared" si="17"/>
        <v>7</v>
      </c>
      <c r="AL32" s="60">
        <f t="shared" si="17"/>
        <v>56</v>
      </c>
      <c r="AM32" s="60">
        <f t="shared" si="17"/>
        <v>149</v>
      </c>
      <c r="AN32" s="60">
        <f t="shared" si="17"/>
        <v>54</v>
      </c>
      <c r="AO32" s="60">
        <f t="shared" si="17"/>
        <v>35</v>
      </c>
      <c r="AP32" s="60">
        <f t="shared" si="17"/>
        <v>285</v>
      </c>
      <c r="AQ32" s="81">
        <f t="shared" si="17"/>
        <v>610</v>
      </c>
      <c r="AR32" s="75">
        <f t="shared" si="7"/>
        <v>1</v>
      </c>
      <c r="AT32" s="82" t="s">
        <v>14</v>
      </c>
      <c r="AU32" s="60">
        <f t="shared" ref="AU32:BC32" si="18">SUM(AU4:AU31)</f>
        <v>40</v>
      </c>
      <c r="AV32" s="60">
        <f t="shared" si="18"/>
        <v>15</v>
      </c>
      <c r="AW32" s="60">
        <f t="shared" si="18"/>
        <v>71</v>
      </c>
      <c r="AX32" s="60">
        <f t="shared" si="18"/>
        <v>144</v>
      </c>
      <c r="AY32" s="60">
        <f t="shared" si="18"/>
        <v>59</v>
      </c>
      <c r="AZ32" s="60">
        <f t="shared" si="18"/>
        <v>42</v>
      </c>
      <c r="BA32" s="60">
        <f t="shared" si="18"/>
        <v>371</v>
      </c>
      <c r="BB32" s="81">
        <f t="shared" si="18"/>
        <v>742</v>
      </c>
      <c r="BC32" s="75">
        <f t="shared" si="18"/>
        <v>1</v>
      </c>
      <c r="BE32" s="82" t="s">
        <v>14</v>
      </c>
      <c r="BF32" s="60">
        <f>SUM(BF4:BF31)</f>
        <v>56</v>
      </c>
      <c r="BG32" s="60">
        <f t="shared" ref="BG32:BM32" si="19">SUM(BG4:BG31)</f>
        <v>45</v>
      </c>
      <c r="BH32" s="60">
        <f t="shared" si="19"/>
        <v>87</v>
      </c>
      <c r="BI32" s="60">
        <f t="shared" si="19"/>
        <v>170</v>
      </c>
      <c r="BJ32" s="60">
        <f t="shared" si="19"/>
        <v>85</v>
      </c>
      <c r="BK32" s="60">
        <f t="shared" si="19"/>
        <v>70</v>
      </c>
      <c r="BL32" s="60">
        <f t="shared" si="19"/>
        <v>522</v>
      </c>
      <c r="BM32" s="60">
        <f t="shared" si="19"/>
        <v>1035</v>
      </c>
      <c r="BN32" s="75">
        <f t="shared" si="11"/>
        <v>1</v>
      </c>
      <c r="BP32" s="203" t="s">
        <v>14</v>
      </c>
      <c r="BQ32" s="88">
        <f>SUM(BQ4:BQ31)</f>
        <v>62</v>
      </c>
      <c r="BR32" s="88">
        <f t="shared" ref="BR32:BX32" si="20">SUM(BR4:BR31)</f>
        <v>15</v>
      </c>
      <c r="BS32" s="88">
        <f t="shared" si="20"/>
        <v>90</v>
      </c>
      <c r="BT32" s="88">
        <f t="shared" si="20"/>
        <v>165</v>
      </c>
      <c r="BU32" s="88">
        <f t="shared" si="20"/>
        <v>86</v>
      </c>
      <c r="BV32" s="88">
        <f t="shared" si="20"/>
        <v>76</v>
      </c>
      <c r="BW32" s="88">
        <f t="shared" si="20"/>
        <v>622</v>
      </c>
      <c r="BX32" s="88">
        <f t="shared" si="20"/>
        <v>1116</v>
      </c>
      <c r="BY32" s="190">
        <f t="shared" si="13"/>
        <v>1</v>
      </c>
    </row>
    <row r="33" spans="2:76" ht="16.5" thickTop="1" thickBot="1" x14ac:dyDescent="0.3">
      <c r="B33" s="94" t="s">
        <v>15</v>
      </c>
      <c r="C33" s="94">
        <f>C32/'Denúncias PSR por tipo de viola'!$F$32</f>
        <v>0.22916666666666666</v>
      </c>
      <c r="D33" s="95">
        <f>D32/'Denúncias PSR por tipo de viola'!$F$32</f>
        <v>3.125E-2</v>
      </c>
      <c r="E33" s="95">
        <f>E32/'Denúncias PSR por tipo de viola'!$F$32</f>
        <v>0.375</v>
      </c>
      <c r="F33" s="95">
        <f>F32/'Denúncias PSR por tipo de viola'!$F$32</f>
        <v>0.51041666666666663</v>
      </c>
      <c r="G33" s="95">
        <f>G32/'Denúncias PSR por tipo de viola'!$F$32</f>
        <v>0.39583333333333331</v>
      </c>
      <c r="H33" s="95">
        <f>H32/'Denúncias PSR por tipo de viola'!$F$32</f>
        <v>0.19791666666666666</v>
      </c>
      <c r="I33" s="95">
        <f>I32/'Denúncias PSR por tipo de viola'!$F$32</f>
        <v>5.2083333333333336E-2</v>
      </c>
      <c r="J33" s="96">
        <f>J32/'Denúncias PSR por tipo de viola'!$F$32</f>
        <v>1.7916666666666667</v>
      </c>
      <c r="M33" s="94" t="s">
        <v>15</v>
      </c>
      <c r="N33" s="94">
        <f>N32/'Denúncias PSR por tipo de viola'!$F$65</f>
        <v>6.3091482649842268E-2</v>
      </c>
      <c r="O33" s="95">
        <f>O32/'Denúncias PSR por tipo de viola'!$F$65</f>
        <v>2.2082018927444796E-2</v>
      </c>
      <c r="P33" s="95">
        <f>P32/'Denúncias PSR por tipo de viola'!$F$65</f>
        <v>0.2113564668769716</v>
      </c>
      <c r="Q33" s="95">
        <f>Q32/'Denúncias PSR por tipo de viola'!$F$65</f>
        <v>0.47003154574132494</v>
      </c>
      <c r="R33" s="95">
        <f>R32/'Denúncias PSR por tipo de viola'!$F$65</f>
        <v>0.22082018927444794</v>
      </c>
      <c r="S33" s="95">
        <f>S32/'Denúncias PSR por tipo de viola'!$F$65</f>
        <v>0.13880126182965299</v>
      </c>
      <c r="T33" s="95">
        <f>T32/'Denúncias PSR por tipo de viola'!$F$65</f>
        <v>0.50473186119873814</v>
      </c>
      <c r="U33" s="96">
        <f>U32/'Denúncias PSR por tipo de viola'!$F$65</f>
        <v>1.6309148264984228</v>
      </c>
      <c r="X33" s="94" t="s">
        <v>15</v>
      </c>
      <c r="Y33" s="94">
        <f>Y32/'Denúncias PSR por tipo de viola'!$F$98</f>
        <v>6.5743944636678195E-2</v>
      </c>
      <c r="Z33" s="95">
        <f>Z32/'Denúncias PSR por tipo de viola'!$F$98</f>
        <v>1.7301038062283738E-2</v>
      </c>
      <c r="AA33" s="95">
        <f>AA32/'Denúncias PSR por tipo de viola'!$F$98</f>
        <v>0.157439446366782</v>
      </c>
      <c r="AB33" s="95">
        <f>AB32/'Denúncias PSR por tipo de viola'!$F$98</f>
        <v>0.3217993079584775</v>
      </c>
      <c r="AC33" s="95">
        <f>AC32/'Denúncias PSR por tipo de viola'!$F$98</f>
        <v>0.13840830449826991</v>
      </c>
      <c r="AD33" s="95">
        <f>AD32/'Denúncias PSR por tipo de viola'!$F$98</f>
        <v>0.11764705882352941</v>
      </c>
      <c r="AE33" s="95">
        <f>AE32/'Denúncias PSR por tipo de viola'!$F$98</f>
        <v>0.66262975778546718</v>
      </c>
      <c r="AF33" s="96">
        <f>AF32/'Denúncias PSR por tipo de viola'!$F$98</f>
        <v>1.4809688581314879</v>
      </c>
      <c r="AI33" s="94" t="s">
        <v>15</v>
      </c>
      <c r="AJ33" s="94">
        <f>AJ32/'Denúncias PSR por tipo de viola'!$F$131</f>
        <v>5.5944055944055944E-2</v>
      </c>
      <c r="AK33" s="95">
        <f>AK32/'Denúncias PSR por tipo de viola'!$F$131</f>
        <v>1.6317016317016316E-2</v>
      </c>
      <c r="AL33" s="95">
        <f>AL32/'Denúncias PSR por tipo de viola'!$F$131</f>
        <v>0.13053613053613053</v>
      </c>
      <c r="AM33" s="95">
        <f>AM32/'Denúncias PSR por tipo de viola'!$F$131</f>
        <v>0.34731934731934733</v>
      </c>
      <c r="AN33" s="95">
        <f>AN32/'Denúncias PSR por tipo de viola'!$F$131</f>
        <v>0.12587412587412589</v>
      </c>
      <c r="AO33" s="95">
        <f>AO32/'Denúncias PSR por tipo de viola'!$F$131</f>
        <v>8.1585081585081584E-2</v>
      </c>
      <c r="AP33" s="95">
        <f>AP32/'Denúncias PSR por tipo de viola'!$F$131</f>
        <v>0.66433566433566438</v>
      </c>
      <c r="AQ33" s="96">
        <f>AQ32/'Denúncias PSR por tipo de viola'!$F$131</f>
        <v>1.4219114219114219</v>
      </c>
      <c r="AT33" s="94" t="s">
        <v>15</v>
      </c>
      <c r="AU33" s="94">
        <f>AU32/'Denúncias PSR por tipo de viola'!$F$164</f>
        <v>7.6923076923076927E-2</v>
      </c>
      <c r="AV33" s="95">
        <f>AV32/'Denúncias PSR por tipo de viola'!$F$164</f>
        <v>2.8846153846153848E-2</v>
      </c>
      <c r="AW33" s="95">
        <f>AW32/'Denúncias PSR por tipo de viola'!$F$164</f>
        <v>0.13653846153846153</v>
      </c>
      <c r="AX33" s="95">
        <f>AX32/'Denúncias PSR por tipo de viola'!$F$164</f>
        <v>0.27692307692307694</v>
      </c>
      <c r="AY33" s="95">
        <f>AY32/'Denúncias PSR por tipo de viola'!$F$164</f>
        <v>0.11346153846153846</v>
      </c>
      <c r="AZ33" s="95">
        <f>AZ32/'Denúncias PSR por tipo de viola'!$F$164</f>
        <v>8.0769230769230774E-2</v>
      </c>
      <c r="BA33" s="95">
        <f>BA32/'Denúncias PSR por tipo de viola'!$F$164</f>
        <v>0.71346153846153848</v>
      </c>
      <c r="BB33" s="96">
        <f>BB32/'Denúncias PSR por tipo de viola'!$F$164</f>
        <v>1.426923076923077</v>
      </c>
      <c r="BE33" s="94" t="s">
        <v>15</v>
      </c>
      <c r="BF33" s="94">
        <f>BF32/'Denúncias PSR por tipo de viola'!$F$197</f>
        <v>7.8984485190409029E-2</v>
      </c>
      <c r="BG33" s="95">
        <f>BG32/'Denúncias PSR por tipo de viola'!$F$197</f>
        <v>6.3469675599435824E-2</v>
      </c>
      <c r="BH33" s="95">
        <f>BH32/'Denúncias PSR por tipo de viola'!$F$197</f>
        <v>0.1227080394922426</v>
      </c>
      <c r="BI33" s="95">
        <f>BI32/'Denúncias PSR por tipo de viola'!$F$197</f>
        <v>0.23977433004231311</v>
      </c>
      <c r="BJ33" s="95">
        <f>BJ32/'Denúncias PSR por tipo de viola'!$F$197</f>
        <v>0.11988716502115655</v>
      </c>
      <c r="BK33" s="95">
        <f>BK32/'Denúncias PSR por tipo de viola'!$F$197</f>
        <v>9.8730606488011283E-2</v>
      </c>
      <c r="BL33" s="95">
        <f>BL32/'Denúncias PSR por tipo de viola'!$F$197</f>
        <v>0.73624823695345554</v>
      </c>
      <c r="BM33" s="96">
        <f>BM32/'Denúncias PSR por tipo de viola'!$F$197</f>
        <v>1.4598025387870239</v>
      </c>
      <c r="BP33" s="192" t="s">
        <v>15</v>
      </c>
      <c r="BQ33" s="193">
        <f>BQ32/'Denúncias PSR por tipo de viola'!$F$230</f>
        <v>7.7499999999999999E-2</v>
      </c>
      <c r="BR33" s="193">
        <f>BR32/'Denúncias PSR por tipo de viola'!$F$230</f>
        <v>1.8749999999999999E-2</v>
      </c>
      <c r="BS33" s="193">
        <f>BS32/'Denúncias PSR por tipo de viola'!$F$230</f>
        <v>0.1125</v>
      </c>
      <c r="BT33" s="193">
        <f>BT32/'Denúncias PSR por tipo de viola'!$F$230</f>
        <v>0.20624999999999999</v>
      </c>
      <c r="BU33" s="193">
        <f>BU32/'Denúncias PSR por tipo de viola'!$F$230</f>
        <v>0.1075</v>
      </c>
      <c r="BV33" s="193">
        <f>BV32/'Denúncias PSR por tipo de viola'!$F$230</f>
        <v>9.5000000000000001E-2</v>
      </c>
      <c r="BW33" s="193">
        <f>BW32/'Denúncias PSR por tipo de viola'!$F$230</f>
        <v>0.77749999999999997</v>
      </c>
      <c r="BX33" s="194">
        <f>BX32/'Denúncias PSR por tipo de viola'!$F$230</f>
        <v>1.395</v>
      </c>
    </row>
    <row r="34" spans="2:76" ht="15.75" thickTop="1" x14ac:dyDescent="0.25"/>
  </sheetData>
  <mergeCells count="7">
    <mergeCell ref="BP2:BY2"/>
    <mergeCell ref="BE2:BN2"/>
    <mergeCell ref="B2:K2"/>
    <mergeCell ref="M2:V2"/>
    <mergeCell ref="X2:AG2"/>
    <mergeCell ref="AI2:AR2"/>
    <mergeCell ref="AT2:BC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DH67"/>
  <sheetViews>
    <sheetView showGridLines="0" showRowColHeaders="0" topLeftCell="BM1" zoomScale="85" zoomScaleNormal="85" workbookViewId="0"/>
  </sheetViews>
  <sheetFormatPr defaultColWidth="25.7109375" defaultRowHeight="15" x14ac:dyDescent="0.25"/>
  <cols>
    <col min="1" max="1" width="1.7109375" customWidth="1"/>
    <col min="2" max="2" width="21.1406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44" bestFit="1" customWidth="1"/>
    <col min="17" max="17" width="2.2851562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44" bestFit="1" customWidth="1"/>
    <col min="33" max="33" width="2.140625" customWidth="1"/>
    <col min="34" max="34" width="1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44" bestFit="1" customWidth="1"/>
    <col min="49" max="49" width="2" style="107" customWidth="1"/>
    <col min="50" max="50" width="15" style="107" bestFit="1" customWidth="1"/>
    <col min="51" max="51" width="4.42578125" style="107" bestFit="1" customWidth="1"/>
    <col min="52" max="52" width="4.28515625" style="107" bestFit="1" customWidth="1"/>
    <col min="53" max="53" width="5.28515625" style="107" bestFit="1" customWidth="1"/>
    <col min="54" max="54" width="4.5703125" style="107" bestFit="1" customWidth="1"/>
    <col min="55" max="55" width="4.7109375" style="107" bestFit="1" customWidth="1"/>
    <col min="56" max="56" width="4.5703125" style="107" bestFit="1" customWidth="1"/>
    <col min="57" max="57" width="4" style="107" bestFit="1" customWidth="1"/>
    <col min="58" max="58" width="5.140625" style="107" bestFit="1" customWidth="1"/>
    <col min="59" max="59" width="4" style="107" bestFit="1" customWidth="1"/>
    <col min="60" max="60" width="4.85546875" style="107" customWidth="1"/>
    <col min="61" max="61" width="5.140625" style="107" bestFit="1" customWidth="1"/>
    <col min="62" max="62" width="4.28515625" style="107" bestFit="1" customWidth="1"/>
    <col min="63" max="63" width="6.5703125" style="107" bestFit="1" customWidth="1"/>
    <col min="64" max="64" width="8.7109375" style="108" bestFit="1" customWidth="1"/>
    <col min="65" max="65" width="2" style="107" customWidth="1"/>
    <col min="66" max="66" width="15" style="107" bestFit="1" customWidth="1"/>
    <col min="67" max="67" width="4.42578125" style="107" bestFit="1" customWidth="1"/>
    <col min="68" max="68" width="4.28515625" style="107" bestFit="1" customWidth="1"/>
    <col min="69" max="69" width="5.28515625" style="107" bestFit="1" customWidth="1"/>
    <col min="70" max="70" width="4.5703125" style="107" bestFit="1" customWidth="1"/>
    <col min="71" max="71" width="4.7109375" style="107" bestFit="1" customWidth="1"/>
    <col min="72" max="72" width="4.5703125" style="107" bestFit="1" customWidth="1"/>
    <col min="73" max="73" width="4" style="107" bestFit="1" customWidth="1"/>
    <col min="74" max="74" width="5.140625" style="107" bestFit="1" customWidth="1"/>
    <col min="75" max="75" width="4" style="107" bestFit="1" customWidth="1"/>
    <col min="76" max="76" width="4.85546875" style="107" customWidth="1"/>
    <col min="77" max="77" width="5.140625" style="107" bestFit="1" customWidth="1"/>
    <col min="78" max="78" width="4.28515625" style="107" bestFit="1" customWidth="1"/>
    <col min="79" max="79" width="6.5703125" style="107" bestFit="1" customWidth="1"/>
    <col min="80" max="80" width="8.7109375" style="108" bestFit="1" customWidth="1"/>
    <col min="81" max="81" width="2.5703125" customWidth="1"/>
    <col min="82" max="82" width="15" style="107" bestFit="1" customWidth="1"/>
    <col min="83" max="83" width="4.42578125" style="107" bestFit="1" customWidth="1"/>
    <col min="84" max="84" width="4.28515625" style="107" bestFit="1" customWidth="1"/>
    <col min="85" max="85" width="5.28515625" style="107" bestFit="1" customWidth="1"/>
    <col min="86" max="86" width="4.5703125" style="107" bestFit="1" customWidth="1"/>
    <col min="87" max="87" width="4.7109375" style="107" bestFit="1" customWidth="1"/>
    <col min="88" max="88" width="4.5703125" style="107" bestFit="1" customWidth="1"/>
    <col min="89" max="89" width="4" style="107" bestFit="1" customWidth="1"/>
    <col min="90" max="90" width="5.140625" style="107" bestFit="1" customWidth="1"/>
    <col min="91" max="91" width="4" style="107" bestFit="1" customWidth="1"/>
    <col min="92" max="92" width="4.85546875" style="107" customWidth="1"/>
    <col min="93" max="93" width="5.140625" style="107" bestFit="1" customWidth="1"/>
    <col min="94" max="94" width="4.28515625" style="107" bestFit="1" customWidth="1"/>
    <col min="95" max="95" width="6.5703125" style="107" bestFit="1" customWidth="1"/>
    <col min="96" max="96" width="8.7109375" style="108" bestFit="1" customWidth="1"/>
    <col min="97" max="97" width="2.5703125" style="161" customWidth="1"/>
    <col min="98" max="98" width="15" style="107" bestFit="1" customWidth="1"/>
    <col min="99" max="99" width="4.42578125" style="107" bestFit="1" customWidth="1"/>
    <col min="100" max="100" width="4.28515625" style="107" bestFit="1" customWidth="1"/>
    <col min="101" max="101" width="5.28515625" style="107" bestFit="1" customWidth="1"/>
    <col min="102" max="102" width="4.5703125" style="107" bestFit="1" customWidth="1"/>
    <col min="103" max="103" width="4.7109375" style="107" bestFit="1" customWidth="1"/>
    <col min="104" max="104" width="4.5703125" style="107" bestFit="1" customWidth="1"/>
    <col min="105" max="105" width="4" style="107" bestFit="1" customWidth="1"/>
    <col min="106" max="106" width="5.140625" style="107" bestFit="1" customWidth="1"/>
    <col min="107" max="107" width="4" style="107" bestFit="1" customWidth="1"/>
    <col min="108" max="108" width="4.85546875" style="107" customWidth="1"/>
    <col min="109" max="109" width="5.140625" style="107" bestFit="1" customWidth="1"/>
    <col min="110" max="110" width="4.28515625" style="107" bestFit="1" customWidth="1"/>
    <col min="111" max="111" width="6.5703125" style="107" bestFit="1" customWidth="1"/>
    <col min="112" max="112" width="8.7109375" style="108" bestFit="1" customWidth="1"/>
  </cols>
  <sheetData>
    <row r="1" spans="2:112" ht="15.75" thickBot="1" x14ac:dyDescent="0.3"/>
    <row r="2" spans="2:112" ht="15.75" thickTop="1" x14ac:dyDescent="0.25">
      <c r="B2" s="243" t="s">
        <v>279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  <c r="R2" s="231" t="s">
        <v>52</v>
      </c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3"/>
      <c r="AH2" s="231" t="s">
        <v>244</v>
      </c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3"/>
      <c r="AX2" s="243" t="s">
        <v>292</v>
      </c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359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5"/>
      <c r="CD2" s="243" t="s">
        <v>387</v>
      </c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417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5"/>
    </row>
    <row r="3" spans="2:112" x14ac:dyDescent="0.25">
      <c r="B3" s="49" t="s">
        <v>47</v>
      </c>
      <c r="C3" s="50" t="s">
        <v>0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  <c r="L3" s="50" t="s">
        <v>11</v>
      </c>
      <c r="M3" s="50" t="s">
        <v>12</v>
      </c>
      <c r="N3" s="50" t="s">
        <v>13</v>
      </c>
      <c r="O3" s="50" t="s">
        <v>14</v>
      </c>
      <c r="P3" s="17" t="s">
        <v>15</v>
      </c>
      <c r="R3" s="49" t="s">
        <v>47</v>
      </c>
      <c r="S3" s="50" t="s">
        <v>0</v>
      </c>
      <c r="T3" s="50" t="s">
        <v>3</v>
      </c>
      <c r="U3" s="50" t="s">
        <v>4</v>
      </c>
      <c r="V3" s="50" t="s">
        <v>5</v>
      </c>
      <c r="W3" s="50" t="s">
        <v>6</v>
      </c>
      <c r="X3" s="50" t="s">
        <v>7</v>
      </c>
      <c r="Y3" s="50" t="s">
        <v>8</v>
      </c>
      <c r="Z3" s="50" t="s">
        <v>9</v>
      </c>
      <c r="AA3" s="50" t="s">
        <v>10</v>
      </c>
      <c r="AB3" s="50" t="s">
        <v>11</v>
      </c>
      <c r="AC3" s="50" t="s">
        <v>12</v>
      </c>
      <c r="AD3" s="50" t="s">
        <v>13</v>
      </c>
      <c r="AE3" s="50" t="s">
        <v>14</v>
      </c>
      <c r="AF3" s="11" t="s">
        <v>15</v>
      </c>
      <c r="AH3" s="49" t="s">
        <v>47</v>
      </c>
      <c r="AI3" s="50" t="s">
        <v>0</v>
      </c>
      <c r="AJ3" s="50" t="s">
        <v>3</v>
      </c>
      <c r="AK3" s="50" t="s">
        <v>4</v>
      </c>
      <c r="AL3" s="50" t="s">
        <v>5</v>
      </c>
      <c r="AM3" s="50" t="s">
        <v>6</v>
      </c>
      <c r="AN3" s="50" t="s">
        <v>7</v>
      </c>
      <c r="AO3" s="50" t="s">
        <v>8</v>
      </c>
      <c r="AP3" s="50" t="s">
        <v>9</v>
      </c>
      <c r="AQ3" s="50" t="s">
        <v>10</v>
      </c>
      <c r="AR3" s="50" t="s">
        <v>11</v>
      </c>
      <c r="AS3" s="50" t="s">
        <v>12</v>
      </c>
      <c r="AT3" s="50" t="s">
        <v>13</v>
      </c>
      <c r="AU3" s="50" t="s">
        <v>14</v>
      </c>
      <c r="AV3" s="17" t="s">
        <v>15</v>
      </c>
      <c r="AX3" s="49" t="s">
        <v>47</v>
      </c>
      <c r="AY3" s="50" t="s">
        <v>0</v>
      </c>
      <c r="AZ3" s="50" t="s">
        <v>3</v>
      </c>
      <c r="BA3" s="50" t="s">
        <v>4</v>
      </c>
      <c r="BB3" s="50" t="s">
        <v>5</v>
      </c>
      <c r="BC3" s="50" t="s">
        <v>6</v>
      </c>
      <c r="BD3" s="50" t="s">
        <v>7</v>
      </c>
      <c r="BE3" s="50" t="s">
        <v>8</v>
      </c>
      <c r="BF3" s="50" t="s">
        <v>9</v>
      </c>
      <c r="BG3" s="50" t="s">
        <v>10</v>
      </c>
      <c r="BH3" s="50" t="s">
        <v>11</v>
      </c>
      <c r="BI3" s="50" t="s">
        <v>12</v>
      </c>
      <c r="BJ3" s="50" t="s">
        <v>13</v>
      </c>
      <c r="BK3" s="50" t="s">
        <v>14</v>
      </c>
      <c r="BL3" s="11" t="s">
        <v>15</v>
      </c>
      <c r="BN3" s="49" t="s">
        <v>47</v>
      </c>
      <c r="BO3" s="50" t="s">
        <v>0</v>
      </c>
      <c r="BP3" s="50" t="s">
        <v>3</v>
      </c>
      <c r="BQ3" s="50" t="s">
        <v>4</v>
      </c>
      <c r="BR3" s="50" t="s">
        <v>5</v>
      </c>
      <c r="BS3" s="50" t="s">
        <v>6</v>
      </c>
      <c r="BT3" s="50" t="s">
        <v>7</v>
      </c>
      <c r="BU3" s="50" t="s">
        <v>8</v>
      </c>
      <c r="BV3" s="50" t="s">
        <v>9</v>
      </c>
      <c r="BW3" s="50" t="s">
        <v>10</v>
      </c>
      <c r="BX3" s="50" t="s">
        <v>11</v>
      </c>
      <c r="BY3" s="50" t="s">
        <v>12</v>
      </c>
      <c r="BZ3" s="50" t="s">
        <v>13</v>
      </c>
      <c r="CA3" s="50" t="s">
        <v>14</v>
      </c>
      <c r="CB3" s="11" t="s">
        <v>15</v>
      </c>
      <c r="CD3" s="49" t="s">
        <v>47</v>
      </c>
      <c r="CE3" s="50" t="s">
        <v>0</v>
      </c>
      <c r="CF3" s="50" t="s">
        <v>3</v>
      </c>
      <c r="CG3" s="50" t="s">
        <v>4</v>
      </c>
      <c r="CH3" s="50" t="s">
        <v>5</v>
      </c>
      <c r="CI3" s="50" t="s">
        <v>6</v>
      </c>
      <c r="CJ3" s="50" t="s">
        <v>7</v>
      </c>
      <c r="CK3" s="50" t="s">
        <v>8</v>
      </c>
      <c r="CL3" s="50" t="s">
        <v>9</v>
      </c>
      <c r="CM3" s="50" t="s">
        <v>10</v>
      </c>
      <c r="CN3" s="50" t="s">
        <v>11</v>
      </c>
      <c r="CO3" s="50" t="s">
        <v>12</v>
      </c>
      <c r="CP3" s="50" t="s">
        <v>13</v>
      </c>
      <c r="CQ3" s="50" t="s">
        <v>14</v>
      </c>
      <c r="CR3" s="11" t="s">
        <v>15</v>
      </c>
      <c r="CT3" s="49" t="s">
        <v>47</v>
      </c>
      <c r="CU3" s="169" t="s">
        <v>0</v>
      </c>
      <c r="CV3" s="169" t="s">
        <v>3</v>
      </c>
      <c r="CW3" s="169" t="s">
        <v>4</v>
      </c>
      <c r="CX3" s="169" t="s">
        <v>5</v>
      </c>
      <c r="CY3" s="169" t="s">
        <v>6</v>
      </c>
      <c r="CZ3" s="169" t="s">
        <v>7</v>
      </c>
      <c r="DA3" s="169" t="s">
        <v>8</v>
      </c>
      <c r="DB3" s="169" t="s">
        <v>9</v>
      </c>
      <c r="DC3" s="169" t="s">
        <v>10</v>
      </c>
      <c r="DD3" s="169" t="s">
        <v>11</v>
      </c>
      <c r="DE3" s="169" t="s">
        <v>12</v>
      </c>
      <c r="DF3" s="169" t="s">
        <v>13</v>
      </c>
      <c r="DG3" s="169" t="s">
        <v>14</v>
      </c>
      <c r="DH3" s="11" t="s">
        <v>15</v>
      </c>
    </row>
    <row r="4" spans="2:112" x14ac:dyDescent="0.25">
      <c r="B4" s="99" t="s">
        <v>48</v>
      </c>
      <c r="C4" s="16">
        <v>15</v>
      </c>
      <c r="D4" s="16">
        <v>6</v>
      </c>
      <c r="E4" s="16">
        <v>2</v>
      </c>
      <c r="F4" s="16">
        <v>2</v>
      </c>
      <c r="G4" s="16">
        <v>7</v>
      </c>
      <c r="H4" s="16">
        <v>5</v>
      </c>
      <c r="I4" s="16">
        <v>5</v>
      </c>
      <c r="J4" s="16">
        <v>8</v>
      </c>
      <c r="K4" s="16">
        <v>8</v>
      </c>
      <c r="L4" s="16">
        <v>2</v>
      </c>
      <c r="M4" s="16">
        <v>8</v>
      </c>
      <c r="N4" s="16">
        <v>12</v>
      </c>
      <c r="O4" s="106">
        <f>SUM(C4:N4)</f>
        <v>80</v>
      </c>
      <c r="P4" s="17">
        <f>O4/$O$7</f>
        <v>0.17316017316017315</v>
      </c>
      <c r="R4" s="99" t="s">
        <v>48</v>
      </c>
      <c r="S4" s="16">
        <v>5</v>
      </c>
      <c r="T4" s="16">
        <v>7</v>
      </c>
      <c r="U4" s="16">
        <v>1</v>
      </c>
      <c r="V4" s="16">
        <v>10</v>
      </c>
      <c r="W4" s="16">
        <v>14</v>
      </c>
      <c r="X4" s="16">
        <v>9</v>
      </c>
      <c r="Y4" s="16">
        <v>15</v>
      </c>
      <c r="Z4" s="16">
        <v>15</v>
      </c>
      <c r="AA4" s="16">
        <v>8</v>
      </c>
      <c r="AB4" s="16">
        <v>10</v>
      </c>
      <c r="AC4" s="16">
        <v>15</v>
      </c>
      <c r="AD4" s="16">
        <v>12</v>
      </c>
      <c r="AE4" s="106">
        <f>SUM(S4:AD4)</f>
        <v>121</v>
      </c>
      <c r="AF4" s="17">
        <f>AE4/$AE$7</f>
        <v>0.19868637110016421</v>
      </c>
      <c r="AH4" s="99" t="s">
        <v>48</v>
      </c>
      <c r="AI4" s="16">
        <v>19</v>
      </c>
      <c r="AJ4" s="16">
        <v>11</v>
      </c>
      <c r="AK4" s="16">
        <v>13</v>
      </c>
      <c r="AL4" s="16">
        <v>19</v>
      </c>
      <c r="AM4" s="16">
        <v>23</v>
      </c>
      <c r="AN4" s="16">
        <v>19</v>
      </c>
      <c r="AO4" s="16">
        <v>14</v>
      </c>
      <c r="AP4" s="16">
        <v>19</v>
      </c>
      <c r="AQ4" s="16">
        <v>7</v>
      </c>
      <c r="AR4" s="16">
        <v>15</v>
      </c>
      <c r="AS4" s="16">
        <v>11</v>
      </c>
      <c r="AT4" s="16">
        <v>12</v>
      </c>
      <c r="AU4" s="106">
        <f>SUM(AI4:AT4)</f>
        <v>182</v>
      </c>
      <c r="AV4" s="17">
        <f>AU4/$AU$7</f>
        <v>0.21487603305785125</v>
      </c>
      <c r="AX4" s="99" t="s">
        <v>48</v>
      </c>
      <c r="AY4" s="16">
        <v>10</v>
      </c>
      <c r="AZ4" s="16">
        <v>8</v>
      </c>
      <c r="BA4" s="16">
        <v>11</v>
      </c>
      <c r="BB4" s="16">
        <v>11</v>
      </c>
      <c r="BC4" s="16">
        <v>9</v>
      </c>
      <c r="BD4" s="16">
        <v>25</v>
      </c>
      <c r="BE4" s="16">
        <v>12</v>
      </c>
      <c r="BF4" s="16">
        <v>8</v>
      </c>
      <c r="BG4" s="16">
        <v>14</v>
      </c>
      <c r="BH4" s="16">
        <v>6</v>
      </c>
      <c r="BI4" s="16">
        <v>7</v>
      </c>
      <c r="BJ4" s="16">
        <v>13</v>
      </c>
      <c r="BK4" s="61">
        <f>SUM(AY4:BJ4)</f>
        <v>134</v>
      </c>
      <c r="BL4" s="17">
        <f>BK4/$BK$7</f>
        <v>0.23344947735191637</v>
      </c>
      <c r="BN4" s="99" t="s">
        <v>48</v>
      </c>
      <c r="BO4" s="16">
        <v>18</v>
      </c>
      <c r="BP4" s="16">
        <v>11</v>
      </c>
      <c r="BQ4" s="16">
        <v>13</v>
      </c>
      <c r="BR4" s="16">
        <v>15</v>
      </c>
      <c r="BS4" s="16">
        <v>9</v>
      </c>
      <c r="BT4" s="16">
        <v>10</v>
      </c>
      <c r="BU4" s="16">
        <v>11</v>
      </c>
      <c r="BV4" s="16">
        <v>9</v>
      </c>
      <c r="BW4" s="16">
        <v>4</v>
      </c>
      <c r="BX4" s="16">
        <v>2</v>
      </c>
      <c r="BY4" s="16">
        <v>24</v>
      </c>
      <c r="BZ4" s="16">
        <v>26</v>
      </c>
      <c r="CA4" s="61">
        <f>SUM(BO4:BZ4)</f>
        <v>152</v>
      </c>
      <c r="CB4" s="17">
        <f>CA4/$CA$7</f>
        <v>0.19817470664928291</v>
      </c>
      <c r="CD4" s="99" t="s">
        <v>48</v>
      </c>
      <c r="CE4" s="16">
        <v>33</v>
      </c>
      <c r="CF4" s="16">
        <v>22</v>
      </c>
      <c r="CG4" s="16">
        <v>21</v>
      </c>
      <c r="CH4" s="16">
        <v>31</v>
      </c>
      <c r="CI4" s="16">
        <v>28</v>
      </c>
      <c r="CJ4" s="16">
        <v>28</v>
      </c>
      <c r="CK4" s="16">
        <v>17</v>
      </c>
      <c r="CL4" s="16">
        <v>20</v>
      </c>
      <c r="CM4" s="16">
        <v>9</v>
      </c>
      <c r="CN4" s="16">
        <v>27</v>
      </c>
      <c r="CO4" s="16">
        <v>20</v>
      </c>
      <c r="CP4" s="16">
        <v>22</v>
      </c>
      <c r="CQ4" s="61">
        <f>SUM(CE4:CP4)</f>
        <v>278</v>
      </c>
      <c r="CR4" s="17">
        <f>CQ4/$CQ$7</f>
        <v>0.26275992438563328</v>
      </c>
      <c r="CT4" s="99" t="s">
        <v>48</v>
      </c>
      <c r="CU4" s="16">
        <v>23</v>
      </c>
      <c r="CV4" s="16">
        <v>26</v>
      </c>
      <c r="CW4" s="16">
        <v>29</v>
      </c>
      <c r="CX4" s="16">
        <v>31</v>
      </c>
      <c r="CY4" s="16">
        <v>33</v>
      </c>
      <c r="CZ4" s="16">
        <v>23</v>
      </c>
      <c r="DA4" s="16">
        <v>25</v>
      </c>
      <c r="DB4" s="16">
        <v>30</v>
      </c>
      <c r="DC4" s="16">
        <v>24</v>
      </c>
      <c r="DD4" s="16">
        <v>23</v>
      </c>
      <c r="DE4" s="16">
        <v>18</v>
      </c>
      <c r="DF4" s="16">
        <v>27</v>
      </c>
      <c r="DG4" s="61">
        <f>SUM(CU4:DF4)</f>
        <v>312</v>
      </c>
      <c r="DH4" s="17">
        <f>DG4/$DG$7</f>
        <v>0.27956989247311825</v>
      </c>
    </row>
    <row r="5" spans="2:112" x14ac:dyDescent="0.25">
      <c r="B5" s="99" t="s">
        <v>49</v>
      </c>
      <c r="C5" s="16">
        <v>43</v>
      </c>
      <c r="D5" s="16">
        <v>18</v>
      </c>
      <c r="E5" s="16">
        <v>20</v>
      </c>
      <c r="F5" s="16">
        <v>15</v>
      </c>
      <c r="G5" s="16">
        <v>22</v>
      </c>
      <c r="H5" s="16">
        <v>17</v>
      </c>
      <c r="I5" s="16">
        <v>25</v>
      </c>
      <c r="J5" s="16">
        <v>16</v>
      </c>
      <c r="K5" s="16">
        <v>26</v>
      </c>
      <c r="L5" s="16">
        <v>28</v>
      </c>
      <c r="M5" s="16">
        <v>16</v>
      </c>
      <c r="N5" s="16">
        <v>22</v>
      </c>
      <c r="O5" s="106">
        <f>SUM(C5:N5)</f>
        <v>268</v>
      </c>
      <c r="P5" s="17">
        <f>O5/$O$7</f>
        <v>0.58008658008658009</v>
      </c>
      <c r="R5" s="99" t="s">
        <v>49</v>
      </c>
      <c r="S5" s="16">
        <v>18</v>
      </c>
      <c r="T5" s="16">
        <v>10</v>
      </c>
      <c r="U5" s="16">
        <v>12</v>
      </c>
      <c r="V5" s="16">
        <v>38</v>
      </c>
      <c r="W5" s="16">
        <v>26</v>
      </c>
      <c r="X5" s="16">
        <v>34</v>
      </c>
      <c r="Y5" s="16">
        <v>43</v>
      </c>
      <c r="Z5" s="16">
        <v>30</v>
      </c>
      <c r="AA5" s="16">
        <v>29</v>
      </c>
      <c r="AB5" s="16">
        <v>23</v>
      </c>
      <c r="AC5" s="16">
        <v>41</v>
      </c>
      <c r="AD5" s="16">
        <v>32</v>
      </c>
      <c r="AE5" s="106">
        <f>SUM(S5:AD5)</f>
        <v>336</v>
      </c>
      <c r="AF5" s="17">
        <f>AE5/$AE$7</f>
        <v>0.55172413793103448</v>
      </c>
      <c r="AH5" s="99" t="s">
        <v>49</v>
      </c>
      <c r="AI5" s="16">
        <v>24</v>
      </c>
      <c r="AJ5" s="16">
        <v>29</v>
      </c>
      <c r="AK5" s="16">
        <v>41</v>
      </c>
      <c r="AL5" s="16">
        <v>59</v>
      </c>
      <c r="AM5" s="16">
        <v>54</v>
      </c>
      <c r="AN5" s="16">
        <v>45</v>
      </c>
      <c r="AO5" s="16">
        <v>47</v>
      </c>
      <c r="AP5" s="16">
        <v>48</v>
      </c>
      <c r="AQ5" s="16">
        <v>23</v>
      </c>
      <c r="AR5" s="16">
        <v>28</v>
      </c>
      <c r="AS5" s="16">
        <v>31</v>
      </c>
      <c r="AT5" s="16">
        <v>44</v>
      </c>
      <c r="AU5" s="106">
        <f>SUM(AI5:AT5)</f>
        <v>473</v>
      </c>
      <c r="AV5" s="17">
        <f>AU5/$AU$7</f>
        <v>0.55844155844155841</v>
      </c>
      <c r="AX5" s="99" t="s">
        <v>49</v>
      </c>
      <c r="AY5" s="16">
        <v>25</v>
      </c>
      <c r="AZ5" s="16">
        <v>18</v>
      </c>
      <c r="BA5" s="16">
        <v>18</v>
      </c>
      <c r="BB5" s="16">
        <v>13</v>
      </c>
      <c r="BC5" s="16">
        <v>28</v>
      </c>
      <c r="BD5" s="16">
        <v>37</v>
      </c>
      <c r="BE5" s="16">
        <v>44</v>
      </c>
      <c r="BF5" s="16">
        <v>18</v>
      </c>
      <c r="BG5" s="16">
        <v>22</v>
      </c>
      <c r="BH5" s="16">
        <v>25</v>
      </c>
      <c r="BI5" s="16">
        <v>20</v>
      </c>
      <c r="BJ5" s="16">
        <v>21</v>
      </c>
      <c r="BK5" s="61">
        <f>SUM(AY5:BJ5)</f>
        <v>289</v>
      </c>
      <c r="BL5" s="17">
        <f>BK5/$BK$7</f>
        <v>0.50348432055749126</v>
      </c>
      <c r="BN5" s="99" t="s">
        <v>49</v>
      </c>
      <c r="BO5" s="16">
        <v>36</v>
      </c>
      <c r="BP5" s="16">
        <v>26</v>
      </c>
      <c r="BQ5" s="16">
        <v>41</v>
      </c>
      <c r="BR5" s="16">
        <v>29</v>
      </c>
      <c r="BS5" s="16">
        <v>30</v>
      </c>
      <c r="BT5" s="16">
        <v>31</v>
      </c>
      <c r="BU5" s="16">
        <v>32</v>
      </c>
      <c r="BV5" s="16">
        <v>22</v>
      </c>
      <c r="BW5" s="16">
        <v>20</v>
      </c>
      <c r="BX5" s="16">
        <v>20</v>
      </c>
      <c r="BY5" s="16">
        <v>58</v>
      </c>
      <c r="BZ5" s="16">
        <v>63</v>
      </c>
      <c r="CA5" s="61">
        <f>SUM(BO5:BZ5)</f>
        <v>408</v>
      </c>
      <c r="CB5" s="17">
        <f>CA5/$CA$7</f>
        <v>0.5319426336375489</v>
      </c>
      <c r="CD5" s="99" t="s">
        <v>49</v>
      </c>
      <c r="CE5" s="16">
        <v>67</v>
      </c>
      <c r="CF5" s="16">
        <v>33</v>
      </c>
      <c r="CG5" s="16">
        <v>52</v>
      </c>
      <c r="CH5" s="16">
        <v>51</v>
      </c>
      <c r="CI5" s="16">
        <v>67</v>
      </c>
      <c r="CJ5" s="16">
        <v>57</v>
      </c>
      <c r="CK5" s="16">
        <v>40</v>
      </c>
      <c r="CL5" s="16">
        <v>30</v>
      </c>
      <c r="CM5" s="16">
        <v>48</v>
      </c>
      <c r="CN5" s="16">
        <v>42</v>
      </c>
      <c r="CO5" s="16">
        <v>32</v>
      </c>
      <c r="CP5" s="16">
        <v>49</v>
      </c>
      <c r="CQ5" s="61">
        <f>SUM(CE5:CP5)</f>
        <v>568</v>
      </c>
      <c r="CR5" s="17">
        <f>CQ5/$CQ$7</f>
        <v>0.53686200378071836</v>
      </c>
      <c r="CT5" s="99" t="s">
        <v>49</v>
      </c>
      <c r="CU5" s="16">
        <v>56</v>
      </c>
      <c r="CV5" s="16">
        <v>56</v>
      </c>
      <c r="CW5" s="16">
        <v>54</v>
      </c>
      <c r="CX5" s="16">
        <v>57</v>
      </c>
      <c r="CY5" s="16">
        <v>62</v>
      </c>
      <c r="CZ5" s="16">
        <v>49</v>
      </c>
      <c r="DA5" s="16">
        <v>60</v>
      </c>
      <c r="DB5" s="16">
        <v>46</v>
      </c>
      <c r="DC5" s="16">
        <v>47</v>
      </c>
      <c r="DD5" s="16">
        <v>52</v>
      </c>
      <c r="DE5" s="16">
        <v>54</v>
      </c>
      <c r="DF5" s="16">
        <v>54</v>
      </c>
      <c r="DG5" s="61">
        <f>SUM(CU5:DF5)</f>
        <v>647</v>
      </c>
      <c r="DH5" s="17">
        <f>DG5/$DG$7</f>
        <v>0.57974910394265233</v>
      </c>
    </row>
    <row r="6" spans="2:112" x14ac:dyDescent="0.25">
      <c r="B6" s="99" t="s">
        <v>50</v>
      </c>
      <c r="C6" s="16">
        <v>4</v>
      </c>
      <c r="D6" s="16">
        <v>3</v>
      </c>
      <c r="E6" s="16">
        <v>4</v>
      </c>
      <c r="F6" s="16">
        <v>4</v>
      </c>
      <c r="G6" s="16">
        <v>7</v>
      </c>
      <c r="H6" s="16">
        <v>4</v>
      </c>
      <c r="I6" s="16">
        <v>12</v>
      </c>
      <c r="J6" s="16">
        <v>17</v>
      </c>
      <c r="K6" s="16">
        <v>15</v>
      </c>
      <c r="L6" s="16">
        <v>14</v>
      </c>
      <c r="M6" s="16">
        <v>11</v>
      </c>
      <c r="N6" s="16">
        <v>19</v>
      </c>
      <c r="O6" s="106">
        <f>SUM(C6:N6)</f>
        <v>114</v>
      </c>
      <c r="P6" s="17">
        <f>O6/$O$7</f>
        <v>0.24675324675324675</v>
      </c>
      <c r="R6" s="99" t="s">
        <v>50</v>
      </c>
      <c r="S6" s="16">
        <v>12</v>
      </c>
      <c r="T6" s="16">
        <v>3</v>
      </c>
      <c r="U6" s="16">
        <v>7</v>
      </c>
      <c r="V6" s="16">
        <v>12</v>
      </c>
      <c r="W6" s="16">
        <v>10</v>
      </c>
      <c r="X6" s="16">
        <v>19</v>
      </c>
      <c r="Y6" s="16">
        <v>16</v>
      </c>
      <c r="Z6" s="16">
        <v>13</v>
      </c>
      <c r="AA6" s="16">
        <v>15</v>
      </c>
      <c r="AB6" s="16">
        <v>12</v>
      </c>
      <c r="AC6" s="16">
        <v>24</v>
      </c>
      <c r="AD6" s="16">
        <v>9</v>
      </c>
      <c r="AE6" s="106">
        <f>SUM(S6:AD6)</f>
        <v>152</v>
      </c>
      <c r="AF6" s="17">
        <f>AE6/$AE$7</f>
        <v>0.24958949096880131</v>
      </c>
      <c r="AH6" s="99" t="s">
        <v>71</v>
      </c>
      <c r="AI6" s="16">
        <v>24</v>
      </c>
      <c r="AJ6" s="16">
        <v>13</v>
      </c>
      <c r="AK6" s="16">
        <v>9</v>
      </c>
      <c r="AL6" s="16">
        <v>15</v>
      </c>
      <c r="AM6" s="16">
        <v>15</v>
      </c>
      <c r="AN6" s="16">
        <v>9</v>
      </c>
      <c r="AO6" s="16">
        <v>19</v>
      </c>
      <c r="AP6" s="16">
        <v>23</v>
      </c>
      <c r="AQ6" s="16">
        <v>20</v>
      </c>
      <c r="AR6" s="16">
        <v>14</v>
      </c>
      <c r="AS6" s="16">
        <v>16</v>
      </c>
      <c r="AT6" s="16">
        <v>15</v>
      </c>
      <c r="AU6" s="106">
        <f>SUM(AI6:AT6)</f>
        <v>192</v>
      </c>
      <c r="AV6" s="17">
        <f>AU6/$AU$7</f>
        <v>0.22668240850059032</v>
      </c>
      <c r="AX6" s="99" t="s">
        <v>71</v>
      </c>
      <c r="AY6" s="16">
        <v>11</v>
      </c>
      <c r="AZ6" s="16">
        <v>10</v>
      </c>
      <c r="BA6" s="16">
        <v>7</v>
      </c>
      <c r="BB6" s="16">
        <v>15</v>
      </c>
      <c r="BC6" s="16">
        <v>14</v>
      </c>
      <c r="BD6" s="16">
        <v>20</v>
      </c>
      <c r="BE6" s="16">
        <v>15</v>
      </c>
      <c r="BF6" s="16">
        <v>17</v>
      </c>
      <c r="BG6" s="16">
        <v>6</v>
      </c>
      <c r="BH6" s="16">
        <v>11</v>
      </c>
      <c r="BI6" s="16">
        <v>11</v>
      </c>
      <c r="BJ6" s="16">
        <v>14</v>
      </c>
      <c r="BK6" s="61">
        <f>SUM(AY6:BJ6)</f>
        <v>151</v>
      </c>
      <c r="BL6" s="17">
        <f>BK6/$BK$7</f>
        <v>0.26306620209059234</v>
      </c>
      <c r="BN6" s="99" t="s">
        <v>71</v>
      </c>
      <c r="BO6" s="16">
        <v>20</v>
      </c>
      <c r="BP6" s="16">
        <v>12</v>
      </c>
      <c r="BQ6" s="16">
        <v>20</v>
      </c>
      <c r="BR6" s="16">
        <v>18</v>
      </c>
      <c r="BS6" s="16">
        <v>28</v>
      </c>
      <c r="BT6" s="16">
        <v>17</v>
      </c>
      <c r="BU6" s="16">
        <v>10</v>
      </c>
      <c r="BV6" s="16">
        <v>10</v>
      </c>
      <c r="BW6" s="16">
        <v>9</v>
      </c>
      <c r="BX6" s="16">
        <v>5</v>
      </c>
      <c r="BY6" s="16">
        <v>25</v>
      </c>
      <c r="BZ6" s="16">
        <v>33</v>
      </c>
      <c r="CA6" s="61">
        <f>SUM(BO6:BZ6)</f>
        <v>207</v>
      </c>
      <c r="CB6" s="17">
        <f>CA6/$CA$7</f>
        <v>0.26988265971316816</v>
      </c>
      <c r="CD6" s="99" t="s">
        <v>71</v>
      </c>
      <c r="CE6" s="16">
        <v>27</v>
      </c>
      <c r="CF6" s="16">
        <v>18</v>
      </c>
      <c r="CG6" s="16">
        <v>20</v>
      </c>
      <c r="CH6" s="16">
        <v>20</v>
      </c>
      <c r="CI6" s="16">
        <v>33</v>
      </c>
      <c r="CJ6" s="16">
        <v>21</v>
      </c>
      <c r="CK6" s="16">
        <v>20</v>
      </c>
      <c r="CL6" s="16">
        <v>12</v>
      </c>
      <c r="CM6" s="16">
        <v>6</v>
      </c>
      <c r="CN6" s="16">
        <v>12</v>
      </c>
      <c r="CO6" s="16">
        <v>9</v>
      </c>
      <c r="CP6" s="16">
        <v>14</v>
      </c>
      <c r="CQ6" s="61">
        <f>SUM(CE6:CP6)</f>
        <v>212</v>
      </c>
      <c r="CR6" s="17">
        <f>CQ6/$CQ$7</f>
        <v>0.20037807183364839</v>
      </c>
      <c r="CT6" s="99" t="s">
        <v>71</v>
      </c>
      <c r="CU6" s="16">
        <v>17</v>
      </c>
      <c r="CV6" s="16">
        <v>13</v>
      </c>
      <c r="CW6" s="16">
        <v>11</v>
      </c>
      <c r="CX6" s="16">
        <v>21</v>
      </c>
      <c r="CY6" s="16">
        <v>21</v>
      </c>
      <c r="CZ6" s="16">
        <v>8</v>
      </c>
      <c r="DA6" s="16">
        <v>14</v>
      </c>
      <c r="DB6" s="16">
        <v>13</v>
      </c>
      <c r="DC6" s="16">
        <v>8</v>
      </c>
      <c r="DD6" s="16">
        <v>9</v>
      </c>
      <c r="DE6" s="16">
        <v>10</v>
      </c>
      <c r="DF6" s="16">
        <v>12</v>
      </c>
      <c r="DG6" s="61">
        <f>SUM(CU6:DF6)</f>
        <v>157</v>
      </c>
      <c r="DH6" s="17">
        <f>DG6/$DG$7</f>
        <v>0.14068100358422939</v>
      </c>
    </row>
    <row r="7" spans="2:112" ht="15.75" thickBot="1" x14ac:dyDescent="0.3">
      <c r="B7" s="100" t="s">
        <v>51</v>
      </c>
      <c r="C7" s="52">
        <f>SUM(C4:C6)</f>
        <v>62</v>
      </c>
      <c r="D7" s="52">
        <f t="shared" ref="D7:O7" si="0">SUM(D4:D6)</f>
        <v>27</v>
      </c>
      <c r="E7" s="52">
        <f t="shared" si="0"/>
        <v>26</v>
      </c>
      <c r="F7" s="52">
        <f t="shared" si="0"/>
        <v>21</v>
      </c>
      <c r="G7" s="52">
        <f t="shared" si="0"/>
        <v>36</v>
      </c>
      <c r="H7" s="52">
        <f t="shared" si="0"/>
        <v>26</v>
      </c>
      <c r="I7" s="52">
        <f t="shared" si="0"/>
        <v>42</v>
      </c>
      <c r="J7" s="52">
        <f t="shared" si="0"/>
        <v>41</v>
      </c>
      <c r="K7" s="52">
        <f t="shared" si="0"/>
        <v>49</v>
      </c>
      <c r="L7" s="52">
        <f t="shared" si="0"/>
        <v>44</v>
      </c>
      <c r="M7" s="52">
        <f t="shared" si="0"/>
        <v>35</v>
      </c>
      <c r="N7" s="52">
        <f t="shared" si="0"/>
        <v>53</v>
      </c>
      <c r="O7" s="52">
        <f t="shared" si="0"/>
        <v>462</v>
      </c>
      <c r="P7" s="45">
        <f>SUM(P4:P6)</f>
        <v>1</v>
      </c>
      <c r="R7" s="100" t="s">
        <v>51</v>
      </c>
      <c r="S7" s="52">
        <f>SUM(S4:S6)</f>
        <v>35</v>
      </c>
      <c r="T7" s="52">
        <f t="shared" ref="T7:AE7" si="1">SUM(T4:T6)</f>
        <v>20</v>
      </c>
      <c r="U7" s="52">
        <f t="shared" si="1"/>
        <v>20</v>
      </c>
      <c r="V7" s="52">
        <f t="shared" si="1"/>
        <v>60</v>
      </c>
      <c r="W7" s="52">
        <f t="shared" si="1"/>
        <v>50</v>
      </c>
      <c r="X7" s="52">
        <f t="shared" si="1"/>
        <v>62</v>
      </c>
      <c r="Y7" s="52">
        <f t="shared" si="1"/>
        <v>74</v>
      </c>
      <c r="Z7" s="52">
        <f t="shared" si="1"/>
        <v>58</v>
      </c>
      <c r="AA7" s="52">
        <f t="shared" si="1"/>
        <v>52</v>
      </c>
      <c r="AB7" s="52">
        <f t="shared" si="1"/>
        <v>45</v>
      </c>
      <c r="AC7" s="52">
        <f t="shared" si="1"/>
        <v>80</v>
      </c>
      <c r="AD7" s="52">
        <f t="shared" si="1"/>
        <v>53</v>
      </c>
      <c r="AE7" s="52">
        <f t="shared" si="1"/>
        <v>609</v>
      </c>
      <c r="AF7" s="45">
        <f>SUM(AF4:AF6)</f>
        <v>1</v>
      </c>
      <c r="AH7" s="100" t="s">
        <v>51</v>
      </c>
      <c r="AI7" s="52">
        <f>SUM(AI4:AI6)</f>
        <v>67</v>
      </c>
      <c r="AJ7" s="52">
        <f t="shared" ref="AJ7:AU7" si="2">SUM(AJ4:AJ6)</f>
        <v>53</v>
      </c>
      <c r="AK7" s="52">
        <f t="shared" si="2"/>
        <v>63</v>
      </c>
      <c r="AL7" s="52">
        <f t="shared" si="2"/>
        <v>93</v>
      </c>
      <c r="AM7" s="52">
        <f t="shared" si="2"/>
        <v>92</v>
      </c>
      <c r="AN7" s="52">
        <f t="shared" si="2"/>
        <v>73</v>
      </c>
      <c r="AO7" s="52">
        <f t="shared" si="2"/>
        <v>80</v>
      </c>
      <c r="AP7" s="52">
        <f t="shared" si="2"/>
        <v>90</v>
      </c>
      <c r="AQ7" s="52">
        <f t="shared" si="2"/>
        <v>50</v>
      </c>
      <c r="AR7" s="52">
        <f t="shared" si="2"/>
        <v>57</v>
      </c>
      <c r="AS7" s="52">
        <f t="shared" si="2"/>
        <v>58</v>
      </c>
      <c r="AT7" s="52">
        <f t="shared" si="2"/>
        <v>71</v>
      </c>
      <c r="AU7" s="52">
        <f t="shared" si="2"/>
        <v>847</v>
      </c>
      <c r="AV7" s="45">
        <f>SUM(AV4:AV6)</f>
        <v>1</v>
      </c>
      <c r="AX7" s="100" t="s">
        <v>51</v>
      </c>
      <c r="AY7" s="60">
        <f>SUM(AY4:AY6)</f>
        <v>46</v>
      </c>
      <c r="AZ7" s="60">
        <f t="shared" ref="AZ7:BK7" si="3">SUM(AZ4:AZ6)</f>
        <v>36</v>
      </c>
      <c r="BA7" s="60">
        <f t="shared" si="3"/>
        <v>36</v>
      </c>
      <c r="BB7" s="60">
        <f t="shared" si="3"/>
        <v>39</v>
      </c>
      <c r="BC7" s="60">
        <f t="shared" si="3"/>
        <v>51</v>
      </c>
      <c r="BD7" s="60">
        <f t="shared" si="3"/>
        <v>82</v>
      </c>
      <c r="BE7" s="60">
        <f t="shared" si="3"/>
        <v>71</v>
      </c>
      <c r="BF7" s="60">
        <f t="shared" si="3"/>
        <v>43</v>
      </c>
      <c r="BG7" s="60">
        <f t="shared" si="3"/>
        <v>42</v>
      </c>
      <c r="BH7" s="60">
        <f t="shared" si="3"/>
        <v>42</v>
      </c>
      <c r="BI7" s="60">
        <f t="shared" si="3"/>
        <v>38</v>
      </c>
      <c r="BJ7" s="60">
        <f t="shared" si="3"/>
        <v>48</v>
      </c>
      <c r="BK7" s="60">
        <f t="shared" si="3"/>
        <v>574</v>
      </c>
      <c r="BL7" s="114">
        <f>SUM(BL4:BL6)</f>
        <v>1</v>
      </c>
      <c r="BN7" s="100" t="s">
        <v>51</v>
      </c>
      <c r="BO7" s="60">
        <f>SUM(BO4:BO6)</f>
        <v>74</v>
      </c>
      <c r="BP7" s="60">
        <f t="shared" ref="BP7:CA7" si="4">SUM(BP4:BP6)</f>
        <v>49</v>
      </c>
      <c r="BQ7" s="60">
        <f t="shared" si="4"/>
        <v>74</v>
      </c>
      <c r="BR7" s="60">
        <f t="shared" si="4"/>
        <v>62</v>
      </c>
      <c r="BS7" s="60">
        <f t="shared" si="4"/>
        <v>67</v>
      </c>
      <c r="BT7" s="60">
        <f t="shared" si="4"/>
        <v>58</v>
      </c>
      <c r="BU7" s="60">
        <f t="shared" si="4"/>
        <v>53</v>
      </c>
      <c r="BV7" s="60">
        <f t="shared" si="4"/>
        <v>41</v>
      </c>
      <c r="BW7" s="60">
        <f t="shared" si="4"/>
        <v>33</v>
      </c>
      <c r="BX7" s="60">
        <f t="shared" si="4"/>
        <v>27</v>
      </c>
      <c r="BY7" s="60">
        <f t="shared" si="4"/>
        <v>107</v>
      </c>
      <c r="BZ7" s="60">
        <f t="shared" si="4"/>
        <v>122</v>
      </c>
      <c r="CA7" s="60">
        <f t="shared" si="4"/>
        <v>767</v>
      </c>
      <c r="CB7" s="114">
        <f>SUM(CB4:CB6)</f>
        <v>1</v>
      </c>
      <c r="CD7" s="100" t="s">
        <v>51</v>
      </c>
      <c r="CE7" s="60">
        <f>SUM(CE4:CE6)</f>
        <v>127</v>
      </c>
      <c r="CF7" s="60">
        <f t="shared" ref="CF7:CQ7" si="5">SUM(CF4:CF6)</f>
        <v>73</v>
      </c>
      <c r="CG7" s="60">
        <f t="shared" si="5"/>
        <v>93</v>
      </c>
      <c r="CH7" s="60">
        <f t="shared" si="5"/>
        <v>102</v>
      </c>
      <c r="CI7" s="60">
        <f t="shared" si="5"/>
        <v>128</v>
      </c>
      <c r="CJ7" s="60">
        <f t="shared" si="5"/>
        <v>106</v>
      </c>
      <c r="CK7" s="60">
        <f t="shared" si="5"/>
        <v>77</v>
      </c>
      <c r="CL7" s="60">
        <f t="shared" si="5"/>
        <v>62</v>
      </c>
      <c r="CM7" s="60">
        <f t="shared" si="5"/>
        <v>63</v>
      </c>
      <c r="CN7" s="60">
        <f t="shared" si="5"/>
        <v>81</v>
      </c>
      <c r="CO7" s="60">
        <f t="shared" si="5"/>
        <v>61</v>
      </c>
      <c r="CP7" s="60">
        <f t="shared" si="5"/>
        <v>85</v>
      </c>
      <c r="CQ7" s="60">
        <f t="shared" si="5"/>
        <v>1058</v>
      </c>
      <c r="CR7" s="114">
        <f>SUM(CR4:CR6)</f>
        <v>1</v>
      </c>
      <c r="CT7" s="100" t="s">
        <v>51</v>
      </c>
      <c r="CU7" s="60">
        <f>SUM(CU4:CU6)</f>
        <v>96</v>
      </c>
      <c r="CV7" s="60">
        <f t="shared" ref="CV7:DG7" si="6">SUM(CV4:CV6)</f>
        <v>95</v>
      </c>
      <c r="CW7" s="60">
        <f t="shared" si="6"/>
        <v>94</v>
      </c>
      <c r="CX7" s="60">
        <f t="shared" si="6"/>
        <v>109</v>
      </c>
      <c r="CY7" s="60">
        <f t="shared" si="6"/>
        <v>116</v>
      </c>
      <c r="CZ7" s="60">
        <f t="shared" si="6"/>
        <v>80</v>
      </c>
      <c r="DA7" s="60">
        <f t="shared" si="6"/>
        <v>99</v>
      </c>
      <c r="DB7" s="60">
        <f t="shared" si="6"/>
        <v>89</v>
      </c>
      <c r="DC7" s="60">
        <f t="shared" si="6"/>
        <v>79</v>
      </c>
      <c r="DD7" s="60">
        <f t="shared" si="6"/>
        <v>84</v>
      </c>
      <c r="DE7" s="60">
        <f t="shared" si="6"/>
        <v>82</v>
      </c>
      <c r="DF7" s="60">
        <f t="shared" si="6"/>
        <v>93</v>
      </c>
      <c r="DG7" s="60">
        <f t="shared" si="6"/>
        <v>1116</v>
      </c>
      <c r="DH7" s="114">
        <f>SUM(DH4:DH6)</f>
        <v>1</v>
      </c>
    </row>
    <row r="8" spans="2:112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17"/>
      <c r="P8" s="97"/>
      <c r="R8" s="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117"/>
      <c r="AF8" s="97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17"/>
      <c r="AV8" s="97"/>
      <c r="AX8" s="7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97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97"/>
      <c r="CD8" s="7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97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97"/>
    </row>
    <row r="9" spans="2:112" ht="15.75" thickTop="1" x14ac:dyDescent="0.25">
      <c r="B9" s="243" t="s">
        <v>134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5"/>
      <c r="R9" s="243" t="s">
        <v>135</v>
      </c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5"/>
      <c r="AH9" s="243" t="s">
        <v>245</v>
      </c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5"/>
      <c r="AX9" s="243" t="s">
        <v>293</v>
      </c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5"/>
      <c r="BN9" s="243" t="s">
        <v>360</v>
      </c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5"/>
      <c r="CD9" s="243" t="s">
        <v>388</v>
      </c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5"/>
      <c r="CT9" s="243" t="s">
        <v>418</v>
      </c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5"/>
    </row>
    <row r="10" spans="2:112" x14ac:dyDescent="0.25">
      <c r="B10" s="101" t="s">
        <v>197</v>
      </c>
      <c r="C10" s="50" t="s">
        <v>0</v>
      </c>
      <c r="D10" s="50" t="s">
        <v>3</v>
      </c>
      <c r="E10" s="50" t="s">
        <v>4</v>
      </c>
      <c r="F10" s="50" t="s">
        <v>5</v>
      </c>
      <c r="G10" s="50" t="s">
        <v>6</v>
      </c>
      <c r="H10" s="50" t="s">
        <v>7</v>
      </c>
      <c r="I10" s="50" t="s">
        <v>8</v>
      </c>
      <c r="J10" s="50" t="s">
        <v>9</v>
      </c>
      <c r="K10" s="50" t="s">
        <v>10</v>
      </c>
      <c r="L10" s="50" t="s">
        <v>11</v>
      </c>
      <c r="M10" s="50" t="s">
        <v>12</v>
      </c>
      <c r="N10" s="50" t="s">
        <v>13</v>
      </c>
      <c r="O10" s="50" t="s">
        <v>14</v>
      </c>
      <c r="P10" s="17" t="s">
        <v>15</v>
      </c>
      <c r="R10" s="101" t="s">
        <v>197</v>
      </c>
      <c r="S10" s="50" t="s">
        <v>0</v>
      </c>
      <c r="T10" s="50" t="s">
        <v>3</v>
      </c>
      <c r="U10" s="50" t="s">
        <v>4</v>
      </c>
      <c r="V10" s="50" t="s">
        <v>5</v>
      </c>
      <c r="W10" s="50" t="s">
        <v>6</v>
      </c>
      <c r="X10" s="50" t="s">
        <v>7</v>
      </c>
      <c r="Y10" s="50" t="s">
        <v>8</v>
      </c>
      <c r="Z10" s="50" t="s">
        <v>9</v>
      </c>
      <c r="AA10" s="50" t="s">
        <v>10</v>
      </c>
      <c r="AB10" s="50" t="s">
        <v>11</v>
      </c>
      <c r="AC10" s="50" t="s">
        <v>12</v>
      </c>
      <c r="AD10" s="50" t="s">
        <v>13</v>
      </c>
      <c r="AE10" s="50" t="s">
        <v>14</v>
      </c>
      <c r="AF10" s="11" t="s">
        <v>15</v>
      </c>
      <c r="AH10" s="101" t="s">
        <v>197</v>
      </c>
      <c r="AI10" s="50" t="s">
        <v>0</v>
      </c>
      <c r="AJ10" s="50" t="s">
        <v>3</v>
      </c>
      <c r="AK10" s="50" t="s">
        <v>4</v>
      </c>
      <c r="AL10" s="50" t="s">
        <v>5</v>
      </c>
      <c r="AM10" s="50" t="s">
        <v>6</v>
      </c>
      <c r="AN10" s="50" t="s">
        <v>7</v>
      </c>
      <c r="AO10" s="50" t="s">
        <v>8</v>
      </c>
      <c r="AP10" s="50" t="s">
        <v>9</v>
      </c>
      <c r="AQ10" s="50" t="s">
        <v>10</v>
      </c>
      <c r="AR10" s="50" t="s">
        <v>11</v>
      </c>
      <c r="AS10" s="50" t="s">
        <v>12</v>
      </c>
      <c r="AT10" s="50" t="s">
        <v>13</v>
      </c>
      <c r="AU10" s="50" t="s">
        <v>14</v>
      </c>
      <c r="AV10" s="17" t="s">
        <v>15</v>
      </c>
      <c r="AX10" s="101" t="s">
        <v>197</v>
      </c>
      <c r="AY10" s="50" t="s">
        <v>0</v>
      </c>
      <c r="AZ10" s="50" t="s">
        <v>3</v>
      </c>
      <c r="BA10" s="50" t="s">
        <v>4</v>
      </c>
      <c r="BB10" s="50" t="s">
        <v>5</v>
      </c>
      <c r="BC10" s="50" t="s">
        <v>6</v>
      </c>
      <c r="BD10" s="50" t="s">
        <v>7</v>
      </c>
      <c r="BE10" s="50" t="s">
        <v>8</v>
      </c>
      <c r="BF10" s="50" t="s">
        <v>9</v>
      </c>
      <c r="BG10" s="50" t="s">
        <v>10</v>
      </c>
      <c r="BH10" s="50" t="s">
        <v>11</v>
      </c>
      <c r="BI10" s="50" t="s">
        <v>12</v>
      </c>
      <c r="BJ10" s="50" t="s">
        <v>13</v>
      </c>
      <c r="BK10" s="50" t="s">
        <v>14</v>
      </c>
      <c r="BL10" s="11" t="s">
        <v>15</v>
      </c>
      <c r="BN10" s="101" t="s">
        <v>197</v>
      </c>
      <c r="BO10" s="50" t="s">
        <v>0</v>
      </c>
      <c r="BP10" s="50" t="s">
        <v>3</v>
      </c>
      <c r="BQ10" s="50" t="s">
        <v>4</v>
      </c>
      <c r="BR10" s="50" t="s">
        <v>5</v>
      </c>
      <c r="BS10" s="50" t="s">
        <v>6</v>
      </c>
      <c r="BT10" s="50" t="s">
        <v>7</v>
      </c>
      <c r="BU10" s="50" t="s">
        <v>8</v>
      </c>
      <c r="BV10" s="50" t="s">
        <v>9</v>
      </c>
      <c r="BW10" s="50" t="s">
        <v>10</v>
      </c>
      <c r="BX10" s="50" t="s">
        <v>11</v>
      </c>
      <c r="BY10" s="50" t="s">
        <v>12</v>
      </c>
      <c r="BZ10" s="50" t="s">
        <v>13</v>
      </c>
      <c r="CA10" s="50" t="s">
        <v>14</v>
      </c>
      <c r="CB10" s="11" t="s">
        <v>15</v>
      </c>
      <c r="CD10" s="101" t="s">
        <v>197</v>
      </c>
      <c r="CE10" s="50" t="s">
        <v>0</v>
      </c>
      <c r="CF10" s="50" t="s">
        <v>3</v>
      </c>
      <c r="CG10" s="50" t="s">
        <v>4</v>
      </c>
      <c r="CH10" s="50" t="s">
        <v>5</v>
      </c>
      <c r="CI10" s="50" t="s">
        <v>6</v>
      </c>
      <c r="CJ10" s="50" t="s">
        <v>7</v>
      </c>
      <c r="CK10" s="50" t="s">
        <v>8</v>
      </c>
      <c r="CL10" s="50" t="s">
        <v>9</v>
      </c>
      <c r="CM10" s="50" t="s">
        <v>10</v>
      </c>
      <c r="CN10" s="50" t="s">
        <v>11</v>
      </c>
      <c r="CO10" s="50" t="s">
        <v>12</v>
      </c>
      <c r="CP10" s="50" t="s">
        <v>13</v>
      </c>
      <c r="CQ10" s="50" t="s">
        <v>14</v>
      </c>
      <c r="CR10" s="11" t="s">
        <v>15</v>
      </c>
      <c r="CT10" s="101" t="s">
        <v>197</v>
      </c>
      <c r="CU10" s="169" t="s">
        <v>0</v>
      </c>
      <c r="CV10" s="169" t="s">
        <v>3</v>
      </c>
      <c r="CW10" s="169" t="s">
        <v>4</v>
      </c>
      <c r="CX10" s="169" t="s">
        <v>5</v>
      </c>
      <c r="CY10" s="169" t="s">
        <v>6</v>
      </c>
      <c r="CZ10" s="169" t="s">
        <v>7</v>
      </c>
      <c r="DA10" s="169" t="s">
        <v>8</v>
      </c>
      <c r="DB10" s="169" t="s">
        <v>9</v>
      </c>
      <c r="DC10" s="169" t="s">
        <v>10</v>
      </c>
      <c r="DD10" s="169" t="s">
        <v>11</v>
      </c>
      <c r="DE10" s="169" t="s">
        <v>12</v>
      </c>
      <c r="DF10" s="169" t="s">
        <v>13</v>
      </c>
      <c r="DG10" s="169" t="s">
        <v>14</v>
      </c>
      <c r="DH10" s="11" t="s">
        <v>15</v>
      </c>
    </row>
    <row r="11" spans="2:112" x14ac:dyDescent="0.25">
      <c r="B11" s="99" t="s">
        <v>84</v>
      </c>
      <c r="C11" s="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06">
        <f t="shared" ref="O11:O16" si="7">SUM(C11:N11)</f>
        <v>0</v>
      </c>
      <c r="P11" s="17">
        <f t="shared" ref="P11:P16" si="8">O11/$O$17</f>
        <v>0</v>
      </c>
      <c r="R11" s="99" t="s">
        <v>84</v>
      </c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06"/>
      <c r="AF11" s="17">
        <f t="shared" ref="AF11:AF16" si="9">AE11/$AE$17</f>
        <v>0</v>
      </c>
      <c r="AH11" s="99" t="s">
        <v>84</v>
      </c>
      <c r="AI11" s="23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06">
        <f t="shared" ref="AU11:AU16" si="10">SUM(AI11:AT11)</f>
        <v>0</v>
      </c>
      <c r="AV11" s="17">
        <f t="shared" ref="AV11:AV16" si="11">AU11/$AU$17</f>
        <v>0</v>
      </c>
      <c r="AX11" s="99" t="s">
        <v>84</v>
      </c>
      <c r="AY11" s="23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61">
        <f t="shared" ref="BK11:BK16" si="12">SUM(AY11:BJ11)</f>
        <v>0</v>
      </c>
      <c r="BL11" s="17">
        <f t="shared" ref="BL11:BL16" si="13">BK11/$BK$17</f>
        <v>0</v>
      </c>
      <c r="BN11" s="99" t="s">
        <v>84</v>
      </c>
      <c r="BO11" s="23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61">
        <f t="shared" ref="CA11:CA16" si="14">SUM(BO11:BZ11)</f>
        <v>0</v>
      </c>
      <c r="CB11" s="17">
        <f t="shared" ref="CB11:CB16" si="15">CA11/$CA$17</f>
        <v>0</v>
      </c>
      <c r="CD11" s="99" t="s">
        <v>84</v>
      </c>
      <c r="CE11" s="23"/>
      <c r="CF11" s="16"/>
      <c r="CG11" s="16"/>
      <c r="CH11" s="16"/>
      <c r="CI11" s="16"/>
      <c r="CJ11" s="16">
        <v>1</v>
      </c>
      <c r="CK11" s="16"/>
      <c r="CL11" s="16"/>
      <c r="CM11" s="16"/>
      <c r="CN11" s="16"/>
      <c r="CO11" s="16"/>
      <c r="CP11" s="16"/>
      <c r="CQ11" s="61">
        <f t="shared" ref="CQ11:CQ16" si="16">SUM(CE11:CP11)</f>
        <v>1</v>
      </c>
      <c r="CR11" s="17">
        <f t="shared" ref="CR11:CR16" si="17">CQ11/$CQ$17</f>
        <v>9.4517958412098301E-4</v>
      </c>
      <c r="CT11" s="99" t="s">
        <v>84</v>
      </c>
      <c r="CU11" s="23"/>
      <c r="CV11" s="16"/>
      <c r="CW11" s="16"/>
      <c r="CX11" s="16"/>
      <c r="CY11" s="16">
        <v>2</v>
      </c>
      <c r="CZ11" s="16">
        <v>2</v>
      </c>
      <c r="DA11" s="16"/>
      <c r="DB11" s="16"/>
      <c r="DC11" s="16">
        <v>1</v>
      </c>
      <c r="DD11" s="16">
        <v>1</v>
      </c>
      <c r="DE11" s="16">
        <v>2</v>
      </c>
      <c r="DF11" s="16"/>
      <c r="DG11" s="61">
        <f t="shared" ref="DG11:DG16" si="18">SUM(CU11:DF11)</f>
        <v>8</v>
      </c>
      <c r="DH11" s="17">
        <f t="shared" ref="DH11:DH16" si="19">DG11/$DG$17</f>
        <v>7.1684587813620072E-3</v>
      </c>
    </row>
    <row r="12" spans="2:112" x14ac:dyDescent="0.25">
      <c r="B12" s="99" t="s">
        <v>83</v>
      </c>
      <c r="C12" s="2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06">
        <f t="shared" si="7"/>
        <v>0</v>
      </c>
      <c r="P12" s="17">
        <f t="shared" si="8"/>
        <v>0</v>
      </c>
      <c r="R12" s="99" t="s">
        <v>83</v>
      </c>
      <c r="S12" s="23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06">
        <f>SUM(S12:AD12)</f>
        <v>0</v>
      </c>
      <c r="AF12" s="17">
        <f t="shared" si="9"/>
        <v>0</v>
      </c>
      <c r="AH12" s="99" t="s">
        <v>83</v>
      </c>
      <c r="AI12" s="23"/>
      <c r="AJ12" s="16"/>
      <c r="AK12" s="16"/>
      <c r="AL12" s="16"/>
      <c r="AM12" s="16"/>
      <c r="AN12" s="16">
        <v>1</v>
      </c>
      <c r="AO12" s="16"/>
      <c r="AP12" s="16"/>
      <c r="AQ12" s="16"/>
      <c r="AR12" s="16"/>
      <c r="AS12" s="16"/>
      <c r="AT12" s="16"/>
      <c r="AU12" s="106">
        <f t="shared" si="10"/>
        <v>1</v>
      </c>
      <c r="AV12" s="17">
        <f t="shared" si="11"/>
        <v>1.1806375442739079E-3</v>
      </c>
      <c r="AX12" s="99" t="s">
        <v>83</v>
      </c>
      <c r="AY12" s="23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61">
        <f t="shared" si="12"/>
        <v>0</v>
      </c>
      <c r="BL12" s="17">
        <f t="shared" si="13"/>
        <v>0</v>
      </c>
      <c r="BN12" s="99" t="s">
        <v>83</v>
      </c>
      <c r="BO12" s="23"/>
      <c r="BP12" s="16">
        <v>2</v>
      </c>
      <c r="BQ12" s="16"/>
      <c r="BR12" s="16"/>
      <c r="BS12" s="16"/>
      <c r="BT12" s="16"/>
      <c r="BU12" s="16"/>
      <c r="BV12" s="16"/>
      <c r="BW12" s="16"/>
      <c r="BX12" s="16"/>
      <c r="BY12" s="16"/>
      <c r="BZ12" s="16">
        <v>1</v>
      </c>
      <c r="CA12" s="61">
        <f t="shared" si="14"/>
        <v>3</v>
      </c>
      <c r="CB12" s="17">
        <f t="shared" si="15"/>
        <v>3.9113428943937422E-3</v>
      </c>
      <c r="CD12" s="99" t="s">
        <v>83</v>
      </c>
      <c r="CE12" s="23"/>
      <c r="CF12" s="16"/>
      <c r="CG12" s="16">
        <v>1</v>
      </c>
      <c r="CH12" s="16"/>
      <c r="CI12" s="16">
        <v>1</v>
      </c>
      <c r="CJ12" s="16">
        <v>1</v>
      </c>
      <c r="CK12" s="16"/>
      <c r="CL12" s="16"/>
      <c r="CM12" s="16"/>
      <c r="CN12" s="16"/>
      <c r="CO12" s="16"/>
      <c r="CP12" s="16"/>
      <c r="CQ12" s="61">
        <f t="shared" si="16"/>
        <v>3</v>
      </c>
      <c r="CR12" s="17">
        <f t="shared" si="17"/>
        <v>2.8355387523629491E-3</v>
      </c>
      <c r="CT12" s="99" t="s">
        <v>83</v>
      </c>
      <c r="CU12" s="23">
        <v>1</v>
      </c>
      <c r="CV12" s="16"/>
      <c r="CW12" s="16">
        <v>1</v>
      </c>
      <c r="CX12" s="16"/>
      <c r="CY12" s="16"/>
      <c r="CZ12" s="16">
        <v>1</v>
      </c>
      <c r="DA12" s="16">
        <v>2</v>
      </c>
      <c r="DB12" s="16"/>
      <c r="DC12" s="16">
        <v>2</v>
      </c>
      <c r="DD12" s="16">
        <v>1</v>
      </c>
      <c r="DE12" s="16">
        <v>1</v>
      </c>
      <c r="DF12" s="16">
        <v>1</v>
      </c>
      <c r="DG12" s="61">
        <f t="shared" si="18"/>
        <v>10</v>
      </c>
      <c r="DH12" s="17">
        <f t="shared" si="19"/>
        <v>8.9605734767025085E-3</v>
      </c>
    </row>
    <row r="13" spans="2:112" x14ac:dyDescent="0.25">
      <c r="B13" s="99" t="s">
        <v>82</v>
      </c>
      <c r="C13" s="22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06">
        <f t="shared" si="7"/>
        <v>0</v>
      </c>
      <c r="P13" s="17">
        <f t="shared" si="8"/>
        <v>0</v>
      </c>
      <c r="R13" s="99" t="s">
        <v>82</v>
      </c>
      <c r="S13" s="9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06">
        <f>SUM(S13:AD13)</f>
        <v>0</v>
      </c>
      <c r="AF13" s="17">
        <f t="shared" si="9"/>
        <v>0</v>
      </c>
      <c r="AH13" s="99" t="s">
        <v>82</v>
      </c>
      <c r="AI13" s="9"/>
      <c r="AJ13" s="16">
        <v>1</v>
      </c>
      <c r="AK13" s="16">
        <v>1</v>
      </c>
      <c r="AL13" s="16"/>
      <c r="AM13" s="16"/>
      <c r="AN13" s="16"/>
      <c r="AO13" s="16"/>
      <c r="AP13" s="16">
        <v>1</v>
      </c>
      <c r="AQ13" s="16">
        <v>1</v>
      </c>
      <c r="AR13" s="16"/>
      <c r="AS13" s="16"/>
      <c r="AT13" s="16"/>
      <c r="AU13" s="106">
        <f t="shared" si="10"/>
        <v>4</v>
      </c>
      <c r="AV13" s="17">
        <f t="shared" si="11"/>
        <v>4.7225501770956314E-3</v>
      </c>
      <c r="AX13" s="99" t="s">
        <v>82</v>
      </c>
      <c r="AY13" s="12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61">
        <f t="shared" si="12"/>
        <v>0</v>
      </c>
      <c r="BL13" s="17">
        <f t="shared" si="13"/>
        <v>0</v>
      </c>
      <c r="BN13" s="99" t="s">
        <v>82</v>
      </c>
      <c r="BO13" s="122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61">
        <f t="shared" si="14"/>
        <v>0</v>
      </c>
      <c r="CB13" s="17">
        <f t="shared" si="15"/>
        <v>0</v>
      </c>
      <c r="CD13" s="99" t="s">
        <v>82</v>
      </c>
      <c r="CE13" s="122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61">
        <f t="shared" si="16"/>
        <v>0</v>
      </c>
      <c r="CR13" s="17">
        <f t="shared" si="17"/>
        <v>0</v>
      </c>
      <c r="CT13" s="99" t="s">
        <v>82</v>
      </c>
      <c r="CU13" s="122"/>
      <c r="CV13" s="1"/>
      <c r="CW13" s="1"/>
      <c r="CX13" s="1"/>
      <c r="CY13" s="1"/>
      <c r="CZ13" s="1">
        <v>1</v>
      </c>
      <c r="DA13" s="1"/>
      <c r="DB13" s="1"/>
      <c r="DC13" s="1"/>
      <c r="DD13" s="1"/>
      <c r="DE13" s="1"/>
      <c r="DF13" s="1"/>
      <c r="DG13" s="61">
        <f t="shared" si="18"/>
        <v>1</v>
      </c>
      <c r="DH13" s="17">
        <f t="shared" si="19"/>
        <v>8.960573476702509E-4</v>
      </c>
    </row>
    <row r="14" spans="2:112" x14ac:dyDescent="0.25">
      <c r="B14" s="99" t="s">
        <v>71</v>
      </c>
      <c r="C14" s="22">
        <v>62</v>
      </c>
      <c r="D14" s="20">
        <v>27</v>
      </c>
      <c r="E14" s="20">
        <v>26</v>
      </c>
      <c r="F14" s="20">
        <v>21</v>
      </c>
      <c r="G14" s="20">
        <v>35</v>
      </c>
      <c r="H14" s="20">
        <v>26</v>
      </c>
      <c r="I14" s="20">
        <v>42</v>
      </c>
      <c r="J14" s="20">
        <v>41</v>
      </c>
      <c r="K14" s="20">
        <v>49</v>
      </c>
      <c r="L14" s="20">
        <v>44</v>
      </c>
      <c r="M14" s="20">
        <v>35</v>
      </c>
      <c r="N14" s="20">
        <v>52</v>
      </c>
      <c r="O14" s="106">
        <f t="shared" si="7"/>
        <v>460</v>
      </c>
      <c r="P14" s="17">
        <f t="shared" si="8"/>
        <v>0.99567099567099571</v>
      </c>
      <c r="R14" s="99" t="s">
        <v>71</v>
      </c>
      <c r="S14" s="23">
        <v>35</v>
      </c>
      <c r="T14" s="16">
        <v>20</v>
      </c>
      <c r="U14" s="16">
        <v>20</v>
      </c>
      <c r="V14" s="16">
        <v>60</v>
      </c>
      <c r="W14" s="16">
        <v>50</v>
      </c>
      <c r="X14" s="16">
        <v>62</v>
      </c>
      <c r="Y14" s="16">
        <v>74</v>
      </c>
      <c r="Z14" s="16">
        <v>58</v>
      </c>
      <c r="AA14" s="16">
        <v>52</v>
      </c>
      <c r="AB14" s="16">
        <v>44</v>
      </c>
      <c r="AC14" s="16">
        <v>80</v>
      </c>
      <c r="AD14" s="16">
        <v>53</v>
      </c>
      <c r="AE14" s="106">
        <f>SUM(S14:AD14)</f>
        <v>608</v>
      </c>
      <c r="AF14" s="17">
        <f t="shared" si="9"/>
        <v>0.99835796387520526</v>
      </c>
      <c r="AH14" s="99" t="s">
        <v>71</v>
      </c>
      <c r="AI14" s="23">
        <v>67</v>
      </c>
      <c r="AJ14" s="16">
        <v>52</v>
      </c>
      <c r="AK14" s="16">
        <v>62</v>
      </c>
      <c r="AL14" s="16">
        <v>93</v>
      </c>
      <c r="AM14" s="16">
        <v>92</v>
      </c>
      <c r="AN14" s="16">
        <v>72</v>
      </c>
      <c r="AO14" s="16">
        <v>80</v>
      </c>
      <c r="AP14" s="16">
        <v>89</v>
      </c>
      <c r="AQ14" s="16">
        <v>49</v>
      </c>
      <c r="AR14" s="16">
        <v>57</v>
      </c>
      <c r="AS14" s="16">
        <v>58</v>
      </c>
      <c r="AT14" s="16">
        <v>71</v>
      </c>
      <c r="AU14" s="106">
        <f t="shared" si="10"/>
        <v>842</v>
      </c>
      <c r="AV14" s="17">
        <f t="shared" si="11"/>
        <v>0.99409681227863045</v>
      </c>
      <c r="AX14" s="99" t="s">
        <v>71</v>
      </c>
      <c r="AY14" s="23">
        <v>46</v>
      </c>
      <c r="AZ14" s="16">
        <v>36</v>
      </c>
      <c r="BA14" s="16">
        <v>36</v>
      </c>
      <c r="BB14" s="16">
        <v>39</v>
      </c>
      <c r="BC14" s="16">
        <v>50</v>
      </c>
      <c r="BD14" s="16">
        <v>82</v>
      </c>
      <c r="BE14" s="16">
        <v>71</v>
      </c>
      <c r="BF14" s="16">
        <v>42</v>
      </c>
      <c r="BG14" s="16">
        <v>42</v>
      </c>
      <c r="BH14" s="16">
        <v>42</v>
      </c>
      <c r="BI14" s="16">
        <v>38</v>
      </c>
      <c r="BJ14" s="16">
        <v>48</v>
      </c>
      <c r="BK14" s="61">
        <f t="shared" si="12"/>
        <v>572</v>
      </c>
      <c r="BL14" s="17">
        <f t="shared" si="13"/>
        <v>0.99651567944250874</v>
      </c>
      <c r="BN14" s="99" t="s">
        <v>71</v>
      </c>
      <c r="BO14" s="23">
        <v>74</v>
      </c>
      <c r="BP14" s="16">
        <v>47</v>
      </c>
      <c r="BQ14" s="16">
        <v>74</v>
      </c>
      <c r="BR14" s="16">
        <v>62</v>
      </c>
      <c r="BS14" s="16">
        <v>67</v>
      </c>
      <c r="BT14" s="16">
        <v>58</v>
      </c>
      <c r="BU14" s="16">
        <v>53</v>
      </c>
      <c r="BV14" s="16">
        <v>41</v>
      </c>
      <c r="BW14" s="16">
        <v>32</v>
      </c>
      <c r="BX14" s="16">
        <v>27</v>
      </c>
      <c r="BY14" s="16">
        <v>107</v>
      </c>
      <c r="BZ14" s="16">
        <v>120</v>
      </c>
      <c r="CA14" s="61">
        <f t="shared" si="14"/>
        <v>762</v>
      </c>
      <c r="CB14" s="17">
        <f t="shared" si="15"/>
        <v>0.99348109517601046</v>
      </c>
      <c r="CD14" s="99" t="s">
        <v>71</v>
      </c>
      <c r="CE14" s="23">
        <v>127</v>
      </c>
      <c r="CF14" s="16">
        <v>73</v>
      </c>
      <c r="CG14" s="16">
        <v>92</v>
      </c>
      <c r="CH14" s="16">
        <v>102</v>
      </c>
      <c r="CI14" s="16">
        <v>127</v>
      </c>
      <c r="CJ14" s="16">
        <v>104</v>
      </c>
      <c r="CK14" s="16">
        <v>77</v>
      </c>
      <c r="CL14" s="16">
        <v>62</v>
      </c>
      <c r="CM14" s="16">
        <v>63</v>
      </c>
      <c r="CN14" s="16">
        <v>81</v>
      </c>
      <c r="CO14" s="16">
        <v>61</v>
      </c>
      <c r="CP14" s="16">
        <v>85</v>
      </c>
      <c r="CQ14" s="61">
        <f t="shared" si="16"/>
        <v>1054</v>
      </c>
      <c r="CR14" s="17">
        <f t="shared" si="17"/>
        <v>0.99621928166351603</v>
      </c>
      <c r="CT14" s="99" t="s">
        <v>71</v>
      </c>
      <c r="CU14" s="23">
        <v>95</v>
      </c>
      <c r="CV14" s="16">
        <v>95</v>
      </c>
      <c r="CW14" s="16">
        <v>93</v>
      </c>
      <c r="CX14" s="16">
        <v>109</v>
      </c>
      <c r="CY14" s="16">
        <v>113</v>
      </c>
      <c r="CZ14" s="16">
        <v>76</v>
      </c>
      <c r="DA14" s="16">
        <v>97</v>
      </c>
      <c r="DB14" s="16">
        <v>88</v>
      </c>
      <c r="DC14" s="16">
        <v>75</v>
      </c>
      <c r="DD14" s="16">
        <v>82</v>
      </c>
      <c r="DE14" s="16">
        <v>79</v>
      </c>
      <c r="DF14" s="16">
        <v>92</v>
      </c>
      <c r="DG14" s="61">
        <f t="shared" si="18"/>
        <v>1094</v>
      </c>
      <c r="DH14" s="17">
        <f t="shared" si="19"/>
        <v>0.98028673835125446</v>
      </c>
    </row>
    <row r="15" spans="2:112" x14ac:dyDescent="0.25">
      <c r="B15" s="99" t="s">
        <v>85</v>
      </c>
      <c r="C15" s="2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v>1</v>
      </c>
      <c r="O15" s="106">
        <f t="shared" si="7"/>
        <v>1</v>
      </c>
      <c r="P15" s="17">
        <f t="shared" si="8"/>
        <v>2.1645021645021645E-3</v>
      </c>
      <c r="R15" s="99" t="s">
        <v>85</v>
      </c>
      <c r="S15" s="2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06"/>
      <c r="AF15" s="17">
        <f t="shared" si="9"/>
        <v>0</v>
      </c>
      <c r="AH15" s="99" t="s">
        <v>85</v>
      </c>
      <c r="AI15" s="23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06">
        <f t="shared" si="10"/>
        <v>0</v>
      </c>
      <c r="AV15" s="17">
        <f t="shared" si="11"/>
        <v>0</v>
      </c>
      <c r="AX15" s="99" t="s">
        <v>85</v>
      </c>
      <c r="AY15" s="23"/>
      <c r="AZ15" s="16"/>
      <c r="BA15" s="16"/>
      <c r="BB15" s="16"/>
      <c r="BC15" s="16">
        <v>1</v>
      </c>
      <c r="BD15" s="16"/>
      <c r="BE15" s="16"/>
      <c r="BF15" s="16"/>
      <c r="BG15" s="16"/>
      <c r="BH15" s="16"/>
      <c r="BI15" s="16"/>
      <c r="BJ15" s="16"/>
      <c r="BK15" s="61">
        <f t="shared" si="12"/>
        <v>1</v>
      </c>
      <c r="BL15" s="17">
        <f t="shared" si="13"/>
        <v>1.7421602787456446E-3</v>
      </c>
      <c r="BN15" s="99" t="s">
        <v>85</v>
      </c>
      <c r="BO15" s="23"/>
      <c r="BP15" s="16"/>
      <c r="BQ15" s="16"/>
      <c r="BR15" s="16"/>
      <c r="BS15" s="16"/>
      <c r="BT15" s="16"/>
      <c r="BU15" s="16"/>
      <c r="BV15" s="16"/>
      <c r="BW15" s="16">
        <v>1</v>
      </c>
      <c r="BX15" s="16"/>
      <c r="BY15" s="16"/>
      <c r="BZ15" s="16"/>
      <c r="CA15" s="61">
        <f t="shared" si="14"/>
        <v>1</v>
      </c>
      <c r="CB15" s="17">
        <f t="shared" si="15"/>
        <v>1.3037809647979139E-3</v>
      </c>
      <c r="CD15" s="99" t="s">
        <v>85</v>
      </c>
      <c r="CE15" s="23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61">
        <f t="shared" si="16"/>
        <v>0</v>
      </c>
      <c r="CR15" s="17">
        <f t="shared" si="17"/>
        <v>0</v>
      </c>
      <c r="CT15" s="99" t="s">
        <v>85</v>
      </c>
      <c r="CU15" s="23"/>
      <c r="CV15" s="16"/>
      <c r="CW15" s="16"/>
      <c r="CX15" s="16"/>
      <c r="CY15" s="16">
        <v>1</v>
      </c>
      <c r="CZ15" s="16"/>
      <c r="DA15" s="16"/>
      <c r="DB15" s="16">
        <v>1</v>
      </c>
      <c r="DC15" s="16">
        <v>1</v>
      </c>
      <c r="DD15" s="16"/>
      <c r="DE15" s="16"/>
      <c r="DF15" s="16"/>
      <c r="DG15" s="61">
        <f t="shared" si="18"/>
        <v>3</v>
      </c>
      <c r="DH15" s="17">
        <f t="shared" si="19"/>
        <v>2.6881720430107529E-3</v>
      </c>
    </row>
    <row r="16" spans="2:112" x14ac:dyDescent="0.25">
      <c r="B16" s="99" t="s">
        <v>72</v>
      </c>
      <c r="C16" s="23"/>
      <c r="D16" s="16"/>
      <c r="E16" s="16"/>
      <c r="F16" s="16"/>
      <c r="G16" s="16">
        <v>1</v>
      </c>
      <c r="H16" s="16"/>
      <c r="I16" s="16"/>
      <c r="J16" s="16"/>
      <c r="K16" s="16"/>
      <c r="L16" s="16"/>
      <c r="M16" s="16"/>
      <c r="N16" s="16"/>
      <c r="O16" s="106">
        <f t="shared" si="7"/>
        <v>1</v>
      </c>
      <c r="P16" s="17">
        <f t="shared" si="8"/>
        <v>2.1645021645021645E-3</v>
      </c>
      <c r="R16" s="99" t="s">
        <v>72</v>
      </c>
      <c r="S16" s="23"/>
      <c r="T16" s="16"/>
      <c r="U16" s="16"/>
      <c r="V16" s="16"/>
      <c r="W16" s="16"/>
      <c r="X16" s="16"/>
      <c r="Y16" s="16"/>
      <c r="Z16" s="16"/>
      <c r="AA16" s="16"/>
      <c r="AB16" s="16">
        <v>1</v>
      </c>
      <c r="AC16" s="16"/>
      <c r="AD16" s="16"/>
      <c r="AE16" s="106">
        <f>SUM(S16:AD16)</f>
        <v>1</v>
      </c>
      <c r="AF16" s="17">
        <f t="shared" si="9"/>
        <v>1.6420361247947454E-3</v>
      </c>
      <c r="AH16" s="99" t="s">
        <v>72</v>
      </c>
      <c r="AI16" s="23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06">
        <f t="shared" si="10"/>
        <v>0</v>
      </c>
      <c r="AV16" s="17">
        <f t="shared" si="11"/>
        <v>0</v>
      </c>
      <c r="AX16" s="99" t="s">
        <v>72</v>
      </c>
      <c r="AY16" s="23"/>
      <c r="AZ16" s="16"/>
      <c r="BA16" s="16"/>
      <c r="BB16" s="16"/>
      <c r="BC16" s="16"/>
      <c r="BD16" s="16"/>
      <c r="BE16" s="16"/>
      <c r="BF16" s="16">
        <v>1</v>
      </c>
      <c r="BG16" s="16"/>
      <c r="BH16" s="16"/>
      <c r="BI16" s="16"/>
      <c r="BJ16" s="16"/>
      <c r="BK16" s="61">
        <f t="shared" si="12"/>
        <v>1</v>
      </c>
      <c r="BL16" s="17">
        <f t="shared" si="13"/>
        <v>1.7421602787456446E-3</v>
      </c>
      <c r="BN16" s="99" t="s">
        <v>72</v>
      </c>
      <c r="BO16" s="23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>
        <v>1</v>
      </c>
      <c r="CA16" s="61">
        <f t="shared" si="14"/>
        <v>1</v>
      </c>
      <c r="CB16" s="17">
        <f t="shared" si="15"/>
        <v>1.3037809647979139E-3</v>
      </c>
      <c r="CD16" s="99" t="s">
        <v>72</v>
      </c>
      <c r="CE16" s="23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61">
        <f t="shared" si="16"/>
        <v>0</v>
      </c>
      <c r="CR16" s="17">
        <f t="shared" si="17"/>
        <v>0</v>
      </c>
      <c r="CT16" s="99" t="s">
        <v>72</v>
      </c>
      <c r="CU16" s="23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61">
        <f t="shared" si="18"/>
        <v>0</v>
      </c>
      <c r="DH16" s="17">
        <f t="shared" si="19"/>
        <v>0</v>
      </c>
    </row>
    <row r="17" spans="2:112" ht="15.75" thickBot="1" x14ac:dyDescent="0.3">
      <c r="B17" s="100" t="s">
        <v>51</v>
      </c>
      <c r="C17" s="52">
        <f t="shared" ref="C17:O17" si="20">SUM(C11:C16)</f>
        <v>62</v>
      </c>
      <c r="D17" s="52">
        <f t="shared" si="20"/>
        <v>27</v>
      </c>
      <c r="E17" s="52">
        <f t="shared" si="20"/>
        <v>26</v>
      </c>
      <c r="F17" s="52">
        <f t="shared" si="20"/>
        <v>21</v>
      </c>
      <c r="G17" s="52">
        <f t="shared" si="20"/>
        <v>36</v>
      </c>
      <c r="H17" s="52">
        <f t="shared" si="20"/>
        <v>26</v>
      </c>
      <c r="I17" s="52">
        <f t="shared" si="20"/>
        <v>42</v>
      </c>
      <c r="J17" s="52">
        <f t="shared" si="20"/>
        <v>41</v>
      </c>
      <c r="K17" s="52">
        <f t="shared" si="20"/>
        <v>49</v>
      </c>
      <c r="L17" s="52">
        <f t="shared" si="20"/>
        <v>44</v>
      </c>
      <c r="M17" s="52">
        <f t="shared" si="20"/>
        <v>35</v>
      </c>
      <c r="N17" s="52">
        <f t="shared" si="20"/>
        <v>53</v>
      </c>
      <c r="O17" s="52">
        <f t="shared" si="20"/>
        <v>462</v>
      </c>
      <c r="P17" s="45">
        <f>SUM(P12:P16)</f>
        <v>1</v>
      </c>
      <c r="R17" s="100" t="s">
        <v>51</v>
      </c>
      <c r="S17" s="52">
        <f t="shared" ref="S17:AF17" si="21">SUM(S12:S16)</f>
        <v>35</v>
      </c>
      <c r="T17" s="52">
        <f t="shared" si="21"/>
        <v>20</v>
      </c>
      <c r="U17" s="52">
        <f t="shared" si="21"/>
        <v>20</v>
      </c>
      <c r="V17" s="52">
        <f t="shared" si="21"/>
        <v>60</v>
      </c>
      <c r="W17" s="52">
        <f t="shared" si="21"/>
        <v>50</v>
      </c>
      <c r="X17" s="52">
        <f t="shared" si="21"/>
        <v>62</v>
      </c>
      <c r="Y17" s="52">
        <f t="shared" si="21"/>
        <v>74</v>
      </c>
      <c r="Z17" s="52">
        <f t="shared" si="21"/>
        <v>58</v>
      </c>
      <c r="AA17" s="52">
        <f t="shared" si="21"/>
        <v>52</v>
      </c>
      <c r="AB17" s="52">
        <f t="shared" si="21"/>
        <v>45</v>
      </c>
      <c r="AC17" s="52">
        <f t="shared" si="21"/>
        <v>80</v>
      </c>
      <c r="AD17" s="52">
        <f t="shared" si="21"/>
        <v>53</v>
      </c>
      <c r="AE17" s="52">
        <f t="shared" si="21"/>
        <v>609</v>
      </c>
      <c r="AF17" s="45">
        <f t="shared" si="21"/>
        <v>1</v>
      </c>
      <c r="AH17" s="100" t="s">
        <v>51</v>
      </c>
      <c r="AI17" s="52">
        <f t="shared" ref="AI17:AV17" si="22">SUM(AI12:AI16)</f>
        <v>67</v>
      </c>
      <c r="AJ17" s="52">
        <f t="shared" si="22"/>
        <v>53</v>
      </c>
      <c r="AK17" s="52">
        <f t="shared" si="22"/>
        <v>63</v>
      </c>
      <c r="AL17" s="52">
        <f t="shared" si="22"/>
        <v>93</v>
      </c>
      <c r="AM17" s="52">
        <f t="shared" si="22"/>
        <v>92</v>
      </c>
      <c r="AN17" s="52">
        <f t="shared" si="22"/>
        <v>73</v>
      </c>
      <c r="AO17" s="52">
        <f t="shared" si="22"/>
        <v>80</v>
      </c>
      <c r="AP17" s="52">
        <f t="shared" si="22"/>
        <v>90</v>
      </c>
      <c r="AQ17" s="52">
        <f t="shared" si="22"/>
        <v>50</v>
      </c>
      <c r="AR17" s="52">
        <f t="shared" si="22"/>
        <v>57</v>
      </c>
      <c r="AS17" s="52">
        <f t="shared" si="22"/>
        <v>58</v>
      </c>
      <c r="AT17" s="52">
        <f t="shared" si="22"/>
        <v>71</v>
      </c>
      <c r="AU17" s="52">
        <f t="shared" si="22"/>
        <v>847</v>
      </c>
      <c r="AV17" s="45">
        <f t="shared" si="22"/>
        <v>1</v>
      </c>
      <c r="AX17" s="100" t="s">
        <v>51</v>
      </c>
      <c r="AY17" s="60">
        <f t="shared" ref="AY17:BL17" si="23">SUM(AY11:AY16)</f>
        <v>46</v>
      </c>
      <c r="AZ17" s="60">
        <f t="shared" si="23"/>
        <v>36</v>
      </c>
      <c r="BA17" s="60">
        <f t="shared" si="23"/>
        <v>36</v>
      </c>
      <c r="BB17" s="60">
        <f t="shared" si="23"/>
        <v>39</v>
      </c>
      <c r="BC17" s="60">
        <f t="shared" si="23"/>
        <v>51</v>
      </c>
      <c r="BD17" s="60">
        <f t="shared" si="23"/>
        <v>82</v>
      </c>
      <c r="BE17" s="60">
        <f t="shared" si="23"/>
        <v>71</v>
      </c>
      <c r="BF17" s="60">
        <f t="shared" si="23"/>
        <v>43</v>
      </c>
      <c r="BG17" s="60">
        <f t="shared" si="23"/>
        <v>42</v>
      </c>
      <c r="BH17" s="60">
        <f t="shared" si="23"/>
        <v>42</v>
      </c>
      <c r="BI17" s="60">
        <f t="shared" si="23"/>
        <v>38</v>
      </c>
      <c r="BJ17" s="60">
        <f t="shared" si="23"/>
        <v>48</v>
      </c>
      <c r="BK17" s="60">
        <f t="shared" si="23"/>
        <v>574</v>
      </c>
      <c r="BL17" s="114">
        <f t="shared" si="23"/>
        <v>1</v>
      </c>
      <c r="BN17" s="100" t="s">
        <v>51</v>
      </c>
      <c r="BO17" s="60">
        <f t="shared" ref="BO17:CB17" si="24">SUM(BO11:BO16)</f>
        <v>74</v>
      </c>
      <c r="BP17" s="60">
        <f t="shared" si="24"/>
        <v>49</v>
      </c>
      <c r="BQ17" s="60">
        <f t="shared" si="24"/>
        <v>74</v>
      </c>
      <c r="BR17" s="60">
        <f t="shared" si="24"/>
        <v>62</v>
      </c>
      <c r="BS17" s="60">
        <f t="shared" si="24"/>
        <v>67</v>
      </c>
      <c r="BT17" s="60">
        <f t="shared" si="24"/>
        <v>58</v>
      </c>
      <c r="BU17" s="60">
        <f t="shared" si="24"/>
        <v>53</v>
      </c>
      <c r="BV17" s="60">
        <f t="shared" si="24"/>
        <v>41</v>
      </c>
      <c r="BW17" s="60">
        <f t="shared" si="24"/>
        <v>33</v>
      </c>
      <c r="BX17" s="60">
        <f t="shared" si="24"/>
        <v>27</v>
      </c>
      <c r="BY17" s="60">
        <f t="shared" si="24"/>
        <v>107</v>
      </c>
      <c r="BZ17" s="60">
        <f t="shared" si="24"/>
        <v>122</v>
      </c>
      <c r="CA17" s="60">
        <f t="shared" si="24"/>
        <v>767</v>
      </c>
      <c r="CB17" s="114">
        <f t="shared" si="24"/>
        <v>1</v>
      </c>
      <c r="CD17" s="100" t="s">
        <v>51</v>
      </c>
      <c r="CE17" s="60">
        <f t="shared" ref="CE17:CR17" si="25">SUM(CE11:CE16)</f>
        <v>127</v>
      </c>
      <c r="CF17" s="60">
        <f t="shared" si="25"/>
        <v>73</v>
      </c>
      <c r="CG17" s="60">
        <f t="shared" si="25"/>
        <v>93</v>
      </c>
      <c r="CH17" s="60">
        <f t="shared" si="25"/>
        <v>102</v>
      </c>
      <c r="CI17" s="60">
        <f t="shared" si="25"/>
        <v>128</v>
      </c>
      <c r="CJ17" s="60">
        <f t="shared" si="25"/>
        <v>106</v>
      </c>
      <c r="CK17" s="60">
        <f t="shared" si="25"/>
        <v>77</v>
      </c>
      <c r="CL17" s="60">
        <f t="shared" si="25"/>
        <v>62</v>
      </c>
      <c r="CM17" s="60">
        <f t="shared" si="25"/>
        <v>63</v>
      </c>
      <c r="CN17" s="60">
        <f t="shared" si="25"/>
        <v>81</v>
      </c>
      <c r="CO17" s="60">
        <f t="shared" si="25"/>
        <v>61</v>
      </c>
      <c r="CP17" s="60">
        <f t="shared" si="25"/>
        <v>85</v>
      </c>
      <c r="CQ17" s="60">
        <f t="shared" si="25"/>
        <v>1058</v>
      </c>
      <c r="CR17" s="114">
        <f t="shared" si="25"/>
        <v>1</v>
      </c>
      <c r="CT17" s="100" t="s">
        <v>51</v>
      </c>
      <c r="CU17" s="60">
        <f t="shared" ref="CU17:DH17" si="26">SUM(CU11:CU16)</f>
        <v>96</v>
      </c>
      <c r="CV17" s="60">
        <f t="shared" si="26"/>
        <v>95</v>
      </c>
      <c r="CW17" s="60">
        <f t="shared" si="26"/>
        <v>94</v>
      </c>
      <c r="CX17" s="60">
        <f t="shared" si="26"/>
        <v>109</v>
      </c>
      <c r="CY17" s="60">
        <f t="shared" si="26"/>
        <v>116</v>
      </c>
      <c r="CZ17" s="60">
        <f t="shared" si="26"/>
        <v>80</v>
      </c>
      <c r="DA17" s="60">
        <f t="shared" si="26"/>
        <v>99</v>
      </c>
      <c r="DB17" s="60">
        <f t="shared" si="26"/>
        <v>89</v>
      </c>
      <c r="DC17" s="60">
        <f t="shared" si="26"/>
        <v>79</v>
      </c>
      <c r="DD17" s="60">
        <f t="shared" si="26"/>
        <v>84</v>
      </c>
      <c r="DE17" s="60">
        <f t="shared" si="26"/>
        <v>82</v>
      </c>
      <c r="DF17" s="60">
        <f t="shared" si="26"/>
        <v>93</v>
      </c>
      <c r="DG17" s="60">
        <f t="shared" si="26"/>
        <v>1116</v>
      </c>
      <c r="DH17" s="114">
        <f t="shared" si="26"/>
        <v>1</v>
      </c>
    </row>
    <row r="18" spans="2:112" ht="16.5" thickTop="1" thickBot="1" x14ac:dyDescent="0.3">
      <c r="C18" s="6"/>
      <c r="AF18"/>
      <c r="AX18"/>
      <c r="AY18" s="6"/>
      <c r="AZ18"/>
      <c r="BA18"/>
      <c r="BB18"/>
      <c r="BC18"/>
      <c r="BD18"/>
      <c r="BE18"/>
      <c r="BF18"/>
      <c r="BG18"/>
      <c r="BH18"/>
      <c r="BI18"/>
      <c r="BJ18"/>
      <c r="BK18" s="3"/>
      <c r="BL18" s="44"/>
      <c r="BN18"/>
      <c r="BO18" s="6"/>
      <c r="BP18"/>
      <c r="BQ18"/>
      <c r="BR18"/>
      <c r="BS18"/>
      <c r="BT18"/>
      <c r="BU18"/>
      <c r="BV18"/>
      <c r="BW18"/>
      <c r="BX18"/>
      <c r="BY18"/>
      <c r="BZ18"/>
      <c r="CA18" s="3"/>
      <c r="CB18" s="44"/>
      <c r="CD18"/>
      <c r="CE18" s="6"/>
      <c r="CF18"/>
      <c r="CG18"/>
      <c r="CH18"/>
      <c r="CI18"/>
      <c r="CJ18"/>
      <c r="CK18"/>
      <c r="CL18"/>
      <c r="CM18"/>
      <c r="CN18"/>
      <c r="CO18"/>
      <c r="CP18"/>
      <c r="CQ18" s="3"/>
      <c r="CR18" s="44"/>
      <c r="CT18" s="161"/>
      <c r="CU18" s="6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3"/>
      <c r="DH18" s="44"/>
    </row>
    <row r="19" spans="2:112" ht="15.75" thickTop="1" x14ac:dyDescent="0.25">
      <c r="B19" s="243" t="s">
        <v>136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5"/>
      <c r="R19" s="243" t="s">
        <v>137</v>
      </c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5"/>
      <c r="AH19" s="243" t="s">
        <v>246</v>
      </c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5"/>
      <c r="AX19" s="243" t="s">
        <v>294</v>
      </c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5"/>
      <c r="BN19" s="243" t="s">
        <v>361</v>
      </c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5"/>
      <c r="CD19" s="243" t="s">
        <v>389</v>
      </c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5"/>
      <c r="CT19" s="243" t="s">
        <v>419</v>
      </c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5"/>
    </row>
    <row r="20" spans="2:112" x14ac:dyDescent="0.25">
      <c r="B20" s="49" t="s">
        <v>53</v>
      </c>
      <c r="C20" s="50" t="s">
        <v>0</v>
      </c>
      <c r="D20" s="50" t="s">
        <v>3</v>
      </c>
      <c r="E20" s="50" t="s">
        <v>4</v>
      </c>
      <c r="F20" s="50" t="s">
        <v>5</v>
      </c>
      <c r="G20" s="50" t="s">
        <v>6</v>
      </c>
      <c r="H20" s="50" t="s">
        <v>7</v>
      </c>
      <c r="I20" s="50" t="s">
        <v>8</v>
      </c>
      <c r="J20" s="50" t="s">
        <v>9</v>
      </c>
      <c r="K20" s="50" t="s">
        <v>10</v>
      </c>
      <c r="L20" s="50" t="s">
        <v>11</v>
      </c>
      <c r="M20" s="50" t="s">
        <v>12</v>
      </c>
      <c r="N20" s="50" t="s">
        <v>13</v>
      </c>
      <c r="O20" s="50" t="s">
        <v>14</v>
      </c>
      <c r="P20" s="11" t="s">
        <v>15</v>
      </c>
      <c r="R20" s="49" t="s">
        <v>53</v>
      </c>
      <c r="S20" s="50" t="s">
        <v>0</v>
      </c>
      <c r="T20" s="50" t="s">
        <v>3</v>
      </c>
      <c r="U20" s="50" t="s">
        <v>4</v>
      </c>
      <c r="V20" s="50" t="s">
        <v>5</v>
      </c>
      <c r="W20" s="50" t="s">
        <v>6</v>
      </c>
      <c r="X20" s="50" t="s">
        <v>7</v>
      </c>
      <c r="Y20" s="50" t="s">
        <v>8</v>
      </c>
      <c r="Z20" s="50" t="s">
        <v>9</v>
      </c>
      <c r="AA20" s="50" t="s">
        <v>10</v>
      </c>
      <c r="AB20" s="50" t="s">
        <v>11</v>
      </c>
      <c r="AC20" s="50" t="s">
        <v>12</v>
      </c>
      <c r="AD20" s="50" t="s">
        <v>13</v>
      </c>
      <c r="AE20" s="50" t="s">
        <v>14</v>
      </c>
      <c r="AF20" s="11" t="s">
        <v>15</v>
      </c>
      <c r="AH20" s="49" t="s">
        <v>53</v>
      </c>
      <c r="AI20" s="50" t="s">
        <v>0</v>
      </c>
      <c r="AJ20" s="50" t="s">
        <v>3</v>
      </c>
      <c r="AK20" s="50" t="s">
        <v>4</v>
      </c>
      <c r="AL20" s="50" t="s">
        <v>5</v>
      </c>
      <c r="AM20" s="50" t="s">
        <v>6</v>
      </c>
      <c r="AN20" s="50" t="s">
        <v>7</v>
      </c>
      <c r="AO20" s="50" t="s">
        <v>8</v>
      </c>
      <c r="AP20" s="50" t="s">
        <v>9</v>
      </c>
      <c r="AQ20" s="50" t="s">
        <v>10</v>
      </c>
      <c r="AR20" s="50" t="s">
        <v>11</v>
      </c>
      <c r="AS20" s="50" t="s">
        <v>12</v>
      </c>
      <c r="AT20" s="50" t="s">
        <v>13</v>
      </c>
      <c r="AU20" s="50" t="s">
        <v>14</v>
      </c>
      <c r="AV20" s="11" t="s">
        <v>15</v>
      </c>
      <c r="AX20" s="49" t="s">
        <v>53</v>
      </c>
      <c r="AY20" s="50" t="s">
        <v>0</v>
      </c>
      <c r="AZ20" s="50" t="s">
        <v>3</v>
      </c>
      <c r="BA20" s="50" t="s">
        <v>4</v>
      </c>
      <c r="BB20" s="50" t="s">
        <v>5</v>
      </c>
      <c r="BC20" s="50" t="s">
        <v>6</v>
      </c>
      <c r="BD20" s="50" t="s">
        <v>7</v>
      </c>
      <c r="BE20" s="50" t="s">
        <v>8</v>
      </c>
      <c r="BF20" s="50" t="s">
        <v>9</v>
      </c>
      <c r="BG20" s="50" t="s">
        <v>10</v>
      </c>
      <c r="BH20" s="50" t="s">
        <v>11</v>
      </c>
      <c r="BI20" s="50" t="s">
        <v>12</v>
      </c>
      <c r="BJ20" s="50" t="s">
        <v>13</v>
      </c>
      <c r="BK20" s="50" t="s">
        <v>14</v>
      </c>
      <c r="BL20" s="11" t="s">
        <v>15</v>
      </c>
      <c r="BN20" s="49" t="s">
        <v>53</v>
      </c>
      <c r="BO20" s="50" t="s">
        <v>0</v>
      </c>
      <c r="BP20" s="50" t="s">
        <v>3</v>
      </c>
      <c r="BQ20" s="50" t="s">
        <v>4</v>
      </c>
      <c r="BR20" s="50" t="s">
        <v>5</v>
      </c>
      <c r="BS20" s="50" t="s">
        <v>6</v>
      </c>
      <c r="BT20" s="50" t="s">
        <v>7</v>
      </c>
      <c r="BU20" s="50" t="s">
        <v>8</v>
      </c>
      <c r="BV20" s="50" t="s">
        <v>9</v>
      </c>
      <c r="BW20" s="50" t="s">
        <v>10</v>
      </c>
      <c r="BX20" s="50" t="s">
        <v>11</v>
      </c>
      <c r="BY20" s="50" t="s">
        <v>12</v>
      </c>
      <c r="BZ20" s="50" t="s">
        <v>13</v>
      </c>
      <c r="CA20" s="50" t="s">
        <v>14</v>
      </c>
      <c r="CB20" s="11" t="s">
        <v>15</v>
      </c>
      <c r="CD20" s="49" t="s">
        <v>53</v>
      </c>
      <c r="CE20" s="50" t="s">
        <v>0</v>
      </c>
      <c r="CF20" s="50" t="s">
        <v>3</v>
      </c>
      <c r="CG20" s="50" t="s">
        <v>4</v>
      </c>
      <c r="CH20" s="50" t="s">
        <v>5</v>
      </c>
      <c r="CI20" s="50" t="s">
        <v>6</v>
      </c>
      <c r="CJ20" s="50" t="s">
        <v>7</v>
      </c>
      <c r="CK20" s="50" t="s">
        <v>8</v>
      </c>
      <c r="CL20" s="50" t="s">
        <v>9</v>
      </c>
      <c r="CM20" s="50" t="s">
        <v>10</v>
      </c>
      <c r="CN20" s="50" t="s">
        <v>11</v>
      </c>
      <c r="CO20" s="50" t="s">
        <v>12</v>
      </c>
      <c r="CP20" s="50" t="s">
        <v>13</v>
      </c>
      <c r="CQ20" s="50" t="s">
        <v>14</v>
      </c>
      <c r="CR20" s="11" t="s">
        <v>15</v>
      </c>
      <c r="CT20" s="49" t="s">
        <v>53</v>
      </c>
      <c r="CU20" s="169" t="s">
        <v>0</v>
      </c>
      <c r="CV20" s="169" t="s">
        <v>3</v>
      </c>
      <c r="CW20" s="169" t="s">
        <v>4</v>
      </c>
      <c r="CX20" s="169" t="s">
        <v>5</v>
      </c>
      <c r="CY20" s="169" t="s">
        <v>6</v>
      </c>
      <c r="CZ20" s="169" t="s">
        <v>7</v>
      </c>
      <c r="DA20" s="169" t="s">
        <v>8</v>
      </c>
      <c r="DB20" s="169" t="s">
        <v>9</v>
      </c>
      <c r="DC20" s="169" t="s">
        <v>10</v>
      </c>
      <c r="DD20" s="169" t="s">
        <v>11</v>
      </c>
      <c r="DE20" s="169" t="s">
        <v>12</v>
      </c>
      <c r="DF20" s="169" t="s">
        <v>13</v>
      </c>
      <c r="DG20" s="169" t="s">
        <v>14</v>
      </c>
      <c r="DH20" s="11" t="s">
        <v>15</v>
      </c>
    </row>
    <row r="21" spans="2:112" x14ac:dyDescent="0.25">
      <c r="B21" s="99" t="s">
        <v>57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06">
        <f t="shared" ref="O21:O43" si="27">SUM(C21:N21)</f>
        <v>0</v>
      </c>
      <c r="P21" s="17">
        <f t="shared" ref="P21:P44" si="28">O21/$O$44</f>
        <v>0</v>
      </c>
      <c r="R21" s="102" t="s">
        <v>57</v>
      </c>
      <c r="S21" s="22"/>
      <c r="T21" s="22"/>
      <c r="U21" s="22"/>
      <c r="V21" s="22"/>
      <c r="W21" s="22"/>
      <c r="X21" s="22">
        <v>1</v>
      </c>
      <c r="Y21" s="22"/>
      <c r="Z21" s="22"/>
      <c r="AA21" s="22"/>
      <c r="AB21" s="22"/>
      <c r="AC21" s="22"/>
      <c r="AD21" s="22"/>
      <c r="AE21" s="106">
        <f>SUM(S21:AD21)</f>
        <v>1</v>
      </c>
      <c r="AF21" s="98">
        <f t="shared" ref="AF21:AF40" si="29">AE21/$AE$44</f>
        <v>2.4752475247524753E-3</v>
      </c>
      <c r="AH21" s="102" t="s">
        <v>57</v>
      </c>
      <c r="AI21" s="22">
        <v>1</v>
      </c>
      <c r="AJ21" s="22"/>
      <c r="AK21" s="22"/>
      <c r="AL21" s="22"/>
      <c r="AM21" s="22">
        <v>1</v>
      </c>
      <c r="AN21" s="22"/>
      <c r="AO21" s="22"/>
      <c r="AP21" s="22"/>
      <c r="AQ21" s="22"/>
      <c r="AR21" s="22"/>
      <c r="AS21" s="22"/>
      <c r="AT21" s="22"/>
      <c r="AU21" s="106">
        <f>SUM(AI21:AT21)</f>
        <v>2</v>
      </c>
      <c r="AV21" s="98">
        <f>AU21/$AU$44</f>
        <v>3.6231884057971015E-3</v>
      </c>
      <c r="AX21" s="99" t="s">
        <v>57</v>
      </c>
      <c r="AY21" s="9">
        <v>1</v>
      </c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61">
        <f t="shared" ref="BK21:BK43" si="30">SUM(AY21:BJ21)</f>
        <v>1</v>
      </c>
      <c r="BL21" s="17">
        <f>BK21/$BK$44</f>
        <v>1.7421602787456446E-3</v>
      </c>
      <c r="BN21" s="99" t="s">
        <v>57</v>
      </c>
      <c r="BO21" s="22">
        <v>1</v>
      </c>
      <c r="BP21" s="22"/>
      <c r="BQ21" s="22"/>
      <c r="BR21" s="22"/>
      <c r="BS21" s="22"/>
      <c r="BT21" s="22"/>
      <c r="BU21" s="22"/>
      <c r="BV21" s="22"/>
      <c r="BW21" s="9"/>
      <c r="BX21" s="9"/>
      <c r="BY21" s="9">
        <v>4</v>
      </c>
      <c r="BZ21" s="9">
        <v>4</v>
      </c>
      <c r="CA21" s="61">
        <f t="shared" ref="CA21:CA43" si="31">SUM(BO21:BZ21)</f>
        <v>9</v>
      </c>
      <c r="CB21" s="17">
        <f>CA21/$CA$44</f>
        <v>1.1734028683181226E-2</v>
      </c>
      <c r="CD21" s="99" t="s">
        <v>57</v>
      </c>
      <c r="CE21" s="22">
        <v>3</v>
      </c>
      <c r="CF21" s="22">
        <v>1</v>
      </c>
      <c r="CG21" s="22"/>
      <c r="CH21" s="22">
        <v>1</v>
      </c>
      <c r="CI21" s="22"/>
      <c r="CJ21" s="22"/>
      <c r="CK21" s="22"/>
      <c r="CL21" s="22"/>
      <c r="CM21" s="22"/>
      <c r="CN21" s="22"/>
      <c r="CO21" s="22"/>
      <c r="CP21" s="22"/>
      <c r="CQ21" s="61">
        <f t="shared" ref="CQ21:CQ43" si="32">SUM(CE21:CP21)</f>
        <v>5</v>
      </c>
      <c r="CR21" s="17">
        <f>CQ21/$CQ$44</f>
        <v>4.725897920604915E-3</v>
      </c>
      <c r="CT21" s="99" t="s">
        <v>57</v>
      </c>
      <c r="CU21" s="22"/>
      <c r="CV21" s="22"/>
      <c r="CW21" s="22">
        <v>2</v>
      </c>
      <c r="CX21" s="22"/>
      <c r="CY21" s="22">
        <v>3</v>
      </c>
      <c r="CZ21" s="22"/>
      <c r="DA21" s="22"/>
      <c r="DB21" s="22"/>
      <c r="DC21" s="22"/>
      <c r="DD21" s="22"/>
      <c r="DE21" s="22">
        <v>1</v>
      </c>
      <c r="DF21" s="22"/>
      <c r="DG21" s="61">
        <f t="shared" ref="DG21:DG43" si="33">SUM(CU21:DF21)</f>
        <v>6</v>
      </c>
      <c r="DH21" s="17">
        <f t="shared" ref="DH21:DH43" si="34">DG21/$DG$44</f>
        <v>5.3763440860215058E-3</v>
      </c>
    </row>
    <row r="22" spans="2:112" x14ac:dyDescent="0.25">
      <c r="B22" s="99" t="s">
        <v>54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06">
        <f t="shared" si="27"/>
        <v>0</v>
      </c>
      <c r="P22" s="17">
        <f t="shared" si="28"/>
        <v>0</v>
      </c>
      <c r="R22" s="102" t="s">
        <v>54</v>
      </c>
      <c r="S22" s="22"/>
      <c r="T22" s="22">
        <v>1</v>
      </c>
      <c r="U22" s="22"/>
      <c r="V22" s="22"/>
      <c r="W22" s="22"/>
      <c r="X22" s="22"/>
      <c r="Y22" s="22">
        <v>1</v>
      </c>
      <c r="Z22" s="22">
        <v>1</v>
      </c>
      <c r="AA22" s="22"/>
      <c r="AB22" s="22"/>
      <c r="AC22" s="22"/>
      <c r="AD22" s="22"/>
      <c r="AE22" s="106">
        <f t="shared" ref="AE22:AE38" si="35">SUM(S22:AD22)</f>
        <v>3</v>
      </c>
      <c r="AF22" s="98">
        <f t="shared" si="29"/>
        <v>7.4257425742574254E-3</v>
      </c>
      <c r="AH22" s="102" t="s">
        <v>54</v>
      </c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>
        <v>1</v>
      </c>
      <c r="AT22" s="22"/>
      <c r="AU22" s="106">
        <f t="shared" ref="AU22:AU40" si="36">SUM(AI22:AT22)</f>
        <v>1</v>
      </c>
      <c r="AV22" s="98">
        <f t="shared" ref="AV22:AV44" si="37">AU22/$AU$44</f>
        <v>1.8115942028985507E-3</v>
      </c>
      <c r="AX22" s="99" t="s">
        <v>54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61">
        <f t="shared" si="30"/>
        <v>0</v>
      </c>
      <c r="BL22" s="17">
        <f t="shared" ref="BL22:BL40" si="38">BK22/$BK$44</f>
        <v>0</v>
      </c>
      <c r="BN22" s="99" t="s">
        <v>54</v>
      </c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>
        <v>3</v>
      </c>
      <c r="BZ22" s="22">
        <v>2</v>
      </c>
      <c r="CA22" s="61">
        <f t="shared" si="31"/>
        <v>5</v>
      </c>
      <c r="CB22" s="17">
        <f t="shared" ref="CB22:CB43" si="39">CA22/$CA$44</f>
        <v>6.51890482398957E-3</v>
      </c>
      <c r="CD22" s="99" t="s">
        <v>56</v>
      </c>
      <c r="CE22" s="22">
        <v>2</v>
      </c>
      <c r="CF22" s="22"/>
      <c r="CG22" s="22">
        <v>2</v>
      </c>
      <c r="CH22" s="22"/>
      <c r="CI22" s="22"/>
      <c r="CJ22" s="22">
        <v>1</v>
      </c>
      <c r="CK22" s="22">
        <v>1</v>
      </c>
      <c r="CL22" s="22"/>
      <c r="CM22" s="22"/>
      <c r="CN22" s="22"/>
      <c r="CO22" s="22"/>
      <c r="CP22" s="22"/>
      <c r="CQ22" s="61">
        <f t="shared" si="32"/>
        <v>6</v>
      </c>
      <c r="CR22" s="17">
        <f t="shared" ref="CR22:CR43" si="40">CQ22/$CQ$44</f>
        <v>5.6710775047258983E-3</v>
      </c>
      <c r="CT22" s="99" t="s">
        <v>56</v>
      </c>
      <c r="CU22" s="22"/>
      <c r="CV22" s="22"/>
      <c r="CW22" s="22">
        <v>1</v>
      </c>
      <c r="CX22" s="22"/>
      <c r="CY22" s="22">
        <v>1</v>
      </c>
      <c r="CZ22" s="22"/>
      <c r="DA22" s="22"/>
      <c r="DB22" s="22"/>
      <c r="DC22" s="22"/>
      <c r="DD22" s="22"/>
      <c r="DE22" s="22"/>
      <c r="DF22" s="22"/>
      <c r="DG22" s="61">
        <f t="shared" si="33"/>
        <v>2</v>
      </c>
      <c r="DH22" s="17">
        <f t="shared" si="34"/>
        <v>1.7921146953405018E-3</v>
      </c>
    </row>
    <row r="23" spans="2:112" x14ac:dyDescent="0.25">
      <c r="B23" s="99" t="s">
        <v>55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06">
        <f t="shared" si="27"/>
        <v>0</v>
      </c>
      <c r="P23" s="17">
        <f t="shared" si="28"/>
        <v>0</v>
      </c>
      <c r="R23" s="102" t="s">
        <v>55</v>
      </c>
      <c r="S23" s="22"/>
      <c r="T23" s="22"/>
      <c r="U23" s="22"/>
      <c r="V23" s="22"/>
      <c r="W23" s="22"/>
      <c r="X23" s="22"/>
      <c r="Y23" s="22">
        <v>1</v>
      </c>
      <c r="Z23" s="22"/>
      <c r="AA23" s="22"/>
      <c r="AB23" s="22"/>
      <c r="AC23" s="22"/>
      <c r="AD23" s="22"/>
      <c r="AE23" s="106">
        <f t="shared" si="35"/>
        <v>1</v>
      </c>
      <c r="AF23" s="98">
        <f t="shared" si="29"/>
        <v>2.4752475247524753E-3</v>
      </c>
      <c r="AH23" s="102" t="s">
        <v>55</v>
      </c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6">
        <f t="shared" si="36"/>
        <v>0</v>
      </c>
      <c r="AV23" s="98">
        <f t="shared" si="37"/>
        <v>0</v>
      </c>
      <c r="AX23" s="99" t="s">
        <v>55</v>
      </c>
      <c r="AY23" s="22"/>
      <c r="AZ23" s="22"/>
      <c r="BA23" s="22"/>
      <c r="BB23" s="22"/>
      <c r="BC23" s="22"/>
      <c r="BD23" s="22"/>
      <c r="BE23" s="22">
        <v>1</v>
      </c>
      <c r="BF23" s="22"/>
      <c r="BG23" s="22">
        <v>1</v>
      </c>
      <c r="BH23" s="22"/>
      <c r="BI23" s="22"/>
      <c r="BJ23" s="22"/>
      <c r="BK23" s="61">
        <f t="shared" si="30"/>
        <v>2</v>
      </c>
      <c r="BL23" s="17">
        <f t="shared" si="38"/>
        <v>3.4843205574912892E-3</v>
      </c>
      <c r="BN23" s="99" t="s">
        <v>55</v>
      </c>
      <c r="BO23" s="22"/>
      <c r="BP23" s="22">
        <v>1</v>
      </c>
      <c r="BQ23" s="22"/>
      <c r="BR23" s="22"/>
      <c r="BS23" s="22"/>
      <c r="BT23" s="22"/>
      <c r="BU23" s="22"/>
      <c r="BV23" s="22"/>
      <c r="BW23" s="22"/>
      <c r="BX23" s="22"/>
      <c r="BY23" s="22">
        <v>1</v>
      </c>
      <c r="BZ23" s="22"/>
      <c r="CA23" s="61">
        <f t="shared" si="31"/>
        <v>2</v>
      </c>
      <c r="CB23" s="17">
        <f t="shared" si="39"/>
        <v>2.6075619295958278E-3</v>
      </c>
      <c r="CD23" s="99" t="s">
        <v>280</v>
      </c>
      <c r="CE23" s="22"/>
      <c r="CF23" s="22"/>
      <c r="CG23" s="22"/>
      <c r="CH23" s="22"/>
      <c r="CI23" s="22"/>
      <c r="CJ23" s="22">
        <v>2</v>
      </c>
      <c r="CK23" s="22"/>
      <c r="CL23" s="22"/>
      <c r="CM23" s="22"/>
      <c r="CN23" s="22">
        <v>1</v>
      </c>
      <c r="CO23" s="22"/>
      <c r="CP23" s="22"/>
      <c r="CQ23" s="61">
        <f t="shared" si="32"/>
        <v>3</v>
      </c>
      <c r="CR23" s="17">
        <f t="shared" si="40"/>
        <v>2.8355387523629491E-3</v>
      </c>
      <c r="CT23" s="99" t="s">
        <v>280</v>
      </c>
      <c r="CU23" s="22"/>
      <c r="CV23" s="22"/>
      <c r="CW23" s="22"/>
      <c r="CX23" s="22"/>
      <c r="CY23" s="22">
        <v>1</v>
      </c>
      <c r="CZ23" s="22">
        <v>1</v>
      </c>
      <c r="DA23" s="22"/>
      <c r="DB23" s="22"/>
      <c r="DC23" s="22">
        <v>2</v>
      </c>
      <c r="DD23" s="22"/>
      <c r="DE23" s="22"/>
      <c r="DF23" s="22"/>
      <c r="DG23" s="61">
        <f t="shared" si="33"/>
        <v>4</v>
      </c>
      <c r="DH23" s="17">
        <f t="shared" si="34"/>
        <v>3.5842293906810036E-3</v>
      </c>
    </row>
    <row r="24" spans="2:112" x14ac:dyDescent="0.25">
      <c r="B24" s="99" t="s">
        <v>62</v>
      </c>
      <c r="C24" s="22">
        <v>12</v>
      </c>
      <c r="D24" s="22">
        <v>3</v>
      </c>
      <c r="E24" s="22">
        <v>5</v>
      </c>
      <c r="F24" s="22">
        <v>4</v>
      </c>
      <c r="G24" s="22">
        <v>3</v>
      </c>
      <c r="H24" s="22">
        <v>1</v>
      </c>
      <c r="I24" s="22">
        <v>4</v>
      </c>
      <c r="J24" s="22">
        <v>2</v>
      </c>
      <c r="K24" s="22">
        <v>7</v>
      </c>
      <c r="L24" s="22">
        <v>9</v>
      </c>
      <c r="M24" s="22">
        <v>6</v>
      </c>
      <c r="N24" s="22">
        <v>13</v>
      </c>
      <c r="O24" s="106">
        <f t="shared" si="27"/>
        <v>69</v>
      </c>
      <c r="P24" s="17">
        <f t="shared" si="28"/>
        <v>0.26848249027237353</v>
      </c>
      <c r="R24" s="102" t="s">
        <v>62</v>
      </c>
      <c r="S24" s="22">
        <v>3</v>
      </c>
      <c r="T24" s="22">
        <v>2</v>
      </c>
      <c r="U24" s="22">
        <v>2</v>
      </c>
      <c r="V24" s="22">
        <v>4</v>
      </c>
      <c r="W24" s="22">
        <v>2</v>
      </c>
      <c r="X24" s="22">
        <v>4</v>
      </c>
      <c r="Y24" s="22">
        <v>6</v>
      </c>
      <c r="Z24" s="22">
        <v>6</v>
      </c>
      <c r="AA24" s="22">
        <v>4</v>
      </c>
      <c r="AB24" s="22">
        <v>6</v>
      </c>
      <c r="AC24" s="22">
        <v>2</v>
      </c>
      <c r="AD24" s="22">
        <v>8</v>
      </c>
      <c r="AE24" s="106">
        <f t="shared" si="35"/>
        <v>49</v>
      </c>
      <c r="AF24" s="98">
        <f t="shared" si="29"/>
        <v>0.12128712871287128</v>
      </c>
      <c r="AH24" s="102" t="s">
        <v>62</v>
      </c>
      <c r="AI24" s="22">
        <v>6</v>
      </c>
      <c r="AJ24" s="22">
        <v>5</v>
      </c>
      <c r="AK24" s="22">
        <v>9</v>
      </c>
      <c r="AL24" s="22">
        <v>10</v>
      </c>
      <c r="AM24" s="22">
        <v>13</v>
      </c>
      <c r="AN24" s="22">
        <v>6</v>
      </c>
      <c r="AO24" s="22">
        <v>9</v>
      </c>
      <c r="AP24" s="22">
        <v>8</v>
      </c>
      <c r="AQ24" s="22">
        <v>2</v>
      </c>
      <c r="AR24" s="22">
        <v>7</v>
      </c>
      <c r="AS24" s="22">
        <v>2</v>
      </c>
      <c r="AT24" s="22">
        <v>4</v>
      </c>
      <c r="AU24" s="106">
        <f t="shared" si="36"/>
        <v>81</v>
      </c>
      <c r="AV24" s="98">
        <f t="shared" si="37"/>
        <v>0.14673913043478262</v>
      </c>
      <c r="AX24" s="99" t="s">
        <v>62</v>
      </c>
      <c r="AY24" s="22">
        <v>3</v>
      </c>
      <c r="AZ24" s="22">
        <v>4</v>
      </c>
      <c r="BA24" s="22">
        <v>3</v>
      </c>
      <c r="BB24" s="22">
        <v>3</v>
      </c>
      <c r="BC24" s="22">
        <v>3</v>
      </c>
      <c r="BD24" s="22">
        <v>6</v>
      </c>
      <c r="BE24" s="22">
        <v>9</v>
      </c>
      <c r="BF24" s="22">
        <v>1</v>
      </c>
      <c r="BG24" s="22">
        <v>3</v>
      </c>
      <c r="BH24" s="22">
        <v>5</v>
      </c>
      <c r="BI24" s="22"/>
      <c r="BJ24" s="22">
        <v>3</v>
      </c>
      <c r="BK24" s="61">
        <f t="shared" si="30"/>
        <v>43</v>
      </c>
      <c r="BL24" s="17">
        <f t="shared" si="38"/>
        <v>7.4912891986062713E-2</v>
      </c>
      <c r="BN24" s="99" t="s">
        <v>62</v>
      </c>
      <c r="BO24" s="22">
        <v>8</v>
      </c>
      <c r="BP24" s="22">
        <v>4</v>
      </c>
      <c r="BQ24" s="22">
        <v>8</v>
      </c>
      <c r="BR24" s="22">
        <v>3</v>
      </c>
      <c r="BS24" s="22">
        <v>4</v>
      </c>
      <c r="BT24" s="22">
        <v>1</v>
      </c>
      <c r="BU24" s="22">
        <v>5</v>
      </c>
      <c r="BV24" s="22">
        <v>6</v>
      </c>
      <c r="BW24" s="22">
        <v>2</v>
      </c>
      <c r="BX24" s="22">
        <v>2</v>
      </c>
      <c r="BY24" s="22">
        <v>3</v>
      </c>
      <c r="BZ24" s="22">
        <v>9</v>
      </c>
      <c r="CA24" s="61">
        <f t="shared" si="31"/>
        <v>55</v>
      </c>
      <c r="CB24" s="17">
        <f t="shared" si="39"/>
        <v>7.1707953063885263E-2</v>
      </c>
      <c r="CD24" s="99" t="s">
        <v>54</v>
      </c>
      <c r="CE24" s="22"/>
      <c r="CF24" s="22">
        <v>2</v>
      </c>
      <c r="CG24" s="22"/>
      <c r="CH24" s="22"/>
      <c r="CI24" s="22">
        <v>1</v>
      </c>
      <c r="CJ24" s="22"/>
      <c r="CK24" s="22"/>
      <c r="CL24" s="22"/>
      <c r="CM24" s="22"/>
      <c r="CN24" s="22"/>
      <c r="CO24" s="22"/>
      <c r="CP24" s="22"/>
      <c r="CQ24" s="61">
        <f t="shared" si="32"/>
        <v>3</v>
      </c>
      <c r="CR24" s="17">
        <f t="shared" si="40"/>
        <v>2.8355387523629491E-3</v>
      </c>
      <c r="CT24" s="99" t="s">
        <v>54</v>
      </c>
      <c r="CU24" s="22"/>
      <c r="CV24" s="22"/>
      <c r="CW24" s="22"/>
      <c r="CX24" s="22"/>
      <c r="CY24" s="22">
        <v>1</v>
      </c>
      <c r="CZ24" s="22">
        <v>1</v>
      </c>
      <c r="DA24" s="22">
        <v>1</v>
      </c>
      <c r="DB24" s="22"/>
      <c r="DC24" s="22">
        <v>1</v>
      </c>
      <c r="DD24" s="22"/>
      <c r="DE24" s="22"/>
      <c r="DF24" s="22"/>
      <c r="DG24" s="61">
        <f t="shared" si="33"/>
        <v>4</v>
      </c>
      <c r="DH24" s="17">
        <f t="shared" si="34"/>
        <v>3.5842293906810036E-3</v>
      </c>
    </row>
    <row r="25" spans="2:112" x14ac:dyDescent="0.25">
      <c r="B25" s="99" t="s">
        <v>60</v>
      </c>
      <c r="C25" s="22">
        <v>15</v>
      </c>
      <c r="D25" s="22"/>
      <c r="E25" s="22">
        <v>9</v>
      </c>
      <c r="F25" s="22">
        <v>3</v>
      </c>
      <c r="G25" s="22">
        <v>2</v>
      </c>
      <c r="H25" s="22">
        <v>2</v>
      </c>
      <c r="I25" s="22">
        <v>5</v>
      </c>
      <c r="J25" s="22">
        <v>4</v>
      </c>
      <c r="K25" s="22">
        <v>2</v>
      </c>
      <c r="L25" s="22">
        <v>2</v>
      </c>
      <c r="M25" s="22">
        <v>6</v>
      </c>
      <c r="N25" s="22">
        <v>10</v>
      </c>
      <c r="O25" s="106">
        <f t="shared" si="27"/>
        <v>60</v>
      </c>
      <c r="P25" s="17">
        <f t="shared" si="28"/>
        <v>0.23346303501945526</v>
      </c>
      <c r="R25" s="102" t="s">
        <v>60</v>
      </c>
      <c r="S25" s="22">
        <v>5</v>
      </c>
      <c r="T25" s="22">
        <v>2</v>
      </c>
      <c r="U25" s="22">
        <v>4</v>
      </c>
      <c r="V25" s="22">
        <v>10</v>
      </c>
      <c r="W25" s="22">
        <v>3</v>
      </c>
      <c r="X25" s="22">
        <v>3</v>
      </c>
      <c r="Y25" s="22">
        <v>2</v>
      </c>
      <c r="Z25" s="22">
        <v>13</v>
      </c>
      <c r="AA25" s="22">
        <v>7</v>
      </c>
      <c r="AB25" s="22">
        <v>5</v>
      </c>
      <c r="AC25" s="22">
        <v>7</v>
      </c>
      <c r="AD25" s="22">
        <v>5</v>
      </c>
      <c r="AE25" s="106">
        <f t="shared" si="35"/>
        <v>66</v>
      </c>
      <c r="AF25" s="98">
        <f t="shared" si="29"/>
        <v>0.16336633663366337</v>
      </c>
      <c r="AH25" s="102" t="s">
        <v>60</v>
      </c>
      <c r="AI25" s="22">
        <v>7</v>
      </c>
      <c r="AJ25" s="22">
        <v>6</v>
      </c>
      <c r="AK25" s="22">
        <v>10</v>
      </c>
      <c r="AL25" s="22">
        <v>10</v>
      </c>
      <c r="AM25" s="22">
        <v>14</v>
      </c>
      <c r="AN25" s="22">
        <v>18</v>
      </c>
      <c r="AO25" s="22">
        <v>10</v>
      </c>
      <c r="AP25" s="22">
        <v>11</v>
      </c>
      <c r="AQ25" s="22">
        <v>5</v>
      </c>
      <c r="AR25" s="22">
        <v>7</v>
      </c>
      <c r="AS25" s="22">
        <v>5</v>
      </c>
      <c r="AT25" s="22">
        <v>16</v>
      </c>
      <c r="AU25" s="106">
        <f t="shared" si="36"/>
        <v>119</v>
      </c>
      <c r="AV25" s="98">
        <f t="shared" si="37"/>
        <v>0.21557971014492755</v>
      </c>
      <c r="AX25" s="99" t="s">
        <v>60</v>
      </c>
      <c r="AY25" s="22">
        <v>10</v>
      </c>
      <c r="AZ25" s="22">
        <v>7</v>
      </c>
      <c r="BA25" s="22">
        <v>6</v>
      </c>
      <c r="BB25" s="22">
        <v>5</v>
      </c>
      <c r="BC25" s="22">
        <v>10</v>
      </c>
      <c r="BD25" s="22">
        <v>16</v>
      </c>
      <c r="BE25" s="22">
        <v>4</v>
      </c>
      <c r="BF25" s="22">
        <v>5</v>
      </c>
      <c r="BG25" s="22">
        <v>5</v>
      </c>
      <c r="BH25" s="22">
        <v>3</v>
      </c>
      <c r="BI25" s="22">
        <v>5</v>
      </c>
      <c r="BJ25" s="22">
        <v>6</v>
      </c>
      <c r="BK25" s="61">
        <f t="shared" si="30"/>
        <v>82</v>
      </c>
      <c r="BL25" s="17">
        <f t="shared" si="38"/>
        <v>0.14285714285714285</v>
      </c>
      <c r="BN25" s="99" t="s">
        <v>60</v>
      </c>
      <c r="BO25" s="22">
        <v>15</v>
      </c>
      <c r="BP25" s="22">
        <v>8</v>
      </c>
      <c r="BQ25" s="22">
        <v>6</v>
      </c>
      <c r="BR25" s="22">
        <v>12</v>
      </c>
      <c r="BS25" s="22">
        <v>8</v>
      </c>
      <c r="BT25" s="22">
        <v>11</v>
      </c>
      <c r="BU25" s="22">
        <v>6</v>
      </c>
      <c r="BV25" s="22">
        <v>8</v>
      </c>
      <c r="BW25" s="22">
        <v>4</v>
      </c>
      <c r="BX25" s="22">
        <v>4</v>
      </c>
      <c r="BY25" s="22">
        <v>12</v>
      </c>
      <c r="BZ25" s="22">
        <v>12</v>
      </c>
      <c r="CA25" s="61">
        <f t="shared" si="31"/>
        <v>106</v>
      </c>
      <c r="CB25" s="17">
        <f t="shared" si="39"/>
        <v>0.13820078226857888</v>
      </c>
      <c r="CD25" s="99" t="s">
        <v>55</v>
      </c>
      <c r="CE25" s="22"/>
      <c r="CF25" s="22">
        <v>2</v>
      </c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61">
        <f t="shared" si="32"/>
        <v>2</v>
      </c>
      <c r="CR25" s="17">
        <f t="shared" si="40"/>
        <v>1.890359168241966E-3</v>
      </c>
      <c r="CT25" s="99" t="s">
        <v>55</v>
      </c>
      <c r="CU25" s="22"/>
      <c r="CV25" s="22"/>
      <c r="CW25" s="22"/>
      <c r="CX25" s="22"/>
      <c r="CY25" s="22"/>
      <c r="CZ25" s="22">
        <v>1</v>
      </c>
      <c r="DA25" s="22"/>
      <c r="DB25" s="22"/>
      <c r="DC25" s="22"/>
      <c r="DD25" s="22"/>
      <c r="DE25" s="22"/>
      <c r="DF25" s="22"/>
      <c r="DG25" s="61">
        <f t="shared" si="33"/>
        <v>1</v>
      </c>
      <c r="DH25" s="17">
        <f t="shared" si="34"/>
        <v>8.960573476702509E-4</v>
      </c>
    </row>
    <row r="26" spans="2:112" x14ac:dyDescent="0.25">
      <c r="B26" s="99" t="s">
        <v>67</v>
      </c>
      <c r="C26" s="22">
        <v>4</v>
      </c>
      <c r="D26" s="22">
        <v>3</v>
      </c>
      <c r="E26" s="22">
        <v>1</v>
      </c>
      <c r="F26" s="22">
        <v>1</v>
      </c>
      <c r="G26" s="22">
        <v>2</v>
      </c>
      <c r="H26" s="22">
        <v>3</v>
      </c>
      <c r="I26" s="22">
        <v>1</v>
      </c>
      <c r="J26" s="22">
        <v>3</v>
      </c>
      <c r="K26" s="22">
        <v>3</v>
      </c>
      <c r="L26" s="22">
        <v>3</v>
      </c>
      <c r="M26" s="22">
        <v>1</v>
      </c>
      <c r="N26" s="22">
        <v>3</v>
      </c>
      <c r="O26" s="106">
        <f t="shared" si="27"/>
        <v>28</v>
      </c>
      <c r="P26" s="17">
        <f t="shared" si="28"/>
        <v>0.10894941634241245</v>
      </c>
      <c r="R26" s="102" t="s">
        <v>67</v>
      </c>
      <c r="S26" s="22">
        <v>4</v>
      </c>
      <c r="T26" s="22">
        <v>1</v>
      </c>
      <c r="U26" s="22">
        <v>3</v>
      </c>
      <c r="V26" s="22">
        <v>1</v>
      </c>
      <c r="W26" s="22">
        <v>4</v>
      </c>
      <c r="X26" s="22">
        <v>6</v>
      </c>
      <c r="Y26" s="22">
        <v>8</v>
      </c>
      <c r="Z26" s="22">
        <v>6</v>
      </c>
      <c r="AA26" s="22">
        <v>5</v>
      </c>
      <c r="AB26" s="22">
        <v>3</v>
      </c>
      <c r="AC26" s="22">
        <v>15</v>
      </c>
      <c r="AD26" s="22">
        <v>4</v>
      </c>
      <c r="AE26" s="106">
        <f t="shared" si="35"/>
        <v>60</v>
      </c>
      <c r="AF26" s="98">
        <f t="shared" si="29"/>
        <v>0.14851485148514851</v>
      </c>
      <c r="AH26" s="102" t="s">
        <v>67</v>
      </c>
      <c r="AI26" s="22">
        <v>6</v>
      </c>
      <c r="AJ26" s="22">
        <v>6</v>
      </c>
      <c r="AK26" s="22">
        <v>7</v>
      </c>
      <c r="AL26" s="22">
        <v>10</v>
      </c>
      <c r="AM26" s="22">
        <v>11</v>
      </c>
      <c r="AN26" s="22">
        <v>10</v>
      </c>
      <c r="AO26" s="22">
        <v>12</v>
      </c>
      <c r="AP26" s="22">
        <v>4</v>
      </c>
      <c r="AQ26" s="22">
        <v>1</v>
      </c>
      <c r="AR26" s="22">
        <v>3</v>
      </c>
      <c r="AS26" s="22">
        <v>7</v>
      </c>
      <c r="AT26" s="22">
        <v>8</v>
      </c>
      <c r="AU26" s="106">
        <f t="shared" si="36"/>
        <v>85</v>
      </c>
      <c r="AV26" s="98">
        <f t="shared" si="37"/>
        <v>0.1539855072463768</v>
      </c>
      <c r="AX26" s="99" t="s">
        <v>67</v>
      </c>
      <c r="AY26" s="22">
        <v>4</v>
      </c>
      <c r="AZ26" s="22">
        <v>2</v>
      </c>
      <c r="BA26" s="22">
        <v>3</v>
      </c>
      <c r="BB26" s="22">
        <v>4</v>
      </c>
      <c r="BC26" s="22">
        <v>5</v>
      </c>
      <c r="BD26" s="22">
        <v>10</v>
      </c>
      <c r="BE26" s="22">
        <v>8</v>
      </c>
      <c r="BF26" s="22">
        <v>4</v>
      </c>
      <c r="BG26" s="22">
        <v>4</v>
      </c>
      <c r="BH26" s="22">
        <v>6</v>
      </c>
      <c r="BI26" s="22">
        <v>3</v>
      </c>
      <c r="BJ26" s="22">
        <v>3</v>
      </c>
      <c r="BK26" s="61">
        <f t="shared" si="30"/>
        <v>56</v>
      </c>
      <c r="BL26" s="17">
        <f t="shared" si="38"/>
        <v>9.7560975609756101E-2</v>
      </c>
      <c r="BN26" s="99" t="s">
        <v>67</v>
      </c>
      <c r="BO26" s="22">
        <v>7</v>
      </c>
      <c r="BP26" s="22">
        <v>5</v>
      </c>
      <c r="BQ26" s="22">
        <v>9</v>
      </c>
      <c r="BR26" s="22">
        <v>9</v>
      </c>
      <c r="BS26" s="22">
        <v>2</v>
      </c>
      <c r="BT26" s="22">
        <v>8</v>
      </c>
      <c r="BU26" s="22">
        <v>6</v>
      </c>
      <c r="BV26" s="22">
        <v>3</v>
      </c>
      <c r="BW26" s="22">
        <v>1</v>
      </c>
      <c r="BX26" s="22">
        <v>3</v>
      </c>
      <c r="BY26" s="22">
        <v>10</v>
      </c>
      <c r="BZ26" s="22">
        <v>10</v>
      </c>
      <c r="CA26" s="61">
        <f t="shared" si="31"/>
        <v>73</v>
      </c>
      <c r="CB26" s="17">
        <f t="shared" si="39"/>
        <v>9.5176010430247718E-2</v>
      </c>
      <c r="CD26" s="99" t="s">
        <v>62</v>
      </c>
      <c r="CE26" s="22">
        <v>9</v>
      </c>
      <c r="CF26" s="22">
        <v>9</v>
      </c>
      <c r="CG26" s="22">
        <v>12</v>
      </c>
      <c r="CH26" s="22">
        <v>7</v>
      </c>
      <c r="CI26" s="22">
        <v>7</v>
      </c>
      <c r="CJ26" s="22">
        <v>7</v>
      </c>
      <c r="CK26" s="22">
        <v>6</v>
      </c>
      <c r="CL26" s="22">
        <v>8</v>
      </c>
      <c r="CM26" s="22">
        <v>3</v>
      </c>
      <c r="CN26" s="22">
        <v>10</v>
      </c>
      <c r="CO26" s="22">
        <v>4</v>
      </c>
      <c r="CP26" s="22">
        <v>7</v>
      </c>
      <c r="CQ26" s="61">
        <f t="shared" si="32"/>
        <v>89</v>
      </c>
      <c r="CR26" s="17">
        <f t="shared" si="40"/>
        <v>8.4120982986767484E-2</v>
      </c>
      <c r="CT26" s="99" t="s">
        <v>62</v>
      </c>
      <c r="CU26" s="22">
        <v>12</v>
      </c>
      <c r="CV26" s="22">
        <v>10</v>
      </c>
      <c r="CW26" s="22">
        <v>7</v>
      </c>
      <c r="CX26" s="22">
        <v>3</v>
      </c>
      <c r="CY26" s="22">
        <v>15</v>
      </c>
      <c r="CZ26" s="22">
        <v>3</v>
      </c>
      <c r="DA26" s="22">
        <v>11</v>
      </c>
      <c r="DB26" s="22">
        <v>4</v>
      </c>
      <c r="DC26" s="22">
        <v>12</v>
      </c>
      <c r="DD26" s="22">
        <v>10</v>
      </c>
      <c r="DE26" s="22">
        <v>7</v>
      </c>
      <c r="DF26" s="22">
        <v>17</v>
      </c>
      <c r="DG26" s="61">
        <f t="shared" si="33"/>
        <v>111</v>
      </c>
      <c r="DH26" s="17">
        <f t="shared" si="34"/>
        <v>9.9462365591397844E-2</v>
      </c>
    </row>
    <row r="27" spans="2:112" x14ac:dyDescent="0.25">
      <c r="B27" s="99" t="s">
        <v>66</v>
      </c>
      <c r="C27" s="22">
        <v>3</v>
      </c>
      <c r="D27" s="22">
        <v>4</v>
      </c>
      <c r="E27" s="22"/>
      <c r="F27" s="22">
        <v>1</v>
      </c>
      <c r="G27" s="22">
        <v>6</v>
      </c>
      <c r="H27" s="22"/>
      <c r="I27" s="22"/>
      <c r="J27" s="22">
        <v>2</v>
      </c>
      <c r="K27" s="22">
        <v>2</v>
      </c>
      <c r="L27" s="22">
        <v>1</v>
      </c>
      <c r="M27" s="22">
        <v>3</v>
      </c>
      <c r="N27" s="22">
        <v>3</v>
      </c>
      <c r="O27" s="106">
        <f t="shared" si="27"/>
        <v>25</v>
      </c>
      <c r="P27" s="17">
        <f t="shared" si="28"/>
        <v>9.727626459143969E-2</v>
      </c>
      <c r="R27" s="102" t="s">
        <v>66</v>
      </c>
      <c r="S27" s="22">
        <v>2</v>
      </c>
      <c r="T27" s="22">
        <v>1</v>
      </c>
      <c r="U27" s="22"/>
      <c r="V27" s="22">
        <v>6</v>
      </c>
      <c r="W27" s="22">
        <v>8</v>
      </c>
      <c r="X27" s="22">
        <v>6</v>
      </c>
      <c r="Y27" s="22">
        <v>12</v>
      </c>
      <c r="Z27" s="22">
        <v>6</v>
      </c>
      <c r="AA27" s="22">
        <v>4</v>
      </c>
      <c r="AB27" s="22">
        <v>6</v>
      </c>
      <c r="AC27" s="22">
        <v>10</v>
      </c>
      <c r="AD27" s="22">
        <v>7</v>
      </c>
      <c r="AE27" s="106">
        <f t="shared" si="35"/>
        <v>68</v>
      </c>
      <c r="AF27" s="98">
        <f t="shared" si="29"/>
        <v>0.16831683168316833</v>
      </c>
      <c r="AH27" s="102" t="s">
        <v>66</v>
      </c>
      <c r="AI27" s="22">
        <v>9</v>
      </c>
      <c r="AJ27" s="22">
        <v>5</v>
      </c>
      <c r="AK27" s="22">
        <v>12</v>
      </c>
      <c r="AL27" s="22">
        <v>9</v>
      </c>
      <c r="AM27" s="22">
        <v>11</v>
      </c>
      <c r="AN27" s="22">
        <v>5</v>
      </c>
      <c r="AO27" s="22">
        <v>6</v>
      </c>
      <c r="AP27" s="22">
        <v>6</v>
      </c>
      <c r="AQ27" s="22">
        <v>4</v>
      </c>
      <c r="AR27" s="22">
        <v>4</v>
      </c>
      <c r="AS27" s="22">
        <v>5</v>
      </c>
      <c r="AT27" s="22">
        <v>7</v>
      </c>
      <c r="AU27" s="106">
        <f t="shared" si="36"/>
        <v>83</v>
      </c>
      <c r="AV27" s="98">
        <f t="shared" si="37"/>
        <v>0.15036231884057971</v>
      </c>
      <c r="AX27" s="99" t="s">
        <v>66</v>
      </c>
      <c r="AY27" s="22">
        <v>4</v>
      </c>
      <c r="AZ27" s="22">
        <v>5</v>
      </c>
      <c r="BA27" s="22">
        <v>3</v>
      </c>
      <c r="BB27" s="22">
        <v>4</v>
      </c>
      <c r="BC27" s="22">
        <v>3</v>
      </c>
      <c r="BD27" s="22">
        <v>6</v>
      </c>
      <c r="BE27" s="22">
        <v>7</v>
      </c>
      <c r="BF27" s="22">
        <v>2</v>
      </c>
      <c r="BG27" s="22">
        <v>8</v>
      </c>
      <c r="BH27" s="22">
        <v>1</v>
      </c>
      <c r="BI27" s="22">
        <v>5</v>
      </c>
      <c r="BJ27" s="22">
        <v>4</v>
      </c>
      <c r="BK27" s="61">
        <f t="shared" si="30"/>
        <v>52</v>
      </c>
      <c r="BL27" s="17">
        <f t="shared" si="38"/>
        <v>9.0592334494773524E-2</v>
      </c>
      <c r="BN27" s="99" t="s">
        <v>66</v>
      </c>
      <c r="BO27" s="22">
        <v>5</v>
      </c>
      <c r="BP27" s="22">
        <v>7</v>
      </c>
      <c r="BQ27" s="22">
        <v>5</v>
      </c>
      <c r="BR27" s="22">
        <v>3</v>
      </c>
      <c r="BS27" s="22">
        <v>4</v>
      </c>
      <c r="BT27" s="22">
        <v>6</v>
      </c>
      <c r="BU27" s="22">
        <v>7</v>
      </c>
      <c r="BV27" s="22">
        <v>2</v>
      </c>
      <c r="BW27" s="22">
        <v>4</v>
      </c>
      <c r="BX27" s="22">
        <v>6</v>
      </c>
      <c r="BY27" s="22">
        <v>10</v>
      </c>
      <c r="BZ27" s="22">
        <v>16</v>
      </c>
      <c r="CA27" s="61">
        <f t="shared" si="31"/>
        <v>75</v>
      </c>
      <c r="CB27" s="17">
        <f t="shared" si="39"/>
        <v>9.7783572359843543E-2</v>
      </c>
      <c r="CD27" s="99" t="s">
        <v>60</v>
      </c>
      <c r="CE27" s="22">
        <v>22</v>
      </c>
      <c r="CF27" s="22">
        <v>10</v>
      </c>
      <c r="CG27" s="22">
        <v>20</v>
      </c>
      <c r="CH27" s="22">
        <v>13</v>
      </c>
      <c r="CI27" s="22">
        <v>12</v>
      </c>
      <c r="CJ27" s="22">
        <v>11</v>
      </c>
      <c r="CK27" s="22">
        <v>16</v>
      </c>
      <c r="CL27" s="22">
        <v>11</v>
      </c>
      <c r="CM27" s="22">
        <v>8</v>
      </c>
      <c r="CN27" s="22">
        <v>12</v>
      </c>
      <c r="CO27" s="22">
        <v>3</v>
      </c>
      <c r="CP27" s="22">
        <v>11</v>
      </c>
      <c r="CQ27" s="61">
        <f t="shared" si="32"/>
        <v>149</v>
      </c>
      <c r="CR27" s="17">
        <f t="shared" si="40"/>
        <v>0.14083175803402648</v>
      </c>
      <c r="CT27" s="99" t="s">
        <v>60</v>
      </c>
      <c r="CU27" s="22">
        <v>12</v>
      </c>
      <c r="CV27" s="22">
        <v>10</v>
      </c>
      <c r="CW27" s="22">
        <v>12</v>
      </c>
      <c r="CX27" s="22">
        <v>13</v>
      </c>
      <c r="CY27" s="22">
        <v>7</v>
      </c>
      <c r="CZ27" s="22">
        <v>12</v>
      </c>
      <c r="DA27" s="22">
        <v>13</v>
      </c>
      <c r="DB27" s="22">
        <v>15</v>
      </c>
      <c r="DC27" s="22">
        <v>15</v>
      </c>
      <c r="DD27" s="22">
        <v>7</v>
      </c>
      <c r="DE27" s="22">
        <v>9</v>
      </c>
      <c r="DF27" s="22">
        <v>24</v>
      </c>
      <c r="DG27" s="61">
        <f t="shared" si="33"/>
        <v>149</v>
      </c>
      <c r="DH27" s="17">
        <f t="shared" si="34"/>
        <v>0.13351254480286739</v>
      </c>
    </row>
    <row r="28" spans="2:112" x14ac:dyDescent="0.25">
      <c r="B28" s="99" t="s">
        <v>56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06">
        <f t="shared" si="27"/>
        <v>0</v>
      </c>
      <c r="P28" s="17">
        <f t="shared" si="28"/>
        <v>0</v>
      </c>
      <c r="R28" s="102" t="s">
        <v>56</v>
      </c>
      <c r="S28" s="22"/>
      <c r="T28" s="22"/>
      <c r="U28" s="22"/>
      <c r="V28" s="22"/>
      <c r="W28" s="22"/>
      <c r="X28" s="22"/>
      <c r="Y28" s="22">
        <v>1</v>
      </c>
      <c r="Z28" s="22"/>
      <c r="AA28" s="22"/>
      <c r="AB28" s="22"/>
      <c r="AC28" s="22"/>
      <c r="AD28" s="22"/>
      <c r="AE28" s="106">
        <f t="shared" si="35"/>
        <v>1</v>
      </c>
      <c r="AF28" s="98">
        <f t="shared" si="29"/>
        <v>2.4752475247524753E-3</v>
      </c>
      <c r="AH28" s="102" t="s">
        <v>56</v>
      </c>
      <c r="AI28" s="22"/>
      <c r="AJ28" s="22"/>
      <c r="AK28" s="22"/>
      <c r="AL28" s="22"/>
      <c r="AM28" s="22"/>
      <c r="AN28" s="22"/>
      <c r="AO28" s="22"/>
      <c r="AP28" s="22"/>
      <c r="AQ28" s="22">
        <v>1</v>
      </c>
      <c r="AR28" s="22"/>
      <c r="AS28" s="22"/>
      <c r="AT28" s="22"/>
      <c r="AU28" s="106">
        <f t="shared" si="36"/>
        <v>1</v>
      </c>
      <c r="AV28" s="98">
        <f t="shared" si="37"/>
        <v>1.8115942028985507E-3</v>
      </c>
      <c r="AX28" s="99" t="s">
        <v>56</v>
      </c>
      <c r="AY28" s="9">
        <v>1</v>
      </c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61">
        <f t="shared" si="30"/>
        <v>1</v>
      </c>
      <c r="BL28" s="17">
        <f t="shared" si="38"/>
        <v>1.7421602787456446E-3</v>
      </c>
      <c r="BN28" s="99" t="s">
        <v>56</v>
      </c>
      <c r="BO28" s="22"/>
      <c r="BP28" s="22"/>
      <c r="BQ28" s="22"/>
      <c r="BR28" s="22"/>
      <c r="BS28" s="22"/>
      <c r="BT28" s="22"/>
      <c r="BU28" s="22"/>
      <c r="BV28" s="22"/>
      <c r="BW28" s="9"/>
      <c r="BX28" s="9"/>
      <c r="BY28" s="9">
        <v>2</v>
      </c>
      <c r="BZ28" s="9">
        <v>1</v>
      </c>
      <c r="CA28" s="61">
        <f t="shared" si="31"/>
        <v>3</v>
      </c>
      <c r="CB28" s="17">
        <f t="shared" si="39"/>
        <v>3.9113428943937422E-3</v>
      </c>
      <c r="CD28" s="99" t="s">
        <v>67</v>
      </c>
      <c r="CE28" s="22">
        <v>13</v>
      </c>
      <c r="CF28" s="22">
        <v>7</v>
      </c>
      <c r="CG28" s="22">
        <v>11</v>
      </c>
      <c r="CH28" s="22">
        <v>9</v>
      </c>
      <c r="CI28" s="22">
        <v>7</v>
      </c>
      <c r="CJ28" s="22">
        <v>4</v>
      </c>
      <c r="CK28" s="22">
        <v>4</v>
      </c>
      <c r="CL28" s="22">
        <v>9</v>
      </c>
      <c r="CM28" s="22">
        <v>6</v>
      </c>
      <c r="CN28" s="22">
        <v>5</v>
      </c>
      <c r="CO28" s="22">
        <v>4</v>
      </c>
      <c r="CP28" s="22">
        <v>5</v>
      </c>
      <c r="CQ28" s="61">
        <f t="shared" si="32"/>
        <v>84</v>
      </c>
      <c r="CR28" s="17">
        <f t="shared" si="40"/>
        <v>7.9395085066162566E-2</v>
      </c>
      <c r="CT28" s="99" t="s">
        <v>67</v>
      </c>
      <c r="CU28" s="22">
        <v>8</v>
      </c>
      <c r="CV28" s="22">
        <v>6</v>
      </c>
      <c r="CW28" s="22">
        <v>10</v>
      </c>
      <c r="CX28" s="22">
        <v>9</v>
      </c>
      <c r="CY28" s="22">
        <v>10</v>
      </c>
      <c r="CZ28" s="22">
        <v>9</v>
      </c>
      <c r="DA28" s="22">
        <v>8</v>
      </c>
      <c r="DB28" s="22">
        <v>6</v>
      </c>
      <c r="DC28" s="22">
        <v>7</v>
      </c>
      <c r="DD28" s="22">
        <v>9</v>
      </c>
      <c r="DE28" s="22">
        <v>10</v>
      </c>
      <c r="DF28" s="22">
        <v>3</v>
      </c>
      <c r="DG28" s="61">
        <f t="shared" si="33"/>
        <v>95</v>
      </c>
      <c r="DH28" s="17">
        <f t="shared" si="34"/>
        <v>8.5125448028673834E-2</v>
      </c>
    </row>
    <row r="29" spans="2:112" x14ac:dyDescent="0.25">
      <c r="B29" s="99" t="s">
        <v>69</v>
      </c>
      <c r="C29" s="22">
        <v>4</v>
      </c>
      <c r="D29" s="22">
        <v>1</v>
      </c>
      <c r="E29" s="22">
        <v>2</v>
      </c>
      <c r="F29" s="22">
        <v>4</v>
      </c>
      <c r="G29" s="22">
        <v>1</v>
      </c>
      <c r="H29" s="22">
        <v>7</v>
      </c>
      <c r="I29" s="22">
        <v>6</v>
      </c>
      <c r="J29" s="22">
        <v>1</v>
      </c>
      <c r="K29" s="22">
        <v>3</v>
      </c>
      <c r="L29" s="22">
        <v>3</v>
      </c>
      <c r="M29" s="22">
        <v>4</v>
      </c>
      <c r="N29" s="22">
        <v>4</v>
      </c>
      <c r="O29" s="106">
        <f t="shared" si="27"/>
        <v>40</v>
      </c>
      <c r="P29" s="17">
        <f t="shared" si="28"/>
        <v>0.1556420233463035</v>
      </c>
      <c r="R29" s="102" t="s">
        <v>69</v>
      </c>
      <c r="S29" s="22"/>
      <c r="T29" s="22">
        <v>4</v>
      </c>
      <c r="U29" s="22">
        <v>1</v>
      </c>
      <c r="V29" s="22">
        <v>3</v>
      </c>
      <c r="W29" s="22">
        <v>7</v>
      </c>
      <c r="X29" s="22">
        <v>7</v>
      </c>
      <c r="Y29" s="22">
        <v>7</v>
      </c>
      <c r="Z29" s="22">
        <v>4</v>
      </c>
      <c r="AA29" s="22">
        <v>5</v>
      </c>
      <c r="AB29" s="22">
        <v>2</v>
      </c>
      <c r="AC29" s="22">
        <v>7</v>
      </c>
      <c r="AD29" s="22">
        <v>4</v>
      </c>
      <c r="AE29" s="106">
        <f t="shared" si="35"/>
        <v>51</v>
      </c>
      <c r="AF29" s="98">
        <f t="shared" si="29"/>
        <v>0.12623762376237624</v>
      </c>
      <c r="AH29" s="102" t="s">
        <v>69</v>
      </c>
      <c r="AI29" s="22">
        <v>1</v>
      </c>
      <c r="AJ29" s="22">
        <v>3</v>
      </c>
      <c r="AK29" s="22">
        <v>2</v>
      </c>
      <c r="AL29" s="22">
        <v>8</v>
      </c>
      <c r="AM29" s="22">
        <v>5</v>
      </c>
      <c r="AN29" s="22">
        <v>5</v>
      </c>
      <c r="AO29" s="22">
        <v>3</v>
      </c>
      <c r="AP29" s="22">
        <v>7</v>
      </c>
      <c r="AQ29" s="22">
        <v>1</v>
      </c>
      <c r="AR29" s="22">
        <v>1</v>
      </c>
      <c r="AS29" s="22">
        <v>4</v>
      </c>
      <c r="AT29" s="22">
        <v>5</v>
      </c>
      <c r="AU29" s="106">
        <f t="shared" si="36"/>
        <v>45</v>
      </c>
      <c r="AV29" s="98">
        <f t="shared" si="37"/>
        <v>8.1521739130434784E-2</v>
      </c>
      <c r="AX29" s="99" t="s">
        <v>69</v>
      </c>
      <c r="AY29" s="22">
        <v>6</v>
      </c>
      <c r="AZ29" s="22">
        <v>2</v>
      </c>
      <c r="BA29" s="22">
        <v>1</v>
      </c>
      <c r="BB29" s="22">
        <v>4</v>
      </c>
      <c r="BC29" s="22">
        <v>5</v>
      </c>
      <c r="BD29" s="22">
        <v>2</v>
      </c>
      <c r="BE29" s="22">
        <v>11</v>
      </c>
      <c r="BF29" s="22">
        <v>3</v>
      </c>
      <c r="BG29" s="22">
        <v>4</v>
      </c>
      <c r="BH29" s="22">
        <v>4</v>
      </c>
      <c r="BI29" s="22">
        <v>2</v>
      </c>
      <c r="BJ29" s="22">
        <v>2</v>
      </c>
      <c r="BK29" s="61">
        <f t="shared" si="30"/>
        <v>46</v>
      </c>
      <c r="BL29" s="17">
        <f t="shared" si="38"/>
        <v>8.0139372822299645E-2</v>
      </c>
      <c r="BN29" s="99" t="s">
        <v>69</v>
      </c>
      <c r="BO29" s="22">
        <v>3</v>
      </c>
      <c r="BP29" s="22">
        <v>7</v>
      </c>
      <c r="BQ29" s="22">
        <v>3</v>
      </c>
      <c r="BR29" s="22">
        <v>7</v>
      </c>
      <c r="BS29" s="22">
        <v>2</v>
      </c>
      <c r="BT29" s="22">
        <v>3</v>
      </c>
      <c r="BU29" s="22">
        <v>4</v>
      </c>
      <c r="BV29" s="22">
        <v>4</v>
      </c>
      <c r="BW29" s="22">
        <v>3</v>
      </c>
      <c r="BX29" s="22">
        <v>1</v>
      </c>
      <c r="BY29" s="22">
        <v>7</v>
      </c>
      <c r="BZ29" s="22">
        <v>5</v>
      </c>
      <c r="CA29" s="61">
        <f t="shared" si="31"/>
        <v>49</v>
      </c>
      <c r="CB29" s="17">
        <f t="shared" si="39"/>
        <v>6.3885267275097787E-2</v>
      </c>
      <c r="CD29" s="99" t="s">
        <v>66</v>
      </c>
      <c r="CE29" s="22">
        <v>14</v>
      </c>
      <c r="CF29" s="22">
        <v>7</v>
      </c>
      <c r="CG29" s="22">
        <v>10</v>
      </c>
      <c r="CH29" s="22">
        <v>6</v>
      </c>
      <c r="CI29" s="22">
        <v>12</v>
      </c>
      <c r="CJ29" s="22">
        <v>10</v>
      </c>
      <c r="CK29" s="22">
        <v>4</v>
      </c>
      <c r="CL29" s="22">
        <v>7</v>
      </c>
      <c r="CM29" s="22">
        <v>12</v>
      </c>
      <c r="CN29" s="22">
        <v>10</v>
      </c>
      <c r="CO29" s="22">
        <v>5</v>
      </c>
      <c r="CP29" s="22">
        <v>11</v>
      </c>
      <c r="CQ29" s="61">
        <f t="shared" si="32"/>
        <v>108</v>
      </c>
      <c r="CR29" s="17">
        <f t="shared" si="40"/>
        <v>0.10207939508506617</v>
      </c>
      <c r="CT29" s="99" t="s">
        <v>66</v>
      </c>
      <c r="CU29" s="22">
        <v>7</v>
      </c>
      <c r="CV29" s="22">
        <v>8</v>
      </c>
      <c r="CW29" s="22">
        <v>9</v>
      </c>
      <c r="CX29" s="22">
        <v>12</v>
      </c>
      <c r="CY29" s="22">
        <v>14</v>
      </c>
      <c r="CZ29" s="22">
        <v>13</v>
      </c>
      <c r="DA29" s="22">
        <v>9</v>
      </c>
      <c r="DB29" s="22">
        <v>15</v>
      </c>
      <c r="DC29" s="22">
        <v>9</v>
      </c>
      <c r="DD29" s="22">
        <v>8</v>
      </c>
      <c r="DE29" s="22">
        <v>17</v>
      </c>
      <c r="DF29" s="22">
        <v>8</v>
      </c>
      <c r="DG29" s="61">
        <f t="shared" si="33"/>
        <v>129</v>
      </c>
      <c r="DH29" s="17">
        <f t="shared" si="34"/>
        <v>0.11559139784946236</v>
      </c>
    </row>
    <row r="30" spans="2:112" x14ac:dyDescent="0.25">
      <c r="B30" s="99" t="s">
        <v>68</v>
      </c>
      <c r="C30" s="22">
        <v>2</v>
      </c>
      <c r="D30" s="22">
        <v>1</v>
      </c>
      <c r="E30" s="22">
        <v>1</v>
      </c>
      <c r="F30" s="22"/>
      <c r="G30" s="22">
        <v>3</v>
      </c>
      <c r="H30" s="22"/>
      <c r="I30" s="22">
        <v>2</v>
      </c>
      <c r="J30" s="22">
        <v>1</v>
      </c>
      <c r="K30" s="22"/>
      <c r="L30" s="22">
        <v>2</v>
      </c>
      <c r="M30" s="22"/>
      <c r="N30" s="22">
        <v>1</v>
      </c>
      <c r="O30" s="106">
        <f t="shared" si="27"/>
        <v>13</v>
      </c>
      <c r="P30" s="17">
        <f t="shared" si="28"/>
        <v>5.0583657587548639E-2</v>
      </c>
      <c r="R30" s="102" t="s">
        <v>68</v>
      </c>
      <c r="S30" s="22">
        <v>1</v>
      </c>
      <c r="T30" s="22">
        <v>1</v>
      </c>
      <c r="U30" s="22"/>
      <c r="V30" s="22">
        <v>6</v>
      </c>
      <c r="W30" s="22">
        <v>1</v>
      </c>
      <c r="X30" s="22">
        <v>3</v>
      </c>
      <c r="Y30" s="22">
        <v>7</v>
      </c>
      <c r="Z30" s="22">
        <v>3</v>
      </c>
      <c r="AA30" s="22">
        <v>7</v>
      </c>
      <c r="AB30" s="22">
        <v>3</v>
      </c>
      <c r="AC30" s="22">
        <v>6</v>
      </c>
      <c r="AD30" s="22">
        <v>7</v>
      </c>
      <c r="AE30" s="106">
        <f t="shared" si="35"/>
        <v>45</v>
      </c>
      <c r="AF30" s="98">
        <f t="shared" si="29"/>
        <v>0.11138613861386139</v>
      </c>
      <c r="AH30" s="102" t="s">
        <v>68</v>
      </c>
      <c r="AI30" s="22">
        <v>3</v>
      </c>
      <c r="AJ30" s="22">
        <v>3</v>
      </c>
      <c r="AK30" s="22">
        <v>1</v>
      </c>
      <c r="AL30" s="22">
        <v>4</v>
      </c>
      <c r="AM30" s="22">
        <v>2</v>
      </c>
      <c r="AN30" s="22">
        <v>6</v>
      </c>
      <c r="AO30" s="22">
        <v>5</v>
      </c>
      <c r="AP30" s="22">
        <v>7</v>
      </c>
      <c r="AQ30" s="22">
        <v>7</v>
      </c>
      <c r="AR30" s="22">
        <v>6</v>
      </c>
      <c r="AS30" s="22">
        <v>3</v>
      </c>
      <c r="AT30" s="22">
        <v>2</v>
      </c>
      <c r="AU30" s="106">
        <f t="shared" si="36"/>
        <v>49</v>
      </c>
      <c r="AV30" s="98">
        <f t="shared" si="37"/>
        <v>8.8768115942028991E-2</v>
      </c>
      <c r="AX30" s="99" t="s">
        <v>68</v>
      </c>
      <c r="AY30" s="22">
        <v>1</v>
      </c>
      <c r="AZ30" s="22">
        <v>3</v>
      </c>
      <c r="BA30" s="22">
        <v>1</v>
      </c>
      <c r="BB30" s="22">
        <v>5</v>
      </c>
      <c r="BC30" s="22">
        <v>8</v>
      </c>
      <c r="BD30" s="22">
        <v>6</v>
      </c>
      <c r="BE30" s="22">
        <v>4</v>
      </c>
      <c r="BF30" s="22">
        <v>4</v>
      </c>
      <c r="BG30" s="22">
        <v>4</v>
      </c>
      <c r="BH30" s="22">
        <v>4</v>
      </c>
      <c r="BI30" s="22">
        <v>1</v>
      </c>
      <c r="BJ30" s="22">
        <v>4</v>
      </c>
      <c r="BK30" s="61">
        <f t="shared" si="30"/>
        <v>45</v>
      </c>
      <c r="BL30" s="17">
        <f t="shared" si="38"/>
        <v>7.8397212543554001E-2</v>
      </c>
      <c r="BN30" s="99" t="s">
        <v>68</v>
      </c>
      <c r="BO30" s="22">
        <v>8</v>
      </c>
      <c r="BP30" s="22">
        <v>3</v>
      </c>
      <c r="BQ30" s="22">
        <v>7</v>
      </c>
      <c r="BR30" s="22">
        <v>2</v>
      </c>
      <c r="BS30" s="22">
        <v>3</v>
      </c>
      <c r="BT30" s="22">
        <v>2</v>
      </c>
      <c r="BU30" s="22">
        <v>4</v>
      </c>
      <c r="BV30" s="22">
        <v>1</v>
      </c>
      <c r="BW30" s="22">
        <v>3</v>
      </c>
      <c r="BX30" s="22"/>
      <c r="BY30" s="22">
        <v>4</v>
      </c>
      <c r="BZ30" s="22">
        <v>3</v>
      </c>
      <c r="CA30" s="61">
        <f t="shared" si="31"/>
        <v>40</v>
      </c>
      <c r="CB30" s="17">
        <f t="shared" si="39"/>
        <v>5.215123859191656E-2</v>
      </c>
      <c r="CD30" s="99" t="s">
        <v>69</v>
      </c>
      <c r="CE30" s="22">
        <v>5</v>
      </c>
      <c r="CF30" s="22">
        <v>3</v>
      </c>
      <c r="CG30" s="22">
        <v>6</v>
      </c>
      <c r="CH30" s="22">
        <v>14</v>
      </c>
      <c r="CI30" s="22">
        <v>7</v>
      </c>
      <c r="CJ30" s="22">
        <v>3</v>
      </c>
      <c r="CK30" s="22">
        <v>1</v>
      </c>
      <c r="CL30" s="22">
        <v>3</v>
      </c>
      <c r="CM30" s="22">
        <v>1</v>
      </c>
      <c r="CN30" s="22">
        <v>6</v>
      </c>
      <c r="CO30" s="22">
        <v>8</v>
      </c>
      <c r="CP30" s="22">
        <v>7</v>
      </c>
      <c r="CQ30" s="61">
        <f t="shared" si="32"/>
        <v>64</v>
      </c>
      <c r="CR30" s="17">
        <f t="shared" si="40"/>
        <v>6.0491493383742913E-2</v>
      </c>
      <c r="CT30" s="99" t="s">
        <v>69</v>
      </c>
      <c r="CU30" s="22">
        <v>5</v>
      </c>
      <c r="CV30" s="22">
        <v>9</v>
      </c>
      <c r="CW30" s="22">
        <v>10</v>
      </c>
      <c r="CX30" s="22">
        <v>8</v>
      </c>
      <c r="CY30" s="22">
        <v>8</v>
      </c>
      <c r="CZ30" s="22">
        <v>6</v>
      </c>
      <c r="DA30" s="22">
        <v>6</v>
      </c>
      <c r="DB30" s="22">
        <v>9</v>
      </c>
      <c r="DC30" s="22">
        <v>10</v>
      </c>
      <c r="DD30" s="22">
        <v>7</v>
      </c>
      <c r="DE30" s="22">
        <v>4</v>
      </c>
      <c r="DF30" s="22">
        <v>3</v>
      </c>
      <c r="DG30" s="61">
        <f t="shared" si="33"/>
        <v>85</v>
      </c>
      <c r="DH30" s="17">
        <f t="shared" si="34"/>
        <v>7.6164874551971323E-2</v>
      </c>
    </row>
    <row r="31" spans="2:112" x14ac:dyDescent="0.25">
      <c r="B31" s="99" t="s">
        <v>70</v>
      </c>
      <c r="C31" s="22">
        <v>2</v>
      </c>
      <c r="D31" s="22">
        <v>1</v>
      </c>
      <c r="E31" s="22"/>
      <c r="F31" s="22">
        <v>1</v>
      </c>
      <c r="G31" s="22"/>
      <c r="H31" s="22">
        <v>1</v>
      </c>
      <c r="I31" s="22"/>
      <c r="J31" s="22">
        <v>1</v>
      </c>
      <c r="K31" s="22">
        <v>2</v>
      </c>
      <c r="L31" s="22">
        <v>2</v>
      </c>
      <c r="M31" s="22"/>
      <c r="N31" s="22"/>
      <c r="O31" s="106">
        <f t="shared" si="27"/>
        <v>10</v>
      </c>
      <c r="P31" s="17">
        <f t="shared" si="28"/>
        <v>3.8910505836575876E-2</v>
      </c>
      <c r="R31" s="102" t="s">
        <v>70</v>
      </c>
      <c r="S31" s="22">
        <v>2</v>
      </c>
      <c r="T31" s="22"/>
      <c r="U31" s="22">
        <v>2</v>
      </c>
      <c r="V31" s="22">
        <v>1</v>
      </c>
      <c r="W31" s="22">
        <v>1</v>
      </c>
      <c r="X31" s="22">
        <v>2</v>
      </c>
      <c r="Y31" s="22">
        <v>2</v>
      </c>
      <c r="Z31" s="22">
        <v>1</v>
      </c>
      <c r="AA31" s="22">
        <v>3</v>
      </c>
      <c r="AB31" s="22">
        <v>3</v>
      </c>
      <c r="AC31" s="22">
        <v>5</v>
      </c>
      <c r="AD31" s="22">
        <v>2</v>
      </c>
      <c r="AE31" s="106">
        <f t="shared" si="35"/>
        <v>24</v>
      </c>
      <c r="AF31" s="98">
        <f t="shared" si="29"/>
        <v>5.9405940594059403E-2</v>
      </c>
      <c r="AH31" s="102" t="s">
        <v>70</v>
      </c>
      <c r="AI31" s="22">
        <v>3</v>
      </c>
      <c r="AJ31" s="22">
        <v>2</v>
      </c>
      <c r="AK31" s="22">
        <v>2</v>
      </c>
      <c r="AL31" s="22">
        <v>6</v>
      </c>
      <c r="AM31" s="22">
        <v>3</v>
      </c>
      <c r="AN31" s="22">
        <v>2</v>
      </c>
      <c r="AO31" s="22">
        <v>3</v>
      </c>
      <c r="AP31" s="22">
        <v>6</v>
      </c>
      <c r="AQ31" s="22">
        <v>1</v>
      </c>
      <c r="AR31" s="22">
        <v>3</v>
      </c>
      <c r="AS31" s="22">
        <v>4</v>
      </c>
      <c r="AT31" s="22">
        <v>2</v>
      </c>
      <c r="AU31" s="106">
        <f t="shared" si="36"/>
        <v>37</v>
      </c>
      <c r="AV31" s="98">
        <f t="shared" si="37"/>
        <v>6.7028985507246383E-2</v>
      </c>
      <c r="AX31" s="99" t="s">
        <v>70</v>
      </c>
      <c r="AY31" s="22">
        <v>4</v>
      </c>
      <c r="AZ31" s="22"/>
      <c r="BA31" s="22">
        <v>5</v>
      </c>
      <c r="BB31" s="22">
        <v>2</v>
      </c>
      <c r="BC31" s="22"/>
      <c r="BD31" s="22">
        <v>3</v>
      </c>
      <c r="BE31" s="22">
        <v>1</v>
      </c>
      <c r="BF31" s="22">
        <v>3</v>
      </c>
      <c r="BG31" s="22"/>
      <c r="BH31" s="22">
        <v>1</v>
      </c>
      <c r="BI31" s="22"/>
      <c r="BJ31" s="22">
        <v>1</v>
      </c>
      <c r="BK31" s="61">
        <f t="shared" si="30"/>
        <v>20</v>
      </c>
      <c r="BL31" s="17">
        <f t="shared" si="38"/>
        <v>3.484320557491289E-2</v>
      </c>
      <c r="BN31" s="99" t="s">
        <v>70</v>
      </c>
      <c r="BO31" s="22">
        <v>3</v>
      </c>
      <c r="BP31" s="22"/>
      <c r="BQ31" s="22">
        <v>1</v>
      </c>
      <c r="BR31" s="22">
        <v>1</v>
      </c>
      <c r="BS31" s="22">
        <v>5</v>
      </c>
      <c r="BT31" s="22">
        <v>1</v>
      </c>
      <c r="BU31" s="22">
        <v>1</v>
      </c>
      <c r="BV31" s="22"/>
      <c r="BW31" s="22">
        <v>2</v>
      </c>
      <c r="BX31" s="22"/>
      <c r="BY31" s="22">
        <v>3</v>
      </c>
      <c r="BZ31" s="22">
        <v>5</v>
      </c>
      <c r="CA31" s="61">
        <f t="shared" si="31"/>
        <v>22</v>
      </c>
      <c r="CB31" s="17">
        <f t="shared" si="39"/>
        <v>2.8683181225554105E-2</v>
      </c>
      <c r="CD31" s="99" t="s">
        <v>68</v>
      </c>
      <c r="CE31" s="22">
        <v>7</v>
      </c>
      <c r="CF31" s="22">
        <v>5</v>
      </c>
      <c r="CG31" s="22">
        <v>4</v>
      </c>
      <c r="CH31" s="22">
        <v>10</v>
      </c>
      <c r="CI31" s="22">
        <v>20</v>
      </c>
      <c r="CJ31" s="22">
        <v>7</v>
      </c>
      <c r="CK31" s="22">
        <v>4</v>
      </c>
      <c r="CL31" s="22">
        <v>2</v>
      </c>
      <c r="CM31" s="22">
        <v>4</v>
      </c>
      <c r="CN31" s="22">
        <v>5</v>
      </c>
      <c r="CO31" s="22">
        <v>6</v>
      </c>
      <c r="CP31" s="22">
        <v>6</v>
      </c>
      <c r="CQ31" s="61">
        <f t="shared" si="32"/>
        <v>80</v>
      </c>
      <c r="CR31" s="17">
        <f t="shared" si="40"/>
        <v>7.5614366729678639E-2</v>
      </c>
      <c r="CT31" s="99" t="s">
        <v>68</v>
      </c>
      <c r="CU31" s="22">
        <v>6</v>
      </c>
      <c r="CV31" s="22">
        <v>8</v>
      </c>
      <c r="CW31" s="22">
        <v>5</v>
      </c>
      <c r="CX31" s="22">
        <v>7</v>
      </c>
      <c r="CY31" s="22">
        <v>7</v>
      </c>
      <c r="CZ31" s="22">
        <v>6</v>
      </c>
      <c r="DA31" s="22">
        <v>5</v>
      </c>
      <c r="DB31" s="22">
        <v>5</v>
      </c>
      <c r="DC31" s="22">
        <v>5</v>
      </c>
      <c r="DD31" s="22">
        <v>4</v>
      </c>
      <c r="DE31" s="22">
        <v>5</v>
      </c>
      <c r="DF31" s="22">
        <v>4</v>
      </c>
      <c r="DG31" s="61">
        <f t="shared" si="33"/>
        <v>67</v>
      </c>
      <c r="DH31" s="17">
        <f t="shared" si="34"/>
        <v>6.0035842293906808E-2</v>
      </c>
    </row>
    <row r="32" spans="2:112" ht="12.75" customHeight="1" x14ac:dyDescent="0.25">
      <c r="B32" s="99" t="s">
        <v>64</v>
      </c>
      <c r="C32" s="22">
        <v>1</v>
      </c>
      <c r="D32" s="22"/>
      <c r="E32" s="22">
        <v>1</v>
      </c>
      <c r="F32" s="22"/>
      <c r="G32" s="22">
        <v>1</v>
      </c>
      <c r="H32" s="22"/>
      <c r="I32" s="22"/>
      <c r="J32" s="22"/>
      <c r="K32" s="22"/>
      <c r="L32" s="22"/>
      <c r="M32" s="22"/>
      <c r="N32" s="22"/>
      <c r="O32" s="106">
        <f t="shared" si="27"/>
        <v>3</v>
      </c>
      <c r="P32" s="17">
        <f t="shared" si="28"/>
        <v>1.1673151750972763E-2</v>
      </c>
      <c r="R32" s="102" t="s">
        <v>64</v>
      </c>
      <c r="S32" s="22">
        <v>1</v>
      </c>
      <c r="T32" s="22">
        <v>1</v>
      </c>
      <c r="U32" s="22"/>
      <c r="V32" s="22">
        <v>2</v>
      </c>
      <c r="W32" s="22">
        <v>1</v>
      </c>
      <c r="X32" s="22">
        <v>6</v>
      </c>
      <c r="Y32" s="22">
        <v>3</v>
      </c>
      <c r="Z32" s="22">
        <v>1</v>
      </c>
      <c r="AA32" s="22"/>
      <c r="AB32" s="22"/>
      <c r="AC32" s="22">
        <v>1</v>
      </c>
      <c r="AD32" s="22">
        <v>2</v>
      </c>
      <c r="AE32" s="106">
        <f t="shared" si="35"/>
        <v>18</v>
      </c>
      <c r="AF32" s="98">
        <f t="shared" si="29"/>
        <v>4.4554455445544552E-2</v>
      </c>
      <c r="AH32" s="103" t="s">
        <v>64</v>
      </c>
      <c r="AI32" s="22">
        <v>2</v>
      </c>
      <c r="AJ32" s="22">
        <v>2</v>
      </c>
      <c r="AK32" s="22">
        <v>1</v>
      </c>
      <c r="AL32" s="22">
        <v>3</v>
      </c>
      <c r="AM32" s="22">
        <v>2</v>
      </c>
      <c r="AN32" s="22">
        <v>3</v>
      </c>
      <c r="AO32" s="22">
        <v>5</v>
      </c>
      <c r="AP32" s="22">
        <v>2</v>
      </c>
      <c r="AQ32" s="22"/>
      <c r="AR32" s="22">
        <v>2</v>
      </c>
      <c r="AS32" s="22">
        <v>4</v>
      </c>
      <c r="AT32" s="22">
        <v>1</v>
      </c>
      <c r="AU32" s="106">
        <f t="shared" si="36"/>
        <v>27</v>
      </c>
      <c r="AV32" s="98">
        <f t="shared" si="37"/>
        <v>4.8913043478260872E-2</v>
      </c>
      <c r="AX32" s="99" t="s">
        <v>64</v>
      </c>
      <c r="AY32" s="22"/>
      <c r="AZ32" s="22">
        <v>1</v>
      </c>
      <c r="BA32" s="22"/>
      <c r="BB32" s="22"/>
      <c r="BC32" s="22">
        <v>4</v>
      </c>
      <c r="BD32" s="22">
        <v>3</v>
      </c>
      <c r="BE32" s="22">
        <v>5</v>
      </c>
      <c r="BF32" s="22">
        <v>1</v>
      </c>
      <c r="BG32" s="22">
        <v>4</v>
      </c>
      <c r="BH32" s="22">
        <v>2</v>
      </c>
      <c r="BI32" s="22">
        <v>1</v>
      </c>
      <c r="BJ32" s="22">
        <v>3</v>
      </c>
      <c r="BK32" s="61">
        <f t="shared" si="30"/>
        <v>24</v>
      </c>
      <c r="BL32" s="17">
        <f t="shared" si="38"/>
        <v>4.1811846689895474E-2</v>
      </c>
      <c r="BN32" s="99" t="s">
        <v>64</v>
      </c>
      <c r="BO32" s="22"/>
      <c r="BP32" s="22"/>
      <c r="BQ32" s="22">
        <v>1</v>
      </c>
      <c r="BR32" s="22">
        <v>2</v>
      </c>
      <c r="BS32" s="22">
        <v>6</v>
      </c>
      <c r="BT32" s="22">
        <v>2</v>
      </c>
      <c r="BU32" s="22">
        <v>4</v>
      </c>
      <c r="BV32" s="22">
        <v>2</v>
      </c>
      <c r="BW32" s="22">
        <v>2</v>
      </c>
      <c r="BX32" s="22">
        <v>1</v>
      </c>
      <c r="BY32" s="22">
        <v>5</v>
      </c>
      <c r="BZ32" s="22">
        <v>4</v>
      </c>
      <c r="CA32" s="61">
        <f t="shared" si="31"/>
        <v>29</v>
      </c>
      <c r="CB32" s="17">
        <f t="shared" si="39"/>
        <v>3.7809647979139507E-2</v>
      </c>
      <c r="CD32" s="99" t="s">
        <v>70</v>
      </c>
      <c r="CE32" s="22">
        <v>8</v>
      </c>
      <c r="CF32" s="22">
        <v>3</v>
      </c>
      <c r="CG32" s="22">
        <v>5</v>
      </c>
      <c r="CH32" s="22">
        <v>2</v>
      </c>
      <c r="CI32" s="22">
        <v>4</v>
      </c>
      <c r="CJ32" s="22">
        <v>5</v>
      </c>
      <c r="CK32" s="22">
        <v>3</v>
      </c>
      <c r="CL32" s="22">
        <v>5</v>
      </c>
      <c r="CM32" s="22">
        <v>1</v>
      </c>
      <c r="CN32" s="22">
        <v>2</v>
      </c>
      <c r="CO32" s="22"/>
      <c r="CP32" s="22">
        <v>3</v>
      </c>
      <c r="CQ32" s="61">
        <f t="shared" si="32"/>
        <v>41</v>
      </c>
      <c r="CR32" s="17">
        <f t="shared" si="40"/>
        <v>3.8752362948960305E-2</v>
      </c>
      <c r="CT32" s="99" t="s">
        <v>70</v>
      </c>
      <c r="CU32" s="22">
        <v>8</v>
      </c>
      <c r="CV32" s="22">
        <v>5</v>
      </c>
      <c r="CW32" s="22">
        <v>6</v>
      </c>
      <c r="CX32" s="22">
        <v>6</v>
      </c>
      <c r="CY32" s="22"/>
      <c r="CZ32" s="22">
        <v>4</v>
      </c>
      <c r="DA32" s="22"/>
      <c r="DB32" s="22">
        <v>1</v>
      </c>
      <c r="DC32" s="22">
        <v>3</v>
      </c>
      <c r="DD32" s="22">
        <v>8</v>
      </c>
      <c r="DE32" s="22">
        <v>4</v>
      </c>
      <c r="DF32" s="22">
        <v>1</v>
      </c>
      <c r="DG32" s="61">
        <f t="shared" si="33"/>
        <v>46</v>
      </c>
      <c r="DH32" s="17">
        <f t="shared" si="34"/>
        <v>4.1218637992831542E-2</v>
      </c>
    </row>
    <row r="33" spans="2:112" x14ac:dyDescent="0.25">
      <c r="B33" s="99" t="s">
        <v>63</v>
      </c>
      <c r="C33" s="22">
        <v>1</v>
      </c>
      <c r="D33" s="22"/>
      <c r="E33" s="22"/>
      <c r="F33" s="22"/>
      <c r="G33" s="22"/>
      <c r="H33" s="22"/>
      <c r="I33" s="22">
        <v>1</v>
      </c>
      <c r="J33" s="22"/>
      <c r="K33" s="22"/>
      <c r="L33" s="22"/>
      <c r="M33" s="22"/>
      <c r="N33" s="22"/>
      <c r="O33" s="106">
        <f t="shared" si="27"/>
        <v>2</v>
      </c>
      <c r="P33" s="17">
        <f t="shared" si="28"/>
        <v>7.7821011673151752E-3</v>
      </c>
      <c r="R33" s="103" t="s">
        <v>63</v>
      </c>
      <c r="S33" s="22"/>
      <c r="T33" s="22"/>
      <c r="U33" s="22"/>
      <c r="V33" s="22"/>
      <c r="W33" s="22">
        <v>2</v>
      </c>
      <c r="X33" s="22">
        <v>1</v>
      </c>
      <c r="Y33" s="22">
        <v>2</v>
      </c>
      <c r="Z33" s="22"/>
      <c r="AA33" s="22">
        <v>1</v>
      </c>
      <c r="AB33" s="22"/>
      <c r="AC33" s="22">
        <v>2</v>
      </c>
      <c r="AD33" s="22">
        <v>2</v>
      </c>
      <c r="AE33" s="106">
        <f t="shared" si="35"/>
        <v>10</v>
      </c>
      <c r="AF33" s="98">
        <f t="shared" si="29"/>
        <v>2.4752475247524754E-2</v>
      </c>
      <c r="AH33" s="103" t="s">
        <v>63</v>
      </c>
      <c r="AI33" s="22">
        <v>1</v>
      </c>
      <c r="AJ33" s="22">
        <v>1</v>
      </c>
      <c r="AK33" s="22">
        <v>2</v>
      </c>
      <c r="AL33" s="22">
        <v>1</v>
      </c>
      <c r="AM33" s="22">
        <v>1</v>
      </c>
      <c r="AN33" s="22">
        <v>3</v>
      </c>
      <c r="AO33" s="22">
        <v>3</v>
      </c>
      <c r="AP33" s="22">
        <v>1</v>
      </c>
      <c r="AQ33" s="22">
        <v>1</v>
      </c>
      <c r="AR33" s="22">
        <v>1</v>
      </c>
      <c r="AS33" s="22"/>
      <c r="AT33" s="22">
        <v>1</v>
      </c>
      <c r="AU33" s="106">
        <f t="shared" si="36"/>
        <v>16</v>
      </c>
      <c r="AV33" s="98">
        <f t="shared" si="37"/>
        <v>2.8985507246376812E-2</v>
      </c>
      <c r="AX33" s="99" t="s">
        <v>63</v>
      </c>
      <c r="AY33" s="9"/>
      <c r="AZ33" s="9"/>
      <c r="BA33" s="9"/>
      <c r="BB33" s="22"/>
      <c r="BC33" s="22"/>
      <c r="BD33" s="22"/>
      <c r="BE33" s="22"/>
      <c r="BF33" s="22"/>
      <c r="BG33" s="22"/>
      <c r="BH33" s="22"/>
      <c r="BI33" s="22"/>
      <c r="BJ33" s="22"/>
      <c r="BK33" s="61">
        <f t="shared" si="30"/>
        <v>0</v>
      </c>
      <c r="BL33" s="17">
        <f t="shared" si="38"/>
        <v>0</v>
      </c>
      <c r="BN33" s="99" t="s">
        <v>63</v>
      </c>
      <c r="BO33" s="22">
        <v>1</v>
      </c>
      <c r="BP33" s="9"/>
      <c r="BQ33" s="9"/>
      <c r="BR33" s="22">
        <v>1</v>
      </c>
      <c r="BS33" s="22">
        <v>1</v>
      </c>
      <c r="BT33" s="22"/>
      <c r="BU33" s="22"/>
      <c r="BV33" s="22"/>
      <c r="BW33" s="22"/>
      <c r="BX33" s="22"/>
      <c r="BY33" s="22">
        <v>3</v>
      </c>
      <c r="BZ33" s="22">
        <v>1</v>
      </c>
      <c r="CA33" s="61">
        <f t="shared" si="31"/>
        <v>7</v>
      </c>
      <c r="CB33" s="17">
        <f t="shared" si="39"/>
        <v>9.126466753585397E-3</v>
      </c>
      <c r="CD33" s="99" t="s">
        <v>64</v>
      </c>
      <c r="CE33" s="22">
        <v>5</v>
      </c>
      <c r="CF33" s="22"/>
      <c r="CG33" s="22">
        <v>3</v>
      </c>
      <c r="CH33" s="22">
        <v>3</v>
      </c>
      <c r="CI33" s="22">
        <v>5</v>
      </c>
      <c r="CJ33" s="22">
        <v>9</v>
      </c>
      <c r="CK33" s="22">
        <v>3</v>
      </c>
      <c r="CL33" s="22">
        <v>1</v>
      </c>
      <c r="CM33" s="22">
        <v>9</v>
      </c>
      <c r="CN33" s="22">
        <v>1</v>
      </c>
      <c r="CO33" s="22">
        <v>3</v>
      </c>
      <c r="CP33" s="22">
        <v>1</v>
      </c>
      <c r="CQ33" s="61">
        <f t="shared" si="32"/>
        <v>43</v>
      </c>
      <c r="CR33" s="17">
        <f t="shared" si="40"/>
        <v>4.0642722117202268E-2</v>
      </c>
      <c r="CT33" s="99" t="s">
        <v>64</v>
      </c>
      <c r="CU33" s="22">
        <v>6</v>
      </c>
      <c r="CV33" s="22">
        <v>6</v>
      </c>
      <c r="CW33" s="22">
        <v>4</v>
      </c>
      <c r="CX33" s="22">
        <v>3</v>
      </c>
      <c r="CY33" s="22">
        <v>8</v>
      </c>
      <c r="CZ33" s="22">
        <v>5</v>
      </c>
      <c r="DA33" s="22">
        <v>9</v>
      </c>
      <c r="DB33" s="22">
        <v>3</v>
      </c>
      <c r="DC33" s="22">
        <v>2</v>
      </c>
      <c r="DD33" s="22">
        <v>5</v>
      </c>
      <c r="DE33" s="22">
        <v>5</v>
      </c>
      <c r="DF33" s="22">
        <v>6</v>
      </c>
      <c r="DG33" s="61">
        <f t="shared" si="33"/>
        <v>62</v>
      </c>
      <c r="DH33" s="17">
        <f t="shared" si="34"/>
        <v>5.5555555555555552E-2</v>
      </c>
    </row>
    <row r="34" spans="2:112" x14ac:dyDescent="0.25">
      <c r="B34" s="99" t="s">
        <v>65</v>
      </c>
      <c r="C34" s="22">
        <v>2</v>
      </c>
      <c r="D34" s="22"/>
      <c r="E34" s="22"/>
      <c r="F34" s="22"/>
      <c r="G34" s="22"/>
      <c r="H34" s="22"/>
      <c r="I34" s="22"/>
      <c r="J34" s="22">
        <v>1</v>
      </c>
      <c r="K34" s="22"/>
      <c r="L34" s="22"/>
      <c r="M34" s="22"/>
      <c r="N34" s="22"/>
      <c r="O34" s="106">
        <f t="shared" si="27"/>
        <v>3</v>
      </c>
      <c r="P34" s="17">
        <f t="shared" si="28"/>
        <v>1.1673151750972763E-2</v>
      </c>
      <c r="R34" s="103" t="s">
        <v>65</v>
      </c>
      <c r="S34" s="22">
        <v>1</v>
      </c>
      <c r="T34" s="22"/>
      <c r="U34" s="22"/>
      <c r="V34" s="22">
        <v>1</v>
      </c>
      <c r="W34" s="22">
        <v>1</v>
      </c>
      <c r="X34" s="22"/>
      <c r="Y34" s="22"/>
      <c r="Z34" s="22"/>
      <c r="AA34" s="22">
        <v>1</v>
      </c>
      <c r="AB34" s="22"/>
      <c r="AC34" s="22"/>
      <c r="AD34" s="22">
        <v>1</v>
      </c>
      <c r="AE34" s="106">
        <f t="shared" si="35"/>
        <v>5</v>
      </c>
      <c r="AF34" s="98">
        <f t="shared" si="29"/>
        <v>1.2376237623762377E-2</v>
      </c>
      <c r="AH34" s="103" t="s">
        <v>65</v>
      </c>
      <c r="AI34" s="20"/>
      <c r="AJ34" s="20"/>
      <c r="AK34" s="20"/>
      <c r="AL34" s="20"/>
      <c r="AM34" s="20"/>
      <c r="AN34" s="20"/>
      <c r="AO34" s="20"/>
      <c r="AP34" s="20">
        <v>1</v>
      </c>
      <c r="AQ34" s="20"/>
      <c r="AR34" s="20">
        <v>1</v>
      </c>
      <c r="AS34" s="20"/>
      <c r="AT34" s="20"/>
      <c r="AU34" s="106">
        <f t="shared" si="36"/>
        <v>2</v>
      </c>
      <c r="AV34" s="98">
        <f t="shared" si="37"/>
        <v>3.6231884057971015E-3</v>
      </c>
      <c r="AX34" s="99" t="s">
        <v>65</v>
      </c>
      <c r="AY34" s="16">
        <v>1</v>
      </c>
      <c r="AZ34" s="16"/>
      <c r="BA34" s="16"/>
      <c r="BB34" s="9"/>
      <c r="BC34" s="9"/>
      <c r="BD34" s="9"/>
      <c r="BE34" s="9"/>
      <c r="BF34" s="9"/>
      <c r="BG34" s="9"/>
      <c r="BH34" s="9"/>
      <c r="BI34" s="9"/>
      <c r="BJ34" s="9"/>
      <c r="BK34" s="61">
        <f t="shared" si="30"/>
        <v>1</v>
      </c>
      <c r="BL34" s="17">
        <f t="shared" si="38"/>
        <v>1.7421602787456446E-3</v>
      </c>
      <c r="BN34" s="99" t="s">
        <v>65</v>
      </c>
      <c r="BO34" s="16"/>
      <c r="BP34" s="16"/>
      <c r="BQ34" s="16">
        <v>1</v>
      </c>
      <c r="BR34" s="9"/>
      <c r="BS34" s="9"/>
      <c r="BT34" s="9"/>
      <c r="BU34" s="9">
        <v>2</v>
      </c>
      <c r="BV34" s="9">
        <v>1</v>
      </c>
      <c r="BW34" s="9">
        <v>1</v>
      </c>
      <c r="BX34" s="9"/>
      <c r="BY34" s="9">
        <v>1</v>
      </c>
      <c r="BZ34" s="9">
        <v>1</v>
      </c>
      <c r="CA34" s="61">
        <f t="shared" si="31"/>
        <v>7</v>
      </c>
      <c r="CB34" s="17">
        <f t="shared" si="39"/>
        <v>9.126466753585397E-3</v>
      </c>
      <c r="CD34" s="99" t="s">
        <v>63</v>
      </c>
      <c r="CE34" s="20">
        <v>4</v>
      </c>
      <c r="CF34" s="20">
        <v>1</v>
      </c>
      <c r="CG34" s="20">
        <v>2</v>
      </c>
      <c r="CH34" s="22">
        <v>4</v>
      </c>
      <c r="CI34" s="22">
        <v>5</v>
      </c>
      <c r="CJ34" s="22">
        <v>7</v>
      </c>
      <c r="CK34" s="22">
        <v>4</v>
      </c>
      <c r="CL34" s="22">
        <v>2</v>
      </c>
      <c r="CM34" s="22">
        <v>2</v>
      </c>
      <c r="CN34" s="22">
        <v>3</v>
      </c>
      <c r="CO34" s="22">
        <v>4</v>
      </c>
      <c r="CP34" s="22">
        <v>7</v>
      </c>
      <c r="CQ34" s="61">
        <f t="shared" si="32"/>
        <v>45</v>
      </c>
      <c r="CR34" s="17">
        <f t="shared" si="40"/>
        <v>4.2533081285444231E-2</v>
      </c>
      <c r="CT34" s="99" t="s">
        <v>63</v>
      </c>
      <c r="CU34" s="20">
        <v>3</v>
      </c>
      <c r="CV34" s="20">
        <v>4</v>
      </c>
      <c r="CW34" s="20">
        <v>1</v>
      </c>
      <c r="CX34" s="22">
        <v>9</v>
      </c>
      <c r="CY34" s="22">
        <v>6</v>
      </c>
      <c r="CZ34" s="22">
        <v>4</v>
      </c>
      <c r="DA34" s="22">
        <v>4</v>
      </c>
      <c r="DB34" s="22">
        <v>2</v>
      </c>
      <c r="DC34" s="22">
        <v>2</v>
      </c>
      <c r="DD34" s="22">
        <v>5</v>
      </c>
      <c r="DE34" s="22">
        <v>1</v>
      </c>
      <c r="DF34" s="22">
        <v>2</v>
      </c>
      <c r="DG34" s="61">
        <f t="shared" si="33"/>
        <v>43</v>
      </c>
      <c r="DH34" s="17">
        <f t="shared" si="34"/>
        <v>3.8530465949820791E-2</v>
      </c>
    </row>
    <row r="35" spans="2:112" x14ac:dyDescent="0.25">
      <c r="B35" s="99" t="s">
        <v>59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06">
        <f t="shared" si="27"/>
        <v>0</v>
      </c>
      <c r="P35" s="17">
        <f t="shared" si="28"/>
        <v>0</v>
      </c>
      <c r="R35" s="103" t="s">
        <v>59</v>
      </c>
      <c r="S35" s="20"/>
      <c r="T35" s="20"/>
      <c r="U35" s="20"/>
      <c r="V35" s="20"/>
      <c r="W35" s="20"/>
      <c r="X35" s="20">
        <v>1</v>
      </c>
      <c r="Y35" s="20"/>
      <c r="Z35" s="20"/>
      <c r="AA35" s="20"/>
      <c r="AB35" s="20"/>
      <c r="AC35" s="20"/>
      <c r="AD35" s="20"/>
      <c r="AE35" s="106">
        <f t="shared" si="35"/>
        <v>1</v>
      </c>
      <c r="AF35" s="98">
        <f t="shared" si="29"/>
        <v>2.4752475247524753E-3</v>
      </c>
      <c r="AH35" s="103" t="s">
        <v>59</v>
      </c>
      <c r="AI35" s="20"/>
      <c r="AJ35" s="20"/>
      <c r="AK35" s="20"/>
      <c r="AL35" s="20"/>
      <c r="AM35" s="20"/>
      <c r="AN35" s="20"/>
      <c r="AO35" s="20"/>
      <c r="AP35" s="20">
        <v>1</v>
      </c>
      <c r="AQ35" s="20"/>
      <c r="AR35" s="20"/>
      <c r="AS35" s="20"/>
      <c r="AT35" s="20"/>
      <c r="AU35" s="106">
        <f t="shared" si="36"/>
        <v>1</v>
      </c>
      <c r="AV35" s="98">
        <f t="shared" si="37"/>
        <v>1.8115942028985507E-3</v>
      </c>
      <c r="AX35" s="99" t="s">
        <v>59</v>
      </c>
      <c r="AY35" s="16"/>
      <c r="AZ35" s="16"/>
      <c r="BA35" s="16"/>
      <c r="BB35" s="16"/>
      <c r="BC35" s="16"/>
      <c r="BD35" s="16">
        <v>1</v>
      </c>
      <c r="BE35" s="16"/>
      <c r="BF35" s="16"/>
      <c r="BG35" s="16"/>
      <c r="BH35" s="16"/>
      <c r="BI35" s="16"/>
      <c r="BJ35" s="16"/>
      <c r="BK35" s="61">
        <f t="shared" si="30"/>
        <v>1</v>
      </c>
      <c r="BL35" s="17">
        <f t="shared" si="38"/>
        <v>1.7421602787456446E-3</v>
      </c>
      <c r="BN35" s="99" t="s">
        <v>59</v>
      </c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>
        <v>2</v>
      </c>
      <c r="BZ35" s="16">
        <v>1</v>
      </c>
      <c r="CA35" s="61">
        <f t="shared" si="31"/>
        <v>3</v>
      </c>
      <c r="CB35" s="17">
        <f t="shared" si="39"/>
        <v>3.9113428943937422E-3</v>
      </c>
      <c r="CD35" s="99" t="s">
        <v>65</v>
      </c>
      <c r="CE35" s="20"/>
      <c r="CF35" s="20"/>
      <c r="CG35" s="20">
        <v>2</v>
      </c>
      <c r="CH35" s="20">
        <v>2</v>
      </c>
      <c r="CI35" s="20">
        <v>3</v>
      </c>
      <c r="CJ35" s="20">
        <v>4</v>
      </c>
      <c r="CK35" s="20">
        <v>3</v>
      </c>
      <c r="CL35" s="20"/>
      <c r="CM35" s="20">
        <v>2</v>
      </c>
      <c r="CN35" s="20">
        <v>3</v>
      </c>
      <c r="CO35" s="20">
        <v>3</v>
      </c>
      <c r="CP35" s="20">
        <v>3</v>
      </c>
      <c r="CQ35" s="61">
        <f t="shared" si="32"/>
        <v>25</v>
      </c>
      <c r="CR35" s="17">
        <f t="shared" si="40"/>
        <v>2.3629489603024575E-2</v>
      </c>
      <c r="CT35" s="99" t="s">
        <v>65</v>
      </c>
      <c r="CU35" s="20">
        <v>3</v>
      </c>
      <c r="CV35" s="20">
        <v>3</v>
      </c>
      <c r="CW35" s="20">
        <v>1</v>
      </c>
      <c r="CX35" s="20">
        <v>2</v>
      </c>
      <c r="CY35" s="20">
        <v>3</v>
      </c>
      <c r="CZ35" s="20"/>
      <c r="DA35" s="20">
        <v>5</v>
      </c>
      <c r="DB35" s="20">
        <v>2</v>
      </c>
      <c r="DC35" s="20">
        <v>1</v>
      </c>
      <c r="DD35" s="20">
        <v>2</v>
      </c>
      <c r="DE35" s="20">
        <v>3</v>
      </c>
      <c r="DF35" s="20">
        <v>2</v>
      </c>
      <c r="DG35" s="61">
        <f t="shared" si="33"/>
        <v>27</v>
      </c>
      <c r="DH35" s="17">
        <f t="shared" si="34"/>
        <v>2.4193548387096774E-2</v>
      </c>
    </row>
    <row r="36" spans="2:112" x14ac:dyDescent="0.25">
      <c r="B36" s="99" t="s">
        <v>58</v>
      </c>
      <c r="C36" s="20"/>
      <c r="D36" s="20"/>
      <c r="E36" s="20"/>
      <c r="F36" s="20"/>
      <c r="G36" s="20"/>
      <c r="H36" s="20"/>
      <c r="I36" s="20">
        <v>1</v>
      </c>
      <c r="J36" s="20"/>
      <c r="K36" s="20"/>
      <c r="L36" s="20">
        <v>1</v>
      </c>
      <c r="M36" s="20"/>
      <c r="N36" s="20"/>
      <c r="O36" s="106">
        <f t="shared" si="27"/>
        <v>2</v>
      </c>
      <c r="P36" s="17">
        <f t="shared" si="28"/>
        <v>7.7821011673151752E-3</v>
      </c>
      <c r="R36" s="103" t="s">
        <v>58</v>
      </c>
      <c r="S36" s="20"/>
      <c r="T36" s="20"/>
      <c r="U36" s="20"/>
      <c r="V36" s="20"/>
      <c r="W36" s="20"/>
      <c r="X36" s="20"/>
      <c r="Y36" s="20"/>
      <c r="Z36" s="20">
        <v>1</v>
      </c>
      <c r="AA36" s="20"/>
      <c r="AB36" s="20"/>
      <c r="AC36" s="20"/>
      <c r="AD36" s="20"/>
      <c r="AE36" s="106">
        <f t="shared" si="35"/>
        <v>1</v>
      </c>
      <c r="AF36" s="98">
        <f t="shared" si="29"/>
        <v>2.4752475247524753E-3</v>
      </c>
      <c r="AH36" s="103" t="s">
        <v>58</v>
      </c>
      <c r="AI36" s="20"/>
      <c r="AJ36" s="20"/>
      <c r="AK36" s="20"/>
      <c r="AL36" s="20"/>
      <c r="AM36" s="20">
        <v>1</v>
      </c>
      <c r="AN36" s="20"/>
      <c r="AO36" s="20"/>
      <c r="AP36" s="20"/>
      <c r="AQ36" s="20"/>
      <c r="AR36" s="20"/>
      <c r="AS36" s="20"/>
      <c r="AT36" s="20"/>
      <c r="AU36" s="106">
        <f t="shared" si="36"/>
        <v>1</v>
      </c>
      <c r="AV36" s="98">
        <f t="shared" si="37"/>
        <v>1.8115942028985507E-3</v>
      </c>
      <c r="AX36" s="99" t="s">
        <v>58</v>
      </c>
      <c r="AY36" s="1"/>
      <c r="AZ36" s="1"/>
      <c r="BA36" s="1"/>
      <c r="BB36" s="16"/>
      <c r="BC36" s="16"/>
      <c r="BD36" s="16"/>
      <c r="BE36" s="16"/>
      <c r="BF36" s="16"/>
      <c r="BG36" s="16"/>
      <c r="BH36" s="16"/>
      <c r="BI36" s="16"/>
      <c r="BJ36" s="16"/>
      <c r="BK36" s="61">
        <f t="shared" si="30"/>
        <v>0</v>
      </c>
      <c r="BL36" s="17">
        <f t="shared" si="38"/>
        <v>0</v>
      </c>
      <c r="BN36" s="99" t="s">
        <v>58</v>
      </c>
      <c r="BO36" s="1"/>
      <c r="BP36" s="1"/>
      <c r="BQ36" s="1"/>
      <c r="BR36" s="16"/>
      <c r="BS36" s="16"/>
      <c r="BT36" s="16"/>
      <c r="BU36" s="16"/>
      <c r="BV36" s="16"/>
      <c r="BW36" s="16">
        <v>1</v>
      </c>
      <c r="BX36" s="16"/>
      <c r="BY36" s="16">
        <v>1</v>
      </c>
      <c r="BZ36" s="16">
        <v>3</v>
      </c>
      <c r="CA36" s="61">
        <f t="shared" si="31"/>
        <v>5</v>
      </c>
      <c r="CB36" s="17">
        <f t="shared" si="39"/>
        <v>6.51890482398957E-3</v>
      </c>
      <c r="CD36" s="99" t="s">
        <v>59</v>
      </c>
      <c r="CE36" s="148"/>
      <c r="CF36" s="148"/>
      <c r="CG36" s="148"/>
      <c r="CH36" s="20"/>
      <c r="CI36" s="20">
        <v>1</v>
      </c>
      <c r="CJ36" s="20">
        <v>1</v>
      </c>
      <c r="CK36" s="20"/>
      <c r="CL36" s="20"/>
      <c r="CM36" s="20">
        <v>1</v>
      </c>
      <c r="CN36" s="20"/>
      <c r="CO36" s="20"/>
      <c r="CP36" s="20">
        <v>2</v>
      </c>
      <c r="CQ36" s="61">
        <f t="shared" si="32"/>
        <v>5</v>
      </c>
      <c r="CR36" s="17">
        <f t="shared" si="40"/>
        <v>4.725897920604915E-3</v>
      </c>
      <c r="CT36" s="99" t="s">
        <v>59</v>
      </c>
      <c r="CU36" s="148">
        <v>1</v>
      </c>
      <c r="CV36" s="148">
        <v>1</v>
      </c>
      <c r="CW36" s="148">
        <v>1</v>
      </c>
      <c r="CX36" s="20">
        <v>1</v>
      </c>
      <c r="CY36" s="20">
        <v>3</v>
      </c>
      <c r="CZ36" s="20"/>
      <c r="DA36" s="20"/>
      <c r="DB36" s="20">
        <v>3</v>
      </c>
      <c r="DC36" s="20"/>
      <c r="DD36" s="20"/>
      <c r="DE36" s="20">
        <v>1</v>
      </c>
      <c r="DF36" s="20">
        <v>1</v>
      </c>
      <c r="DG36" s="61">
        <f t="shared" si="33"/>
        <v>12</v>
      </c>
      <c r="DH36" s="17">
        <f t="shared" si="34"/>
        <v>1.0752688172043012E-2</v>
      </c>
    </row>
    <row r="37" spans="2:112" x14ac:dyDescent="0.25">
      <c r="B37" s="99" t="s">
        <v>280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6">
        <f t="shared" si="27"/>
        <v>0</v>
      </c>
      <c r="P37" s="17">
        <f t="shared" si="28"/>
        <v>0</v>
      </c>
      <c r="R37" s="102" t="s">
        <v>280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106">
        <f t="shared" si="35"/>
        <v>0</v>
      </c>
      <c r="AF37" s="98">
        <f t="shared" si="29"/>
        <v>0</v>
      </c>
      <c r="AH37" s="99" t="s">
        <v>280</v>
      </c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106">
        <f t="shared" si="36"/>
        <v>0</v>
      </c>
      <c r="AV37" s="98">
        <f t="shared" si="37"/>
        <v>0</v>
      </c>
      <c r="AX37" s="99" t="s">
        <v>280</v>
      </c>
      <c r="AY37" s="22"/>
      <c r="AZ37" s="22"/>
      <c r="BA37" s="22"/>
      <c r="BB37" s="9"/>
      <c r="BC37" s="9"/>
      <c r="BD37" s="9"/>
      <c r="BE37" s="9"/>
      <c r="BF37" s="9"/>
      <c r="BG37" s="9"/>
      <c r="BH37" s="9"/>
      <c r="BI37" s="9"/>
      <c r="BJ37" s="9"/>
      <c r="BK37" s="61">
        <f t="shared" si="30"/>
        <v>0</v>
      </c>
      <c r="BL37" s="17">
        <f t="shared" si="38"/>
        <v>0</v>
      </c>
      <c r="BN37" s="99" t="s">
        <v>280</v>
      </c>
      <c r="BO37" s="22"/>
      <c r="BP37" s="22"/>
      <c r="BQ37" s="22"/>
      <c r="BR37" s="22"/>
      <c r="BS37" s="22">
        <v>1</v>
      </c>
      <c r="BT37" s="22"/>
      <c r="BU37" s="22"/>
      <c r="BV37" s="22"/>
      <c r="BW37" s="9"/>
      <c r="BX37" s="9"/>
      <c r="BY37" s="9">
        <v>1</v>
      </c>
      <c r="BZ37" s="9"/>
      <c r="CA37" s="61">
        <f t="shared" si="31"/>
        <v>2</v>
      </c>
      <c r="CB37" s="17">
        <f t="shared" si="39"/>
        <v>2.6075619295958278E-3</v>
      </c>
      <c r="CD37" s="99" t="s">
        <v>58</v>
      </c>
      <c r="CE37" s="22">
        <v>1</v>
      </c>
      <c r="CF37" s="22"/>
      <c r="CG37" s="22"/>
      <c r="CH37" s="22">
        <v>2</v>
      </c>
      <c r="CI37" s="22">
        <v>2</v>
      </c>
      <c r="CJ37" s="22">
        <v>4</v>
      </c>
      <c r="CK37" s="22">
        <v>2</v>
      </c>
      <c r="CL37" s="22"/>
      <c r="CM37" s="22">
        <v>2</v>
      </c>
      <c r="CN37" s="22">
        <v>4</v>
      </c>
      <c r="CO37" s="22"/>
      <c r="CP37" s="22"/>
      <c r="CQ37" s="61">
        <f t="shared" si="32"/>
        <v>17</v>
      </c>
      <c r="CR37" s="17">
        <f t="shared" si="40"/>
        <v>1.6068052930056712E-2</v>
      </c>
      <c r="CT37" s="99" t="s">
        <v>58</v>
      </c>
      <c r="CU37" s="22">
        <v>1</v>
      </c>
      <c r="CV37" s="22"/>
      <c r="CW37" s="22">
        <v>2</v>
      </c>
      <c r="CX37" s="22">
        <v>1</v>
      </c>
      <c r="CY37" s="22">
        <v>2</v>
      </c>
      <c r="CZ37" s="22">
        <v>1</v>
      </c>
      <c r="DA37" s="22">
        <v>3</v>
      </c>
      <c r="DB37" s="22">
        <v>1</v>
      </c>
      <c r="DC37" s="22">
        <v>1</v>
      </c>
      <c r="DD37" s="22">
        <v>1</v>
      </c>
      <c r="DE37" s="22">
        <v>2</v>
      </c>
      <c r="DF37" s="22"/>
      <c r="DG37" s="61">
        <f t="shared" si="33"/>
        <v>15</v>
      </c>
      <c r="DH37" s="17">
        <f t="shared" si="34"/>
        <v>1.3440860215053764E-2</v>
      </c>
    </row>
    <row r="38" spans="2:112" x14ac:dyDescent="0.25">
      <c r="B38" s="99" t="s">
        <v>61</v>
      </c>
      <c r="C38" s="20">
        <v>1</v>
      </c>
      <c r="D38" s="20"/>
      <c r="E38" s="20"/>
      <c r="F38" s="20"/>
      <c r="G38" s="20"/>
      <c r="H38" s="20"/>
      <c r="I38" s="20"/>
      <c r="J38" s="20"/>
      <c r="K38" s="20"/>
      <c r="L38" s="20">
        <v>1</v>
      </c>
      <c r="M38" s="20"/>
      <c r="N38" s="20"/>
      <c r="O38" s="106">
        <f t="shared" si="27"/>
        <v>2</v>
      </c>
      <c r="P38" s="17">
        <f t="shared" si="28"/>
        <v>7.7821011673151752E-3</v>
      </c>
      <c r="R38" s="103" t="s">
        <v>61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106">
        <f t="shared" si="35"/>
        <v>0</v>
      </c>
      <c r="AF38" s="98">
        <f t="shared" si="29"/>
        <v>0</v>
      </c>
      <c r="AH38" s="103" t="s">
        <v>61</v>
      </c>
      <c r="AI38" s="20"/>
      <c r="AJ38" s="20"/>
      <c r="AK38" s="20"/>
      <c r="AL38" s="20"/>
      <c r="AM38" s="20"/>
      <c r="AN38" s="20">
        <v>1</v>
      </c>
      <c r="AO38" s="20"/>
      <c r="AP38" s="20"/>
      <c r="AQ38" s="20"/>
      <c r="AR38" s="20"/>
      <c r="AS38" s="20"/>
      <c r="AT38" s="20"/>
      <c r="AU38" s="106">
        <f t="shared" si="36"/>
        <v>1</v>
      </c>
      <c r="AV38" s="98">
        <f t="shared" si="37"/>
        <v>1.8115942028985507E-3</v>
      </c>
      <c r="AX38" s="99" t="s">
        <v>61</v>
      </c>
      <c r="AY38" s="1"/>
      <c r="AZ38" s="1"/>
      <c r="BA38" s="1"/>
      <c r="BB38" s="16"/>
      <c r="BC38" s="16"/>
      <c r="BD38" s="16"/>
      <c r="BE38" s="16"/>
      <c r="BF38" s="16"/>
      <c r="BG38" s="16"/>
      <c r="BH38" s="16"/>
      <c r="BI38" s="16"/>
      <c r="BJ38" s="16"/>
      <c r="BK38" s="61">
        <f t="shared" si="30"/>
        <v>0</v>
      </c>
      <c r="BL38" s="17">
        <f t="shared" si="38"/>
        <v>0</v>
      </c>
      <c r="BN38" s="99" t="s">
        <v>61</v>
      </c>
      <c r="BO38" s="1"/>
      <c r="BP38" s="1"/>
      <c r="BQ38" s="1"/>
      <c r="BR38" s="16"/>
      <c r="BS38" s="16"/>
      <c r="BT38" s="16"/>
      <c r="BU38" s="16"/>
      <c r="BV38" s="16"/>
      <c r="BW38" s="16"/>
      <c r="BX38" s="16"/>
      <c r="BY38" s="16"/>
      <c r="BZ38" s="16"/>
      <c r="CA38" s="61">
        <f t="shared" si="31"/>
        <v>0</v>
      </c>
      <c r="CB38" s="17">
        <f t="shared" si="39"/>
        <v>0</v>
      </c>
      <c r="CD38" s="99" t="s">
        <v>61</v>
      </c>
      <c r="CE38" s="148"/>
      <c r="CF38" s="148"/>
      <c r="CG38" s="148"/>
      <c r="CH38" s="20"/>
      <c r="CI38" s="20">
        <v>2</v>
      </c>
      <c r="CJ38" s="20"/>
      <c r="CK38" s="20">
        <v>1</v>
      </c>
      <c r="CL38" s="20"/>
      <c r="CM38" s="20"/>
      <c r="CN38" s="20"/>
      <c r="CO38" s="20"/>
      <c r="CP38" s="20">
        <v>1</v>
      </c>
      <c r="CQ38" s="61">
        <f t="shared" si="32"/>
        <v>4</v>
      </c>
      <c r="CR38" s="17">
        <f t="shared" si="40"/>
        <v>3.780718336483932E-3</v>
      </c>
      <c r="CT38" s="99" t="s">
        <v>61</v>
      </c>
      <c r="CU38" s="148">
        <v>1</v>
      </c>
      <c r="CV38" s="148">
        <v>1</v>
      </c>
      <c r="CW38" s="148"/>
      <c r="CX38" s="20"/>
      <c r="CY38" s="20"/>
      <c r="CZ38" s="20">
        <v>1</v>
      </c>
      <c r="DA38" s="20"/>
      <c r="DB38" s="20"/>
      <c r="DC38" s="20"/>
      <c r="DD38" s="20"/>
      <c r="DE38" s="20"/>
      <c r="DF38" s="20"/>
      <c r="DG38" s="61">
        <f t="shared" si="33"/>
        <v>3</v>
      </c>
      <c r="DH38" s="17">
        <f t="shared" si="34"/>
        <v>2.6881720430107529E-3</v>
      </c>
    </row>
    <row r="39" spans="2:112" x14ac:dyDescent="0.25">
      <c r="B39" s="103" t="s">
        <v>267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06">
        <f t="shared" si="27"/>
        <v>0</v>
      </c>
      <c r="P39" s="17">
        <f t="shared" si="28"/>
        <v>0</v>
      </c>
      <c r="R39" s="103" t="s">
        <v>267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106">
        <f>SUM(S39:AD39)</f>
        <v>0</v>
      </c>
      <c r="AF39" s="98">
        <f t="shared" si="29"/>
        <v>0</v>
      </c>
      <c r="AH39" s="103" t="s">
        <v>267</v>
      </c>
      <c r="AI39" s="20"/>
      <c r="AJ39" s="20"/>
      <c r="AK39" s="20"/>
      <c r="AL39" s="20"/>
      <c r="AM39" s="20"/>
      <c r="AN39" s="20"/>
      <c r="AO39" s="20">
        <v>1</v>
      </c>
      <c r="AP39" s="20"/>
      <c r="AQ39" s="20"/>
      <c r="AR39" s="20"/>
      <c r="AS39" s="20"/>
      <c r="AT39" s="20"/>
      <c r="AU39" s="106">
        <f t="shared" si="36"/>
        <v>1</v>
      </c>
      <c r="AV39" s="98">
        <f t="shared" si="37"/>
        <v>1.8115942028985507E-3</v>
      </c>
      <c r="AX39" s="99" t="s">
        <v>267</v>
      </c>
      <c r="AY39" s="1"/>
      <c r="AZ39" s="1"/>
      <c r="BA39" s="1"/>
      <c r="BB39" s="16"/>
      <c r="BC39" s="16"/>
      <c r="BD39" s="16"/>
      <c r="BE39" s="16"/>
      <c r="BF39" s="16"/>
      <c r="BG39" s="16"/>
      <c r="BH39" s="16"/>
      <c r="BI39" s="16"/>
      <c r="BJ39" s="16"/>
      <c r="BK39" s="61">
        <f t="shared" si="30"/>
        <v>0</v>
      </c>
      <c r="BL39" s="17">
        <f t="shared" si="38"/>
        <v>0</v>
      </c>
      <c r="BN39" s="99" t="s">
        <v>267</v>
      </c>
      <c r="BO39" s="1"/>
      <c r="BP39" s="1"/>
      <c r="BQ39" s="1"/>
      <c r="BR39" s="16"/>
      <c r="BS39" s="16"/>
      <c r="BT39" s="16"/>
      <c r="BU39" s="16"/>
      <c r="BV39" s="16"/>
      <c r="BW39" s="16"/>
      <c r="BX39" s="16"/>
      <c r="BY39" s="16"/>
      <c r="BZ39" s="16"/>
      <c r="CA39" s="61">
        <f t="shared" si="31"/>
        <v>0</v>
      </c>
      <c r="CB39" s="17">
        <f t="shared" si="39"/>
        <v>0</v>
      </c>
      <c r="CD39" s="99" t="s">
        <v>267</v>
      </c>
      <c r="CE39" s="148"/>
      <c r="CF39" s="148"/>
      <c r="CG39" s="148"/>
      <c r="CH39" s="20"/>
      <c r="CI39" s="20">
        <v>1</v>
      </c>
      <c r="CJ39" s="20">
        <v>1</v>
      </c>
      <c r="CK39" s="20"/>
      <c r="CL39" s="20"/>
      <c r="CM39" s="20">
        <v>1</v>
      </c>
      <c r="CN39" s="20"/>
      <c r="CO39" s="20">
        <v>1</v>
      </c>
      <c r="CP39" s="20"/>
      <c r="CQ39" s="61">
        <f t="shared" si="32"/>
        <v>4</v>
      </c>
      <c r="CR39" s="17">
        <f t="shared" si="40"/>
        <v>3.780718336483932E-3</v>
      </c>
      <c r="CT39" s="99" t="s">
        <v>267</v>
      </c>
      <c r="CU39" s="148">
        <v>1</v>
      </c>
      <c r="CV39" s="148"/>
      <c r="CW39" s="148"/>
      <c r="CX39" s="20"/>
      <c r="CY39" s="20"/>
      <c r="CZ39" s="20"/>
      <c r="DA39" s="20"/>
      <c r="DB39" s="20"/>
      <c r="DC39" s="20"/>
      <c r="DD39" s="20">
        <v>1</v>
      </c>
      <c r="DE39" s="20"/>
      <c r="DF39" s="20"/>
      <c r="DG39" s="61">
        <f t="shared" si="33"/>
        <v>2</v>
      </c>
      <c r="DH39" s="17">
        <f t="shared" si="34"/>
        <v>1.7921146953405018E-3</v>
      </c>
    </row>
    <row r="40" spans="2:112" x14ac:dyDescent="0.25">
      <c r="B40" s="99" t="s">
        <v>316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106">
        <f t="shared" si="27"/>
        <v>0</v>
      </c>
      <c r="P40" s="17">
        <f t="shared" si="28"/>
        <v>0</v>
      </c>
      <c r="R40" s="99" t="s">
        <v>316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106">
        <f>SUM(S40:AD40)</f>
        <v>0</v>
      </c>
      <c r="AF40" s="98">
        <f t="shared" si="29"/>
        <v>0</v>
      </c>
      <c r="AH40" s="99" t="s">
        <v>316</v>
      </c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106">
        <f t="shared" si="36"/>
        <v>0</v>
      </c>
      <c r="AV40" s="98">
        <f t="shared" si="37"/>
        <v>0</v>
      </c>
      <c r="AX40" s="99" t="s">
        <v>316</v>
      </c>
      <c r="AY40" s="1"/>
      <c r="AZ40" s="1"/>
      <c r="BA40" s="1"/>
      <c r="BB40" s="16"/>
      <c r="BC40" s="16"/>
      <c r="BD40" s="16"/>
      <c r="BE40" s="16"/>
      <c r="BF40" s="16"/>
      <c r="BG40" s="16"/>
      <c r="BH40" s="16"/>
      <c r="BI40" s="16"/>
      <c r="BJ40" s="16"/>
      <c r="BK40" s="61">
        <f t="shared" si="30"/>
        <v>0</v>
      </c>
      <c r="BL40" s="17">
        <f t="shared" si="38"/>
        <v>0</v>
      </c>
      <c r="BN40" s="99" t="s">
        <v>316</v>
      </c>
      <c r="BO40" s="1"/>
      <c r="BP40" s="1"/>
      <c r="BQ40" s="1"/>
      <c r="BR40" s="16"/>
      <c r="BS40" s="16"/>
      <c r="BT40" s="16"/>
      <c r="BU40" s="16"/>
      <c r="BV40" s="16"/>
      <c r="BW40" s="16"/>
      <c r="BX40" s="16"/>
      <c r="BY40" s="16"/>
      <c r="BZ40" s="16"/>
      <c r="CA40" s="61">
        <f t="shared" si="31"/>
        <v>0</v>
      </c>
      <c r="CB40" s="17">
        <f t="shared" si="39"/>
        <v>0</v>
      </c>
      <c r="CD40" s="99" t="s">
        <v>316</v>
      </c>
      <c r="CE40" s="148"/>
      <c r="CF40" s="148"/>
      <c r="CG40" s="148"/>
      <c r="CH40" s="20"/>
      <c r="CI40" s="20"/>
      <c r="CJ40" s="20"/>
      <c r="CK40" s="20"/>
      <c r="CL40" s="20"/>
      <c r="CM40" s="20"/>
      <c r="CN40" s="20"/>
      <c r="CO40" s="20"/>
      <c r="CP40" s="20"/>
      <c r="CQ40" s="61">
        <f t="shared" si="32"/>
        <v>0</v>
      </c>
      <c r="CR40" s="17">
        <f t="shared" si="40"/>
        <v>0</v>
      </c>
      <c r="CT40" s="99" t="s">
        <v>316</v>
      </c>
      <c r="CU40" s="148"/>
      <c r="CV40" s="148"/>
      <c r="CW40" s="148"/>
      <c r="CX40" s="20"/>
      <c r="CY40" s="20"/>
      <c r="CZ40" s="20"/>
      <c r="DA40" s="20"/>
      <c r="DB40" s="20"/>
      <c r="DC40" s="20"/>
      <c r="DD40" s="20"/>
      <c r="DE40" s="20"/>
      <c r="DF40" s="20"/>
      <c r="DG40" s="61">
        <f t="shared" si="33"/>
        <v>0</v>
      </c>
      <c r="DH40" s="17">
        <f t="shared" si="34"/>
        <v>0</v>
      </c>
    </row>
    <row r="41" spans="2:112" x14ac:dyDescent="0.25">
      <c r="B41" s="99" t="s">
        <v>50</v>
      </c>
      <c r="C41" s="41">
        <v>15</v>
      </c>
      <c r="D41" s="41">
        <v>14</v>
      </c>
      <c r="E41" s="41">
        <v>7</v>
      </c>
      <c r="F41" s="41">
        <v>7</v>
      </c>
      <c r="G41" s="41">
        <v>18</v>
      </c>
      <c r="H41" s="41">
        <v>12</v>
      </c>
      <c r="I41" s="41">
        <v>22</v>
      </c>
      <c r="J41" s="41">
        <v>26</v>
      </c>
      <c r="K41" s="41">
        <v>30</v>
      </c>
      <c r="L41" s="41">
        <v>20</v>
      </c>
      <c r="M41" s="41">
        <v>15</v>
      </c>
      <c r="N41" s="41">
        <v>19</v>
      </c>
      <c r="O41" s="106">
        <f t="shared" si="27"/>
        <v>205</v>
      </c>
      <c r="P41" s="17">
        <f>O41/$O$44</f>
        <v>0.7976653696498055</v>
      </c>
      <c r="R41" s="134" t="s">
        <v>50</v>
      </c>
      <c r="S41" s="41">
        <v>16</v>
      </c>
      <c r="T41" s="41">
        <v>7</v>
      </c>
      <c r="U41" s="41">
        <v>8</v>
      </c>
      <c r="V41" s="41">
        <v>26</v>
      </c>
      <c r="W41" s="41">
        <v>20</v>
      </c>
      <c r="X41" s="41">
        <v>22</v>
      </c>
      <c r="Y41" s="41">
        <v>22</v>
      </c>
      <c r="Z41" s="41">
        <v>16</v>
      </c>
      <c r="AA41" s="41">
        <v>15</v>
      </c>
      <c r="AB41" s="41">
        <v>17</v>
      </c>
      <c r="AC41" s="41">
        <v>25</v>
      </c>
      <c r="AD41" s="41">
        <v>11</v>
      </c>
      <c r="AE41" s="106">
        <f>SUM(S41:AD41)</f>
        <v>205</v>
      </c>
      <c r="AF41" s="98">
        <f>AE41/$AE$44</f>
        <v>0.50742574257425743</v>
      </c>
      <c r="AH41" s="103" t="s">
        <v>50</v>
      </c>
      <c r="AI41" s="41">
        <v>28</v>
      </c>
      <c r="AJ41" s="41">
        <v>20</v>
      </c>
      <c r="AK41" s="41">
        <v>17</v>
      </c>
      <c r="AL41" s="41">
        <v>32</v>
      </c>
      <c r="AM41" s="41">
        <v>27</v>
      </c>
      <c r="AN41" s="41">
        <v>14</v>
      </c>
      <c r="AO41" s="41">
        <v>23</v>
      </c>
      <c r="AP41" s="41">
        <v>36</v>
      </c>
      <c r="AQ41" s="41">
        <v>26</v>
      </c>
      <c r="AR41" s="41">
        <v>22</v>
      </c>
      <c r="AS41" s="41">
        <v>23</v>
      </c>
      <c r="AT41" s="41">
        <v>25</v>
      </c>
      <c r="AU41" s="106">
        <f>SUM(AI41:AT41)</f>
        <v>293</v>
      </c>
      <c r="AV41" s="98">
        <f>AU41/$AU$44</f>
        <v>0.53079710144927539</v>
      </c>
      <c r="AX41" s="123" t="s">
        <v>71</v>
      </c>
      <c r="AY41" s="40">
        <v>11</v>
      </c>
      <c r="AZ41" s="40">
        <v>12</v>
      </c>
      <c r="BA41" s="40">
        <v>14</v>
      </c>
      <c r="BB41" s="40">
        <v>12</v>
      </c>
      <c r="BC41" s="40">
        <v>13</v>
      </c>
      <c r="BD41" s="40">
        <v>29</v>
      </c>
      <c r="BE41" s="40">
        <v>21</v>
      </c>
      <c r="BF41" s="40">
        <v>20</v>
      </c>
      <c r="BG41" s="40">
        <v>9</v>
      </c>
      <c r="BH41" s="40">
        <v>16</v>
      </c>
      <c r="BI41" s="40">
        <v>21</v>
      </c>
      <c r="BJ41" s="40">
        <v>22</v>
      </c>
      <c r="BK41" s="61">
        <f t="shared" si="30"/>
        <v>200</v>
      </c>
      <c r="BL41" s="17">
        <f>BK41/$BK$44</f>
        <v>0.34843205574912894</v>
      </c>
      <c r="BN41" s="123" t="s">
        <v>71</v>
      </c>
      <c r="BO41" s="40">
        <v>23</v>
      </c>
      <c r="BP41" s="40">
        <v>14</v>
      </c>
      <c r="BQ41" s="40">
        <v>33</v>
      </c>
      <c r="BR41" s="40">
        <v>22</v>
      </c>
      <c r="BS41" s="40">
        <v>31</v>
      </c>
      <c r="BT41" s="40">
        <v>24</v>
      </c>
      <c r="BU41" s="40">
        <v>14</v>
      </c>
      <c r="BV41" s="40">
        <v>14</v>
      </c>
      <c r="BW41" s="40">
        <v>10</v>
      </c>
      <c r="BX41" s="40">
        <v>10</v>
      </c>
      <c r="BY41" s="40">
        <v>35</v>
      </c>
      <c r="BZ41" s="40">
        <v>45</v>
      </c>
      <c r="CA41" s="61">
        <f t="shared" si="31"/>
        <v>275</v>
      </c>
      <c r="CB41" s="17">
        <f t="shared" si="39"/>
        <v>0.35853976531942633</v>
      </c>
      <c r="CD41" s="123" t="s">
        <v>50</v>
      </c>
      <c r="CE41" s="40">
        <v>33</v>
      </c>
      <c r="CF41" s="40">
        <v>23</v>
      </c>
      <c r="CG41" s="40">
        <v>16</v>
      </c>
      <c r="CH41" s="40">
        <v>29</v>
      </c>
      <c r="CI41" s="40">
        <v>38</v>
      </c>
      <c r="CJ41" s="40">
        <v>30</v>
      </c>
      <c r="CK41" s="40">
        <v>25</v>
      </c>
      <c r="CL41" s="40">
        <v>14</v>
      </c>
      <c r="CM41" s="40">
        <v>11</v>
      </c>
      <c r="CN41" s="40">
        <v>19</v>
      </c>
      <c r="CO41" s="40">
        <v>20</v>
      </c>
      <c r="CP41" s="40">
        <v>21</v>
      </c>
      <c r="CQ41" s="61">
        <f t="shared" si="32"/>
        <v>279</v>
      </c>
      <c r="CR41" s="17">
        <f t="shared" si="40"/>
        <v>0.26370510396975427</v>
      </c>
      <c r="CT41" s="123" t="s">
        <v>50</v>
      </c>
      <c r="CU41" s="40">
        <v>22</v>
      </c>
      <c r="CV41" s="40">
        <v>24</v>
      </c>
      <c r="CW41" s="40">
        <v>22</v>
      </c>
      <c r="CX41" s="40">
        <v>35</v>
      </c>
      <c r="CY41" s="40">
        <v>27</v>
      </c>
      <c r="CZ41" s="40">
        <v>13</v>
      </c>
      <c r="DA41" s="40">
        <v>25</v>
      </c>
      <c r="DB41" s="40">
        <v>23</v>
      </c>
      <c r="DC41" s="40">
        <v>9</v>
      </c>
      <c r="DD41" s="40">
        <v>17</v>
      </c>
      <c r="DE41" s="40">
        <v>13</v>
      </c>
      <c r="DF41" s="40">
        <v>22</v>
      </c>
      <c r="DG41" s="61">
        <f t="shared" si="33"/>
        <v>252</v>
      </c>
      <c r="DH41" s="17">
        <f t="shared" si="34"/>
        <v>0.22580645161290322</v>
      </c>
    </row>
    <row r="42" spans="2:112" x14ac:dyDescent="0.25">
      <c r="B42" s="99" t="s">
        <v>315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106">
        <f t="shared" si="27"/>
        <v>0</v>
      </c>
      <c r="P42" s="17">
        <f>O42/$O$44</f>
        <v>0</v>
      </c>
      <c r="R42" s="99" t="s">
        <v>315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106">
        <f>SUM(S42:AD42)</f>
        <v>0</v>
      </c>
      <c r="AF42" s="98">
        <f>AE42/$AE$44</f>
        <v>0</v>
      </c>
      <c r="AH42" s="123" t="s">
        <v>315</v>
      </c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106">
        <f>SUM(AI42:AT42)</f>
        <v>0</v>
      </c>
      <c r="AV42" s="98">
        <f>AU42/$AU$44</f>
        <v>0</v>
      </c>
      <c r="AX42" s="123" t="s">
        <v>315</v>
      </c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61">
        <f t="shared" si="30"/>
        <v>0</v>
      </c>
      <c r="BL42" s="17">
        <f>BK42/$BK$44</f>
        <v>0</v>
      </c>
      <c r="BN42" s="123" t="s">
        <v>315</v>
      </c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61">
        <f t="shared" si="31"/>
        <v>0</v>
      </c>
      <c r="CB42" s="17">
        <f t="shared" si="39"/>
        <v>0</v>
      </c>
      <c r="CD42" s="123" t="s">
        <v>315</v>
      </c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61">
        <f t="shared" si="32"/>
        <v>0</v>
      </c>
      <c r="CR42" s="17">
        <f t="shared" si="40"/>
        <v>0</v>
      </c>
      <c r="CT42" s="123" t="s">
        <v>315</v>
      </c>
      <c r="CU42" s="40"/>
      <c r="CV42" s="40"/>
      <c r="CW42" s="40">
        <v>1</v>
      </c>
      <c r="CX42" s="40"/>
      <c r="CY42" s="40"/>
      <c r="CZ42" s="40"/>
      <c r="DA42" s="40"/>
      <c r="DB42" s="40"/>
      <c r="DC42" s="40"/>
      <c r="DD42" s="40"/>
      <c r="DE42" s="40"/>
      <c r="DF42" s="40"/>
      <c r="DG42" s="61">
        <f t="shared" si="33"/>
        <v>1</v>
      </c>
      <c r="DH42" s="17">
        <f t="shared" si="34"/>
        <v>8.960573476702509E-4</v>
      </c>
    </row>
    <row r="43" spans="2:112" x14ac:dyDescent="0.25">
      <c r="B43" s="99" t="s">
        <v>268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106">
        <f t="shared" si="27"/>
        <v>0</v>
      </c>
      <c r="P43" s="17">
        <f>O43/$O$44</f>
        <v>0</v>
      </c>
      <c r="R43" s="103" t="s">
        <v>268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106">
        <f>SUM(S43:AD43)</f>
        <v>0</v>
      </c>
      <c r="AF43" s="98">
        <f>AE43/$AE$44</f>
        <v>0</v>
      </c>
      <c r="AH43" s="103" t="s">
        <v>268</v>
      </c>
      <c r="AI43" s="41"/>
      <c r="AJ43" s="41"/>
      <c r="AK43" s="41"/>
      <c r="AL43" s="41"/>
      <c r="AM43" s="41">
        <v>1</v>
      </c>
      <c r="AN43" s="41"/>
      <c r="AO43" s="41"/>
      <c r="AP43" s="41"/>
      <c r="AQ43" s="41">
        <v>1</v>
      </c>
      <c r="AR43" s="41"/>
      <c r="AS43" s="41"/>
      <c r="AT43" s="41"/>
      <c r="AU43" s="106">
        <f>SUM(AI43:AT43)</f>
        <v>2</v>
      </c>
      <c r="AV43" s="98">
        <f>AU43/$AU$44</f>
        <v>3.6231884057971015E-3</v>
      </c>
      <c r="AX43" s="123" t="s">
        <v>268</v>
      </c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61">
        <f t="shared" si="30"/>
        <v>0</v>
      </c>
      <c r="BL43" s="17">
        <f>BK43/$BK$44</f>
        <v>0</v>
      </c>
      <c r="BN43" s="123" t="s">
        <v>268</v>
      </c>
      <c r="BO43" s="40"/>
      <c r="BP43" s="40"/>
      <c r="BQ43" s="40"/>
      <c r="BR43" s="40"/>
      <c r="BS43" s="40"/>
      <c r="BT43" s="40"/>
      <c r="BU43" s="40"/>
      <c r="BV43" s="40"/>
      <c r="BW43" s="147"/>
      <c r="BX43" s="147"/>
      <c r="BY43" s="147"/>
      <c r="BZ43" s="147"/>
      <c r="CA43" s="61">
        <f t="shared" si="31"/>
        <v>0</v>
      </c>
      <c r="CB43" s="17">
        <f t="shared" si="39"/>
        <v>0</v>
      </c>
      <c r="CD43" s="123" t="s">
        <v>268</v>
      </c>
      <c r="CE43" s="40">
        <v>1</v>
      </c>
      <c r="CF43" s="40"/>
      <c r="CG43" s="40"/>
      <c r="CH43" s="40"/>
      <c r="CI43" s="40">
        <v>1</v>
      </c>
      <c r="CJ43" s="40"/>
      <c r="CK43" s="40"/>
      <c r="CL43" s="40"/>
      <c r="CM43" s="40"/>
      <c r="CN43" s="40"/>
      <c r="CO43" s="40"/>
      <c r="CP43" s="40"/>
      <c r="CQ43" s="61">
        <f t="shared" si="32"/>
        <v>2</v>
      </c>
      <c r="CR43" s="17">
        <f t="shared" si="40"/>
        <v>1.890359168241966E-3</v>
      </c>
      <c r="CT43" s="123" t="s">
        <v>268</v>
      </c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61">
        <f t="shared" si="33"/>
        <v>0</v>
      </c>
      <c r="DH43" s="17">
        <f t="shared" si="34"/>
        <v>0</v>
      </c>
    </row>
    <row r="44" spans="2:112" ht="15.75" thickBot="1" x14ac:dyDescent="0.3">
      <c r="B44" s="100" t="s">
        <v>51</v>
      </c>
      <c r="C44" s="52">
        <f t="shared" ref="C44:O44" si="41">SUM(C21:C40)</f>
        <v>47</v>
      </c>
      <c r="D44" s="52">
        <f t="shared" si="41"/>
        <v>13</v>
      </c>
      <c r="E44" s="52">
        <f t="shared" si="41"/>
        <v>19</v>
      </c>
      <c r="F44" s="52">
        <f t="shared" si="41"/>
        <v>14</v>
      </c>
      <c r="G44" s="52">
        <f t="shared" si="41"/>
        <v>18</v>
      </c>
      <c r="H44" s="52">
        <f t="shared" si="41"/>
        <v>14</v>
      </c>
      <c r="I44" s="52">
        <f t="shared" si="41"/>
        <v>20</v>
      </c>
      <c r="J44" s="52">
        <f t="shared" si="41"/>
        <v>15</v>
      </c>
      <c r="K44" s="52">
        <f t="shared" si="41"/>
        <v>19</v>
      </c>
      <c r="L44" s="52">
        <f t="shared" si="41"/>
        <v>24</v>
      </c>
      <c r="M44" s="52">
        <f t="shared" si="41"/>
        <v>20</v>
      </c>
      <c r="N44" s="52">
        <f t="shared" si="41"/>
        <v>34</v>
      </c>
      <c r="O44" s="52">
        <f t="shared" si="41"/>
        <v>257</v>
      </c>
      <c r="P44" s="45">
        <f t="shared" si="28"/>
        <v>1</v>
      </c>
      <c r="R44" s="100" t="s">
        <v>51</v>
      </c>
      <c r="S44" s="52">
        <f t="shared" ref="S44:AE44" si="42">SUM(S21:S40)</f>
        <v>19</v>
      </c>
      <c r="T44" s="52">
        <f t="shared" si="42"/>
        <v>13</v>
      </c>
      <c r="U44" s="52">
        <f t="shared" si="42"/>
        <v>12</v>
      </c>
      <c r="V44" s="52">
        <f t="shared" si="42"/>
        <v>34</v>
      </c>
      <c r="W44" s="52">
        <f t="shared" si="42"/>
        <v>30</v>
      </c>
      <c r="X44" s="52">
        <f t="shared" si="42"/>
        <v>40</v>
      </c>
      <c r="Y44" s="52">
        <f t="shared" si="42"/>
        <v>52</v>
      </c>
      <c r="Z44" s="52">
        <f t="shared" si="42"/>
        <v>42</v>
      </c>
      <c r="AA44" s="52">
        <f t="shared" si="42"/>
        <v>37</v>
      </c>
      <c r="AB44" s="52">
        <f t="shared" si="42"/>
        <v>28</v>
      </c>
      <c r="AC44" s="52">
        <f t="shared" si="42"/>
        <v>55</v>
      </c>
      <c r="AD44" s="52">
        <f t="shared" si="42"/>
        <v>42</v>
      </c>
      <c r="AE44" s="52">
        <f t="shared" si="42"/>
        <v>404</v>
      </c>
      <c r="AF44" s="45">
        <f ca="1">SUM(AF21:AF44)</f>
        <v>1.0000000000000002</v>
      </c>
      <c r="AH44" s="100" t="s">
        <v>51</v>
      </c>
      <c r="AI44" s="52">
        <f>SUM(AI21:AI40)</f>
        <v>39</v>
      </c>
      <c r="AJ44" s="52">
        <f t="shared" ref="AJ44:AT44" si="43">SUM(AJ21:AJ40)</f>
        <v>33</v>
      </c>
      <c r="AK44" s="52">
        <f t="shared" si="43"/>
        <v>46</v>
      </c>
      <c r="AL44" s="52">
        <f t="shared" si="43"/>
        <v>61</v>
      </c>
      <c r="AM44" s="52">
        <f t="shared" si="43"/>
        <v>64</v>
      </c>
      <c r="AN44" s="52">
        <f t="shared" si="43"/>
        <v>59</v>
      </c>
      <c r="AO44" s="52">
        <f t="shared" si="43"/>
        <v>57</v>
      </c>
      <c r="AP44" s="52">
        <f t="shared" si="43"/>
        <v>54</v>
      </c>
      <c r="AQ44" s="52">
        <f t="shared" si="43"/>
        <v>23</v>
      </c>
      <c r="AR44" s="52">
        <f t="shared" si="43"/>
        <v>35</v>
      </c>
      <c r="AS44" s="52">
        <f t="shared" si="43"/>
        <v>35</v>
      </c>
      <c r="AT44" s="52">
        <f t="shared" si="43"/>
        <v>46</v>
      </c>
      <c r="AU44" s="52">
        <f>SUM(AU21:AU40)</f>
        <v>552</v>
      </c>
      <c r="AV44" s="104">
        <f t="shared" si="37"/>
        <v>1</v>
      </c>
      <c r="AX44" s="100" t="s">
        <v>51</v>
      </c>
      <c r="AY44" s="60">
        <f t="shared" ref="AY44:BJ44" si="44">SUM(AY21:AY43)</f>
        <v>46</v>
      </c>
      <c r="AZ44" s="60">
        <f t="shared" si="44"/>
        <v>36</v>
      </c>
      <c r="BA44" s="60">
        <f t="shared" si="44"/>
        <v>36</v>
      </c>
      <c r="BB44" s="60">
        <f t="shared" si="44"/>
        <v>39</v>
      </c>
      <c r="BC44" s="60">
        <f t="shared" si="44"/>
        <v>51</v>
      </c>
      <c r="BD44" s="60">
        <f t="shared" si="44"/>
        <v>82</v>
      </c>
      <c r="BE44" s="60">
        <f t="shared" si="44"/>
        <v>71</v>
      </c>
      <c r="BF44" s="60">
        <f t="shared" si="44"/>
        <v>43</v>
      </c>
      <c r="BG44" s="60">
        <f t="shared" si="44"/>
        <v>42</v>
      </c>
      <c r="BH44" s="60">
        <f t="shared" si="44"/>
        <v>42</v>
      </c>
      <c r="BI44" s="60">
        <f t="shared" si="44"/>
        <v>38</v>
      </c>
      <c r="BJ44" s="60">
        <f t="shared" si="44"/>
        <v>48</v>
      </c>
      <c r="BK44" s="60">
        <f>SUM(BK21:BK43)</f>
        <v>574</v>
      </c>
      <c r="BL44" s="114">
        <f>SUM(BL21:BL43)</f>
        <v>1</v>
      </c>
      <c r="BN44" s="100" t="s">
        <v>51</v>
      </c>
      <c r="BO44" s="60">
        <f t="shared" ref="BO44:BZ44" si="45">SUM(BO21:BO43)</f>
        <v>74</v>
      </c>
      <c r="BP44" s="60">
        <f t="shared" si="45"/>
        <v>49</v>
      </c>
      <c r="BQ44" s="60">
        <f t="shared" si="45"/>
        <v>74</v>
      </c>
      <c r="BR44" s="60">
        <f t="shared" si="45"/>
        <v>62</v>
      </c>
      <c r="BS44" s="60">
        <f t="shared" si="45"/>
        <v>67</v>
      </c>
      <c r="BT44" s="60">
        <f t="shared" si="45"/>
        <v>58</v>
      </c>
      <c r="BU44" s="60">
        <f t="shared" si="45"/>
        <v>53</v>
      </c>
      <c r="BV44" s="60">
        <f t="shared" si="45"/>
        <v>41</v>
      </c>
      <c r="BW44" s="60">
        <f t="shared" si="45"/>
        <v>33</v>
      </c>
      <c r="BX44" s="60">
        <f t="shared" si="45"/>
        <v>27</v>
      </c>
      <c r="BY44" s="60">
        <f t="shared" si="45"/>
        <v>107</v>
      </c>
      <c r="BZ44" s="60">
        <f t="shared" si="45"/>
        <v>122</v>
      </c>
      <c r="CA44" s="60">
        <f>SUM(CA21:CA43)</f>
        <v>767</v>
      </c>
      <c r="CB44" s="114">
        <f>SUM(CB21:CB43)</f>
        <v>1</v>
      </c>
      <c r="CD44" s="100" t="s">
        <v>51</v>
      </c>
      <c r="CE44" s="60">
        <f>SUM(CE21:CE43)</f>
        <v>127</v>
      </c>
      <c r="CF44" s="60">
        <f t="shared" ref="CF44:CQ44" si="46">SUM(CF21:CF43)</f>
        <v>73</v>
      </c>
      <c r="CG44" s="60">
        <f t="shared" si="46"/>
        <v>93</v>
      </c>
      <c r="CH44" s="60">
        <f t="shared" si="46"/>
        <v>102</v>
      </c>
      <c r="CI44" s="60">
        <f t="shared" si="46"/>
        <v>128</v>
      </c>
      <c r="CJ44" s="60">
        <f t="shared" si="46"/>
        <v>106</v>
      </c>
      <c r="CK44" s="60">
        <f t="shared" si="46"/>
        <v>77</v>
      </c>
      <c r="CL44" s="60">
        <f t="shared" si="46"/>
        <v>62</v>
      </c>
      <c r="CM44" s="60">
        <f t="shared" si="46"/>
        <v>63</v>
      </c>
      <c r="CN44" s="60">
        <f t="shared" si="46"/>
        <v>81</v>
      </c>
      <c r="CO44" s="60">
        <f t="shared" si="46"/>
        <v>61</v>
      </c>
      <c r="CP44" s="60">
        <f t="shared" si="46"/>
        <v>85</v>
      </c>
      <c r="CQ44" s="60">
        <f t="shared" si="46"/>
        <v>1058</v>
      </c>
      <c r="CR44" s="114">
        <f>SUM(CR21:CR43)</f>
        <v>1.0000000000000004</v>
      </c>
      <c r="CT44" s="100" t="s">
        <v>51</v>
      </c>
      <c r="CU44" s="60">
        <f>SUM(CU21:CU43)</f>
        <v>96</v>
      </c>
      <c r="CV44" s="60">
        <f t="shared" ref="CV44:DG44" si="47">SUM(CV21:CV43)</f>
        <v>95</v>
      </c>
      <c r="CW44" s="60">
        <f t="shared" si="47"/>
        <v>94</v>
      </c>
      <c r="CX44" s="60">
        <f t="shared" si="47"/>
        <v>109</v>
      </c>
      <c r="CY44" s="60">
        <f t="shared" si="47"/>
        <v>116</v>
      </c>
      <c r="CZ44" s="60">
        <f t="shared" si="47"/>
        <v>80</v>
      </c>
      <c r="DA44" s="60">
        <f t="shared" si="47"/>
        <v>99</v>
      </c>
      <c r="DB44" s="60">
        <f t="shared" si="47"/>
        <v>89</v>
      </c>
      <c r="DC44" s="60">
        <f t="shared" si="47"/>
        <v>79</v>
      </c>
      <c r="DD44" s="60">
        <f t="shared" si="47"/>
        <v>84</v>
      </c>
      <c r="DE44" s="60">
        <f t="shared" si="47"/>
        <v>82</v>
      </c>
      <c r="DF44" s="60">
        <f t="shared" si="47"/>
        <v>93</v>
      </c>
      <c r="DG44" s="60">
        <f t="shared" si="47"/>
        <v>1116</v>
      </c>
      <c r="DH44" s="114">
        <f>SUM(DH21:DH43)</f>
        <v>1</v>
      </c>
    </row>
    <row r="45" spans="2:112" ht="16.5" thickTop="1" thickBot="1" x14ac:dyDescent="0.3">
      <c r="P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</row>
    <row r="46" spans="2:112" ht="15.75" thickTop="1" x14ac:dyDescent="0.25">
      <c r="B46" s="231" t="s">
        <v>138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3"/>
      <c r="R46" s="231" t="s">
        <v>139</v>
      </c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3"/>
      <c r="AH46" s="231" t="s">
        <v>247</v>
      </c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3"/>
      <c r="AX46" s="231" t="s">
        <v>295</v>
      </c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3"/>
      <c r="BN46" s="231" t="s">
        <v>362</v>
      </c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  <c r="CB46" s="233"/>
      <c r="CD46" s="231" t="s">
        <v>390</v>
      </c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3"/>
      <c r="CT46" s="231" t="s">
        <v>420</v>
      </c>
      <c r="CU46" s="232"/>
      <c r="CV46" s="232"/>
      <c r="CW46" s="232"/>
      <c r="CX46" s="232"/>
      <c r="CY46" s="232"/>
      <c r="CZ46" s="232"/>
      <c r="DA46" s="232"/>
      <c r="DB46" s="232"/>
      <c r="DC46" s="232"/>
      <c r="DD46" s="232"/>
      <c r="DE46" s="232"/>
      <c r="DF46" s="232"/>
      <c r="DG46" s="232"/>
      <c r="DH46" s="233"/>
    </row>
    <row r="47" spans="2:112" x14ac:dyDescent="0.25">
      <c r="B47" s="49" t="s">
        <v>73</v>
      </c>
      <c r="C47" s="50" t="s">
        <v>0</v>
      </c>
      <c r="D47" s="50" t="s">
        <v>3</v>
      </c>
      <c r="E47" s="50" t="s">
        <v>4</v>
      </c>
      <c r="F47" s="50" t="s">
        <v>5</v>
      </c>
      <c r="G47" s="50" t="s">
        <v>6</v>
      </c>
      <c r="H47" s="50" t="s">
        <v>7</v>
      </c>
      <c r="I47" s="50" t="s">
        <v>8</v>
      </c>
      <c r="J47" s="50" t="s">
        <v>9</v>
      </c>
      <c r="K47" s="50" t="s">
        <v>10</v>
      </c>
      <c r="L47" s="50" t="s">
        <v>11</v>
      </c>
      <c r="M47" s="50" t="s">
        <v>12</v>
      </c>
      <c r="N47" s="50" t="s">
        <v>13</v>
      </c>
      <c r="O47" s="50" t="s">
        <v>14</v>
      </c>
      <c r="P47" s="11" t="s">
        <v>15</v>
      </c>
      <c r="R47" s="49" t="s">
        <v>73</v>
      </c>
      <c r="S47" s="50" t="s">
        <v>0</v>
      </c>
      <c r="T47" s="50" t="s">
        <v>3</v>
      </c>
      <c r="U47" s="50" t="s">
        <v>4</v>
      </c>
      <c r="V47" s="50" t="s">
        <v>5</v>
      </c>
      <c r="W47" s="50" t="s">
        <v>6</v>
      </c>
      <c r="X47" s="50" t="s">
        <v>7</v>
      </c>
      <c r="Y47" s="50" t="s">
        <v>8</v>
      </c>
      <c r="Z47" s="50" t="s">
        <v>9</v>
      </c>
      <c r="AA47" s="50" t="s">
        <v>10</v>
      </c>
      <c r="AB47" s="50" t="s">
        <v>11</v>
      </c>
      <c r="AC47" s="50" t="s">
        <v>12</v>
      </c>
      <c r="AD47" s="50" t="s">
        <v>13</v>
      </c>
      <c r="AE47" s="50" t="s">
        <v>14</v>
      </c>
      <c r="AF47" s="11" t="s">
        <v>15</v>
      </c>
      <c r="AH47" s="49" t="s">
        <v>73</v>
      </c>
      <c r="AI47" s="50" t="s">
        <v>0</v>
      </c>
      <c r="AJ47" s="50" t="s">
        <v>3</v>
      </c>
      <c r="AK47" s="50" t="s">
        <v>4</v>
      </c>
      <c r="AL47" s="50" t="s">
        <v>5</v>
      </c>
      <c r="AM47" s="50" t="s">
        <v>6</v>
      </c>
      <c r="AN47" s="50" t="s">
        <v>7</v>
      </c>
      <c r="AO47" s="50" t="s">
        <v>8</v>
      </c>
      <c r="AP47" s="50" t="s">
        <v>9</v>
      </c>
      <c r="AQ47" s="50" t="s">
        <v>10</v>
      </c>
      <c r="AR47" s="50" t="s">
        <v>11</v>
      </c>
      <c r="AS47" s="50" t="s">
        <v>12</v>
      </c>
      <c r="AT47" s="50" t="s">
        <v>13</v>
      </c>
      <c r="AU47" s="50" t="s">
        <v>14</v>
      </c>
      <c r="AV47" s="11" t="s">
        <v>15</v>
      </c>
      <c r="AX47" s="49" t="s">
        <v>73</v>
      </c>
      <c r="AY47" s="50" t="s">
        <v>0</v>
      </c>
      <c r="AZ47" s="50" t="s">
        <v>3</v>
      </c>
      <c r="BA47" s="50" t="s">
        <v>4</v>
      </c>
      <c r="BB47" s="50" t="s">
        <v>5</v>
      </c>
      <c r="BC47" s="50" t="s">
        <v>6</v>
      </c>
      <c r="BD47" s="50" t="s">
        <v>7</v>
      </c>
      <c r="BE47" s="50" t="s">
        <v>8</v>
      </c>
      <c r="BF47" s="50" t="s">
        <v>9</v>
      </c>
      <c r="BG47" s="50" t="s">
        <v>10</v>
      </c>
      <c r="BH47" s="50" t="s">
        <v>11</v>
      </c>
      <c r="BI47" s="50" t="s">
        <v>12</v>
      </c>
      <c r="BJ47" s="50" t="s">
        <v>13</v>
      </c>
      <c r="BK47" s="50" t="s">
        <v>14</v>
      </c>
      <c r="BL47" s="11" t="s">
        <v>15</v>
      </c>
      <c r="BN47" s="49" t="s">
        <v>73</v>
      </c>
      <c r="BO47" s="50" t="s">
        <v>0</v>
      </c>
      <c r="BP47" s="50" t="s">
        <v>3</v>
      </c>
      <c r="BQ47" s="50" t="s">
        <v>4</v>
      </c>
      <c r="BR47" s="50" t="s">
        <v>5</v>
      </c>
      <c r="BS47" s="50" t="s">
        <v>6</v>
      </c>
      <c r="BT47" s="50" t="s">
        <v>7</v>
      </c>
      <c r="BU47" s="50" t="s">
        <v>8</v>
      </c>
      <c r="BV47" s="50" t="s">
        <v>9</v>
      </c>
      <c r="BW47" s="50" t="s">
        <v>10</v>
      </c>
      <c r="BX47" s="50" t="s">
        <v>11</v>
      </c>
      <c r="BY47" s="50" t="s">
        <v>12</v>
      </c>
      <c r="BZ47" s="50" t="s">
        <v>13</v>
      </c>
      <c r="CA47" s="50" t="s">
        <v>14</v>
      </c>
      <c r="CB47" s="11" t="s">
        <v>15</v>
      </c>
      <c r="CD47" s="49" t="s">
        <v>73</v>
      </c>
      <c r="CE47" s="50" t="s">
        <v>0</v>
      </c>
      <c r="CF47" s="50" t="s">
        <v>3</v>
      </c>
      <c r="CG47" s="50" t="s">
        <v>4</v>
      </c>
      <c r="CH47" s="50" t="s">
        <v>5</v>
      </c>
      <c r="CI47" s="50" t="s">
        <v>6</v>
      </c>
      <c r="CJ47" s="50" t="s">
        <v>7</v>
      </c>
      <c r="CK47" s="50" t="s">
        <v>8</v>
      </c>
      <c r="CL47" s="50" t="s">
        <v>9</v>
      </c>
      <c r="CM47" s="50" t="s">
        <v>10</v>
      </c>
      <c r="CN47" s="50" t="s">
        <v>11</v>
      </c>
      <c r="CO47" s="50" t="s">
        <v>12</v>
      </c>
      <c r="CP47" s="50" t="s">
        <v>13</v>
      </c>
      <c r="CQ47" s="50" t="s">
        <v>14</v>
      </c>
      <c r="CR47" s="11" t="s">
        <v>15</v>
      </c>
      <c r="CT47" s="49" t="s">
        <v>73</v>
      </c>
      <c r="CU47" s="169" t="s">
        <v>0</v>
      </c>
      <c r="CV47" s="169" t="s">
        <v>3</v>
      </c>
      <c r="CW47" s="169" t="s">
        <v>4</v>
      </c>
      <c r="CX47" s="169" t="s">
        <v>5</v>
      </c>
      <c r="CY47" s="169" t="s">
        <v>6</v>
      </c>
      <c r="CZ47" s="169" t="s">
        <v>7</v>
      </c>
      <c r="DA47" s="169" t="s">
        <v>8</v>
      </c>
      <c r="DB47" s="169" t="s">
        <v>9</v>
      </c>
      <c r="DC47" s="169" t="s">
        <v>10</v>
      </c>
      <c r="DD47" s="169" t="s">
        <v>11</v>
      </c>
      <c r="DE47" s="169" t="s">
        <v>12</v>
      </c>
      <c r="DF47" s="169" t="s">
        <v>13</v>
      </c>
      <c r="DG47" s="169" t="s">
        <v>14</v>
      </c>
      <c r="DH47" s="11" t="s">
        <v>15</v>
      </c>
    </row>
    <row r="48" spans="2:112" x14ac:dyDescent="0.25">
      <c r="B48" s="99" t="s">
        <v>77</v>
      </c>
      <c r="C48" s="16">
        <v>1</v>
      </c>
      <c r="D48" s="16">
        <v>1</v>
      </c>
      <c r="E48" s="16"/>
      <c r="F48" s="16"/>
      <c r="G48" s="16"/>
      <c r="H48" s="16"/>
      <c r="I48" s="16"/>
      <c r="J48" s="16"/>
      <c r="K48" s="16"/>
      <c r="L48" s="16">
        <v>1</v>
      </c>
      <c r="M48" s="16">
        <v>1</v>
      </c>
      <c r="N48" s="16"/>
      <c r="O48" s="106">
        <f t="shared" ref="O48:O53" si="48">SUM(C48:N48)</f>
        <v>4</v>
      </c>
      <c r="P48" s="98">
        <f t="shared" ref="P48:P53" si="49">O48/$O$54</f>
        <v>8.658008658008658E-3</v>
      </c>
      <c r="R48" s="99" t="s">
        <v>77</v>
      </c>
      <c r="S48" s="16"/>
      <c r="T48" s="16"/>
      <c r="U48" s="16"/>
      <c r="V48" s="16"/>
      <c r="W48" s="16"/>
      <c r="X48" s="16"/>
      <c r="Y48" s="16"/>
      <c r="Z48" s="16"/>
      <c r="AA48" s="16"/>
      <c r="AB48" s="16">
        <v>1</v>
      </c>
      <c r="AC48" s="16"/>
      <c r="AD48" s="16"/>
      <c r="AE48" s="106">
        <f t="shared" ref="AE48:AE53" si="50">SUM(S48:AD48)</f>
        <v>1</v>
      </c>
      <c r="AF48" s="98">
        <f t="shared" ref="AF48:AF53" si="51">AE48/$AE$54</f>
        <v>1.6420361247947454E-3</v>
      </c>
      <c r="AH48" s="99" t="s">
        <v>77</v>
      </c>
      <c r="AI48" s="16"/>
      <c r="AJ48" s="16"/>
      <c r="AK48" s="16"/>
      <c r="AL48" s="16">
        <v>1</v>
      </c>
      <c r="AM48" s="16"/>
      <c r="AN48" s="16"/>
      <c r="AO48" s="16"/>
      <c r="AP48" s="16"/>
      <c r="AQ48" s="16"/>
      <c r="AR48" s="16">
        <v>1</v>
      </c>
      <c r="AS48" s="16"/>
      <c r="AT48" s="16"/>
      <c r="AU48" s="106">
        <f t="shared" ref="AU48:AU53" si="52">SUM(AI48:AT48)</f>
        <v>2</v>
      </c>
      <c r="AV48" s="98">
        <f t="shared" ref="AV48:AV53" si="53">AU48/$AU$54</f>
        <v>2.3612750885478157E-3</v>
      </c>
      <c r="AX48" s="99" t="s">
        <v>77</v>
      </c>
      <c r="AY48" s="16"/>
      <c r="AZ48" s="16"/>
      <c r="BA48" s="16"/>
      <c r="BB48" s="16"/>
      <c r="BC48" s="16"/>
      <c r="BD48" s="16"/>
      <c r="BE48" s="16"/>
      <c r="BF48" s="16"/>
      <c r="BG48" s="16"/>
      <c r="BH48" s="16">
        <v>1</v>
      </c>
      <c r="BI48" s="16"/>
      <c r="BJ48" s="16"/>
      <c r="BK48" s="61">
        <f t="shared" ref="BK48:BK53" si="54">SUM(AY48:BJ48)</f>
        <v>1</v>
      </c>
      <c r="BL48" s="17">
        <f t="shared" ref="BL48:BL53" si="55">BK48/$BK$54</f>
        <v>1.7421602787456446E-3</v>
      </c>
      <c r="BN48" s="99" t="s">
        <v>77</v>
      </c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61">
        <f t="shared" ref="CA48:CA53" si="56">SUM(BO48:BZ48)</f>
        <v>0</v>
      </c>
      <c r="CB48" s="17">
        <f t="shared" ref="CB48:CB53" si="57">CA48/$CA$54</f>
        <v>0</v>
      </c>
      <c r="CD48" s="99" t="s">
        <v>77</v>
      </c>
      <c r="CE48" s="16"/>
      <c r="CF48" s="16"/>
      <c r="CG48" s="16">
        <v>1</v>
      </c>
      <c r="CH48" s="16">
        <v>1</v>
      </c>
      <c r="CI48" s="16"/>
      <c r="CJ48" s="16"/>
      <c r="CK48" s="16"/>
      <c r="CL48" s="16"/>
      <c r="CM48" s="16"/>
      <c r="CN48" s="16">
        <v>1</v>
      </c>
      <c r="CO48" s="16">
        <v>1</v>
      </c>
      <c r="CP48" s="16"/>
      <c r="CQ48" s="61">
        <f t="shared" ref="CQ48:CQ53" si="58">SUM(CE48:CP48)</f>
        <v>4</v>
      </c>
      <c r="CR48" s="17">
        <f t="shared" ref="CR48:CR53" si="59">CQ48/$CQ$54</f>
        <v>3.780718336483932E-3</v>
      </c>
      <c r="CT48" s="99" t="s">
        <v>77</v>
      </c>
      <c r="CU48" s="16">
        <v>1</v>
      </c>
      <c r="CV48" s="16"/>
      <c r="CW48" s="16"/>
      <c r="CX48" s="16"/>
      <c r="CY48" s="16">
        <v>1</v>
      </c>
      <c r="CZ48" s="16">
        <v>1</v>
      </c>
      <c r="DA48" s="16">
        <v>2</v>
      </c>
      <c r="DB48" s="16"/>
      <c r="DC48" s="16">
        <v>1</v>
      </c>
      <c r="DD48" s="16">
        <v>1</v>
      </c>
      <c r="DE48" s="16"/>
      <c r="DF48" s="16"/>
      <c r="DG48" s="61">
        <f t="shared" ref="DG48:DG53" si="60">SUM(CU48:DF48)</f>
        <v>7</v>
      </c>
      <c r="DH48" s="17">
        <f t="shared" ref="DH48:DH53" si="61">DG48/$DG$54</f>
        <v>6.2724014336917565E-3</v>
      </c>
    </row>
    <row r="49" spans="2:112" x14ac:dyDescent="0.25">
      <c r="B49" s="99" t="s">
        <v>75</v>
      </c>
      <c r="C49" s="16">
        <v>15</v>
      </c>
      <c r="D49" s="16">
        <v>8</v>
      </c>
      <c r="E49" s="16">
        <v>9</v>
      </c>
      <c r="F49" s="16">
        <v>8</v>
      </c>
      <c r="G49" s="16">
        <v>8</v>
      </c>
      <c r="H49" s="16">
        <v>16</v>
      </c>
      <c r="I49" s="16">
        <v>10</v>
      </c>
      <c r="J49" s="16">
        <v>7</v>
      </c>
      <c r="K49" s="16">
        <v>11</v>
      </c>
      <c r="L49" s="16">
        <v>6</v>
      </c>
      <c r="M49" s="16">
        <v>12</v>
      </c>
      <c r="N49" s="16">
        <v>10</v>
      </c>
      <c r="O49" s="106">
        <f t="shared" si="48"/>
        <v>120</v>
      </c>
      <c r="P49" s="98">
        <f t="shared" si="49"/>
        <v>0.25974025974025972</v>
      </c>
      <c r="R49" s="99" t="s">
        <v>75</v>
      </c>
      <c r="S49" s="16"/>
      <c r="T49" s="16">
        <v>4</v>
      </c>
      <c r="U49" s="16">
        <v>2</v>
      </c>
      <c r="V49" s="16">
        <v>7</v>
      </c>
      <c r="W49" s="16">
        <v>13</v>
      </c>
      <c r="X49" s="16">
        <v>10</v>
      </c>
      <c r="Y49" s="16">
        <v>11</v>
      </c>
      <c r="Z49" s="16">
        <v>6</v>
      </c>
      <c r="AA49" s="16">
        <v>12</v>
      </c>
      <c r="AB49" s="16">
        <v>6</v>
      </c>
      <c r="AC49" s="16">
        <v>9</v>
      </c>
      <c r="AD49" s="16">
        <v>5</v>
      </c>
      <c r="AE49" s="106">
        <f t="shared" si="50"/>
        <v>85</v>
      </c>
      <c r="AF49" s="98">
        <f t="shared" si="51"/>
        <v>0.13957307060755336</v>
      </c>
      <c r="AH49" s="99" t="s">
        <v>75</v>
      </c>
      <c r="AI49" s="16">
        <v>13</v>
      </c>
      <c r="AJ49" s="16">
        <v>6</v>
      </c>
      <c r="AK49" s="16">
        <v>7</v>
      </c>
      <c r="AL49" s="16">
        <v>13</v>
      </c>
      <c r="AM49" s="16">
        <v>13</v>
      </c>
      <c r="AN49" s="16">
        <v>17</v>
      </c>
      <c r="AO49" s="16">
        <v>12</v>
      </c>
      <c r="AP49" s="16">
        <v>10</v>
      </c>
      <c r="AQ49" s="16">
        <v>6</v>
      </c>
      <c r="AR49" s="16">
        <v>12</v>
      </c>
      <c r="AS49" s="16">
        <v>7</v>
      </c>
      <c r="AT49" s="16">
        <v>7</v>
      </c>
      <c r="AU49" s="106">
        <f t="shared" si="52"/>
        <v>123</v>
      </c>
      <c r="AV49" s="98">
        <f t="shared" si="53"/>
        <v>0.14521841794569068</v>
      </c>
      <c r="AX49" s="99" t="s">
        <v>75</v>
      </c>
      <c r="AY49" s="16">
        <v>7</v>
      </c>
      <c r="AZ49" s="16">
        <v>6</v>
      </c>
      <c r="BA49" s="16">
        <v>2</v>
      </c>
      <c r="BB49" s="16">
        <v>4</v>
      </c>
      <c r="BC49" s="16">
        <v>11</v>
      </c>
      <c r="BD49" s="16">
        <v>12</v>
      </c>
      <c r="BE49" s="16">
        <v>9</v>
      </c>
      <c r="BF49" s="16"/>
      <c r="BG49" s="16">
        <v>9</v>
      </c>
      <c r="BH49" s="16">
        <v>8</v>
      </c>
      <c r="BI49" s="16">
        <v>6</v>
      </c>
      <c r="BJ49" s="16">
        <v>6</v>
      </c>
      <c r="BK49" s="61">
        <f t="shared" si="54"/>
        <v>80</v>
      </c>
      <c r="BL49" s="17">
        <f t="shared" si="55"/>
        <v>0.13937282229965156</v>
      </c>
      <c r="BN49" s="99" t="s">
        <v>75</v>
      </c>
      <c r="BO49" s="16">
        <v>7</v>
      </c>
      <c r="BP49" s="16">
        <v>7</v>
      </c>
      <c r="BQ49" s="16">
        <v>9</v>
      </c>
      <c r="BR49" s="16">
        <v>7</v>
      </c>
      <c r="BS49" s="16">
        <v>10</v>
      </c>
      <c r="BT49" s="16">
        <v>5</v>
      </c>
      <c r="BU49" s="16">
        <v>10</v>
      </c>
      <c r="BV49" s="16">
        <v>4</v>
      </c>
      <c r="BW49" s="16">
        <v>6</v>
      </c>
      <c r="BX49" s="16">
        <v>6</v>
      </c>
      <c r="BY49" s="16">
        <v>15</v>
      </c>
      <c r="BZ49" s="16">
        <v>18</v>
      </c>
      <c r="CA49" s="61">
        <f t="shared" si="56"/>
        <v>104</v>
      </c>
      <c r="CB49" s="17">
        <f t="shared" si="57"/>
        <v>0.13559322033898305</v>
      </c>
      <c r="CD49" s="99" t="s">
        <v>75</v>
      </c>
      <c r="CE49" s="16">
        <v>21</v>
      </c>
      <c r="CF49" s="16">
        <v>18</v>
      </c>
      <c r="CG49" s="16">
        <v>18</v>
      </c>
      <c r="CH49" s="16">
        <v>20</v>
      </c>
      <c r="CI49" s="16">
        <v>17</v>
      </c>
      <c r="CJ49" s="16">
        <v>20</v>
      </c>
      <c r="CK49" s="16">
        <v>15</v>
      </c>
      <c r="CL49" s="16">
        <v>11</v>
      </c>
      <c r="CM49" s="16">
        <v>14</v>
      </c>
      <c r="CN49" s="16">
        <v>12</v>
      </c>
      <c r="CO49" s="16">
        <v>10</v>
      </c>
      <c r="CP49" s="16">
        <v>11</v>
      </c>
      <c r="CQ49" s="61">
        <f t="shared" si="58"/>
        <v>187</v>
      </c>
      <c r="CR49" s="17">
        <f t="shared" si="59"/>
        <v>0.17674858223062381</v>
      </c>
      <c r="CT49" s="99" t="s">
        <v>75</v>
      </c>
      <c r="CU49" s="16">
        <v>14</v>
      </c>
      <c r="CV49" s="16">
        <v>25</v>
      </c>
      <c r="CW49" s="16">
        <v>18</v>
      </c>
      <c r="CX49" s="16">
        <v>23</v>
      </c>
      <c r="CY49" s="16">
        <v>28</v>
      </c>
      <c r="CZ49" s="16">
        <v>18</v>
      </c>
      <c r="DA49" s="16">
        <v>22</v>
      </c>
      <c r="DB49" s="16">
        <v>17</v>
      </c>
      <c r="DC49" s="16">
        <v>23</v>
      </c>
      <c r="DD49" s="16">
        <v>20</v>
      </c>
      <c r="DE49" s="16">
        <v>21</v>
      </c>
      <c r="DF49" s="16">
        <v>19</v>
      </c>
      <c r="DG49" s="61">
        <f t="shared" si="60"/>
        <v>248</v>
      </c>
      <c r="DH49" s="17">
        <f t="shared" si="61"/>
        <v>0.22222222222222221</v>
      </c>
    </row>
    <row r="50" spans="2:112" x14ac:dyDescent="0.25">
      <c r="B50" s="99" t="s">
        <v>78</v>
      </c>
      <c r="C50" s="16"/>
      <c r="D50" s="16"/>
      <c r="E50" s="16"/>
      <c r="F50" s="16"/>
      <c r="G50" s="16"/>
      <c r="H50" s="16"/>
      <c r="I50" s="16"/>
      <c r="J50" s="16">
        <v>1</v>
      </c>
      <c r="K50" s="16"/>
      <c r="L50" s="16"/>
      <c r="M50" s="16"/>
      <c r="N50" s="16"/>
      <c r="O50" s="106">
        <f t="shared" si="48"/>
        <v>1</v>
      </c>
      <c r="P50" s="98">
        <f t="shared" si="49"/>
        <v>2.1645021645021645E-3</v>
      </c>
      <c r="R50" s="99" t="s">
        <v>78</v>
      </c>
      <c r="S50" s="16"/>
      <c r="T50" s="16">
        <v>3</v>
      </c>
      <c r="U50" s="16"/>
      <c r="V50" s="16">
        <v>1</v>
      </c>
      <c r="W50" s="16"/>
      <c r="X50" s="16">
        <v>1</v>
      </c>
      <c r="Y50" s="16">
        <v>1</v>
      </c>
      <c r="Z50" s="16"/>
      <c r="AA50" s="16"/>
      <c r="AB50" s="16">
        <v>1</v>
      </c>
      <c r="AC50" s="16"/>
      <c r="AD50" s="16"/>
      <c r="AE50" s="106">
        <f t="shared" si="50"/>
        <v>7</v>
      </c>
      <c r="AF50" s="98">
        <f t="shared" si="51"/>
        <v>1.1494252873563218E-2</v>
      </c>
      <c r="AH50" s="99" t="s">
        <v>78</v>
      </c>
      <c r="AI50" s="16">
        <v>1</v>
      </c>
      <c r="AJ50" s="16"/>
      <c r="AK50" s="16"/>
      <c r="AL50" s="16">
        <v>1</v>
      </c>
      <c r="AM50" s="16"/>
      <c r="AN50" s="16"/>
      <c r="AO50" s="16">
        <v>1</v>
      </c>
      <c r="AP50" s="16"/>
      <c r="AQ50" s="16"/>
      <c r="AR50" s="16"/>
      <c r="AS50" s="16"/>
      <c r="AT50" s="16"/>
      <c r="AU50" s="106">
        <f t="shared" si="52"/>
        <v>3</v>
      </c>
      <c r="AV50" s="98">
        <f t="shared" si="53"/>
        <v>3.5419126328217238E-3</v>
      </c>
      <c r="AX50" s="99" t="s">
        <v>78</v>
      </c>
      <c r="AY50" s="16"/>
      <c r="AZ50" s="16"/>
      <c r="BA50" s="16"/>
      <c r="BB50" s="16"/>
      <c r="BC50" s="16"/>
      <c r="BD50" s="16"/>
      <c r="BE50" s="16">
        <v>1</v>
      </c>
      <c r="BF50" s="16"/>
      <c r="BG50" s="16">
        <v>1</v>
      </c>
      <c r="BH50" s="16">
        <v>1</v>
      </c>
      <c r="BI50" s="16"/>
      <c r="BJ50" s="16"/>
      <c r="BK50" s="61">
        <f t="shared" si="54"/>
        <v>3</v>
      </c>
      <c r="BL50" s="17">
        <f t="shared" si="55"/>
        <v>5.2264808362369342E-3</v>
      </c>
      <c r="BN50" s="99" t="s">
        <v>78</v>
      </c>
      <c r="BO50" s="16"/>
      <c r="BP50" s="16"/>
      <c r="BQ50" s="16"/>
      <c r="BR50" s="16"/>
      <c r="BS50" s="16"/>
      <c r="BT50" s="16"/>
      <c r="BU50" s="16">
        <v>1</v>
      </c>
      <c r="BV50" s="16"/>
      <c r="BW50" s="16">
        <v>1</v>
      </c>
      <c r="BX50" s="16"/>
      <c r="BY50" s="16">
        <v>2</v>
      </c>
      <c r="BZ50" s="16">
        <v>2</v>
      </c>
      <c r="CA50" s="61">
        <f t="shared" si="56"/>
        <v>6</v>
      </c>
      <c r="CB50" s="17">
        <f t="shared" si="57"/>
        <v>7.8226857887874843E-3</v>
      </c>
      <c r="CD50" s="99" t="s">
        <v>78</v>
      </c>
      <c r="CE50" s="16"/>
      <c r="CF50" s="16"/>
      <c r="CG50" s="16"/>
      <c r="CH50" s="16"/>
      <c r="CI50" s="16">
        <v>2</v>
      </c>
      <c r="CJ50" s="16">
        <v>1</v>
      </c>
      <c r="CK50" s="16"/>
      <c r="CL50" s="16">
        <v>1</v>
      </c>
      <c r="CM50" s="16"/>
      <c r="CN50" s="16"/>
      <c r="CO50" s="16">
        <v>1</v>
      </c>
      <c r="CP50" s="16">
        <v>2</v>
      </c>
      <c r="CQ50" s="61">
        <f t="shared" si="58"/>
        <v>7</v>
      </c>
      <c r="CR50" s="17">
        <f t="shared" si="59"/>
        <v>6.6162570888468808E-3</v>
      </c>
      <c r="CT50" s="99" t="s">
        <v>78</v>
      </c>
      <c r="CU50" s="16"/>
      <c r="CV50" s="16">
        <v>1</v>
      </c>
      <c r="CW50" s="16"/>
      <c r="CX50" s="16"/>
      <c r="CY50" s="16">
        <v>1</v>
      </c>
      <c r="CZ50" s="16"/>
      <c r="DA50" s="16"/>
      <c r="DB50" s="16"/>
      <c r="DC50" s="16">
        <v>1</v>
      </c>
      <c r="DD50" s="16"/>
      <c r="DE50" s="16">
        <v>1</v>
      </c>
      <c r="DF50" s="16"/>
      <c r="DG50" s="61">
        <f t="shared" si="60"/>
        <v>4</v>
      </c>
      <c r="DH50" s="17">
        <f t="shared" si="61"/>
        <v>3.5842293906810036E-3</v>
      </c>
    </row>
    <row r="51" spans="2:112" x14ac:dyDescent="0.25">
      <c r="B51" s="99" t="s">
        <v>71</v>
      </c>
      <c r="C51" s="16">
        <v>10</v>
      </c>
      <c r="D51" s="16">
        <v>5</v>
      </c>
      <c r="E51" s="16">
        <v>6</v>
      </c>
      <c r="F51" s="16">
        <v>5</v>
      </c>
      <c r="G51" s="16">
        <v>14</v>
      </c>
      <c r="H51" s="16">
        <v>5</v>
      </c>
      <c r="I51" s="16">
        <v>18</v>
      </c>
      <c r="J51" s="16">
        <v>21</v>
      </c>
      <c r="K51" s="16">
        <v>24</v>
      </c>
      <c r="L51" s="16">
        <v>23</v>
      </c>
      <c r="M51" s="16">
        <v>13</v>
      </c>
      <c r="N51" s="16">
        <v>25</v>
      </c>
      <c r="O51" s="106">
        <f t="shared" si="48"/>
        <v>169</v>
      </c>
      <c r="P51" s="98">
        <f t="shared" si="49"/>
        <v>0.36580086580086579</v>
      </c>
      <c r="R51" s="99" t="s">
        <v>71</v>
      </c>
      <c r="S51" s="16">
        <v>18</v>
      </c>
      <c r="T51" s="16">
        <v>8</v>
      </c>
      <c r="U51" s="16">
        <v>13</v>
      </c>
      <c r="V51" s="16">
        <v>29</v>
      </c>
      <c r="W51" s="16">
        <v>24</v>
      </c>
      <c r="X51" s="16">
        <v>34</v>
      </c>
      <c r="Y51" s="16">
        <v>35</v>
      </c>
      <c r="Z51" s="16">
        <v>31</v>
      </c>
      <c r="AA51" s="16">
        <v>18</v>
      </c>
      <c r="AB51" s="16">
        <v>23</v>
      </c>
      <c r="AC51" s="16">
        <v>34</v>
      </c>
      <c r="AD51" s="16">
        <v>24</v>
      </c>
      <c r="AE51" s="106">
        <f t="shared" si="50"/>
        <v>291</v>
      </c>
      <c r="AF51" s="98">
        <f t="shared" si="51"/>
        <v>0.47783251231527096</v>
      </c>
      <c r="AH51" s="99" t="s">
        <v>71</v>
      </c>
      <c r="AI51" s="16">
        <v>35</v>
      </c>
      <c r="AJ51" s="16">
        <v>21</v>
      </c>
      <c r="AK51" s="16">
        <v>21</v>
      </c>
      <c r="AL51" s="16">
        <v>45</v>
      </c>
      <c r="AM51" s="16">
        <v>35</v>
      </c>
      <c r="AN51" s="16">
        <v>24</v>
      </c>
      <c r="AO51" s="16">
        <v>37</v>
      </c>
      <c r="AP51" s="16">
        <v>56</v>
      </c>
      <c r="AQ51" s="16">
        <v>35</v>
      </c>
      <c r="AR51" s="16">
        <v>25</v>
      </c>
      <c r="AS51" s="16">
        <v>33</v>
      </c>
      <c r="AT51" s="16">
        <v>34</v>
      </c>
      <c r="AU51" s="106">
        <f t="shared" si="52"/>
        <v>401</v>
      </c>
      <c r="AV51" s="98">
        <f t="shared" si="53"/>
        <v>0.47343565525383707</v>
      </c>
      <c r="AX51" s="99" t="s">
        <v>71</v>
      </c>
      <c r="AY51" s="16">
        <v>19</v>
      </c>
      <c r="AZ51" s="16">
        <v>16</v>
      </c>
      <c r="BA51" s="16">
        <v>19</v>
      </c>
      <c r="BB51" s="16">
        <v>24</v>
      </c>
      <c r="BC51" s="16">
        <v>27</v>
      </c>
      <c r="BD51" s="16">
        <v>41</v>
      </c>
      <c r="BE51" s="16">
        <v>29</v>
      </c>
      <c r="BF51" s="16">
        <v>28</v>
      </c>
      <c r="BG51" s="16">
        <v>15</v>
      </c>
      <c r="BH51" s="16">
        <v>21</v>
      </c>
      <c r="BI51" s="16">
        <v>24</v>
      </c>
      <c r="BJ51" s="16">
        <v>26</v>
      </c>
      <c r="BK51" s="61">
        <f t="shared" si="54"/>
        <v>289</v>
      </c>
      <c r="BL51" s="17">
        <f t="shared" si="55"/>
        <v>0.50348432055749126</v>
      </c>
      <c r="BN51" s="99" t="s">
        <v>71</v>
      </c>
      <c r="BO51" s="16">
        <v>41</v>
      </c>
      <c r="BP51" s="16">
        <v>16</v>
      </c>
      <c r="BQ51" s="16">
        <v>38</v>
      </c>
      <c r="BR51" s="16">
        <v>36</v>
      </c>
      <c r="BS51" s="16">
        <v>40</v>
      </c>
      <c r="BT51" s="16">
        <v>33</v>
      </c>
      <c r="BU51" s="16">
        <v>28</v>
      </c>
      <c r="BV51" s="16">
        <v>23</v>
      </c>
      <c r="BW51" s="16">
        <v>15</v>
      </c>
      <c r="BX51" s="16">
        <v>12</v>
      </c>
      <c r="BY51" s="16">
        <v>55</v>
      </c>
      <c r="BZ51" s="16">
        <v>63</v>
      </c>
      <c r="CA51" s="61">
        <f t="shared" si="56"/>
        <v>400</v>
      </c>
      <c r="CB51" s="17">
        <f t="shared" si="57"/>
        <v>0.5215123859191656</v>
      </c>
      <c r="CD51" s="99" t="s">
        <v>71</v>
      </c>
      <c r="CE51" s="16">
        <v>52</v>
      </c>
      <c r="CF51" s="16">
        <v>29</v>
      </c>
      <c r="CG51" s="16">
        <v>38</v>
      </c>
      <c r="CH51" s="16">
        <v>46</v>
      </c>
      <c r="CI51" s="16">
        <v>67</v>
      </c>
      <c r="CJ51" s="16">
        <v>43</v>
      </c>
      <c r="CK51" s="16">
        <v>28</v>
      </c>
      <c r="CL51" s="16">
        <v>21</v>
      </c>
      <c r="CM51" s="16">
        <v>17</v>
      </c>
      <c r="CN51" s="16">
        <v>25</v>
      </c>
      <c r="CO51" s="16">
        <v>24</v>
      </c>
      <c r="CP51" s="16">
        <v>26</v>
      </c>
      <c r="CQ51" s="61">
        <f t="shared" si="58"/>
        <v>416</v>
      </c>
      <c r="CR51" s="17">
        <f t="shared" si="59"/>
        <v>0.3931947069943289</v>
      </c>
      <c r="CT51" s="99" t="s">
        <v>71</v>
      </c>
      <c r="CU51" s="16">
        <v>34</v>
      </c>
      <c r="CV51" s="16">
        <v>26</v>
      </c>
      <c r="CW51" s="16">
        <v>24</v>
      </c>
      <c r="CX51" s="16">
        <v>38</v>
      </c>
      <c r="CY51" s="16">
        <v>35</v>
      </c>
      <c r="CZ51" s="16">
        <v>21</v>
      </c>
      <c r="DA51" s="16">
        <v>28</v>
      </c>
      <c r="DB51" s="16">
        <v>27</v>
      </c>
      <c r="DC51" s="16">
        <v>16</v>
      </c>
      <c r="DD51" s="16">
        <v>22</v>
      </c>
      <c r="DE51" s="16">
        <v>20</v>
      </c>
      <c r="DF51" s="16">
        <v>27</v>
      </c>
      <c r="DG51" s="61">
        <f t="shared" si="60"/>
        <v>318</v>
      </c>
      <c r="DH51" s="17">
        <f t="shared" si="61"/>
        <v>0.28494623655913981</v>
      </c>
    </row>
    <row r="52" spans="2:112" x14ac:dyDescent="0.25">
      <c r="B52" s="99" t="s">
        <v>74</v>
      </c>
      <c r="C52" s="16">
        <v>23</v>
      </c>
      <c r="D52" s="16">
        <v>10</v>
      </c>
      <c r="E52" s="16">
        <v>7</v>
      </c>
      <c r="F52" s="16">
        <v>6</v>
      </c>
      <c r="G52" s="16">
        <v>11</v>
      </c>
      <c r="H52" s="16">
        <v>5</v>
      </c>
      <c r="I52" s="16">
        <v>8</v>
      </c>
      <c r="J52" s="16">
        <v>11</v>
      </c>
      <c r="K52" s="16">
        <v>13</v>
      </c>
      <c r="L52" s="16">
        <v>9</v>
      </c>
      <c r="M52" s="16">
        <v>8</v>
      </c>
      <c r="N52" s="16">
        <v>13</v>
      </c>
      <c r="O52" s="106">
        <f t="shared" si="48"/>
        <v>124</v>
      </c>
      <c r="P52" s="98">
        <f t="shared" si="49"/>
        <v>0.26839826839826841</v>
      </c>
      <c r="R52" s="99" t="s">
        <v>74</v>
      </c>
      <c r="S52" s="16">
        <v>16</v>
      </c>
      <c r="T52" s="16">
        <v>4</v>
      </c>
      <c r="U52" s="16">
        <v>3</v>
      </c>
      <c r="V52" s="16">
        <v>16</v>
      </c>
      <c r="W52" s="16">
        <v>9</v>
      </c>
      <c r="X52" s="16">
        <v>13</v>
      </c>
      <c r="Y52" s="16">
        <v>19</v>
      </c>
      <c r="Z52" s="16">
        <v>14</v>
      </c>
      <c r="AA52" s="16">
        <v>17</v>
      </c>
      <c r="AB52" s="16">
        <v>7</v>
      </c>
      <c r="AC52" s="16">
        <v>29</v>
      </c>
      <c r="AD52" s="16">
        <v>16</v>
      </c>
      <c r="AE52" s="106">
        <f t="shared" si="50"/>
        <v>163</v>
      </c>
      <c r="AF52" s="98">
        <f t="shared" si="51"/>
        <v>0.26765188834154352</v>
      </c>
      <c r="AH52" s="99" t="s">
        <v>74</v>
      </c>
      <c r="AI52" s="16">
        <v>12</v>
      </c>
      <c r="AJ52" s="16">
        <v>22</v>
      </c>
      <c r="AK52" s="16">
        <v>26</v>
      </c>
      <c r="AL52" s="16">
        <v>26</v>
      </c>
      <c r="AM52" s="16">
        <v>34</v>
      </c>
      <c r="AN52" s="16">
        <v>24</v>
      </c>
      <c r="AO52" s="16">
        <v>22</v>
      </c>
      <c r="AP52" s="16">
        <v>17</v>
      </c>
      <c r="AQ52" s="16">
        <v>6</v>
      </c>
      <c r="AR52" s="16">
        <v>11</v>
      </c>
      <c r="AS52" s="16">
        <v>16</v>
      </c>
      <c r="AT52" s="16">
        <v>17</v>
      </c>
      <c r="AU52" s="106">
        <f t="shared" si="52"/>
        <v>233</v>
      </c>
      <c r="AV52" s="98">
        <f t="shared" si="53"/>
        <v>0.27508854781582054</v>
      </c>
      <c r="AX52" s="99" t="s">
        <v>74</v>
      </c>
      <c r="AY52" s="16">
        <v>13</v>
      </c>
      <c r="AZ52" s="16">
        <v>9</v>
      </c>
      <c r="BA52" s="16">
        <v>10</v>
      </c>
      <c r="BB52" s="16">
        <v>5</v>
      </c>
      <c r="BC52" s="16">
        <v>8</v>
      </c>
      <c r="BD52" s="16">
        <v>18</v>
      </c>
      <c r="BE52" s="16">
        <v>26</v>
      </c>
      <c r="BF52" s="16">
        <v>11</v>
      </c>
      <c r="BG52" s="16">
        <v>8</v>
      </c>
      <c r="BH52" s="16">
        <v>8</v>
      </c>
      <c r="BI52" s="16">
        <v>7</v>
      </c>
      <c r="BJ52" s="16">
        <v>11</v>
      </c>
      <c r="BK52" s="61">
        <f t="shared" si="54"/>
        <v>134</v>
      </c>
      <c r="BL52" s="17">
        <f t="shared" si="55"/>
        <v>0.23344947735191637</v>
      </c>
      <c r="BN52" s="99" t="s">
        <v>74</v>
      </c>
      <c r="BO52" s="16">
        <v>21</v>
      </c>
      <c r="BP52" s="16">
        <v>21</v>
      </c>
      <c r="BQ52" s="16">
        <v>18</v>
      </c>
      <c r="BR52" s="16">
        <v>11</v>
      </c>
      <c r="BS52" s="16">
        <v>15</v>
      </c>
      <c r="BT52" s="16">
        <v>16</v>
      </c>
      <c r="BU52" s="16">
        <v>11</v>
      </c>
      <c r="BV52" s="16">
        <v>12</v>
      </c>
      <c r="BW52" s="16">
        <v>8</v>
      </c>
      <c r="BX52" s="16">
        <v>8</v>
      </c>
      <c r="BY52" s="16">
        <v>24</v>
      </c>
      <c r="BZ52" s="16">
        <v>26</v>
      </c>
      <c r="CA52" s="61">
        <f t="shared" si="56"/>
        <v>191</v>
      </c>
      <c r="CB52" s="17">
        <f t="shared" si="57"/>
        <v>0.24902216427640156</v>
      </c>
      <c r="CD52" s="99" t="s">
        <v>74</v>
      </c>
      <c r="CE52" s="16">
        <v>33</v>
      </c>
      <c r="CF52" s="16">
        <v>11</v>
      </c>
      <c r="CG52" s="16">
        <v>24</v>
      </c>
      <c r="CH52" s="16">
        <v>21</v>
      </c>
      <c r="CI52" s="16">
        <v>24</v>
      </c>
      <c r="CJ52" s="16">
        <v>25</v>
      </c>
      <c r="CK52" s="16">
        <v>22</v>
      </c>
      <c r="CL52" s="16">
        <v>15</v>
      </c>
      <c r="CM52" s="16">
        <v>22</v>
      </c>
      <c r="CN52" s="16">
        <v>29</v>
      </c>
      <c r="CO52" s="16">
        <v>12</v>
      </c>
      <c r="CP52" s="16">
        <v>31</v>
      </c>
      <c r="CQ52" s="61">
        <f t="shared" si="58"/>
        <v>269</v>
      </c>
      <c r="CR52" s="17">
        <f t="shared" si="59"/>
        <v>0.25425330812854441</v>
      </c>
      <c r="CT52" s="99" t="s">
        <v>74</v>
      </c>
      <c r="CU52" s="16">
        <v>28</v>
      </c>
      <c r="CV52" s="16">
        <v>22</v>
      </c>
      <c r="CW52" s="16">
        <v>33</v>
      </c>
      <c r="CX52" s="16">
        <v>33</v>
      </c>
      <c r="CY52" s="16">
        <v>41</v>
      </c>
      <c r="CZ52" s="16">
        <v>22</v>
      </c>
      <c r="DA52" s="16">
        <v>30</v>
      </c>
      <c r="DB52" s="16">
        <v>34</v>
      </c>
      <c r="DC52" s="16">
        <v>19</v>
      </c>
      <c r="DD52" s="16">
        <v>31</v>
      </c>
      <c r="DE52" s="16">
        <v>23</v>
      </c>
      <c r="DF52" s="16">
        <v>34</v>
      </c>
      <c r="DG52" s="61">
        <f t="shared" si="60"/>
        <v>350</v>
      </c>
      <c r="DH52" s="17">
        <f t="shared" si="61"/>
        <v>0.31362007168458783</v>
      </c>
    </row>
    <row r="53" spans="2:112" x14ac:dyDescent="0.25">
      <c r="B53" s="99" t="s">
        <v>76</v>
      </c>
      <c r="C53" s="16">
        <v>13</v>
      </c>
      <c r="D53" s="16">
        <v>3</v>
      </c>
      <c r="E53" s="16">
        <v>4</v>
      </c>
      <c r="F53" s="16">
        <v>2</v>
      </c>
      <c r="G53" s="16">
        <v>3</v>
      </c>
      <c r="H53" s="16"/>
      <c r="I53" s="16">
        <v>6</v>
      </c>
      <c r="J53" s="16">
        <v>1</v>
      </c>
      <c r="K53" s="16">
        <v>1</v>
      </c>
      <c r="L53" s="16">
        <v>5</v>
      </c>
      <c r="M53" s="16">
        <v>1</v>
      </c>
      <c r="N53" s="16">
        <v>5</v>
      </c>
      <c r="O53" s="106">
        <f t="shared" si="48"/>
        <v>44</v>
      </c>
      <c r="P53" s="98">
        <f t="shared" si="49"/>
        <v>9.5238095238095233E-2</v>
      </c>
      <c r="R53" s="99" t="s">
        <v>76</v>
      </c>
      <c r="S53" s="16">
        <v>1</v>
      </c>
      <c r="T53" s="16">
        <v>1</v>
      </c>
      <c r="U53" s="16">
        <v>2</v>
      </c>
      <c r="V53" s="16">
        <v>7</v>
      </c>
      <c r="W53" s="16">
        <v>4</v>
      </c>
      <c r="X53" s="16">
        <v>4</v>
      </c>
      <c r="Y53" s="16">
        <v>8</v>
      </c>
      <c r="Z53" s="16">
        <v>7</v>
      </c>
      <c r="AA53" s="16">
        <v>5</v>
      </c>
      <c r="AB53" s="16">
        <v>7</v>
      </c>
      <c r="AC53" s="16">
        <v>8</v>
      </c>
      <c r="AD53" s="16">
        <v>8</v>
      </c>
      <c r="AE53" s="106">
        <f t="shared" si="50"/>
        <v>62</v>
      </c>
      <c r="AF53" s="98">
        <f t="shared" si="51"/>
        <v>0.10180623973727422</v>
      </c>
      <c r="AH53" s="99" t="s">
        <v>76</v>
      </c>
      <c r="AI53" s="16">
        <v>6</v>
      </c>
      <c r="AJ53" s="16">
        <v>4</v>
      </c>
      <c r="AK53" s="16">
        <v>9</v>
      </c>
      <c r="AL53" s="16">
        <v>7</v>
      </c>
      <c r="AM53" s="16">
        <v>10</v>
      </c>
      <c r="AN53" s="16">
        <v>8</v>
      </c>
      <c r="AO53" s="16">
        <v>8</v>
      </c>
      <c r="AP53" s="16">
        <v>7</v>
      </c>
      <c r="AQ53" s="16">
        <v>3</v>
      </c>
      <c r="AR53" s="16">
        <v>8</v>
      </c>
      <c r="AS53" s="16">
        <v>2</v>
      </c>
      <c r="AT53" s="16">
        <v>13</v>
      </c>
      <c r="AU53" s="106">
        <f t="shared" si="52"/>
        <v>85</v>
      </c>
      <c r="AV53" s="98">
        <f t="shared" si="53"/>
        <v>0.10035419126328217</v>
      </c>
      <c r="AX53" s="99" t="s">
        <v>76</v>
      </c>
      <c r="AY53" s="16">
        <v>7</v>
      </c>
      <c r="AZ53" s="16">
        <v>5</v>
      </c>
      <c r="BA53" s="16">
        <v>5</v>
      </c>
      <c r="BB53" s="16">
        <v>6</v>
      </c>
      <c r="BC53" s="16">
        <v>5</v>
      </c>
      <c r="BD53" s="16">
        <v>11</v>
      </c>
      <c r="BE53" s="16">
        <v>6</v>
      </c>
      <c r="BF53" s="16">
        <v>4</v>
      </c>
      <c r="BG53" s="16">
        <v>9</v>
      </c>
      <c r="BH53" s="16">
        <v>3</v>
      </c>
      <c r="BI53" s="16">
        <v>1</v>
      </c>
      <c r="BJ53" s="16">
        <v>5</v>
      </c>
      <c r="BK53" s="61">
        <f t="shared" si="54"/>
        <v>67</v>
      </c>
      <c r="BL53" s="17">
        <f t="shared" si="55"/>
        <v>0.11672473867595819</v>
      </c>
      <c r="BN53" s="99" t="s">
        <v>76</v>
      </c>
      <c r="BO53" s="16">
        <v>5</v>
      </c>
      <c r="BP53" s="16">
        <v>5</v>
      </c>
      <c r="BQ53" s="16">
        <v>9</v>
      </c>
      <c r="BR53" s="16">
        <v>8</v>
      </c>
      <c r="BS53" s="16">
        <v>2</v>
      </c>
      <c r="BT53" s="16">
        <v>4</v>
      </c>
      <c r="BU53" s="16">
        <v>3</v>
      </c>
      <c r="BV53" s="16">
        <v>2</v>
      </c>
      <c r="BW53" s="16">
        <v>3</v>
      </c>
      <c r="BX53" s="16">
        <v>1</v>
      </c>
      <c r="BY53" s="16">
        <v>11</v>
      </c>
      <c r="BZ53" s="16">
        <v>13</v>
      </c>
      <c r="CA53" s="61">
        <f t="shared" si="56"/>
        <v>66</v>
      </c>
      <c r="CB53" s="17">
        <f t="shared" si="57"/>
        <v>8.6049543676662316E-2</v>
      </c>
      <c r="CD53" s="99" t="s">
        <v>76</v>
      </c>
      <c r="CE53" s="16">
        <v>21</v>
      </c>
      <c r="CF53" s="16">
        <v>15</v>
      </c>
      <c r="CG53" s="16">
        <v>12</v>
      </c>
      <c r="CH53" s="16">
        <v>14</v>
      </c>
      <c r="CI53" s="16">
        <v>18</v>
      </c>
      <c r="CJ53" s="16">
        <v>17</v>
      </c>
      <c r="CK53" s="16">
        <v>12</v>
      </c>
      <c r="CL53" s="16">
        <v>14</v>
      </c>
      <c r="CM53" s="16">
        <v>10</v>
      </c>
      <c r="CN53" s="16">
        <v>14</v>
      </c>
      <c r="CO53" s="16">
        <v>13</v>
      </c>
      <c r="CP53" s="16">
        <v>15</v>
      </c>
      <c r="CQ53" s="61">
        <f t="shared" si="58"/>
        <v>175</v>
      </c>
      <c r="CR53" s="17">
        <f t="shared" si="59"/>
        <v>0.16540642722117202</v>
      </c>
      <c r="CT53" s="99" t="s">
        <v>76</v>
      </c>
      <c r="CU53" s="16">
        <v>19</v>
      </c>
      <c r="CV53" s="16">
        <v>21</v>
      </c>
      <c r="CW53" s="16">
        <v>19</v>
      </c>
      <c r="CX53" s="16">
        <v>15</v>
      </c>
      <c r="CY53" s="16">
        <v>10</v>
      </c>
      <c r="CZ53" s="16">
        <v>18</v>
      </c>
      <c r="DA53" s="16">
        <v>17</v>
      </c>
      <c r="DB53" s="16">
        <v>11</v>
      </c>
      <c r="DC53" s="16">
        <v>19</v>
      </c>
      <c r="DD53" s="16">
        <v>10</v>
      </c>
      <c r="DE53" s="16">
        <v>17</v>
      </c>
      <c r="DF53" s="16">
        <v>13</v>
      </c>
      <c r="DG53" s="61">
        <f t="shared" si="60"/>
        <v>189</v>
      </c>
      <c r="DH53" s="17">
        <f t="shared" si="61"/>
        <v>0.16935483870967741</v>
      </c>
    </row>
    <row r="54" spans="2:112" ht="15.75" thickBot="1" x14ac:dyDescent="0.3">
      <c r="B54" s="100" t="s">
        <v>51</v>
      </c>
      <c r="C54" s="52">
        <f>SUM(C48:C53)</f>
        <v>62</v>
      </c>
      <c r="D54" s="52">
        <f t="shared" ref="D54:O54" si="62">SUM(D48:D53)</f>
        <v>27</v>
      </c>
      <c r="E54" s="52">
        <f t="shared" si="62"/>
        <v>26</v>
      </c>
      <c r="F54" s="52">
        <f t="shared" si="62"/>
        <v>21</v>
      </c>
      <c r="G54" s="52">
        <f t="shared" si="62"/>
        <v>36</v>
      </c>
      <c r="H54" s="52">
        <f t="shared" si="62"/>
        <v>26</v>
      </c>
      <c r="I54" s="52">
        <f t="shared" si="62"/>
        <v>42</v>
      </c>
      <c r="J54" s="52">
        <f t="shared" si="62"/>
        <v>41</v>
      </c>
      <c r="K54" s="52">
        <f t="shared" si="62"/>
        <v>49</v>
      </c>
      <c r="L54" s="52">
        <f t="shared" si="62"/>
        <v>44</v>
      </c>
      <c r="M54" s="52">
        <f t="shared" si="62"/>
        <v>35</v>
      </c>
      <c r="N54" s="52">
        <f t="shared" si="62"/>
        <v>53</v>
      </c>
      <c r="O54" s="52">
        <f t="shared" si="62"/>
        <v>462</v>
      </c>
      <c r="P54" s="45">
        <f>SUM(P48:P53)</f>
        <v>0.99999999999999989</v>
      </c>
      <c r="R54" s="100" t="s">
        <v>51</v>
      </c>
      <c r="S54" s="52">
        <f t="shared" ref="S54:AF54" si="63">SUM(S48:S53)</f>
        <v>35</v>
      </c>
      <c r="T54" s="52">
        <f t="shared" si="63"/>
        <v>20</v>
      </c>
      <c r="U54" s="52">
        <f t="shared" si="63"/>
        <v>20</v>
      </c>
      <c r="V54" s="52">
        <f t="shared" si="63"/>
        <v>60</v>
      </c>
      <c r="W54" s="52">
        <f t="shared" si="63"/>
        <v>50</v>
      </c>
      <c r="X54" s="52">
        <f t="shared" si="63"/>
        <v>62</v>
      </c>
      <c r="Y54" s="52">
        <f t="shared" si="63"/>
        <v>74</v>
      </c>
      <c r="Z54" s="52">
        <f t="shared" si="63"/>
        <v>58</v>
      </c>
      <c r="AA54" s="52">
        <f t="shared" si="63"/>
        <v>52</v>
      </c>
      <c r="AB54" s="52">
        <f t="shared" si="63"/>
        <v>45</v>
      </c>
      <c r="AC54" s="52">
        <f t="shared" si="63"/>
        <v>80</v>
      </c>
      <c r="AD54" s="52">
        <f t="shared" si="63"/>
        <v>53</v>
      </c>
      <c r="AE54" s="52">
        <f t="shared" si="63"/>
        <v>609</v>
      </c>
      <c r="AF54" s="45">
        <f t="shared" si="63"/>
        <v>1</v>
      </c>
      <c r="AH54" s="100" t="s">
        <v>51</v>
      </c>
      <c r="AI54" s="52">
        <f>SUM(AI48:AI53)</f>
        <v>67</v>
      </c>
      <c r="AJ54" s="52">
        <f t="shared" ref="AJ54:AT54" si="64">SUM(AJ48:AJ53)</f>
        <v>53</v>
      </c>
      <c r="AK54" s="52">
        <f t="shared" si="64"/>
        <v>63</v>
      </c>
      <c r="AL54" s="52">
        <f t="shared" si="64"/>
        <v>93</v>
      </c>
      <c r="AM54" s="52">
        <f t="shared" si="64"/>
        <v>92</v>
      </c>
      <c r="AN54" s="52">
        <f t="shared" si="64"/>
        <v>73</v>
      </c>
      <c r="AO54" s="52">
        <f t="shared" si="64"/>
        <v>80</v>
      </c>
      <c r="AP54" s="52">
        <f t="shared" si="64"/>
        <v>90</v>
      </c>
      <c r="AQ54" s="52">
        <f t="shared" si="64"/>
        <v>50</v>
      </c>
      <c r="AR54" s="52">
        <f t="shared" si="64"/>
        <v>57</v>
      </c>
      <c r="AS54" s="52">
        <f t="shared" si="64"/>
        <v>58</v>
      </c>
      <c r="AT54" s="52">
        <f t="shared" si="64"/>
        <v>71</v>
      </c>
      <c r="AU54" s="52">
        <f>SUM(AU48:AU53)</f>
        <v>847</v>
      </c>
      <c r="AV54" s="45">
        <f>SUM(AV48:AV53)</f>
        <v>1</v>
      </c>
      <c r="AX54" s="100" t="s">
        <v>51</v>
      </c>
      <c r="AY54" s="60">
        <f>SUM(AY48:AY53)</f>
        <v>46</v>
      </c>
      <c r="AZ54" s="60">
        <f t="shared" ref="AZ54:BJ54" si="65">SUM(AZ48:AZ53)</f>
        <v>36</v>
      </c>
      <c r="BA54" s="60">
        <f t="shared" si="65"/>
        <v>36</v>
      </c>
      <c r="BB54" s="60">
        <f t="shared" si="65"/>
        <v>39</v>
      </c>
      <c r="BC54" s="60">
        <f t="shared" si="65"/>
        <v>51</v>
      </c>
      <c r="BD54" s="60">
        <f t="shared" si="65"/>
        <v>82</v>
      </c>
      <c r="BE54" s="60">
        <f t="shared" si="65"/>
        <v>71</v>
      </c>
      <c r="BF54" s="60">
        <f t="shared" si="65"/>
        <v>43</v>
      </c>
      <c r="BG54" s="60">
        <f t="shared" si="65"/>
        <v>42</v>
      </c>
      <c r="BH54" s="60">
        <f t="shared" si="65"/>
        <v>42</v>
      </c>
      <c r="BI54" s="60">
        <f t="shared" si="65"/>
        <v>38</v>
      </c>
      <c r="BJ54" s="60">
        <f t="shared" si="65"/>
        <v>48</v>
      </c>
      <c r="BK54" s="60">
        <f>SUM(BK48:BK53)</f>
        <v>574</v>
      </c>
      <c r="BL54" s="114">
        <f>SUM(BL48:BL53)</f>
        <v>1</v>
      </c>
      <c r="BN54" s="100" t="s">
        <v>51</v>
      </c>
      <c r="BO54" s="60">
        <f>SUM(BO48:BO53)</f>
        <v>74</v>
      </c>
      <c r="BP54" s="60">
        <f t="shared" ref="BP54:BZ54" si="66">SUM(BP48:BP53)</f>
        <v>49</v>
      </c>
      <c r="BQ54" s="60">
        <f t="shared" si="66"/>
        <v>74</v>
      </c>
      <c r="BR54" s="60">
        <f t="shared" si="66"/>
        <v>62</v>
      </c>
      <c r="BS54" s="60">
        <f t="shared" si="66"/>
        <v>67</v>
      </c>
      <c r="BT54" s="60">
        <f t="shared" si="66"/>
        <v>58</v>
      </c>
      <c r="BU54" s="60">
        <f t="shared" si="66"/>
        <v>53</v>
      </c>
      <c r="BV54" s="60">
        <f t="shared" si="66"/>
        <v>41</v>
      </c>
      <c r="BW54" s="60">
        <f t="shared" si="66"/>
        <v>33</v>
      </c>
      <c r="BX54" s="60">
        <f t="shared" si="66"/>
        <v>27</v>
      </c>
      <c r="BY54" s="60">
        <f t="shared" si="66"/>
        <v>107</v>
      </c>
      <c r="BZ54" s="60">
        <f t="shared" si="66"/>
        <v>122</v>
      </c>
      <c r="CA54" s="60">
        <f>SUM(CA48:CA53)</f>
        <v>767</v>
      </c>
      <c r="CB54" s="114">
        <f>SUM(CB48:CB53)</f>
        <v>1</v>
      </c>
      <c r="CD54" s="100" t="s">
        <v>51</v>
      </c>
      <c r="CE54" s="60">
        <f>SUM(CE48:CE53)</f>
        <v>127</v>
      </c>
      <c r="CF54" s="60">
        <f t="shared" ref="CF54:CP54" si="67">SUM(CF48:CF53)</f>
        <v>73</v>
      </c>
      <c r="CG54" s="60">
        <f t="shared" si="67"/>
        <v>93</v>
      </c>
      <c r="CH54" s="60">
        <f t="shared" si="67"/>
        <v>102</v>
      </c>
      <c r="CI54" s="60">
        <f t="shared" si="67"/>
        <v>128</v>
      </c>
      <c r="CJ54" s="60">
        <f t="shared" si="67"/>
        <v>106</v>
      </c>
      <c r="CK54" s="60">
        <f t="shared" si="67"/>
        <v>77</v>
      </c>
      <c r="CL54" s="60">
        <f t="shared" si="67"/>
        <v>62</v>
      </c>
      <c r="CM54" s="60">
        <f t="shared" si="67"/>
        <v>63</v>
      </c>
      <c r="CN54" s="60">
        <f t="shared" si="67"/>
        <v>81</v>
      </c>
      <c r="CO54" s="60">
        <f t="shared" si="67"/>
        <v>61</v>
      </c>
      <c r="CP54" s="60">
        <f t="shared" si="67"/>
        <v>85</v>
      </c>
      <c r="CQ54" s="60">
        <f>SUM(CQ48:CQ53)</f>
        <v>1058</v>
      </c>
      <c r="CR54" s="114">
        <f>SUM(CR48:CR53)</f>
        <v>1</v>
      </c>
      <c r="CT54" s="100" t="s">
        <v>51</v>
      </c>
      <c r="CU54" s="60">
        <f>SUM(CU48:CU53)</f>
        <v>96</v>
      </c>
      <c r="CV54" s="60">
        <f t="shared" ref="CV54:DF54" si="68">SUM(CV48:CV53)</f>
        <v>95</v>
      </c>
      <c r="CW54" s="60">
        <f t="shared" si="68"/>
        <v>94</v>
      </c>
      <c r="CX54" s="60">
        <f t="shared" si="68"/>
        <v>109</v>
      </c>
      <c r="CY54" s="60">
        <f t="shared" si="68"/>
        <v>116</v>
      </c>
      <c r="CZ54" s="60">
        <f t="shared" si="68"/>
        <v>80</v>
      </c>
      <c r="DA54" s="60">
        <f t="shared" si="68"/>
        <v>99</v>
      </c>
      <c r="DB54" s="60">
        <f t="shared" si="68"/>
        <v>89</v>
      </c>
      <c r="DC54" s="60">
        <f t="shared" si="68"/>
        <v>79</v>
      </c>
      <c r="DD54" s="60">
        <f t="shared" si="68"/>
        <v>84</v>
      </c>
      <c r="DE54" s="60">
        <f t="shared" si="68"/>
        <v>82</v>
      </c>
      <c r="DF54" s="60">
        <f t="shared" si="68"/>
        <v>93</v>
      </c>
      <c r="DG54" s="60">
        <f>SUM(DG48:DG53)</f>
        <v>1116</v>
      </c>
      <c r="DH54" s="114">
        <f>SUM(DH48:DH53)</f>
        <v>1</v>
      </c>
    </row>
    <row r="55" spans="2:112" ht="16.5" thickTop="1" thickBot="1" x14ac:dyDescent="0.3">
      <c r="AF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 s="3"/>
      <c r="BL55" s="44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 s="3"/>
      <c r="CB55" s="44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 s="3"/>
      <c r="CR55" s="44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3"/>
      <c r="DH55" s="44"/>
    </row>
    <row r="56" spans="2:112" ht="15.75" thickTop="1" x14ac:dyDescent="0.25">
      <c r="B56" s="231" t="s">
        <v>140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  <c r="R56" s="231" t="s">
        <v>141</v>
      </c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3"/>
      <c r="AH56" s="243" t="s">
        <v>248</v>
      </c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5"/>
      <c r="AX56" s="231" t="s">
        <v>343</v>
      </c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3"/>
      <c r="BN56" s="231" t="s">
        <v>363</v>
      </c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3"/>
      <c r="CD56" s="231" t="s">
        <v>391</v>
      </c>
      <c r="CE56" s="232"/>
      <c r="CF56" s="232"/>
      <c r="CG56" s="232"/>
      <c r="CH56" s="232"/>
      <c r="CI56" s="232"/>
      <c r="CJ56" s="232"/>
      <c r="CK56" s="232"/>
      <c r="CL56" s="232"/>
      <c r="CM56" s="232"/>
      <c r="CN56" s="232"/>
      <c r="CO56" s="232"/>
      <c r="CP56" s="232"/>
      <c r="CQ56" s="232"/>
      <c r="CR56" s="233"/>
      <c r="CT56" s="231" t="s">
        <v>421</v>
      </c>
      <c r="CU56" s="232"/>
      <c r="CV56" s="232"/>
      <c r="CW56" s="232"/>
      <c r="CX56" s="232"/>
      <c r="CY56" s="232"/>
      <c r="CZ56" s="232"/>
      <c r="DA56" s="232"/>
      <c r="DB56" s="232"/>
      <c r="DC56" s="232"/>
      <c r="DD56" s="232"/>
      <c r="DE56" s="232"/>
      <c r="DF56" s="232"/>
      <c r="DG56" s="232"/>
      <c r="DH56" s="233"/>
    </row>
    <row r="57" spans="2:112" x14ac:dyDescent="0.25">
      <c r="B57" s="49" t="s">
        <v>79</v>
      </c>
      <c r="C57" s="50" t="s">
        <v>0</v>
      </c>
      <c r="D57" s="50" t="s">
        <v>3</v>
      </c>
      <c r="E57" s="50" t="s">
        <v>4</v>
      </c>
      <c r="F57" s="50" t="s">
        <v>5</v>
      </c>
      <c r="G57" s="50" t="s">
        <v>6</v>
      </c>
      <c r="H57" s="50" t="s">
        <v>7</v>
      </c>
      <c r="I57" s="50" t="s">
        <v>8</v>
      </c>
      <c r="J57" s="50" t="s">
        <v>9</v>
      </c>
      <c r="K57" s="50" t="s">
        <v>10</v>
      </c>
      <c r="L57" s="50" t="s">
        <v>11</v>
      </c>
      <c r="M57" s="50" t="s">
        <v>12</v>
      </c>
      <c r="N57" s="50" t="s">
        <v>13</v>
      </c>
      <c r="O57" s="50" t="s">
        <v>14</v>
      </c>
      <c r="P57" s="11" t="s">
        <v>15</v>
      </c>
      <c r="R57" s="49" t="s">
        <v>79</v>
      </c>
      <c r="S57" s="50" t="s">
        <v>0</v>
      </c>
      <c r="T57" s="50" t="s">
        <v>3</v>
      </c>
      <c r="U57" s="50" t="s">
        <v>4</v>
      </c>
      <c r="V57" s="50" t="s">
        <v>5</v>
      </c>
      <c r="W57" s="50" t="s">
        <v>6</v>
      </c>
      <c r="X57" s="50" t="s">
        <v>7</v>
      </c>
      <c r="Y57" s="50" t="s">
        <v>8</v>
      </c>
      <c r="Z57" s="50" t="s">
        <v>9</v>
      </c>
      <c r="AA57" s="50" t="s">
        <v>10</v>
      </c>
      <c r="AB57" s="50" t="s">
        <v>11</v>
      </c>
      <c r="AC57" s="50" t="s">
        <v>12</v>
      </c>
      <c r="AD57" s="50" t="s">
        <v>13</v>
      </c>
      <c r="AE57" s="50" t="s">
        <v>14</v>
      </c>
      <c r="AF57" s="11" t="s">
        <v>15</v>
      </c>
      <c r="AH57" s="49" t="s">
        <v>79</v>
      </c>
      <c r="AI57" s="50" t="s">
        <v>0</v>
      </c>
      <c r="AJ57" s="50" t="s">
        <v>3</v>
      </c>
      <c r="AK57" s="50" t="s">
        <v>4</v>
      </c>
      <c r="AL57" s="50" t="s">
        <v>5</v>
      </c>
      <c r="AM57" s="50" t="s">
        <v>6</v>
      </c>
      <c r="AN57" s="50" t="s">
        <v>7</v>
      </c>
      <c r="AO57" s="50" t="s">
        <v>8</v>
      </c>
      <c r="AP57" s="50" t="s">
        <v>9</v>
      </c>
      <c r="AQ57" s="50" t="s">
        <v>10</v>
      </c>
      <c r="AR57" s="50" t="s">
        <v>11</v>
      </c>
      <c r="AS57" s="50" t="s">
        <v>12</v>
      </c>
      <c r="AT57" s="50" t="s">
        <v>13</v>
      </c>
      <c r="AU57" s="50" t="s">
        <v>14</v>
      </c>
      <c r="AV57" s="11" t="s">
        <v>15</v>
      </c>
      <c r="AX57" s="49" t="s">
        <v>79</v>
      </c>
      <c r="AY57" s="50" t="s">
        <v>0</v>
      </c>
      <c r="AZ57" s="50" t="s">
        <v>3</v>
      </c>
      <c r="BA57" s="50" t="s">
        <v>4</v>
      </c>
      <c r="BB57" s="50" t="s">
        <v>5</v>
      </c>
      <c r="BC57" s="50" t="s">
        <v>6</v>
      </c>
      <c r="BD57" s="50" t="s">
        <v>7</v>
      </c>
      <c r="BE57" s="50" t="s">
        <v>8</v>
      </c>
      <c r="BF57" s="50" t="s">
        <v>9</v>
      </c>
      <c r="BG57" s="50" t="s">
        <v>10</v>
      </c>
      <c r="BH57" s="50" t="s">
        <v>11</v>
      </c>
      <c r="BI57" s="50" t="s">
        <v>12</v>
      </c>
      <c r="BJ57" s="50" t="s">
        <v>13</v>
      </c>
      <c r="BK57" s="50" t="s">
        <v>14</v>
      </c>
      <c r="BL57" s="11" t="s">
        <v>15</v>
      </c>
      <c r="BN57" s="49" t="s">
        <v>79</v>
      </c>
      <c r="BO57" s="50" t="s">
        <v>0</v>
      </c>
      <c r="BP57" s="50" t="s">
        <v>3</v>
      </c>
      <c r="BQ57" s="50" t="s">
        <v>4</v>
      </c>
      <c r="BR57" s="50" t="s">
        <v>5</v>
      </c>
      <c r="BS57" s="50" t="s">
        <v>6</v>
      </c>
      <c r="BT57" s="50" t="s">
        <v>7</v>
      </c>
      <c r="BU57" s="50" t="s">
        <v>8</v>
      </c>
      <c r="BV57" s="50" t="s">
        <v>9</v>
      </c>
      <c r="BW57" s="50" t="s">
        <v>10</v>
      </c>
      <c r="BX57" s="50" t="s">
        <v>11</v>
      </c>
      <c r="BY57" s="50" t="s">
        <v>12</v>
      </c>
      <c r="BZ57" s="50" t="s">
        <v>13</v>
      </c>
      <c r="CA57" s="50" t="s">
        <v>14</v>
      </c>
      <c r="CB57" s="11" t="s">
        <v>15</v>
      </c>
      <c r="CD57" s="49" t="s">
        <v>79</v>
      </c>
      <c r="CE57" s="50" t="s">
        <v>0</v>
      </c>
      <c r="CF57" s="50" t="s">
        <v>3</v>
      </c>
      <c r="CG57" s="50" t="s">
        <v>4</v>
      </c>
      <c r="CH57" s="50" t="s">
        <v>5</v>
      </c>
      <c r="CI57" s="50" t="s">
        <v>6</v>
      </c>
      <c r="CJ57" s="50" t="s">
        <v>7</v>
      </c>
      <c r="CK57" s="50" t="s">
        <v>8</v>
      </c>
      <c r="CL57" s="50" t="s">
        <v>9</v>
      </c>
      <c r="CM57" s="50" t="s">
        <v>10</v>
      </c>
      <c r="CN57" s="50" t="s">
        <v>11</v>
      </c>
      <c r="CO57" s="50" t="s">
        <v>12</v>
      </c>
      <c r="CP57" s="50" t="s">
        <v>13</v>
      </c>
      <c r="CQ57" s="50" t="s">
        <v>14</v>
      </c>
      <c r="CR57" s="11" t="s">
        <v>15</v>
      </c>
      <c r="CT57" s="49" t="s">
        <v>79</v>
      </c>
      <c r="CU57" s="169" t="s">
        <v>0</v>
      </c>
      <c r="CV57" s="169" t="s">
        <v>3</v>
      </c>
      <c r="CW57" s="169" t="s">
        <v>4</v>
      </c>
      <c r="CX57" s="169" t="s">
        <v>5</v>
      </c>
      <c r="CY57" s="169" t="s">
        <v>6</v>
      </c>
      <c r="CZ57" s="169" t="s">
        <v>7</v>
      </c>
      <c r="DA57" s="169" t="s">
        <v>8</v>
      </c>
      <c r="DB57" s="169" t="s">
        <v>9</v>
      </c>
      <c r="DC57" s="169" t="s">
        <v>10</v>
      </c>
      <c r="DD57" s="169" t="s">
        <v>11</v>
      </c>
      <c r="DE57" s="169" t="s">
        <v>12</v>
      </c>
      <c r="DF57" s="169" t="s">
        <v>13</v>
      </c>
      <c r="DG57" s="169" t="s">
        <v>14</v>
      </c>
      <c r="DH57" s="11" t="s">
        <v>15</v>
      </c>
    </row>
    <row r="58" spans="2:112" x14ac:dyDescent="0.25">
      <c r="B58" s="99" t="s">
        <v>342</v>
      </c>
      <c r="C58" s="16">
        <v>1</v>
      </c>
      <c r="D58" s="16"/>
      <c r="E58" s="16"/>
      <c r="F58" s="16"/>
      <c r="G58" s="16">
        <v>1</v>
      </c>
      <c r="H58" s="16"/>
      <c r="I58" s="16"/>
      <c r="J58" s="16"/>
      <c r="K58" s="16"/>
      <c r="L58" s="16"/>
      <c r="M58" s="16"/>
      <c r="N58" s="16">
        <v>2</v>
      </c>
      <c r="O58" s="106">
        <f>SUM(C58:N58)</f>
        <v>4</v>
      </c>
      <c r="P58" s="98">
        <f t="shared" ref="P58:P64" si="69">O58/$O$65</f>
        <v>8.5106382978723406E-3</v>
      </c>
      <c r="R58" s="99" t="s">
        <v>342</v>
      </c>
      <c r="S58" s="16"/>
      <c r="T58" s="16"/>
      <c r="U58" s="16"/>
      <c r="V58" s="16"/>
      <c r="W58" s="16"/>
      <c r="X58" s="16">
        <v>1</v>
      </c>
      <c r="Y58" s="16"/>
      <c r="Z58" s="16">
        <v>1</v>
      </c>
      <c r="AA58" s="16"/>
      <c r="AB58" s="16"/>
      <c r="AC58" s="16"/>
      <c r="AD58" s="16"/>
      <c r="AE58" s="106">
        <f t="shared" ref="AE58:AE64" si="70">SUM(S58:AD58)</f>
        <v>2</v>
      </c>
      <c r="AF58" s="98">
        <f t="shared" ref="AF58:AF64" si="71">AE58/$AE$65</f>
        <v>3.246753246753247E-3</v>
      </c>
      <c r="AH58" s="99" t="s">
        <v>342</v>
      </c>
      <c r="AI58" s="16"/>
      <c r="AJ58" s="16"/>
      <c r="AK58" s="16">
        <v>1</v>
      </c>
      <c r="AL58" s="16">
        <v>1</v>
      </c>
      <c r="AM58" s="16">
        <v>2</v>
      </c>
      <c r="AN58" s="16"/>
      <c r="AO58" s="16"/>
      <c r="AP58" s="16"/>
      <c r="AQ58" s="16">
        <v>1</v>
      </c>
      <c r="AR58" s="16"/>
      <c r="AS58" s="16"/>
      <c r="AT58" s="16"/>
      <c r="AU58" s="106">
        <f t="shared" ref="AU58:AU64" si="72">SUM(AI58:AT58)</f>
        <v>5</v>
      </c>
      <c r="AV58" s="98">
        <f t="shared" ref="AV58:AV64" si="73">AU58/$AU$65</f>
        <v>5.8823529411764705E-3</v>
      </c>
      <c r="AX58" s="99" t="s">
        <v>342</v>
      </c>
      <c r="AY58" s="16">
        <v>1</v>
      </c>
      <c r="AZ58" s="16"/>
      <c r="BA58" s="16">
        <v>1</v>
      </c>
      <c r="BB58" s="16">
        <v>1</v>
      </c>
      <c r="BC58" s="16"/>
      <c r="BD58" s="16"/>
      <c r="BE58" s="16">
        <v>1</v>
      </c>
      <c r="BF58" s="16"/>
      <c r="BG58" s="16"/>
      <c r="BH58" s="16"/>
      <c r="BI58" s="16"/>
      <c r="BJ58" s="16"/>
      <c r="BK58" s="61">
        <f>SUM(AY58:BJ58)</f>
        <v>4</v>
      </c>
      <c r="BL58" s="17">
        <f>BK58/$BK$65</f>
        <v>6.920415224913495E-3</v>
      </c>
      <c r="BN58" s="99" t="s">
        <v>342</v>
      </c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>
        <v>2</v>
      </c>
      <c r="CA58" s="61">
        <f>SUM(BO58:BZ58)</f>
        <v>2</v>
      </c>
      <c r="CB58" s="17">
        <f>CA58/$CA$65</f>
        <v>2.5641025641025641E-3</v>
      </c>
      <c r="CD58" s="99" t="s">
        <v>342</v>
      </c>
      <c r="CE58" s="16">
        <v>1</v>
      </c>
      <c r="CF58" s="16"/>
      <c r="CG58" s="16"/>
      <c r="CH58" s="16"/>
      <c r="CI58" s="16"/>
      <c r="CJ58" s="16"/>
      <c r="CK58" s="16">
        <v>1</v>
      </c>
      <c r="CL58" s="16"/>
      <c r="CM58" s="16"/>
      <c r="CN58" s="16"/>
      <c r="CO58" s="16"/>
      <c r="CP58" s="16"/>
      <c r="CQ58" s="61">
        <f t="shared" ref="CQ58:CQ64" si="74">SUM(CE58:CP58)</f>
        <v>2</v>
      </c>
      <c r="CR58" s="17">
        <f>CQ58/$CQ$65</f>
        <v>1.8796992481203006E-3</v>
      </c>
      <c r="CT58" s="99" t="s">
        <v>342</v>
      </c>
      <c r="CU58" s="16"/>
      <c r="CV58" s="16">
        <v>1</v>
      </c>
      <c r="CW58" s="16">
        <v>1</v>
      </c>
      <c r="CX58" s="16"/>
      <c r="CY58" s="16">
        <v>1</v>
      </c>
      <c r="CZ58" s="16"/>
      <c r="DA58" s="16"/>
      <c r="DB58" s="16"/>
      <c r="DC58" s="16"/>
      <c r="DD58" s="16"/>
      <c r="DE58" s="16"/>
      <c r="DF58" s="16">
        <v>1</v>
      </c>
      <c r="DG58" s="61">
        <f t="shared" ref="DG58:DG64" si="75">SUM(CU58:DF58)</f>
        <v>4</v>
      </c>
      <c r="DH58" s="17">
        <f t="shared" ref="DH58:DH64" si="76">DG58/$DG$65</f>
        <v>3.5366931918656055E-3</v>
      </c>
    </row>
    <row r="59" spans="2:112" x14ac:dyDescent="0.25">
      <c r="B59" s="99" t="s">
        <v>80</v>
      </c>
      <c r="C59" s="16">
        <v>4</v>
      </c>
      <c r="D59" s="16">
        <v>4</v>
      </c>
      <c r="E59" s="16">
        <v>1</v>
      </c>
      <c r="F59" s="16">
        <v>2</v>
      </c>
      <c r="G59" s="16">
        <v>1</v>
      </c>
      <c r="H59" s="16">
        <v>1</v>
      </c>
      <c r="I59" s="16">
        <v>2</v>
      </c>
      <c r="J59" s="16">
        <v>2</v>
      </c>
      <c r="K59" s="16">
        <v>1</v>
      </c>
      <c r="L59" s="16">
        <v>4</v>
      </c>
      <c r="M59" s="16">
        <v>1</v>
      </c>
      <c r="N59" s="16">
        <v>5</v>
      </c>
      <c r="O59" s="106">
        <f t="shared" ref="O59:O64" si="77">SUM(C59:N59)</f>
        <v>28</v>
      </c>
      <c r="P59" s="98">
        <f t="shared" si="69"/>
        <v>5.9574468085106386E-2</v>
      </c>
      <c r="R59" s="99" t="s">
        <v>80</v>
      </c>
      <c r="S59" s="16">
        <v>2</v>
      </c>
      <c r="T59" s="16">
        <v>1</v>
      </c>
      <c r="U59" s="16">
        <v>1</v>
      </c>
      <c r="V59" s="16">
        <v>4</v>
      </c>
      <c r="W59" s="16">
        <v>2</v>
      </c>
      <c r="X59" s="16">
        <v>6</v>
      </c>
      <c r="Y59" s="16">
        <v>1</v>
      </c>
      <c r="Z59" s="16"/>
      <c r="AA59" s="16">
        <v>3</v>
      </c>
      <c r="AB59" s="16">
        <v>3</v>
      </c>
      <c r="AC59" s="16">
        <v>4</v>
      </c>
      <c r="AD59" s="16">
        <v>1</v>
      </c>
      <c r="AE59" s="106">
        <f t="shared" si="70"/>
        <v>28</v>
      </c>
      <c r="AF59" s="98">
        <f t="shared" si="71"/>
        <v>4.5454545454545456E-2</v>
      </c>
      <c r="AH59" s="99" t="s">
        <v>80</v>
      </c>
      <c r="AI59" s="16">
        <v>1</v>
      </c>
      <c r="AJ59" s="16">
        <v>2</v>
      </c>
      <c r="AK59" s="16">
        <v>1</v>
      </c>
      <c r="AL59" s="16">
        <v>5</v>
      </c>
      <c r="AM59" s="16">
        <v>3</v>
      </c>
      <c r="AN59" s="16">
        <v>1</v>
      </c>
      <c r="AO59" s="16"/>
      <c r="AP59" s="16">
        <v>2</v>
      </c>
      <c r="AQ59" s="16"/>
      <c r="AR59" s="16">
        <v>2</v>
      </c>
      <c r="AS59" s="16"/>
      <c r="AT59" s="16">
        <v>3</v>
      </c>
      <c r="AU59" s="106">
        <f t="shared" si="72"/>
        <v>20</v>
      </c>
      <c r="AV59" s="98">
        <f t="shared" si="73"/>
        <v>2.3529411764705882E-2</v>
      </c>
      <c r="AX59" s="99" t="s">
        <v>80</v>
      </c>
      <c r="AY59" s="16"/>
      <c r="AZ59" s="16">
        <v>3</v>
      </c>
      <c r="BA59" s="16">
        <v>1</v>
      </c>
      <c r="BB59" s="16">
        <v>2</v>
      </c>
      <c r="BC59" s="16">
        <v>5</v>
      </c>
      <c r="BD59" s="16">
        <v>4</v>
      </c>
      <c r="BE59" s="16"/>
      <c r="BF59" s="16">
        <v>3</v>
      </c>
      <c r="BG59" s="16">
        <v>2</v>
      </c>
      <c r="BH59" s="16">
        <v>3</v>
      </c>
      <c r="BI59" s="16">
        <v>1</v>
      </c>
      <c r="BJ59" s="16"/>
      <c r="BK59" s="61">
        <f t="shared" ref="BK59:BK64" si="78">SUM(AY59:BJ59)</f>
        <v>24</v>
      </c>
      <c r="BL59" s="17">
        <f t="shared" ref="BL59:BL64" si="79">BK59/$BK$65</f>
        <v>4.1522491349480967E-2</v>
      </c>
      <c r="BN59" s="99" t="s">
        <v>80</v>
      </c>
      <c r="BO59" s="16">
        <v>1</v>
      </c>
      <c r="BP59" s="16"/>
      <c r="BQ59" s="16">
        <v>4</v>
      </c>
      <c r="BR59" s="16">
        <v>5</v>
      </c>
      <c r="BS59" s="16">
        <v>4</v>
      </c>
      <c r="BT59" s="16">
        <v>1</v>
      </c>
      <c r="BU59" s="16"/>
      <c r="BV59" s="16">
        <v>1</v>
      </c>
      <c r="BW59" s="16">
        <v>3</v>
      </c>
      <c r="BX59" s="16">
        <v>2</v>
      </c>
      <c r="BY59" s="16">
        <v>2</v>
      </c>
      <c r="BZ59" s="16">
        <v>7</v>
      </c>
      <c r="CA59" s="61">
        <f t="shared" ref="CA59:CA64" si="80">SUM(BO59:BZ59)</f>
        <v>30</v>
      </c>
      <c r="CB59" s="17">
        <f t="shared" ref="CB59:CB64" si="81">CA59/$CA$65</f>
        <v>3.8461538461538464E-2</v>
      </c>
      <c r="CD59" s="99" t="s">
        <v>80</v>
      </c>
      <c r="CE59" s="16">
        <v>6</v>
      </c>
      <c r="CF59" s="16">
        <v>2</v>
      </c>
      <c r="CG59" s="16">
        <v>5</v>
      </c>
      <c r="CH59" s="16">
        <v>6</v>
      </c>
      <c r="CI59" s="16">
        <v>7</v>
      </c>
      <c r="CJ59" s="16">
        <v>4</v>
      </c>
      <c r="CK59" s="16">
        <v>2</v>
      </c>
      <c r="CL59" s="16">
        <v>1</v>
      </c>
      <c r="CM59" s="16">
        <v>3</v>
      </c>
      <c r="CN59" s="16">
        <v>5</v>
      </c>
      <c r="CO59" s="16">
        <v>4</v>
      </c>
      <c r="CP59" s="16">
        <v>5</v>
      </c>
      <c r="CQ59" s="61">
        <f t="shared" si="74"/>
        <v>50</v>
      </c>
      <c r="CR59" s="17">
        <f t="shared" ref="CR59:CR64" si="82">CQ59/$CQ$65</f>
        <v>4.6992481203007516E-2</v>
      </c>
      <c r="CT59" s="99" t="s">
        <v>80</v>
      </c>
      <c r="CU59" s="16">
        <v>9</v>
      </c>
      <c r="CV59" s="16">
        <v>5</v>
      </c>
      <c r="CW59" s="16">
        <v>3</v>
      </c>
      <c r="CX59" s="16">
        <v>6</v>
      </c>
      <c r="CY59" s="16">
        <v>3</v>
      </c>
      <c r="CZ59" s="16">
        <v>2</v>
      </c>
      <c r="DA59" s="16">
        <v>3</v>
      </c>
      <c r="DB59" s="16">
        <v>1</v>
      </c>
      <c r="DC59" s="16">
        <v>2</v>
      </c>
      <c r="DD59" s="16">
        <v>3</v>
      </c>
      <c r="DE59" s="16">
        <v>3</v>
      </c>
      <c r="DF59" s="16">
        <v>3</v>
      </c>
      <c r="DG59" s="61">
        <f t="shared" si="75"/>
        <v>43</v>
      </c>
      <c r="DH59" s="17">
        <f t="shared" si="76"/>
        <v>3.8019451812555262E-2</v>
      </c>
    </row>
    <row r="60" spans="2:112" x14ac:dyDescent="0.25">
      <c r="B60" s="99" t="s">
        <v>81</v>
      </c>
      <c r="C60" s="16"/>
      <c r="D60" s="16"/>
      <c r="E60" s="16"/>
      <c r="F60" s="16"/>
      <c r="G60" s="16"/>
      <c r="H60" s="16">
        <v>1</v>
      </c>
      <c r="I60" s="16"/>
      <c r="J60" s="16"/>
      <c r="K60" s="16"/>
      <c r="L60" s="16"/>
      <c r="M60" s="16">
        <v>1</v>
      </c>
      <c r="N60" s="16">
        <v>1</v>
      </c>
      <c r="O60" s="106">
        <f t="shared" si="77"/>
        <v>3</v>
      </c>
      <c r="P60" s="98">
        <f t="shared" si="69"/>
        <v>6.382978723404255E-3</v>
      </c>
      <c r="R60" s="99" t="s">
        <v>81</v>
      </c>
      <c r="S60" s="16"/>
      <c r="T60" s="16"/>
      <c r="U60" s="16"/>
      <c r="V60" s="16"/>
      <c r="W60" s="16"/>
      <c r="X60" s="16">
        <v>1</v>
      </c>
      <c r="Y60" s="16"/>
      <c r="Z60" s="16">
        <v>1</v>
      </c>
      <c r="AA60" s="16"/>
      <c r="AB60" s="16">
        <v>1</v>
      </c>
      <c r="AC60" s="16"/>
      <c r="AD60" s="16"/>
      <c r="AE60" s="106">
        <f t="shared" si="70"/>
        <v>3</v>
      </c>
      <c r="AF60" s="98">
        <f t="shared" si="71"/>
        <v>4.87012987012987E-3</v>
      </c>
      <c r="AH60" s="99" t="s">
        <v>81</v>
      </c>
      <c r="AI60" s="16"/>
      <c r="AJ60" s="16"/>
      <c r="AK60" s="16"/>
      <c r="AL60" s="16"/>
      <c r="AM60" s="16">
        <v>2</v>
      </c>
      <c r="AN60" s="16"/>
      <c r="AO60" s="16"/>
      <c r="AP60" s="16"/>
      <c r="AQ60" s="16"/>
      <c r="AR60" s="16"/>
      <c r="AS60" s="16"/>
      <c r="AT60" s="16"/>
      <c r="AU60" s="106">
        <f t="shared" si="72"/>
        <v>2</v>
      </c>
      <c r="AV60" s="98">
        <f t="shared" si="73"/>
        <v>2.352941176470588E-3</v>
      </c>
      <c r="AX60" s="99" t="s">
        <v>81</v>
      </c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61">
        <f t="shared" si="78"/>
        <v>0</v>
      </c>
      <c r="BL60" s="17">
        <f t="shared" si="79"/>
        <v>0</v>
      </c>
      <c r="BN60" s="99" t="s">
        <v>81</v>
      </c>
      <c r="BO60" s="16"/>
      <c r="BP60" s="16"/>
      <c r="BQ60" s="16"/>
      <c r="BR60" s="16"/>
      <c r="BS60" s="16">
        <v>1</v>
      </c>
      <c r="BT60" s="16"/>
      <c r="BU60" s="16"/>
      <c r="BV60" s="16"/>
      <c r="BW60" s="16"/>
      <c r="BX60" s="16"/>
      <c r="BY60" s="16">
        <v>10</v>
      </c>
      <c r="BZ60" s="16">
        <v>5</v>
      </c>
      <c r="CA60" s="61">
        <f t="shared" si="80"/>
        <v>16</v>
      </c>
      <c r="CB60" s="17">
        <f t="shared" si="81"/>
        <v>2.0512820512820513E-2</v>
      </c>
      <c r="CD60" s="99" t="s">
        <v>81</v>
      </c>
      <c r="CE60" s="16">
        <v>3</v>
      </c>
      <c r="CF60" s="16">
        <v>2</v>
      </c>
      <c r="CG60" s="16">
        <v>4</v>
      </c>
      <c r="CH60" s="16">
        <v>6</v>
      </c>
      <c r="CI60" s="16">
        <v>6</v>
      </c>
      <c r="CJ60" s="16">
        <v>3</v>
      </c>
      <c r="CK60" s="16">
        <v>1</v>
      </c>
      <c r="CL60" s="16">
        <v>1</v>
      </c>
      <c r="CM60" s="16"/>
      <c r="CN60" s="16">
        <v>1</v>
      </c>
      <c r="CO60" s="16"/>
      <c r="CP60" s="16"/>
      <c r="CQ60" s="61">
        <f t="shared" si="74"/>
        <v>27</v>
      </c>
      <c r="CR60" s="17">
        <f t="shared" si="82"/>
        <v>2.5375939849624059E-2</v>
      </c>
      <c r="CT60" s="99" t="s">
        <v>81</v>
      </c>
      <c r="CU60" s="16">
        <v>1</v>
      </c>
      <c r="CV60" s="16">
        <v>2</v>
      </c>
      <c r="CW60" s="16">
        <v>1</v>
      </c>
      <c r="CX60" s="16"/>
      <c r="CY60" s="16">
        <v>2</v>
      </c>
      <c r="CZ60" s="16"/>
      <c r="DA60" s="16">
        <v>1</v>
      </c>
      <c r="DB60" s="16">
        <v>2</v>
      </c>
      <c r="DC60" s="16">
        <v>1</v>
      </c>
      <c r="DD60" s="16">
        <v>2</v>
      </c>
      <c r="DE60" s="16">
        <v>1</v>
      </c>
      <c r="DF60" s="16">
        <v>1</v>
      </c>
      <c r="DG60" s="61">
        <f t="shared" si="75"/>
        <v>14</v>
      </c>
      <c r="DH60" s="17">
        <f t="shared" si="76"/>
        <v>1.237842617152962E-2</v>
      </c>
    </row>
    <row r="61" spans="2:112" x14ac:dyDescent="0.25">
      <c r="B61" s="99" t="s">
        <v>340</v>
      </c>
      <c r="C61" s="16">
        <v>3</v>
      </c>
      <c r="D61" s="16">
        <v>2</v>
      </c>
      <c r="E61" s="16">
        <v>1</v>
      </c>
      <c r="F61" s="16">
        <v>2</v>
      </c>
      <c r="G61" s="16">
        <v>3</v>
      </c>
      <c r="H61" s="16">
        <v>2</v>
      </c>
      <c r="I61" s="16"/>
      <c r="J61" s="16">
        <v>2</v>
      </c>
      <c r="K61" s="16">
        <v>3</v>
      </c>
      <c r="L61" s="16">
        <v>1</v>
      </c>
      <c r="M61" s="16">
        <v>1</v>
      </c>
      <c r="N61" s="16">
        <v>4</v>
      </c>
      <c r="O61" s="106">
        <f t="shared" si="77"/>
        <v>24</v>
      </c>
      <c r="P61" s="98">
        <f t="shared" si="69"/>
        <v>5.106382978723404E-2</v>
      </c>
      <c r="R61" s="99" t="s">
        <v>340</v>
      </c>
      <c r="S61" s="16">
        <v>3</v>
      </c>
      <c r="T61" s="16">
        <v>2</v>
      </c>
      <c r="U61" s="16"/>
      <c r="V61" s="16">
        <v>6</v>
      </c>
      <c r="W61" s="16">
        <v>5</v>
      </c>
      <c r="X61" s="16">
        <v>4</v>
      </c>
      <c r="Y61" s="16">
        <v>8</v>
      </c>
      <c r="Z61" s="16">
        <v>6</v>
      </c>
      <c r="AA61" s="16">
        <v>3</v>
      </c>
      <c r="AB61" s="16">
        <v>3</v>
      </c>
      <c r="AC61" s="16">
        <v>5</v>
      </c>
      <c r="AD61" s="16">
        <v>3</v>
      </c>
      <c r="AE61" s="106">
        <f t="shared" si="70"/>
        <v>48</v>
      </c>
      <c r="AF61" s="98">
        <f t="shared" si="71"/>
        <v>7.792207792207792E-2</v>
      </c>
      <c r="AH61" s="99" t="s">
        <v>340</v>
      </c>
      <c r="AI61" s="16">
        <v>5</v>
      </c>
      <c r="AJ61" s="16">
        <v>10</v>
      </c>
      <c r="AK61" s="16">
        <v>4</v>
      </c>
      <c r="AL61" s="16">
        <v>11</v>
      </c>
      <c r="AM61" s="16">
        <v>9</v>
      </c>
      <c r="AN61" s="16">
        <v>9</v>
      </c>
      <c r="AO61" s="16">
        <v>8</v>
      </c>
      <c r="AP61" s="16">
        <v>8</v>
      </c>
      <c r="AQ61" s="16">
        <v>3</v>
      </c>
      <c r="AR61" s="16">
        <v>5</v>
      </c>
      <c r="AS61" s="16">
        <v>2</v>
      </c>
      <c r="AT61" s="16">
        <v>7</v>
      </c>
      <c r="AU61" s="106">
        <f t="shared" si="72"/>
        <v>81</v>
      </c>
      <c r="AV61" s="98">
        <f t="shared" si="73"/>
        <v>9.5294117647058821E-2</v>
      </c>
      <c r="AX61" s="99" t="s">
        <v>340</v>
      </c>
      <c r="AY61" s="16">
        <v>6</v>
      </c>
      <c r="AZ61" s="16">
        <v>4</v>
      </c>
      <c r="BA61" s="16">
        <v>3</v>
      </c>
      <c r="BB61" s="16">
        <v>5</v>
      </c>
      <c r="BC61" s="16">
        <v>7</v>
      </c>
      <c r="BD61" s="16">
        <v>8</v>
      </c>
      <c r="BE61" s="16">
        <v>8</v>
      </c>
      <c r="BF61" s="16">
        <v>3</v>
      </c>
      <c r="BG61" s="16">
        <v>4</v>
      </c>
      <c r="BH61" s="16">
        <v>6</v>
      </c>
      <c r="BI61" s="16">
        <v>5</v>
      </c>
      <c r="BJ61" s="16">
        <v>8</v>
      </c>
      <c r="BK61" s="61">
        <f t="shared" si="78"/>
        <v>67</v>
      </c>
      <c r="BL61" s="17">
        <f t="shared" si="79"/>
        <v>0.11591695501730104</v>
      </c>
      <c r="BN61" s="99" t="s">
        <v>340</v>
      </c>
      <c r="BO61" s="16">
        <v>3</v>
      </c>
      <c r="BP61" s="16">
        <v>6</v>
      </c>
      <c r="BQ61" s="16">
        <v>10</v>
      </c>
      <c r="BR61" s="16">
        <v>8</v>
      </c>
      <c r="BS61" s="16">
        <v>6</v>
      </c>
      <c r="BT61" s="16">
        <v>9</v>
      </c>
      <c r="BU61" s="16">
        <v>9</v>
      </c>
      <c r="BV61" s="16">
        <v>3</v>
      </c>
      <c r="BW61" s="16">
        <v>5</v>
      </c>
      <c r="BX61" s="16">
        <v>2</v>
      </c>
      <c r="BY61" s="16">
        <v>10</v>
      </c>
      <c r="BZ61" s="16">
        <v>19</v>
      </c>
      <c r="CA61" s="61">
        <f t="shared" si="80"/>
        <v>90</v>
      </c>
      <c r="CB61" s="17">
        <f t="shared" si="81"/>
        <v>0.11538461538461539</v>
      </c>
      <c r="CD61" s="99" t="s">
        <v>340</v>
      </c>
      <c r="CE61" s="16">
        <v>6</v>
      </c>
      <c r="CF61" s="16">
        <v>10</v>
      </c>
      <c r="CG61" s="16">
        <v>11</v>
      </c>
      <c r="CH61" s="16">
        <v>10</v>
      </c>
      <c r="CI61" s="16">
        <v>16</v>
      </c>
      <c r="CJ61" s="16">
        <v>13</v>
      </c>
      <c r="CK61" s="16">
        <v>8</v>
      </c>
      <c r="CL61" s="16">
        <v>3</v>
      </c>
      <c r="CM61" s="16">
        <v>10</v>
      </c>
      <c r="CN61" s="16">
        <v>13</v>
      </c>
      <c r="CO61" s="16">
        <v>9</v>
      </c>
      <c r="CP61" s="16">
        <v>17</v>
      </c>
      <c r="CQ61" s="61">
        <f t="shared" si="74"/>
        <v>126</v>
      </c>
      <c r="CR61" s="17">
        <f t="shared" si="82"/>
        <v>0.11842105263157894</v>
      </c>
      <c r="CT61" s="99" t="s">
        <v>340</v>
      </c>
      <c r="CU61" s="16">
        <v>24</v>
      </c>
      <c r="CV61" s="16">
        <v>11</v>
      </c>
      <c r="CW61" s="16">
        <v>21</v>
      </c>
      <c r="CX61" s="16">
        <v>15</v>
      </c>
      <c r="CY61" s="16">
        <v>27</v>
      </c>
      <c r="CZ61" s="16">
        <v>15</v>
      </c>
      <c r="DA61" s="16">
        <v>17</v>
      </c>
      <c r="DB61" s="16">
        <v>29</v>
      </c>
      <c r="DC61" s="16">
        <v>14</v>
      </c>
      <c r="DD61" s="16">
        <v>17</v>
      </c>
      <c r="DE61" s="16">
        <v>14</v>
      </c>
      <c r="DF61" s="16">
        <v>15</v>
      </c>
      <c r="DG61" s="61">
        <f t="shared" si="75"/>
        <v>219</v>
      </c>
      <c r="DH61" s="17">
        <f t="shared" si="76"/>
        <v>0.19363395225464192</v>
      </c>
    </row>
    <row r="62" spans="2:112" x14ac:dyDescent="0.25">
      <c r="B62" s="99" t="s">
        <v>269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06">
        <f t="shared" si="77"/>
        <v>0</v>
      </c>
      <c r="P62" s="98">
        <f t="shared" si="69"/>
        <v>0</v>
      </c>
      <c r="R62" s="99" t="s">
        <v>269</v>
      </c>
      <c r="S62" s="16"/>
      <c r="T62" s="16"/>
      <c r="U62" s="16"/>
      <c r="V62" s="16"/>
      <c r="W62" s="16"/>
      <c r="X62" s="16"/>
      <c r="Y62" s="16">
        <v>1</v>
      </c>
      <c r="Z62" s="16"/>
      <c r="AA62" s="16"/>
      <c r="AB62" s="16"/>
      <c r="AC62" s="16"/>
      <c r="AD62" s="16">
        <v>1</v>
      </c>
      <c r="AE62" s="106">
        <f t="shared" si="70"/>
        <v>2</v>
      </c>
      <c r="AF62" s="98">
        <f t="shared" si="71"/>
        <v>3.246753246753247E-3</v>
      </c>
      <c r="AH62" s="99" t="s">
        <v>269</v>
      </c>
      <c r="AI62" s="16"/>
      <c r="AJ62" s="16">
        <v>1</v>
      </c>
      <c r="AK62" s="16"/>
      <c r="AL62" s="16"/>
      <c r="AM62" s="16"/>
      <c r="AN62" s="16"/>
      <c r="AO62" s="16"/>
      <c r="AP62" s="16"/>
      <c r="AQ62" s="16"/>
      <c r="AR62" s="16"/>
      <c r="AS62" s="16">
        <v>1</v>
      </c>
      <c r="AT62" s="16"/>
      <c r="AU62" s="106">
        <f t="shared" si="72"/>
        <v>2</v>
      </c>
      <c r="AV62" s="98">
        <f t="shared" si="73"/>
        <v>2.352941176470588E-3</v>
      </c>
      <c r="AX62" s="99" t="s">
        <v>269</v>
      </c>
      <c r="AY62" s="16"/>
      <c r="AZ62" s="16"/>
      <c r="BA62" s="16"/>
      <c r="BB62" s="16"/>
      <c r="BC62" s="16">
        <v>1</v>
      </c>
      <c r="BD62" s="16"/>
      <c r="BE62" s="16"/>
      <c r="BF62" s="16"/>
      <c r="BG62" s="16"/>
      <c r="BH62" s="16"/>
      <c r="BI62" s="16"/>
      <c r="BJ62" s="16"/>
      <c r="BK62" s="61">
        <f t="shared" si="78"/>
        <v>1</v>
      </c>
      <c r="BL62" s="17">
        <f t="shared" si="79"/>
        <v>1.7301038062283738E-3</v>
      </c>
      <c r="BN62" s="99" t="s">
        <v>269</v>
      </c>
      <c r="BO62" s="16"/>
      <c r="BP62" s="16"/>
      <c r="BQ62" s="16"/>
      <c r="BR62" s="16"/>
      <c r="BS62" s="16">
        <v>1</v>
      </c>
      <c r="BT62" s="16"/>
      <c r="BU62" s="16"/>
      <c r="BV62" s="16"/>
      <c r="BW62" s="16">
        <v>1</v>
      </c>
      <c r="BX62" s="16"/>
      <c r="BY62" s="16"/>
      <c r="BZ62" s="16"/>
      <c r="CA62" s="61">
        <f t="shared" si="80"/>
        <v>2</v>
      </c>
      <c r="CB62" s="17">
        <f t="shared" si="81"/>
        <v>2.5641025641025641E-3</v>
      </c>
      <c r="CD62" s="99" t="s">
        <v>269</v>
      </c>
      <c r="CE62" s="16">
        <v>1</v>
      </c>
      <c r="CF62" s="16"/>
      <c r="CG62" s="16"/>
      <c r="CH62" s="16"/>
      <c r="CI62" s="16">
        <v>1</v>
      </c>
      <c r="CJ62" s="16"/>
      <c r="CK62" s="16"/>
      <c r="CL62" s="16"/>
      <c r="CM62" s="16"/>
      <c r="CN62" s="16"/>
      <c r="CO62" s="16"/>
      <c r="CP62" s="16"/>
      <c r="CQ62" s="61">
        <f t="shared" si="74"/>
        <v>2</v>
      </c>
      <c r="CR62" s="17">
        <f t="shared" si="82"/>
        <v>1.8796992481203006E-3</v>
      </c>
      <c r="CT62" s="99" t="s">
        <v>269</v>
      </c>
      <c r="CU62" s="16"/>
      <c r="CV62" s="16"/>
      <c r="CW62" s="16"/>
      <c r="CX62" s="16">
        <v>1</v>
      </c>
      <c r="CY62" s="16"/>
      <c r="CZ62" s="16"/>
      <c r="DA62" s="16"/>
      <c r="DB62" s="16">
        <v>1</v>
      </c>
      <c r="DC62" s="16"/>
      <c r="DD62" s="16">
        <v>1</v>
      </c>
      <c r="DE62" s="16">
        <v>1</v>
      </c>
      <c r="DF62" s="16"/>
      <c r="DG62" s="61">
        <f t="shared" si="75"/>
        <v>4</v>
      </c>
      <c r="DH62" s="17">
        <f t="shared" si="76"/>
        <v>3.5366931918656055E-3</v>
      </c>
    </row>
    <row r="63" spans="2:112" x14ac:dyDescent="0.25">
      <c r="B63" s="99" t="s">
        <v>155</v>
      </c>
      <c r="C63" s="16">
        <v>54</v>
      </c>
      <c r="D63" s="16">
        <v>21</v>
      </c>
      <c r="E63" s="16">
        <v>24</v>
      </c>
      <c r="F63" s="16">
        <v>17</v>
      </c>
      <c r="G63" s="16">
        <v>31</v>
      </c>
      <c r="H63" s="16">
        <v>22</v>
      </c>
      <c r="I63" s="16">
        <v>40</v>
      </c>
      <c r="J63" s="16">
        <v>37</v>
      </c>
      <c r="K63" s="16">
        <v>45</v>
      </c>
      <c r="L63" s="16">
        <v>38</v>
      </c>
      <c r="M63" s="16">
        <v>34</v>
      </c>
      <c r="N63" s="16">
        <v>45</v>
      </c>
      <c r="O63" s="106">
        <f t="shared" si="77"/>
        <v>408</v>
      </c>
      <c r="P63" s="98">
        <f t="shared" si="69"/>
        <v>0.86808510638297876</v>
      </c>
      <c r="R63" s="99" t="s">
        <v>270</v>
      </c>
      <c r="S63" s="16">
        <v>29</v>
      </c>
      <c r="T63" s="16">
        <v>17</v>
      </c>
      <c r="U63" s="16">
        <v>19</v>
      </c>
      <c r="V63" s="16">
        <v>50</v>
      </c>
      <c r="W63" s="16">
        <v>42</v>
      </c>
      <c r="X63" s="16">
        <v>50</v>
      </c>
      <c r="Y63" s="16">
        <v>64</v>
      </c>
      <c r="Z63" s="16">
        <v>51</v>
      </c>
      <c r="AA63" s="16">
        <v>46</v>
      </c>
      <c r="AB63" s="16">
        <v>38</v>
      </c>
      <c r="AC63" s="16">
        <v>71</v>
      </c>
      <c r="AD63" s="16">
        <v>48</v>
      </c>
      <c r="AE63" s="106">
        <f t="shared" si="70"/>
        <v>525</v>
      </c>
      <c r="AF63" s="98">
        <f t="shared" si="71"/>
        <v>0.85227272727272729</v>
      </c>
      <c r="AH63" s="99" t="s">
        <v>270</v>
      </c>
      <c r="AI63" s="16">
        <v>61</v>
      </c>
      <c r="AJ63" s="16">
        <v>40</v>
      </c>
      <c r="AK63" s="16">
        <v>56</v>
      </c>
      <c r="AL63" s="16">
        <v>76</v>
      </c>
      <c r="AM63" s="16">
        <v>78</v>
      </c>
      <c r="AN63" s="16">
        <v>62</v>
      </c>
      <c r="AO63" s="16">
        <v>72</v>
      </c>
      <c r="AP63" s="16">
        <v>80</v>
      </c>
      <c r="AQ63" s="16">
        <v>46</v>
      </c>
      <c r="AR63" s="16">
        <v>51</v>
      </c>
      <c r="AS63" s="16">
        <v>55</v>
      </c>
      <c r="AT63" s="16">
        <v>61</v>
      </c>
      <c r="AU63" s="106">
        <f t="shared" si="72"/>
        <v>738</v>
      </c>
      <c r="AV63" s="98">
        <f t="shared" si="73"/>
        <v>0.86823529411764711</v>
      </c>
      <c r="AX63" s="123" t="s">
        <v>270</v>
      </c>
      <c r="AY63" s="124">
        <v>39</v>
      </c>
      <c r="AZ63" s="124">
        <v>28</v>
      </c>
      <c r="BA63" s="124">
        <v>32</v>
      </c>
      <c r="BB63" s="124">
        <v>32</v>
      </c>
      <c r="BC63" s="124">
        <v>38</v>
      </c>
      <c r="BD63" s="124">
        <v>70</v>
      </c>
      <c r="BE63" s="124">
        <v>62</v>
      </c>
      <c r="BF63" s="124">
        <v>38</v>
      </c>
      <c r="BG63" s="124">
        <v>36</v>
      </c>
      <c r="BH63" s="124">
        <v>34</v>
      </c>
      <c r="BI63" s="124">
        <v>32</v>
      </c>
      <c r="BJ63" s="124">
        <v>40</v>
      </c>
      <c r="BK63" s="61">
        <f t="shared" si="78"/>
        <v>481</v>
      </c>
      <c r="BL63" s="17">
        <f t="shared" si="79"/>
        <v>0.83217993079584773</v>
      </c>
      <c r="BN63" s="123" t="s">
        <v>270</v>
      </c>
      <c r="BO63" s="124">
        <v>70</v>
      </c>
      <c r="BP63" s="124">
        <v>43</v>
      </c>
      <c r="BQ63" s="124">
        <v>62</v>
      </c>
      <c r="BR63" s="124">
        <v>50</v>
      </c>
      <c r="BS63" s="124">
        <v>55</v>
      </c>
      <c r="BT63" s="124">
        <v>47</v>
      </c>
      <c r="BU63" s="124">
        <v>44</v>
      </c>
      <c r="BV63" s="124">
        <v>37</v>
      </c>
      <c r="BW63" s="124">
        <v>26</v>
      </c>
      <c r="BX63" s="124">
        <v>24</v>
      </c>
      <c r="BY63" s="124">
        <v>86</v>
      </c>
      <c r="BZ63" s="124">
        <v>93</v>
      </c>
      <c r="CA63" s="61">
        <f t="shared" si="80"/>
        <v>637</v>
      </c>
      <c r="CB63" s="17">
        <f t="shared" si="81"/>
        <v>0.81666666666666665</v>
      </c>
      <c r="CD63" s="123" t="s">
        <v>270</v>
      </c>
      <c r="CE63" s="124">
        <v>110</v>
      </c>
      <c r="CF63" s="124">
        <v>57</v>
      </c>
      <c r="CG63" s="124">
        <v>73</v>
      </c>
      <c r="CH63" s="124">
        <v>80</v>
      </c>
      <c r="CI63" s="124">
        <v>100</v>
      </c>
      <c r="CJ63" s="124">
        <v>86</v>
      </c>
      <c r="CK63" s="124">
        <v>66</v>
      </c>
      <c r="CL63" s="124">
        <v>56</v>
      </c>
      <c r="CM63" s="124">
        <v>50</v>
      </c>
      <c r="CN63" s="124">
        <v>62</v>
      </c>
      <c r="CO63" s="124">
        <v>48</v>
      </c>
      <c r="CP63" s="124">
        <v>61</v>
      </c>
      <c r="CQ63" s="61">
        <f t="shared" si="74"/>
        <v>849</v>
      </c>
      <c r="CR63" s="17">
        <f t="shared" si="82"/>
        <v>0.79793233082706772</v>
      </c>
      <c r="CT63" s="123" t="s">
        <v>270</v>
      </c>
      <c r="CU63" s="124">
        <v>64</v>
      </c>
      <c r="CV63" s="124">
        <v>77</v>
      </c>
      <c r="CW63" s="124">
        <v>68</v>
      </c>
      <c r="CX63" s="124">
        <v>85</v>
      </c>
      <c r="CY63" s="124">
        <v>83</v>
      </c>
      <c r="CZ63" s="124">
        <v>62</v>
      </c>
      <c r="DA63" s="124">
        <v>79</v>
      </c>
      <c r="DB63" s="124">
        <v>56</v>
      </c>
      <c r="DC63" s="124">
        <v>63</v>
      </c>
      <c r="DD63" s="124">
        <v>62</v>
      </c>
      <c r="DE63" s="124">
        <v>62</v>
      </c>
      <c r="DF63" s="124">
        <v>75</v>
      </c>
      <c r="DG63" s="61">
        <f t="shared" si="75"/>
        <v>836</v>
      </c>
      <c r="DH63" s="17">
        <f t="shared" si="76"/>
        <v>0.73916887709991164</v>
      </c>
    </row>
    <row r="64" spans="2:112" x14ac:dyDescent="0.25">
      <c r="B64" s="99" t="s">
        <v>341</v>
      </c>
      <c r="C64" s="16"/>
      <c r="D64" s="16"/>
      <c r="E64" s="16"/>
      <c r="F64" s="16"/>
      <c r="G64" s="16">
        <v>1</v>
      </c>
      <c r="H64" s="16"/>
      <c r="I64" s="16"/>
      <c r="J64" s="16"/>
      <c r="K64" s="16"/>
      <c r="L64" s="16">
        <v>1</v>
      </c>
      <c r="M64" s="16"/>
      <c r="N64" s="16">
        <v>1</v>
      </c>
      <c r="O64" s="106">
        <f t="shared" si="77"/>
        <v>3</v>
      </c>
      <c r="P64" s="98">
        <f t="shared" si="69"/>
        <v>6.382978723404255E-3</v>
      </c>
      <c r="R64" s="99" t="s">
        <v>341</v>
      </c>
      <c r="S64" s="16">
        <v>1</v>
      </c>
      <c r="T64" s="16">
        <v>1</v>
      </c>
      <c r="U64" s="16"/>
      <c r="V64" s="16">
        <v>1</v>
      </c>
      <c r="W64" s="16">
        <v>1</v>
      </c>
      <c r="X64" s="16"/>
      <c r="Y64" s="16">
        <v>1</v>
      </c>
      <c r="Z64" s="16"/>
      <c r="AA64" s="16"/>
      <c r="AB64" s="16">
        <v>1</v>
      </c>
      <c r="AC64" s="16">
        <v>1</v>
      </c>
      <c r="AD64" s="16">
        <v>1</v>
      </c>
      <c r="AE64" s="106">
        <f t="shared" si="70"/>
        <v>8</v>
      </c>
      <c r="AF64" s="98">
        <f t="shared" si="71"/>
        <v>1.2987012987012988E-2</v>
      </c>
      <c r="AH64" s="99" t="s">
        <v>341</v>
      </c>
      <c r="AI64" s="16"/>
      <c r="AJ64" s="16"/>
      <c r="AK64" s="16">
        <v>1</v>
      </c>
      <c r="AL64" s="16"/>
      <c r="AM64" s="16"/>
      <c r="AN64" s="16">
        <v>1</v>
      </c>
      <c r="AO64" s="16"/>
      <c r="AP64" s="16"/>
      <c r="AQ64" s="16"/>
      <c r="AR64" s="16"/>
      <c r="AS64" s="16"/>
      <c r="AT64" s="16"/>
      <c r="AU64" s="106">
        <f t="shared" si="72"/>
        <v>2</v>
      </c>
      <c r="AV64" s="98">
        <f t="shared" si="73"/>
        <v>2.352941176470588E-3</v>
      </c>
      <c r="AX64" s="123" t="s">
        <v>341</v>
      </c>
      <c r="AY64" s="124"/>
      <c r="AZ64" s="124">
        <v>1</v>
      </c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61">
        <f t="shared" si="78"/>
        <v>1</v>
      </c>
      <c r="BL64" s="17">
        <f t="shared" si="79"/>
        <v>1.7301038062283738E-3</v>
      </c>
      <c r="BN64" s="123" t="s">
        <v>341</v>
      </c>
      <c r="BO64" s="124"/>
      <c r="BP64" s="124"/>
      <c r="BQ64" s="124"/>
      <c r="BR64" s="124"/>
      <c r="BS64" s="124"/>
      <c r="BT64" s="124">
        <v>1</v>
      </c>
      <c r="BU64" s="124"/>
      <c r="BV64" s="124"/>
      <c r="BW64" s="124"/>
      <c r="BX64" s="124"/>
      <c r="BY64" s="124"/>
      <c r="BZ64" s="124">
        <v>2</v>
      </c>
      <c r="CA64" s="61">
        <f t="shared" si="80"/>
        <v>3</v>
      </c>
      <c r="CB64" s="17">
        <f t="shared" si="81"/>
        <v>3.8461538461538464E-3</v>
      </c>
      <c r="CD64" s="123" t="s">
        <v>341</v>
      </c>
      <c r="CE64" s="124"/>
      <c r="CF64" s="124">
        <v>2</v>
      </c>
      <c r="CG64" s="124"/>
      <c r="CH64" s="124">
        <v>1</v>
      </c>
      <c r="CI64" s="124"/>
      <c r="CJ64" s="124"/>
      <c r="CK64" s="124"/>
      <c r="CL64" s="124">
        <v>1</v>
      </c>
      <c r="CM64" s="124"/>
      <c r="CN64" s="124"/>
      <c r="CO64" s="124">
        <v>1</v>
      </c>
      <c r="CP64" s="124">
        <v>3</v>
      </c>
      <c r="CQ64" s="61">
        <f t="shared" si="74"/>
        <v>8</v>
      </c>
      <c r="CR64" s="17">
        <f t="shared" si="82"/>
        <v>7.5187969924812026E-3</v>
      </c>
      <c r="CT64" s="123" t="s">
        <v>341</v>
      </c>
      <c r="CU64" s="124"/>
      <c r="CV64" s="124"/>
      <c r="CW64" s="124"/>
      <c r="CX64" s="124">
        <v>2</v>
      </c>
      <c r="CY64" s="124">
        <v>3</v>
      </c>
      <c r="CZ64" s="124">
        <v>1</v>
      </c>
      <c r="DA64" s="124">
        <v>1</v>
      </c>
      <c r="DB64" s="124"/>
      <c r="DC64" s="124">
        <v>1</v>
      </c>
      <c r="DD64" s="124"/>
      <c r="DE64" s="124">
        <v>1</v>
      </c>
      <c r="DF64" s="124">
        <v>2</v>
      </c>
      <c r="DG64" s="61">
        <f t="shared" si="75"/>
        <v>11</v>
      </c>
      <c r="DH64" s="17">
        <f t="shared" si="76"/>
        <v>9.7259062776304164E-3</v>
      </c>
    </row>
    <row r="65" spans="2:112" ht="15.75" thickBot="1" x14ac:dyDescent="0.3">
      <c r="B65" s="100" t="s">
        <v>51</v>
      </c>
      <c r="C65" s="52">
        <f>SUM(C58:C64)</f>
        <v>62</v>
      </c>
      <c r="D65" s="52">
        <f t="shared" ref="D65:O65" si="83">SUM(D58:D64)</f>
        <v>27</v>
      </c>
      <c r="E65" s="52">
        <f t="shared" si="83"/>
        <v>26</v>
      </c>
      <c r="F65" s="52">
        <f t="shared" si="83"/>
        <v>21</v>
      </c>
      <c r="G65" s="52">
        <f t="shared" si="83"/>
        <v>37</v>
      </c>
      <c r="H65" s="52">
        <f t="shared" si="83"/>
        <v>26</v>
      </c>
      <c r="I65" s="52">
        <f t="shared" si="83"/>
        <v>42</v>
      </c>
      <c r="J65" s="52">
        <f t="shared" si="83"/>
        <v>41</v>
      </c>
      <c r="K65" s="52">
        <f t="shared" si="83"/>
        <v>49</v>
      </c>
      <c r="L65" s="52">
        <f t="shared" si="83"/>
        <v>44</v>
      </c>
      <c r="M65" s="52">
        <f t="shared" si="83"/>
        <v>37</v>
      </c>
      <c r="N65" s="52">
        <f t="shared" si="83"/>
        <v>58</v>
      </c>
      <c r="O65" s="52">
        <f t="shared" si="83"/>
        <v>470</v>
      </c>
      <c r="P65" s="45">
        <f>SUM(P58:P64)</f>
        <v>1</v>
      </c>
      <c r="R65" s="100" t="s">
        <v>51</v>
      </c>
      <c r="S65" s="52">
        <f>SUM(S58:S64)</f>
        <v>35</v>
      </c>
      <c r="T65" s="52">
        <f t="shared" ref="T65:AD65" si="84">SUM(T58:T64)</f>
        <v>21</v>
      </c>
      <c r="U65" s="52">
        <f t="shared" si="84"/>
        <v>20</v>
      </c>
      <c r="V65" s="52">
        <f t="shared" si="84"/>
        <v>61</v>
      </c>
      <c r="W65" s="52">
        <f t="shared" si="84"/>
        <v>50</v>
      </c>
      <c r="X65" s="52">
        <f t="shared" si="84"/>
        <v>62</v>
      </c>
      <c r="Y65" s="52">
        <f t="shared" si="84"/>
        <v>75</v>
      </c>
      <c r="Z65" s="52">
        <f t="shared" si="84"/>
        <v>59</v>
      </c>
      <c r="AA65" s="52">
        <f t="shared" si="84"/>
        <v>52</v>
      </c>
      <c r="AB65" s="52">
        <f t="shared" si="84"/>
        <v>46</v>
      </c>
      <c r="AC65" s="52">
        <f t="shared" si="84"/>
        <v>81</v>
      </c>
      <c r="AD65" s="52">
        <f t="shared" si="84"/>
        <v>54</v>
      </c>
      <c r="AE65" s="52">
        <f>SUM(AE58:AE64)</f>
        <v>616</v>
      </c>
      <c r="AF65" s="104">
        <f>SUM(AF58:AF64)</f>
        <v>1</v>
      </c>
      <c r="AH65" s="100" t="s">
        <v>51</v>
      </c>
      <c r="AI65" s="52">
        <f>SUM(AI58:AI64)</f>
        <v>67</v>
      </c>
      <c r="AJ65" s="52">
        <f t="shared" ref="AJ65:AT65" si="85">SUM(AJ58:AJ64)</f>
        <v>53</v>
      </c>
      <c r="AK65" s="52">
        <f t="shared" si="85"/>
        <v>63</v>
      </c>
      <c r="AL65" s="52">
        <f t="shared" si="85"/>
        <v>93</v>
      </c>
      <c r="AM65" s="52">
        <f t="shared" si="85"/>
        <v>94</v>
      </c>
      <c r="AN65" s="52">
        <f t="shared" si="85"/>
        <v>73</v>
      </c>
      <c r="AO65" s="52">
        <f t="shared" si="85"/>
        <v>80</v>
      </c>
      <c r="AP65" s="52">
        <f t="shared" si="85"/>
        <v>90</v>
      </c>
      <c r="AQ65" s="52">
        <f t="shared" si="85"/>
        <v>50</v>
      </c>
      <c r="AR65" s="52">
        <f t="shared" si="85"/>
        <v>58</v>
      </c>
      <c r="AS65" s="52">
        <f t="shared" si="85"/>
        <v>58</v>
      </c>
      <c r="AT65" s="52">
        <f t="shared" si="85"/>
        <v>71</v>
      </c>
      <c r="AU65" s="52">
        <f>SUM(AU58:AU64)</f>
        <v>850</v>
      </c>
      <c r="AV65" s="45">
        <f>SUM(AV58:AV64)</f>
        <v>1</v>
      </c>
      <c r="AX65" s="100" t="s">
        <v>51</v>
      </c>
      <c r="AY65" s="60">
        <f>SUM(AY58:AY64)</f>
        <v>46</v>
      </c>
      <c r="AZ65" s="60">
        <f t="shared" ref="AZ65:BK65" si="86">SUM(AZ58:AZ64)</f>
        <v>36</v>
      </c>
      <c r="BA65" s="60">
        <f t="shared" si="86"/>
        <v>37</v>
      </c>
      <c r="BB65" s="60">
        <f t="shared" si="86"/>
        <v>40</v>
      </c>
      <c r="BC65" s="60">
        <f t="shared" si="86"/>
        <v>51</v>
      </c>
      <c r="BD65" s="60">
        <f t="shared" si="86"/>
        <v>82</v>
      </c>
      <c r="BE65" s="60">
        <f t="shared" si="86"/>
        <v>71</v>
      </c>
      <c r="BF65" s="60">
        <f t="shared" si="86"/>
        <v>44</v>
      </c>
      <c r="BG65" s="60">
        <f t="shared" si="86"/>
        <v>42</v>
      </c>
      <c r="BH65" s="60">
        <f t="shared" si="86"/>
        <v>43</v>
      </c>
      <c r="BI65" s="60">
        <f t="shared" si="86"/>
        <v>38</v>
      </c>
      <c r="BJ65" s="60">
        <f t="shared" si="86"/>
        <v>48</v>
      </c>
      <c r="BK65" s="60">
        <f t="shared" si="86"/>
        <v>578</v>
      </c>
      <c r="BL65" s="125">
        <f>SUM(BL58:BL64)</f>
        <v>1</v>
      </c>
      <c r="BN65" s="100" t="s">
        <v>51</v>
      </c>
      <c r="BO65" s="60">
        <f>SUM(BO58:BO64)</f>
        <v>74</v>
      </c>
      <c r="BP65" s="60">
        <f t="shared" ref="BP65:CA65" si="87">SUM(BP58:BP64)</f>
        <v>49</v>
      </c>
      <c r="BQ65" s="60">
        <f t="shared" si="87"/>
        <v>76</v>
      </c>
      <c r="BR65" s="60">
        <f t="shared" si="87"/>
        <v>63</v>
      </c>
      <c r="BS65" s="60">
        <f t="shared" si="87"/>
        <v>67</v>
      </c>
      <c r="BT65" s="60">
        <f t="shared" si="87"/>
        <v>58</v>
      </c>
      <c r="BU65" s="60">
        <f t="shared" si="87"/>
        <v>53</v>
      </c>
      <c r="BV65" s="60">
        <f t="shared" si="87"/>
        <v>41</v>
      </c>
      <c r="BW65" s="60">
        <f t="shared" si="87"/>
        <v>35</v>
      </c>
      <c r="BX65" s="60">
        <f t="shared" si="87"/>
        <v>28</v>
      </c>
      <c r="BY65" s="60">
        <f t="shared" si="87"/>
        <v>108</v>
      </c>
      <c r="BZ65" s="60">
        <f t="shared" si="87"/>
        <v>128</v>
      </c>
      <c r="CA65" s="60">
        <f t="shared" si="87"/>
        <v>780</v>
      </c>
      <c r="CB65" s="125">
        <f>SUM(CB58:CB64)</f>
        <v>1</v>
      </c>
      <c r="CD65" s="100" t="s">
        <v>51</v>
      </c>
      <c r="CE65" s="60">
        <f>SUM(CE58:CE64)</f>
        <v>127</v>
      </c>
      <c r="CF65" s="60">
        <f t="shared" ref="CF65:CQ65" si="88">SUM(CF58:CF64)</f>
        <v>73</v>
      </c>
      <c r="CG65" s="60">
        <f t="shared" si="88"/>
        <v>93</v>
      </c>
      <c r="CH65" s="60">
        <f t="shared" si="88"/>
        <v>103</v>
      </c>
      <c r="CI65" s="60">
        <f t="shared" si="88"/>
        <v>130</v>
      </c>
      <c r="CJ65" s="60">
        <f t="shared" si="88"/>
        <v>106</v>
      </c>
      <c r="CK65" s="60">
        <f t="shared" si="88"/>
        <v>78</v>
      </c>
      <c r="CL65" s="60">
        <f t="shared" si="88"/>
        <v>62</v>
      </c>
      <c r="CM65" s="60">
        <f t="shared" si="88"/>
        <v>63</v>
      </c>
      <c r="CN65" s="60">
        <f t="shared" si="88"/>
        <v>81</v>
      </c>
      <c r="CO65" s="60">
        <f t="shared" si="88"/>
        <v>62</v>
      </c>
      <c r="CP65" s="60">
        <f t="shared" si="88"/>
        <v>86</v>
      </c>
      <c r="CQ65" s="60">
        <f t="shared" si="88"/>
        <v>1064</v>
      </c>
      <c r="CR65" s="125">
        <f>SUM(CR58:CR64)</f>
        <v>1</v>
      </c>
      <c r="CT65" s="100" t="s">
        <v>51</v>
      </c>
      <c r="CU65" s="60">
        <f>SUM(CU58:CU64)</f>
        <v>98</v>
      </c>
      <c r="CV65" s="60">
        <f t="shared" ref="CV65:DG65" si="89">SUM(CV58:CV64)</f>
        <v>96</v>
      </c>
      <c r="CW65" s="60">
        <f t="shared" si="89"/>
        <v>94</v>
      </c>
      <c r="CX65" s="60">
        <f t="shared" si="89"/>
        <v>109</v>
      </c>
      <c r="CY65" s="60">
        <f t="shared" si="89"/>
        <v>119</v>
      </c>
      <c r="CZ65" s="60">
        <f t="shared" si="89"/>
        <v>80</v>
      </c>
      <c r="DA65" s="60">
        <f t="shared" si="89"/>
        <v>101</v>
      </c>
      <c r="DB65" s="60">
        <f t="shared" si="89"/>
        <v>89</v>
      </c>
      <c r="DC65" s="60">
        <f t="shared" si="89"/>
        <v>81</v>
      </c>
      <c r="DD65" s="60">
        <f t="shared" si="89"/>
        <v>85</v>
      </c>
      <c r="DE65" s="60">
        <f t="shared" si="89"/>
        <v>82</v>
      </c>
      <c r="DF65" s="60">
        <f t="shared" si="89"/>
        <v>97</v>
      </c>
      <c r="DG65" s="60">
        <f t="shared" si="89"/>
        <v>1131</v>
      </c>
      <c r="DH65" s="125">
        <f>SUM(DH58:DH64)</f>
        <v>1</v>
      </c>
    </row>
    <row r="66" spans="2:112" s="4" customFormat="1" ht="15.75" thickTop="1" x14ac:dyDescent="0.25">
      <c r="B66" s="274" t="s">
        <v>194</v>
      </c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V66" s="97"/>
      <c r="AW66" s="109"/>
      <c r="BM66" s="109"/>
    </row>
    <row r="67" spans="2:112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97"/>
    </row>
  </sheetData>
  <sortState ref="CD58:CQ64">
    <sortCondition ref="CD58:CD64"/>
  </sortState>
  <mergeCells count="36">
    <mergeCell ref="CT2:DH2"/>
    <mergeCell ref="CT9:DH9"/>
    <mergeCell ref="CT19:DH19"/>
    <mergeCell ref="CT46:DH46"/>
    <mergeCell ref="CT56:DH56"/>
    <mergeCell ref="BN2:CB2"/>
    <mergeCell ref="BN9:CB9"/>
    <mergeCell ref="BN19:CB19"/>
    <mergeCell ref="BN46:CB46"/>
    <mergeCell ref="BN56:CB56"/>
    <mergeCell ref="AH2:AV2"/>
    <mergeCell ref="AH9:AV9"/>
    <mergeCell ref="AH19:AV19"/>
    <mergeCell ref="AH46:AV46"/>
    <mergeCell ref="AH56:AV56"/>
    <mergeCell ref="B2:P2"/>
    <mergeCell ref="R2:AF2"/>
    <mergeCell ref="B19:P19"/>
    <mergeCell ref="R19:AF19"/>
    <mergeCell ref="B9:P9"/>
    <mergeCell ref="R9:AF9"/>
    <mergeCell ref="B66:P66"/>
    <mergeCell ref="B46:P46"/>
    <mergeCell ref="B56:P56"/>
    <mergeCell ref="R56:AF56"/>
    <mergeCell ref="R46:AF46"/>
    <mergeCell ref="AX46:BL46"/>
    <mergeCell ref="AX56:BL56"/>
    <mergeCell ref="AX2:BL2"/>
    <mergeCell ref="AX9:BL9"/>
    <mergeCell ref="AX19:BL19"/>
    <mergeCell ref="CD2:CR2"/>
    <mergeCell ref="CD9:CR9"/>
    <mergeCell ref="CD19:CR19"/>
    <mergeCell ref="CD46:CR46"/>
    <mergeCell ref="CD56:CR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HP55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style="44" bestFit="1" customWidth="1"/>
    <col min="32" max="32" width="8.140625" style="44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44" bestFit="1" customWidth="1"/>
    <col min="65" max="65" width="2.425781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44" bestFit="1" customWidth="1"/>
    <col min="97" max="97" width="2.14062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bestFit="1" customWidth="1"/>
    <col min="128" max="128" width="8.140625" bestFit="1" customWidth="1"/>
    <col min="129" max="129" width="2.14062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bestFit="1" customWidth="1"/>
    <col min="160" max="160" width="8.140625" bestFit="1" customWidth="1"/>
    <col min="161" max="161" width="1.710937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bestFit="1" customWidth="1"/>
    <col min="192" max="192" width="8.140625" bestFit="1" customWidth="1"/>
    <col min="193" max="193" width="1.7109375" style="161" customWidth="1"/>
    <col min="194" max="194" width="15" style="161" bestFit="1" customWidth="1"/>
    <col min="195" max="195" width="3.42578125" style="161" bestFit="1" customWidth="1"/>
    <col min="196" max="196" width="3.140625" style="161" bestFit="1" customWidth="1"/>
    <col min="197" max="197" width="4.140625" style="161" bestFit="1" customWidth="1"/>
    <col min="198" max="199" width="3.42578125" style="161" bestFit="1" customWidth="1"/>
    <col min="200" max="200" width="3.140625" style="161" bestFit="1" customWidth="1"/>
    <col min="201" max="201" width="3.28515625" style="161" bestFit="1" customWidth="1"/>
    <col min="202" max="202" width="3" style="161" bestFit="1" customWidth="1"/>
    <col min="203" max="203" width="3.85546875" style="161" bestFit="1" customWidth="1"/>
    <col min="204" max="204" width="4.140625" style="161" bestFit="1" customWidth="1"/>
    <col min="205" max="205" width="4.28515625" style="161" bestFit="1" customWidth="1"/>
    <col min="206" max="207" width="3.85546875" style="161" bestFit="1" customWidth="1"/>
    <col min="208" max="208" width="3.42578125" style="161" bestFit="1" customWidth="1"/>
    <col min="209" max="209" width="3.28515625" style="161" bestFit="1" customWidth="1"/>
    <col min="210" max="210" width="3.140625" style="161" bestFit="1" customWidth="1"/>
    <col min="211" max="211" width="2.7109375" style="161" bestFit="1" customWidth="1"/>
    <col min="212" max="212" width="3.28515625" style="161" bestFit="1" customWidth="1"/>
    <col min="213" max="213" width="4" style="161" bestFit="1" customWidth="1"/>
    <col min="214" max="215" width="3.5703125" style="161" bestFit="1" customWidth="1"/>
    <col min="216" max="216" width="3.28515625" style="161" bestFit="1" customWidth="1"/>
    <col min="217" max="218" width="3.140625" style="161" bestFit="1" customWidth="1"/>
    <col min="219" max="219" width="3" style="161" bestFit="1" customWidth="1"/>
    <col min="220" max="220" width="4" style="161" bestFit="1" customWidth="1"/>
    <col min="221" max="221" width="3.42578125" style="161" bestFit="1" customWidth="1"/>
    <col min="222" max="222" width="3.7109375" style="161" bestFit="1" customWidth="1"/>
    <col min="223" max="223" width="6.5703125" style="161" bestFit="1" customWidth="1"/>
    <col min="224" max="224" width="8.140625" style="161" bestFit="1" customWidth="1"/>
  </cols>
  <sheetData>
    <row r="1" spans="2:224" ht="15.75" thickBot="1" x14ac:dyDescent="0.3"/>
    <row r="2" spans="2:224" ht="15.75" thickTop="1" x14ac:dyDescent="0.25">
      <c r="B2" s="243" t="s">
        <v>279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281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282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292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5"/>
      <c r="DZ2" s="243" t="s">
        <v>359</v>
      </c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5"/>
      <c r="FF2" s="243" t="s">
        <v>387</v>
      </c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5"/>
      <c r="GL2" s="243" t="s">
        <v>417</v>
      </c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5"/>
    </row>
    <row r="3" spans="2:224" x14ac:dyDescent="0.25">
      <c r="B3" s="49" t="s">
        <v>47</v>
      </c>
      <c r="C3" s="50" t="s">
        <v>16</v>
      </c>
      <c r="D3" s="50" t="s">
        <v>17</v>
      </c>
      <c r="E3" s="50" t="s">
        <v>18</v>
      </c>
      <c r="F3" s="50" t="s">
        <v>19</v>
      </c>
      <c r="G3" s="50" t="s">
        <v>20</v>
      </c>
      <c r="H3" s="50" t="s">
        <v>21</v>
      </c>
      <c r="I3" s="50" t="s">
        <v>22</v>
      </c>
      <c r="J3" s="50" t="s">
        <v>23</v>
      </c>
      <c r="K3" s="50" t="s">
        <v>24</v>
      </c>
      <c r="L3" s="50" t="s">
        <v>25</v>
      </c>
      <c r="M3" s="50" t="s">
        <v>26</v>
      </c>
      <c r="N3" s="50" t="s">
        <v>27</v>
      </c>
      <c r="O3" s="50" t="s">
        <v>28</v>
      </c>
      <c r="P3" s="50" t="s">
        <v>29</v>
      </c>
      <c r="Q3" s="50" t="s">
        <v>30</v>
      </c>
      <c r="R3" s="50" t="s">
        <v>31</v>
      </c>
      <c r="S3" s="50" t="s">
        <v>32</v>
      </c>
      <c r="T3" s="50" t="s">
        <v>33</v>
      </c>
      <c r="U3" s="50" t="s">
        <v>34</v>
      </c>
      <c r="V3" s="50" t="s">
        <v>35</v>
      </c>
      <c r="W3" s="50" t="s">
        <v>36</v>
      </c>
      <c r="X3" s="50" t="s">
        <v>37</v>
      </c>
      <c r="Y3" s="50" t="s">
        <v>38</v>
      </c>
      <c r="Z3" s="50" t="s">
        <v>39</v>
      </c>
      <c r="AA3" s="50" t="s">
        <v>40</v>
      </c>
      <c r="AB3" s="50" t="s">
        <v>41</v>
      </c>
      <c r="AC3" s="50" t="s">
        <v>42</v>
      </c>
      <c r="AD3" s="50" t="s">
        <v>130</v>
      </c>
      <c r="AE3" s="50" t="s">
        <v>14</v>
      </c>
      <c r="AF3" s="11" t="s">
        <v>15</v>
      </c>
      <c r="AH3" s="49" t="s">
        <v>47</v>
      </c>
      <c r="AI3" s="50" t="s">
        <v>16</v>
      </c>
      <c r="AJ3" s="50" t="s">
        <v>17</v>
      </c>
      <c r="AK3" s="50" t="s">
        <v>18</v>
      </c>
      <c r="AL3" s="50" t="s">
        <v>19</v>
      </c>
      <c r="AM3" s="50" t="s">
        <v>20</v>
      </c>
      <c r="AN3" s="50" t="s">
        <v>21</v>
      </c>
      <c r="AO3" s="50" t="s">
        <v>22</v>
      </c>
      <c r="AP3" s="50" t="s">
        <v>23</v>
      </c>
      <c r="AQ3" s="50" t="s">
        <v>24</v>
      </c>
      <c r="AR3" s="50" t="s">
        <v>25</v>
      </c>
      <c r="AS3" s="50" t="s">
        <v>26</v>
      </c>
      <c r="AT3" s="50" t="s">
        <v>27</v>
      </c>
      <c r="AU3" s="50" t="s">
        <v>28</v>
      </c>
      <c r="AV3" s="50" t="s">
        <v>29</v>
      </c>
      <c r="AW3" s="50" t="s">
        <v>30</v>
      </c>
      <c r="AX3" s="50" t="s">
        <v>31</v>
      </c>
      <c r="AY3" s="50" t="s">
        <v>32</v>
      </c>
      <c r="AZ3" s="50" t="s">
        <v>33</v>
      </c>
      <c r="BA3" s="50" t="s">
        <v>34</v>
      </c>
      <c r="BB3" s="50" t="s">
        <v>35</v>
      </c>
      <c r="BC3" s="50" t="s">
        <v>36</v>
      </c>
      <c r="BD3" s="50" t="s">
        <v>37</v>
      </c>
      <c r="BE3" s="50" t="s">
        <v>38</v>
      </c>
      <c r="BF3" s="50" t="s">
        <v>39</v>
      </c>
      <c r="BG3" s="50" t="s">
        <v>40</v>
      </c>
      <c r="BH3" s="50" t="s">
        <v>41</v>
      </c>
      <c r="BI3" s="50" t="s">
        <v>42</v>
      </c>
      <c r="BJ3" s="50" t="s">
        <v>130</v>
      </c>
      <c r="BK3" s="50" t="s">
        <v>14</v>
      </c>
      <c r="BL3" s="105" t="s">
        <v>15</v>
      </c>
      <c r="BN3" s="49" t="s">
        <v>47</v>
      </c>
      <c r="BO3" s="50" t="s">
        <v>16</v>
      </c>
      <c r="BP3" s="50" t="s">
        <v>17</v>
      </c>
      <c r="BQ3" s="50" t="s">
        <v>18</v>
      </c>
      <c r="BR3" s="50" t="s">
        <v>19</v>
      </c>
      <c r="BS3" s="50" t="s">
        <v>20</v>
      </c>
      <c r="BT3" s="50" t="s">
        <v>21</v>
      </c>
      <c r="BU3" s="50" t="s">
        <v>22</v>
      </c>
      <c r="BV3" s="50" t="s">
        <v>23</v>
      </c>
      <c r="BW3" s="50" t="s">
        <v>24</v>
      </c>
      <c r="BX3" s="50" t="s">
        <v>25</v>
      </c>
      <c r="BY3" s="50" t="s">
        <v>26</v>
      </c>
      <c r="BZ3" s="50" t="s">
        <v>27</v>
      </c>
      <c r="CA3" s="50" t="s">
        <v>28</v>
      </c>
      <c r="CB3" s="50" t="s">
        <v>29</v>
      </c>
      <c r="CC3" s="50" t="s">
        <v>30</v>
      </c>
      <c r="CD3" s="50" t="s">
        <v>31</v>
      </c>
      <c r="CE3" s="50" t="s">
        <v>32</v>
      </c>
      <c r="CF3" s="50" t="s">
        <v>33</v>
      </c>
      <c r="CG3" s="50" t="s">
        <v>34</v>
      </c>
      <c r="CH3" s="50" t="s">
        <v>35</v>
      </c>
      <c r="CI3" s="50" t="s">
        <v>36</v>
      </c>
      <c r="CJ3" s="50" t="s">
        <v>37</v>
      </c>
      <c r="CK3" s="50" t="s">
        <v>38</v>
      </c>
      <c r="CL3" s="50" t="s">
        <v>39</v>
      </c>
      <c r="CM3" s="50" t="s">
        <v>40</v>
      </c>
      <c r="CN3" s="50" t="s">
        <v>41</v>
      </c>
      <c r="CO3" s="50" t="s">
        <v>42</v>
      </c>
      <c r="CP3" s="50" t="s">
        <v>130</v>
      </c>
      <c r="CQ3" s="50" t="s">
        <v>14</v>
      </c>
      <c r="CR3" s="11" t="s">
        <v>15</v>
      </c>
      <c r="CT3" s="49" t="s">
        <v>47</v>
      </c>
      <c r="CU3" s="50" t="s">
        <v>16</v>
      </c>
      <c r="CV3" s="50" t="s">
        <v>17</v>
      </c>
      <c r="CW3" s="50" t="s">
        <v>18</v>
      </c>
      <c r="CX3" s="50" t="s">
        <v>19</v>
      </c>
      <c r="CY3" s="50" t="s">
        <v>20</v>
      </c>
      <c r="CZ3" s="50" t="s">
        <v>21</v>
      </c>
      <c r="DA3" s="50" t="s">
        <v>22</v>
      </c>
      <c r="DB3" s="50" t="s">
        <v>23</v>
      </c>
      <c r="DC3" s="50" t="s">
        <v>24</v>
      </c>
      <c r="DD3" s="50" t="s">
        <v>25</v>
      </c>
      <c r="DE3" s="50" t="s">
        <v>26</v>
      </c>
      <c r="DF3" s="50" t="s">
        <v>27</v>
      </c>
      <c r="DG3" s="50" t="s">
        <v>28</v>
      </c>
      <c r="DH3" s="50" t="s">
        <v>29</v>
      </c>
      <c r="DI3" s="50" t="s">
        <v>30</v>
      </c>
      <c r="DJ3" s="50" t="s">
        <v>31</v>
      </c>
      <c r="DK3" s="50" t="s">
        <v>32</v>
      </c>
      <c r="DL3" s="50" t="s">
        <v>33</v>
      </c>
      <c r="DM3" s="50" t="s">
        <v>34</v>
      </c>
      <c r="DN3" s="50" t="s">
        <v>35</v>
      </c>
      <c r="DO3" s="50" t="s">
        <v>36</v>
      </c>
      <c r="DP3" s="50" t="s">
        <v>37</v>
      </c>
      <c r="DQ3" s="50" t="s">
        <v>38</v>
      </c>
      <c r="DR3" s="50" t="s">
        <v>39</v>
      </c>
      <c r="DS3" s="50" t="s">
        <v>40</v>
      </c>
      <c r="DT3" s="50" t="s">
        <v>41</v>
      </c>
      <c r="DU3" s="50" t="s">
        <v>42</v>
      </c>
      <c r="DV3" s="50" t="s">
        <v>130</v>
      </c>
      <c r="DW3" s="50" t="s">
        <v>14</v>
      </c>
      <c r="DX3" s="11" t="s">
        <v>15</v>
      </c>
      <c r="DZ3" s="49" t="s">
        <v>47</v>
      </c>
      <c r="EA3" s="50" t="s">
        <v>16</v>
      </c>
      <c r="EB3" s="50" t="s">
        <v>17</v>
      </c>
      <c r="EC3" s="50" t="s">
        <v>18</v>
      </c>
      <c r="ED3" s="50" t="s">
        <v>19</v>
      </c>
      <c r="EE3" s="50" t="s">
        <v>20</v>
      </c>
      <c r="EF3" s="50" t="s">
        <v>21</v>
      </c>
      <c r="EG3" s="50" t="s">
        <v>22</v>
      </c>
      <c r="EH3" s="50" t="s">
        <v>23</v>
      </c>
      <c r="EI3" s="50" t="s">
        <v>24</v>
      </c>
      <c r="EJ3" s="50" t="s">
        <v>25</v>
      </c>
      <c r="EK3" s="50" t="s">
        <v>26</v>
      </c>
      <c r="EL3" s="50" t="s">
        <v>27</v>
      </c>
      <c r="EM3" s="50" t="s">
        <v>28</v>
      </c>
      <c r="EN3" s="50" t="s">
        <v>29</v>
      </c>
      <c r="EO3" s="50" t="s">
        <v>30</v>
      </c>
      <c r="EP3" s="50" t="s">
        <v>31</v>
      </c>
      <c r="EQ3" s="50" t="s">
        <v>32</v>
      </c>
      <c r="ER3" s="50" t="s">
        <v>33</v>
      </c>
      <c r="ES3" s="50" t="s">
        <v>34</v>
      </c>
      <c r="ET3" s="50" t="s">
        <v>35</v>
      </c>
      <c r="EU3" s="50" t="s">
        <v>36</v>
      </c>
      <c r="EV3" s="50" t="s">
        <v>37</v>
      </c>
      <c r="EW3" s="50" t="s">
        <v>38</v>
      </c>
      <c r="EX3" s="50" t="s">
        <v>39</v>
      </c>
      <c r="EY3" s="50" t="s">
        <v>40</v>
      </c>
      <c r="EZ3" s="50" t="s">
        <v>41</v>
      </c>
      <c r="FA3" s="50" t="s">
        <v>42</v>
      </c>
      <c r="FB3" s="50" t="s">
        <v>130</v>
      </c>
      <c r="FC3" s="50" t="s">
        <v>14</v>
      </c>
      <c r="FD3" s="11" t="s">
        <v>15</v>
      </c>
      <c r="FF3" s="49" t="s">
        <v>47</v>
      </c>
      <c r="FG3" s="50" t="s">
        <v>16</v>
      </c>
      <c r="FH3" s="50" t="s">
        <v>17</v>
      </c>
      <c r="FI3" s="50" t="s">
        <v>18</v>
      </c>
      <c r="FJ3" s="50" t="s">
        <v>19</v>
      </c>
      <c r="FK3" s="50" t="s">
        <v>20</v>
      </c>
      <c r="FL3" s="50" t="s">
        <v>21</v>
      </c>
      <c r="FM3" s="50" t="s">
        <v>22</v>
      </c>
      <c r="FN3" s="50" t="s">
        <v>23</v>
      </c>
      <c r="FO3" s="50" t="s">
        <v>24</v>
      </c>
      <c r="FP3" s="50" t="s">
        <v>25</v>
      </c>
      <c r="FQ3" s="50" t="s">
        <v>26</v>
      </c>
      <c r="FR3" s="50" t="s">
        <v>27</v>
      </c>
      <c r="FS3" s="50" t="s">
        <v>28</v>
      </c>
      <c r="FT3" s="50" t="s">
        <v>29</v>
      </c>
      <c r="FU3" s="50" t="s">
        <v>30</v>
      </c>
      <c r="FV3" s="50" t="s">
        <v>31</v>
      </c>
      <c r="FW3" s="50" t="s">
        <v>32</v>
      </c>
      <c r="FX3" s="50" t="s">
        <v>33</v>
      </c>
      <c r="FY3" s="50" t="s">
        <v>34</v>
      </c>
      <c r="FZ3" s="50" t="s">
        <v>35</v>
      </c>
      <c r="GA3" s="50" t="s">
        <v>36</v>
      </c>
      <c r="GB3" s="50" t="s">
        <v>37</v>
      </c>
      <c r="GC3" s="50" t="s">
        <v>38</v>
      </c>
      <c r="GD3" s="50" t="s">
        <v>39</v>
      </c>
      <c r="GE3" s="50" t="s">
        <v>40</v>
      </c>
      <c r="GF3" s="50" t="s">
        <v>41</v>
      </c>
      <c r="GG3" s="50" t="s">
        <v>42</v>
      </c>
      <c r="GH3" s="50" t="s">
        <v>130</v>
      </c>
      <c r="GI3" s="50" t="s">
        <v>14</v>
      </c>
      <c r="GJ3" s="11" t="s">
        <v>15</v>
      </c>
      <c r="GL3" s="49" t="s">
        <v>47</v>
      </c>
      <c r="GM3" s="169" t="s">
        <v>16</v>
      </c>
      <c r="GN3" s="169" t="s">
        <v>17</v>
      </c>
      <c r="GO3" s="169" t="s">
        <v>18</v>
      </c>
      <c r="GP3" s="169" t="s">
        <v>19</v>
      </c>
      <c r="GQ3" s="169" t="s">
        <v>20</v>
      </c>
      <c r="GR3" s="169" t="s">
        <v>21</v>
      </c>
      <c r="GS3" s="169" t="s">
        <v>22</v>
      </c>
      <c r="GT3" s="169" t="s">
        <v>23</v>
      </c>
      <c r="GU3" s="169" t="s">
        <v>24</v>
      </c>
      <c r="GV3" s="169" t="s">
        <v>25</v>
      </c>
      <c r="GW3" s="169" t="s">
        <v>26</v>
      </c>
      <c r="GX3" s="169" t="s">
        <v>27</v>
      </c>
      <c r="GY3" s="169" t="s">
        <v>28</v>
      </c>
      <c r="GZ3" s="169" t="s">
        <v>29</v>
      </c>
      <c r="HA3" s="169" t="s">
        <v>30</v>
      </c>
      <c r="HB3" s="169" t="s">
        <v>31</v>
      </c>
      <c r="HC3" s="169" t="s">
        <v>32</v>
      </c>
      <c r="HD3" s="169" t="s">
        <v>33</v>
      </c>
      <c r="HE3" s="169" t="s">
        <v>34</v>
      </c>
      <c r="HF3" s="169" t="s">
        <v>35</v>
      </c>
      <c r="HG3" s="169" t="s">
        <v>36</v>
      </c>
      <c r="HH3" s="169" t="s">
        <v>37</v>
      </c>
      <c r="HI3" s="169" t="s">
        <v>38</v>
      </c>
      <c r="HJ3" s="169" t="s">
        <v>39</v>
      </c>
      <c r="HK3" s="169" t="s">
        <v>40</v>
      </c>
      <c r="HL3" s="169" t="s">
        <v>41</v>
      </c>
      <c r="HM3" s="169" t="s">
        <v>42</v>
      </c>
      <c r="HN3" s="169" t="s">
        <v>130</v>
      </c>
      <c r="HO3" s="169" t="s">
        <v>14</v>
      </c>
      <c r="HP3" s="11" t="s">
        <v>15</v>
      </c>
    </row>
    <row r="4" spans="2:224" x14ac:dyDescent="0.25">
      <c r="B4" s="99" t="s">
        <v>48</v>
      </c>
      <c r="C4" s="16">
        <v>1</v>
      </c>
      <c r="D4" s="16"/>
      <c r="E4" s="16"/>
      <c r="F4" s="16"/>
      <c r="G4" s="16">
        <v>4</v>
      </c>
      <c r="H4" s="16">
        <v>5</v>
      </c>
      <c r="I4" s="16">
        <v>4</v>
      </c>
      <c r="J4" s="16">
        <v>4</v>
      </c>
      <c r="K4" s="16">
        <v>1</v>
      </c>
      <c r="L4" s="16">
        <v>1</v>
      </c>
      <c r="M4" s="16">
        <v>11</v>
      </c>
      <c r="N4" s="16">
        <v>2</v>
      </c>
      <c r="O4" s="16"/>
      <c r="P4" s="16">
        <v>1</v>
      </c>
      <c r="Q4" s="16"/>
      <c r="R4" s="16">
        <v>2</v>
      </c>
      <c r="S4" s="16">
        <v>12</v>
      </c>
      <c r="T4" s="16">
        <v>13</v>
      </c>
      <c r="U4" s="16">
        <v>1</v>
      </c>
      <c r="V4" s="16"/>
      <c r="W4" s="16"/>
      <c r="X4" s="16"/>
      <c r="Y4" s="16">
        <v>2</v>
      </c>
      <c r="Z4" s="16">
        <v>1</v>
      </c>
      <c r="AA4" s="16"/>
      <c r="AB4" s="16">
        <v>15</v>
      </c>
      <c r="AC4" s="16"/>
      <c r="AD4" s="1"/>
      <c r="AE4" s="51">
        <f>SUM(C4:AD4)</f>
        <v>80</v>
      </c>
      <c r="AF4" s="17">
        <f>AE4/$AE$7</f>
        <v>0.17316017316017315</v>
      </c>
      <c r="AH4" s="99" t="s">
        <v>48</v>
      </c>
      <c r="AI4" s="16"/>
      <c r="AJ4" s="16">
        <v>1</v>
      </c>
      <c r="AK4" s="16">
        <v>2</v>
      </c>
      <c r="AL4" s="16"/>
      <c r="AM4" s="16">
        <v>5</v>
      </c>
      <c r="AN4" s="16">
        <v>5</v>
      </c>
      <c r="AO4" s="16">
        <v>7</v>
      </c>
      <c r="AP4" s="16">
        <v>4</v>
      </c>
      <c r="AQ4" s="16">
        <v>6</v>
      </c>
      <c r="AR4" s="16">
        <v>1</v>
      </c>
      <c r="AS4" s="16">
        <v>14</v>
      </c>
      <c r="AT4" s="16">
        <v>3</v>
      </c>
      <c r="AU4" s="16"/>
      <c r="AV4" s="16">
        <v>4</v>
      </c>
      <c r="AW4" s="16">
        <v>2</v>
      </c>
      <c r="AX4" s="16">
        <v>2</v>
      </c>
      <c r="AY4" s="16">
        <v>1</v>
      </c>
      <c r="AZ4" s="16">
        <v>5</v>
      </c>
      <c r="BA4" s="16">
        <v>15</v>
      </c>
      <c r="BB4" s="16">
        <v>1</v>
      </c>
      <c r="BC4" s="16">
        <v>1</v>
      </c>
      <c r="BD4" s="16"/>
      <c r="BE4" s="16">
        <v>8</v>
      </c>
      <c r="BF4" s="16">
        <v>3</v>
      </c>
      <c r="BG4" s="16"/>
      <c r="BH4" s="16">
        <v>30</v>
      </c>
      <c r="BI4" s="16">
        <v>1</v>
      </c>
      <c r="BJ4" s="16"/>
      <c r="BK4" s="51">
        <f>SUM(AI4:BJ4)</f>
        <v>121</v>
      </c>
      <c r="BL4" s="17">
        <f>BK4/$BK$7</f>
        <v>0.19868637110016421</v>
      </c>
      <c r="BN4" s="99" t="s">
        <v>48</v>
      </c>
      <c r="BO4" s="16"/>
      <c r="BP4" s="16">
        <v>1</v>
      </c>
      <c r="BQ4" s="16">
        <v>3</v>
      </c>
      <c r="BR4" s="16"/>
      <c r="BS4" s="16">
        <v>10</v>
      </c>
      <c r="BT4" s="16">
        <v>9</v>
      </c>
      <c r="BU4" s="16">
        <v>21</v>
      </c>
      <c r="BV4" s="16">
        <v>1</v>
      </c>
      <c r="BW4" s="16">
        <v>6</v>
      </c>
      <c r="BX4" s="16">
        <v>3</v>
      </c>
      <c r="BY4" s="16">
        <v>17</v>
      </c>
      <c r="BZ4" s="16">
        <v>1</v>
      </c>
      <c r="CA4" s="16">
        <v>2</v>
      </c>
      <c r="CB4" s="16">
        <v>6</v>
      </c>
      <c r="CC4" s="16">
        <v>1</v>
      </c>
      <c r="CD4" s="16">
        <v>3</v>
      </c>
      <c r="CE4" s="16">
        <v>2</v>
      </c>
      <c r="CF4" s="16">
        <v>7</v>
      </c>
      <c r="CG4" s="16">
        <v>18</v>
      </c>
      <c r="CH4" s="16">
        <v>1</v>
      </c>
      <c r="CI4" s="16"/>
      <c r="CJ4" s="16"/>
      <c r="CK4" s="16">
        <v>7</v>
      </c>
      <c r="CL4" s="37">
        <v>5</v>
      </c>
      <c r="CM4" s="16">
        <v>2</v>
      </c>
      <c r="CN4" s="16">
        <v>56</v>
      </c>
      <c r="CO4" s="16"/>
      <c r="CP4" s="16"/>
      <c r="CQ4" s="51">
        <f>SUM(BO4:CP4)</f>
        <v>182</v>
      </c>
      <c r="CR4" s="17">
        <f>CQ4/$CQ$7</f>
        <v>0.21487603305785125</v>
      </c>
      <c r="CT4" s="99" t="s">
        <v>48</v>
      </c>
      <c r="CU4" s="16"/>
      <c r="CV4" s="16"/>
      <c r="CW4" s="16">
        <v>2</v>
      </c>
      <c r="CX4" s="16"/>
      <c r="CY4" s="16">
        <v>7</v>
      </c>
      <c r="CZ4" s="16">
        <v>10</v>
      </c>
      <c r="DA4" s="16">
        <v>7</v>
      </c>
      <c r="DB4" s="16">
        <v>4</v>
      </c>
      <c r="DC4" s="16">
        <v>5</v>
      </c>
      <c r="DD4" s="16"/>
      <c r="DE4" s="16">
        <v>11</v>
      </c>
      <c r="DF4" s="16">
        <v>1</v>
      </c>
      <c r="DG4" s="16">
        <v>2</v>
      </c>
      <c r="DH4" s="16">
        <v>7</v>
      </c>
      <c r="DI4" s="16">
        <v>5</v>
      </c>
      <c r="DJ4" s="16">
        <v>3</v>
      </c>
      <c r="DK4" s="16"/>
      <c r="DL4" s="16">
        <v>2</v>
      </c>
      <c r="DM4" s="16">
        <v>16</v>
      </c>
      <c r="DN4" s="16">
        <v>3</v>
      </c>
      <c r="DO4" s="16"/>
      <c r="DP4" s="16"/>
      <c r="DQ4" s="16">
        <v>7</v>
      </c>
      <c r="DR4" s="16">
        <v>3</v>
      </c>
      <c r="DS4" s="16">
        <v>1</v>
      </c>
      <c r="DT4" s="16">
        <v>37</v>
      </c>
      <c r="DU4" s="16">
        <v>1</v>
      </c>
      <c r="DV4" s="16"/>
      <c r="DW4" s="61">
        <f>SUM(CU4:DV4)</f>
        <v>134</v>
      </c>
      <c r="DX4" s="17">
        <f>DW4/$DW$7</f>
        <v>0.23344947735191637</v>
      </c>
      <c r="DZ4" s="99" t="s">
        <v>48</v>
      </c>
      <c r="EA4" s="16"/>
      <c r="EB4" s="16">
        <v>3</v>
      </c>
      <c r="EC4" s="16">
        <v>1</v>
      </c>
      <c r="ED4" s="16"/>
      <c r="EE4" s="16">
        <v>10</v>
      </c>
      <c r="EF4" s="16">
        <v>7</v>
      </c>
      <c r="EG4" s="16">
        <v>10</v>
      </c>
      <c r="EH4" s="16">
        <v>7</v>
      </c>
      <c r="EI4" s="16">
        <v>10</v>
      </c>
      <c r="EJ4" s="16">
        <v>3</v>
      </c>
      <c r="EK4" s="16">
        <v>5</v>
      </c>
      <c r="EL4" s="16">
        <v>2</v>
      </c>
      <c r="EM4" s="16">
        <v>2</v>
      </c>
      <c r="EN4" s="16">
        <v>4</v>
      </c>
      <c r="EO4" s="16">
        <v>1</v>
      </c>
      <c r="EP4" s="16">
        <v>3</v>
      </c>
      <c r="EQ4" s="16">
        <v>1</v>
      </c>
      <c r="ER4" s="16">
        <v>5</v>
      </c>
      <c r="ES4" s="16">
        <v>18</v>
      </c>
      <c r="ET4" s="16">
        <v>5</v>
      </c>
      <c r="EU4" s="16"/>
      <c r="EV4" s="16"/>
      <c r="EW4" s="16">
        <v>3</v>
      </c>
      <c r="EX4" s="16">
        <v>3</v>
      </c>
      <c r="EY4" s="16"/>
      <c r="EZ4" s="16">
        <v>50</v>
      </c>
      <c r="FA4" s="16"/>
      <c r="FB4" s="16"/>
      <c r="FC4" s="61">
        <f>SUM(EA4:FB4)</f>
        <v>153</v>
      </c>
      <c r="FD4" s="17">
        <f>FC4/$FC$7</f>
        <v>0.19921875</v>
      </c>
      <c r="FF4" s="99" t="s">
        <v>48</v>
      </c>
      <c r="FG4" s="16"/>
      <c r="FH4" s="16">
        <v>4</v>
      </c>
      <c r="FI4" s="16">
        <v>7</v>
      </c>
      <c r="FJ4" s="16">
        <v>1</v>
      </c>
      <c r="FK4" s="16">
        <v>19</v>
      </c>
      <c r="FL4" s="16">
        <v>10</v>
      </c>
      <c r="FM4" s="16">
        <v>21</v>
      </c>
      <c r="FN4" s="16">
        <v>6</v>
      </c>
      <c r="FO4" s="16">
        <v>9</v>
      </c>
      <c r="FP4" s="16">
        <v>1</v>
      </c>
      <c r="FQ4" s="16">
        <v>16</v>
      </c>
      <c r="FR4" s="16">
        <v>6</v>
      </c>
      <c r="FS4" s="16">
        <v>3</v>
      </c>
      <c r="FT4" s="16">
        <v>8</v>
      </c>
      <c r="FU4" s="16">
        <v>7</v>
      </c>
      <c r="FV4" s="16">
        <v>10</v>
      </c>
      <c r="FW4" s="16">
        <v>3</v>
      </c>
      <c r="FX4" s="16">
        <v>10</v>
      </c>
      <c r="FY4" s="16">
        <v>37</v>
      </c>
      <c r="FZ4" s="16">
        <v>2</v>
      </c>
      <c r="GA4" s="16">
        <v>1</v>
      </c>
      <c r="GB4" s="16">
        <v>1</v>
      </c>
      <c r="GC4" s="16">
        <v>15</v>
      </c>
      <c r="GD4" s="16">
        <v>3</v>
      </c>
      <c r="GE4" s="16">
        <v>3</v>
      </c>
      <c r="GF4" s="16">
        <v>73</v>
      </c>
      <c r="GG4" s="16">
        <v>2</v>
      </c>
      <c r="GH4" s="16"/>
      <c r="GI4" s="61">
        <f>SUM(FG4:GH4)</f>
        <v>278</v>
      </c>
      <c r="GJ4" s="17">
        <f>GI4/$GI$7</f>
        <v>0.26275992438563328</v>
      </c>
      <c r="GL4" s="99" t="s">
        <v>48</v>
      </c>
      <c r="GM4" s="16"/>
      <c r="GN4" s="16">
        <v>4</v>
      </c>
      <c r="GO4" s="16">
        <v>7</v>
      </c>
      <c r="GP4" s="16"/>
      <c r="GQ4" s="16">
        <v>26</v>
      </c>
      <c r="GR4" s="16">
        <v>20</v>
      </c>
      <c r="GS4" s="16">
        <v>12</v>
      </c>
      <c r="GT4" s="16">
        <v>7</v>
      </c>
      <c r="GU4" s="16">
        <v>7</v>
      </c>
      <c r="GV4" s="16">
        <v>6</v>
      </c>
      <c r="GW4" s="16">
        <v>26</v>
      </c>
      <c r="GX4" s="16">
        <v>2</v>
      </c>
      <c r="GY4" s="16">
        <v>1</v>
      </c>
      <c r="GZ4" s="16">
        <v>6</v>
      </c>
      <c r="HA4" s="16">
        <v>8</v>
      </c>
      <c r="HB4" s="16">
        <v>7</v>
      </c>
      <c r="HC4" s="16">
        <v>3</v>
      </c>
      <c r="HD4" s="16">
        <v>12</v>
      </c>
      <c r="HE4" s="16">
        <v>40</v>
      </c>
      <c r="HF4" s="16">
        <v>3</v>
      </c>
      <c r="HG4" s="16"/>
      <c r="HH4" s="16">
        <v>2</v>
      </c>
      <c r="HI4" s="16">
        <v>9</v>
      </c>
      <c r="HJ4" s="16">
        <v>7</v>
      </c>
      <c r="HK4" s="16">
        <v>4</v>
      </c>
      <c r="HL4" s="16">
        <v>93</v>
      </c>
      <c r="HM4" s="16"/>
      <c r="HN4" s="16"/>
      <c r="HO4" s="61">
        <f>SUM(GM4:HN4)</f>
        <v>312</v>
      </c>
      <c r="HP4" s="17">
        <f>HO4/$HO$7</f>
        <v>0.27956989247311825</v>
      </c>
    </row>
    <row r="5" spans="2:224" x14ac:dyDescent="0.25">
      <c r="B5" s="99" t="s">
        <v>49</v>
      </c>
      <c r="C5" s="16"/>
      <c r="D5" s="16">
        <v>4</v>
      </c>
      <c r="E5" s="16">
        <v>1</v>
      </c>
      <c r="F5" s="16">
        <v>1</v>
      </c>
      <c r="G5" s="16">
        <v>44</v>
      </c>
      <c r="H5" s="16">
        <v>12</v>
      </c>
      <c r="I5" s="16">
        <v>19</v>
      </c>
      <c r="J5" s="16">
        <v>6</v>
      </c>
      <c r="K5" s="16">
        <v>11</v>
      </c>
      <c r="L5" s="16">
        <v>4</v>
      </c>
      <c r="M5" s="16">
        <v>20</v>
      </c>
      <c r="N5" s="16">
        <v>2</v>
      </c>
      <c r="O5" s="16">
        <v>2</v>
      </c>
      <c r="P5" s="16">
        <v>4</v>
      </c>
      <c r="Q5" s="16">
        <v>3</v>
      </c>
      <c r="R5" s="16">
        <v>6</v>
      </c>
      <c r="S5" s="16">
        <v>3</v>
      </c>
      <c r="T5" s="16">
        <v>21</v>
      </c>
      <c r="U5" s="16">
        <v>10</v>
      </c>
      <c r="V5" s="16">
        <v>2</v>
      </c>
      <c r="W5" s="16"/>
      <c r="X5" s="16"/>
      <c r="Y5" s="16">
        <v>7</v>
      </c>
      <c r="Z5" s="16">
        <v>4</v>
      </c>
      <c r="AA5" s="16"/>
      <c r="AB5" s="16">
        <v>80</v>
      </c>
      <c r="AC5" s="16">
        <v>2</v>
      </c>
      <c r="AD5" s="1"/>
      <c r="AE5" s="51">
        <f>SUM(C5:AD5)</f>
        <v>268</v>
      </c>
      <c r="AF5" s="17">
        <f>AE5/$AE$7</f>
        <v>0.58008658008658009</v>
      </c>
      <c r="AH5" s="99" t="s">
        <v>49</v>
      </c>
      <c r="AI5" s="16">
        <v>1</v>
      </c>
      <c r="AJ5" s="16">
        <v>3</v>
      </c>
      <c r="AK5" s="16">
        <v>12</v>
      </c>
      <c r="AL5" s="16"/>
      <c r="AM5" s="16">
        <v>25</v>
      </c>
      <c r="AN5" s="16">
        <v>7</v>
      </c>
      <c r="AO5" s="16">
        <v>17</v>
      </c>
      <c r="AP5" s="16">
        <v>12</v>
      </c>
      <c r="AQ5" s="16">
        <v>14</v>
      </c>
      <c r="AR5" s="16">
        <v>10</v>
      </c>
      <c r="AS5" s="16">
        <v>41</v>
      </c>
      <c r="AT5" s="16">
        <v>3</v>
      </c>
      <c r="AU5" s="16">
        <v>1</v>
      </c>
      <c r="AV5" s="16">
        <v>6</v>
      </c>
      <c r="AW5" s="16">
        <v>4</v>
      </c>
      <c r="AX5" s="16">
        <v>7</v>
      </c>
      <c r="AY5" s="16">
        <v>3</v>
      </c>
      <c r="AZ5" s="16">
        <v>21</v>
      </c>
      <c r="BA5" s="16">
        <v>37</v>
      </c>
      <c r="BB5" s="16">
        <v>6</v>
      </c>
      <c r="BC5" s="16">
        <v>2</v>
      </c>
      <c r="BD5" s="16">
        <v>1</v>
      </c>
      <c r="BE5" s="16">
        <v>18</v>
      </c>
      <c r="BF5" s="16">
        <v>4</v>
      </c>
      <c r="BG5" s="16">
        <v>3</v>
      </c>
      <c r="BH5" s="16">
        <v>76</v>
      </c>
      <c r="BI5" s="16">
        <v>2</v>
      </c>
      <c r="BJ5" s="16"/>
      <c r="BK5" s="51">
        <f>SUM(AI5:BJ5)</f>
        <v>336</v>
      </c>
      <c r="BL5" s="17">
        <f>BK5/$BK$7</f>
        <v>0.55172413793103448</v>
      </c>
      <c r="BN5" s="99" t="s">
        <v>49</v>
      </c>
      <c r="BO5" s="16">
        <v>4</v>
      </c>
      <c r="BP5" s="16">
        <v>2</v>
      </c>
      <c r="BQ5" s="16">
        <v>4</v>
      </c>
      <c r="BR5" s="16"/>
      <c r="BS5" s="16">
        <v>24</v>
      </c>
      <c r="BT5" s="16">
        <v>13</v>
      </c>
      <c r="BU5" s="16">
        <v>30</v>
      </c>
      <c r="BV5" s="16">
        <v>9</v>
      </c>
      <c r="BW5" s="16">
        <v>18</v>
      </c>
      <c r="BX5" s="16">
        <v>15</v>
      </c>
      <c r="BY5" s="16">
        <v>45</v>
      </c>
      <c r="BZ5" s="16">
        <v>9</v>
      </c>
      <c r="CA5" s="16">
        <v>6</v>
      </c>
      <c r="CB5" s="16">
        <v>5</v>
      </c>
      <c r="CC5" s="16">
        <v>16</v>
      </c>
      <c r="CD5" s="16">
        <v>14</v>
      </c>
      <c r="CE5" s="16">
        <v>8</v>
      </c>
      <c r="CF5" s="16">
        <v>20</v>
      </c>
      <c r="CG5" s="16">
        <v>52</v>
      </c>
      <c r="CH5" s="16">
        <v>8</v>
      </c>
      <c r="CI5" s="16"/>
      <c r="CJ5" s="16"/>
      <c r="CK5" s="16">
        <v>42</v>
      </c>
      <c r="CL5" s="16">
        <v>9</v>
      </c>
      <c r="CM5" s="16">
        <v>4</v>
      </c>
      <c r="CN5" s="16">
        <v>116</v>
      </c>
      <c r="CO5" s="16"/>
      <c r="CP5" s="16"/>
      <c r="CQ5" s="51">
        <f>SUM(BO5:CP5)</f>
        <v>473</v>
      </c>
      <c r="CR5" s="17">
        <f>CQ5/$CQ$7</f>
        <v>0.55844155844155841</v>
      </c>
      <c r="CT5" s="99" t="s">
        <v>49</v>
      </c>
      <c r="CU5" s="16">
        <v>1</v>
      </c>
      <c r="CV5" s="16">
        <v>3</v>
      </c>
      <c r="CW5" s="16">
        <v>2</v>
      </c>
      <c r="CX5" s="16"/>
      <c r="CY5" s="16">
        <v>20</v>
      </c>
      <c r="CZ5" s="16">
        <v>9</v>
      </c>
      <c r="DA5" s="16">
        <v>17</v>
      </c>
      <c r="DB5" s="16">
        <v>6</v>
      </c>
      <c r="DC5" s="16">
        <v>14</v>
      </c>
      <c r="DD5" s="16">
        <v>10</v>
      </c>
      <c r="DE5" s="16">
        <v>37</v>
      </c>
      <c r="DF5" s="16">
        <v>4</v>
      </c>
      <c r="DG5" s="16">
        <v>6</v>
      </c>
      <c r="DH5" s="16">
        <v>4</v>
      </c>
      <c r="DI5" s="16">
        <v>6</v>
      </c>
      <c r="DJ5" s="16">
        <v>6</v>
      </c>
      <c r="DK5" s="16">
        <v>3</v>
      </c>
      <c r="DL5" s="16">
        <v>19</v>
      </c>
      <c r="DM5" s="16">
        <v>26</v>
      </c>
      <c r="DN5" s="16">
        <v>9</v>
      </c>
      <c r="DO5" s="16">
        <v>2</v>
      </c>
      <c r="DP5" s="16">
        <v>1</v>
      </c>
      <c r="DQ5" s="16">
        <v>15</v>
      </c>
      <c r="DR5" s="16">
        <v>9</v>
      </c>
      <c r="DS5" s="16">
        <v>1</v>
      </c>
      <c r="DT5" s="16">
        <v>59</v>
      </c>
      <c r="DU5" s="16"/>
      <c r="DV5" s="16"/>
      <c r="DW5" s="61">
        <f>SUM(CU5:DV5)</f>
        <v>289</v>
      </c>
      <c r="DX5" s="17">
        <f>DW5/$DW$7</f>
        <v>0.50348432055749126</v>
      </c>
      <c r="DZ5" s="99" t="s">
        <v>49</v>
      </c>
      <c r="EA5" s="16"/>
      <c r="EB5" s="16">
        <v>4</v>
      </c>
      <c r="EC5" s="16">
        <v>7</v>
      </c>
      <c r="ED5" s="16">
        <v>2</v>
      </c>
      <c r="EE5" s="16">
        <v>28</v>
      </c>
      <c r="EF5" s="16">
        <v>18</v>
      </c>
      <c r="EG5" s="16">
        <v>22</v>
      </c>
      <c r="EH5" s="16">
        <v>14</v>
      </c>
      <c r="EI5" s="16">
        <v>15</v>
      </c>
      <c r="EJ5" s="16">
        <v>4</v>
      </c>
      <c r="EK5" s="16">
        <v>29</v>
      </c>
      <c r="EL5" s="16">
        <v>8</v>
      </c>
      <c r="EM5" s="16">
        <v>3</v>
      </c>
      <c r="EN5" s="16">
        <v>11</v>
      </c>
      <c r="EO5" s="16">
        <v>11</v>
      </c>
      <c r="EP5" s="16">
        <v>14</v>
      </c>
      <c r="EQ5" s="16">
        <v>6</v>
      </c>
      <c r="ER5" s="16">
        <v>25</v>
      </c>
      <c r="ES5" s="16">
        <v>30</v>
      </c>
      <c r="ET5" s="16">
        <v>9</v>
      </c>
      <c r="EU5" s="16">
        <v>3</v>
      </c>
      <c r="EV5" s="16"/>
      <c r="EW5" s="16">
        <v>21</v>
      </c>
      <c r="EX5" s="16">
        <v>22</v>
      </c>
      <c r="EY5" s="16">
        <v>1</v>
      </c>
      <c r="EZ5" s="16">
        <v>100</v>
      </c>
      <c r="FA5" s="16">
        <v>1</v>
      </c>
      <c r="FB5" s="16"/>
      <c r="FC5" s="61">
        <f>SUM(EA5:FB5)</f>
        <v>408</v>
      </c>
      <c r="FD5" s="17">
        <f>FC5/$FC$7</f>
        <v>0.53125</v>
      </c>
      <c r="FF5" s="99" t="s">
        <v>49</v>
      </c>
      <c r="FG5" s="16">
        <v>2</v>
      </c>
      <c r="FH5" s="16">
        <v>14</v>
      </c>
      <c r="FI5" s="16">
        <v>8</v>
      </c>
      <c r="FJ5" s="16">
        <v>1</v>
      </c>
      <c r="FK5" s="16">
        <v>35</v>
      </c>
      <c r="FL5" s="16">
        <v>17</v>
      </c>
      <c r="FM5" s="16">
        <v>40</v>
      </c>
      <c r="FN5" s="16">
        <v>13</v>
      </c>
      <c r="FO5" s="16">
        <v>26</v>
      </c>
      <c r="FP5" s="16">
        <v>10</v>
      </c>
      <c r="FQ5" s="16">
        <v>37</v>
      </c>
      <c r="FR5" s="16">
        <v>8</v>
      </c>
      <c r="FS5" s="16">
        <v>3</v>
      </c>
      <c r="FT5" s="16">
        <v>6</v>
      </c>
      <c r="FU5" s="16">
        <v>14</v>
      </c>
      <c r="FV5" s="16">
        <v>21</v>
      </c>
      <c r="FW5" s="16">
        <v>5</v>
      </c>
      <c r="FX5" s="16">
        <v>23</v>
      </c>
      <c r="FY5" s="16">
        <v>74</v>
      </c>
      <c r="FZ5" s="16">
        <v>5</v>
      </c>
      <c r="GA5" s="16">
        <v>3</v>
      </c>
      <c r="GB5" s="16"/>
      <c r="GC5" s="16">
        <v>29</v>
      </c>
      <c r="GD5" s="16">
        <v>9</v>
      </c>
      <c r="GE5" s="16">
        <v>5</v>
      </c>
      <c r="GF5" s="16">
        <v>159</v>
      </c>
      <c r="GG5" s="16">
        <v>1</v>
      </c>
      <c r="GH5" s="16"/>
      <c r="GI5" s="61">
        <f>SUM(FG5:GH5)</f>
        <v>568</v>
      </c>
      <c r="GJ5" s="17">
        <f>GI5/$GI$7</f>
        <v>0.53686200378071836</v>
      </c>
      <c r="GL5" s="99" t="s">
        <v>49</v>
      </c>
      <c r="GM5" s="16">
        <v>1</v>
      </c>
      <c r="GN5" s="16">
        <v>6</v>
      </c>
      <c r="GO5" s="16">
        <v>11</v>
      </c>
      <c r="GP5" s="16">
        <v>1</v>
      </c>
      <c r="GQ5" s="16">
        <v>44</v>
      </c>
      <c r="GR5" s="16">
        <v>26</v>
      </c>
      <c r="GS5" s="16">
        <v>31</v>
      </c>
      <c r="GT5" s="16">
        <v>25</v>
      </c>
      <c r="GU5" s="16">
        <v>15</v>
      </c>
      <c r="GV5" s="16">
        <v>18</v>
      </c>
      <c r="GW5" s="16">
        <v>64</v>
      </c>
      <c r="GX5" s="16">
        <v>14</v>
      </c>
      <c r="GY5" s="16">
        <v>6</v>
      </c>
      <c r="GZ5" s="16">
        <v>5</v>
      </c>
      <c r="HA5" s="16">
        <v>19</v>
      </c>
      <c r="HB5" s="16">
        <v>27</v>
      </c>
      <c r="HC5" s="16">
        <v>7</v>
      </c>
      <c r="HD5" s="16">
        <v>41</v>
      </c>
      <c r="HE5" s="16">
        <v>75</v>
      </c>
      <c r="HF5" s="16">
        <v>5</v>
      </c>
      <c r="HG5" s="16">
        <v>1</v>
      </c>
      <c r="HH5" s="16"/>
      <c r="HI5" s="16">
        <v>23</v>
      </c>
      <c r="HJ5" s="16">
        <v>16</v>
      </c>
      <c r="HK5" s="16">
        <v>9</v>
      </c>
      <c r="HL5" s="16">
        <v>155</v>
      </c>
      <c r="HM5" s="16">
        <v>1</v>
      </c>
      <c r="HN5" s="16">
        <v>1</v>
      </c>
      <c r="HO5" s="61">
        <f>SUM(GM5:HN5)</f>
        <v>647</v>
      </c>
      <c r="HP5" s="17">
        <f>HO5/$HO$7</f>
        <v>0.57974910394265233</v>
      </c>
    </row>
    <row r="6" spans="2:224" x14ac:dyDescent="0.25">
      <c r="B6" s="99" t="s">
        <v>71</v>
      </c>
      <c r="C6" s="16"/>
      <c r="D6" s="16">
        <v>3</v>
      </c>
      <c r="E6" s="16"/>
      <c r="F6" s="16"/>
      <c r="G6" s="16">
        <v>7</v>
      </c>
      <c r="H6" s="16">
        <v>4</v>
      </c>
      <c r="I6" s="16">
        <v>10</v>
      </c>
      <c r="J6" s="16">
        <v>2</v>
      </c>
      <c r="K6" s="16">
        <v>1</v>
      </c>
      <c r="L6" s="16">
        <v>1</v>
      </c>
      <c r="M6" s="16">
        <v>3</v>
      </c>
      <c r="N6" s="16">
        <v>1</v>
      </c>
      <c r="O6" s="16">
        <v>3</v>
      </c>
      <c r="P6" s="16">
        <v>1</v>
      </c>
      <c r="Q6" s="16">
        <v>1</v>
      </c>
      <c r="R6" s="16">
        <v>4</v>
      </c>
      <c r="S6" s="16">
        <v>5</v>
      </c>
      <c r="T6" s="16">
        <v>24</v>
      </c>
      <c r="U6" s="16">
        <v>2</v>
      </c>
      <c r="V6" s="16">
        <v>2</v>
      </c>
      <c r="W6" s="16">
        <v>2</v>
      </c>
      <c r="X6" s="16"/>
      <c r="Y6" s="16">
        <v>5</v>
      </c>
      <c r="Z6" s="16"/>
      <c r="AA6" s="16"/>
      <c r="AB6" s="16">
        <v>33</v>
      </c>
      <c r="AC6" s="16"/>
      <c r="AD6" s="1"/>
      <c r="AE6" s="51">
        <f>SUM(C6:AD6)</f>
        <v>114</v>
      </c>
      <c r="AF6" s="17">
        <f>AE6/$AE$7</f>
        <v>0.24675324675324675</v>
      </c>
      <c r="AH6" s="99" t="s">
        <v>71</v>
      </c>
      <c r="AI6" s="16"/>
      <c r="AJ6" s="16">
        <v>4</v>
      </c>
      <c r="AK6" s="16">
        <v>3</v>
      </c>
      <c r="AL6" s="16"/>
      <c r="AM6" s="16">
        <v>10</v>
      </c>
      <c r="AN6" s="16">
        <v>7</v>
      </c>
      <c r="AO6" s="16">
        <v>16</v>
      </c>
      <c r="AP6" s="16">
        <v>3</v>
      </c>
      <c r="AQ6" s="16">
        <v>6</v>
      </c>
      <c r="AR6" s="16"/>
      <c r="AS6" s="16">
        <v>13</v>
      </c>
      <c r="AT6" s="16"/>
      <c r="AU6" s="16">
        <v>5</v>
      </c>
      <c r="AV6" s="16">
        <v>2</v>
      </c>
      <c r="AW6" s="16"/>
      <c r="AX6" s="16">
        <v>4</v>
      </c>
      <c r="AY6" s="16"/>
      <c r="AZ6" s="16">
        <v>6</v>
      </c>
      <c r="BA6" s="16">
        <v>20</v>
      </c>
      <c r="BB6" s="16">
        <v>4</v>
      </c>
      <c r="BC6" s="16"/>
      <c r="BD6" s="16"/>
      <c r="BE6" s="16">
        <v>6</v>
      </c>
      <c r="BF6" s="16"/>
      <c r="BG6" s="16"/>
      <c r="BH6" s="16">
        <v>43</v>
      </c>
      <c r="BI6" s="16"/>
      <c r="BJ6" s="16"/>
      <c r="BK6" s="51">
        <f>SUM(AI6:BJ6)</f>
        <v>152</v>
      </c>
      <c r="BL6" s="17">
        <f>BK6/$BK$7</f>
        <v>0.24958949096880131</v>
      </c>
      <c r="BN6" s="99" t="s">
        <v>71</v>
      </c>
      <c r="BO6" s="16"/>
      <c r="BP6" s="16">
        <v>2</v>
      </c>
      <c r="BQ6" s="16">
        <v>2</v>
      </c>
      <c r="BR6" s="16"/>
      <c r="BS6" s="16">
        <v>4</v>
      </c>
      <c r="BT6" s="16">
        <v>10</v>
      </c>
      <c r="BU6" s="16">
        <v>17</v>
      </c>
      <c r="BV6" s="16">
        <v>1</v>
      </c>
      <c r="BW6" s="16">
        <v>10</v>
      </c>
      <c r="BX6" s="16"/>
      <c r="BY6" s="16">
        <v>18</v>
      </c>
      <c r="BZ6" s="16">
        <v>3</v>
      </c>
      <c r="CA6" s="16">
        <v>3</v>
      </c>
      <c r="CB6" s="16">
        <v>5</v>
      </c>
      <c r="CC6" s="16">
        <v>2</v>
      </c>
      <c r="CD6" s="16">
        <v>4</v>
      </c>
      <c r="CE6" s="16"/>
      <c r="CF6" s="16">
        <v>4</v>
      </c>
      <c r="CG6" s="16">
        <v>21</v>
      </c>
      <c r="CH6" s="16"/>
      <c r="CI6" s="16">
        <v>2</v>
      </c>
      <c r="CJ6" s="16"/>
      <c r="CK6" s="16">
        <v>15</v>
      </c>
      <c r="CL6" s="16">
        <v>7</v>
      </c>
      <c r="CM6" s="16">
        <v>1</v>
      </c>
      <c r="CN6" s="16">
        <v>61</v>
      </c>
      <c r="CO6" s="16"/>
      <c r="CP6" s="16"/>
      <c r="CQ6" s="51">
        <f>SUM(BO6:CP6)</f>
        <v>192</v>
      </c>
      <c r="CR6" s="17">
        <f>CQ6/$CQ$7</f>
        <v>0.22668240850059032</v>
      </c>
      <c r="CT6" s="99" t="s">
        <v>71</v>
      </c>
      <c r="CU6" s="16"/>
      <c r="CV6" s="16"/>
      <c r="CW6" s="16"/>
      <c r="CX6" s="16"/>
      <c r="CY6" s="16">
        <v>8</v>
      </c>
      <c r="CZ6" s="16">
        <v>3</v>
      </c>
      <c r="DA6" s="16">
        <v>10</v>
      </c>
      <c r="DB6" s="16">
        <v>6</v>
      </c>
      <c r="DC6" s="16">
        <v>1</v>
      </c>
      <c r="DD6" s="16">
        <v>3</v>
      </c>
      <c r="DE6" s="16">
        <v>19</v>
      </c>
      <c r="DF6" s="16"/>
      <c r="DG6" s="16">
        <v>4</v>
      </c>
      <c r="DH6" s="16">
        <v>3</v>
      </c>
      <c r="DI6" s="16">
        <v>2</v>
      </c>
      <c r="DJ6" s="16">
        <v>6</v>
      </c>
      <c r="DK6" s="16"/>
      <c r="DL6" s="16">
        <v>8</v>
      </c>
      <c r="DM6" s="16">
        <v>11</v>
      </c>
      <c r="DN6" s="16">
        <v>1</v>
      </c>
      <c r="DO6" s="16">
        <v>2</v>
      </c>
      <c r="DP6" s="16"/>
      <c r="DQ6" s="16">
        <v>6</v>
      </c>
      <c r="DR6" s="16">
        <v>7</v>
      </c>
      <c r="DS6" s="16">
        <v>2</v>
      </c>
      <c r="DT6" s="16">
        <v>48</v>
      </c>
      <c r="DU6" s="16">
        <v>1</v>
      </c>
      <c r="DV6" s="16"/>
      <c r="DW6" s="61">
        <f>SUM(CU6:DV6)</f>
        <v>151</v>
      </c>
      <c r="DX6" s="17">
        <f>DW6/$DW$7</f>
        <v>0.26306620209059234</v>
      </c>
      <c r="DZ6" s="99" t="s">
        <v>71</v>
      </c>
      <c r="EA6" s="16"/>
      <c r="EB6" s="16">
        <v>1</v>
      </c>
      <c r="EC6" s="16">
        <v>1</v>
      </c>
      <c r="ED6" s="16"/>
      <c r="EE6" s="16">
        <v>11</v>
      </c>
      <c r="EF6" s="16">
        <v>13</v>
      </c>
      <c r="EG6" s="16">
        <v>14</v>
      </c>
      <c r="EH6" s="16">
        <v>10</v>
      </c>
      <c r="EI6" s="16">
        <v>6</v>
      </c>
      <c r="EJ6" s="16">
        <v>1</v>
      </c>
      <c r="EK6" s="16">
        <v>16</v>
      </c>
      <c r="EL6" s="16">
        <v>2</v>
      </c>
      <c r="EM6" s="16">
        <v>7</v>
      </c>
      <c r="EN6" s="16">
        <v>4</v>
      </c>
      <c r="EO6" s="16">
        <v>1</v>
      </c>
      <c r="EP6" s="16">
        <v>4</v>
      </c>
      <c r="EQ6" s="16">
        <v>3</v>
      </c>
      <c r="ER6" s="16">
        <v>14</v>
      </c>
      <c r="ES6" s="16">
        <v>23</v>
      </c>
      <c r="ET6" s="16">
        <v>7</v>
      </c>
      <c r="EU6" s="16"/>
      <c r="EV6" s="16"/>
      <c r="EW6" s="16">
        <v>4</v>
      </c>
      <c r="EX6" s="16">
        <v>13</v>
      </c>
      <c r="EY6" s="16"/>
      <c r="EZ6" s="16">
        <v>50</v>
      </c>
      <c r="FA6" s="16">
        <v>2</v>
      </c>
      <c r="FB6" s="16"/>
      <c r="FC6" s="61">
        <f>SUM(EA6:FB6)</f>
        <v>207</v>
      </c>
      <c r="FD6" s="17">
        <f>FC6/$FC$7</f>
        <v>0.26953125</v>
      </c>
      <c r="FF6" s="99" t="s">
        <v>71</v>
      </c>
      <c r="FG6" s="16"/>
      <c r="FH6" s="16">
        <v>9</v>
      </c>
      <c r="FI6" s="16">
        <v>6</v>
      </c>
      <c r="FJ6" s="16"/>
      <c r="FK6" s="16">
        <v>13</v>
      </c>
      <c r="FL6" s="16">
        <v>3</v>
      </c>
      <c r="FM6" s="16">
        <v>11</v>
      </c>
      <c r="FN6" s="16">
        <v>1</v>
      </c>
      <c r="FO6" s="16">
        <v>4</v>
      </c>
      <c r="FP6" s="16">
        <v>2</v>
      </c>
      <c r="FQ6" s="16">
        <v>22</v>
      </c>
      <c r="FR6" s="16">
        <v>5</v>
      </c>
      <c r="FS6" s="16">
        <v>2</v>
      </c>
      <c r="FT6" s="16"/>
      <c r="FU6" s="16">
        <v>4</v>
      </c>
      <c r="FV6" s="16">
        <v>4</v>
      </c>
      <c r="FW6" s="16">
        <v>6</v>
      </c>
      <c r="FX6" s="16">
        <v>8</v>
      </c>
      <c r="FY6" s="16">
        <v>30</v>
      </c>
      <c r="FZ6" s="16">
        <v>2</v>
      </c>
      <c r="GA6" s="16">
        <v>1</v>
      </c>
      <c r="GB6" s="16"/>
      <c r="GC6" s="16">
        <v>9</v>
      </c>
      <c r="GD6" s="16">
        <v>4</v>
      </c>
      <c r="GE6" s="16">
        <v>3</v>
      </c>
      <c r="GF6" s="16">
        <v>63</v>
      </c>
      <c r="GG6" s="16"/>
      <c r="GH6" s="16"/>
      <c r="GI6" s="61">
        <f>SUM(FG6:GH6)</f>
        <v>212</v>
      </c>
      <c r="GJ6" s="17">
        <f>GI6/$GI$7</f>
        <v>0.20037807183364839</v>
      </c>
      <c r="GL6" s="99" t="s">
        <v>71</v>
      </c>
      <c r="GM6" s="16"/>
      <c r="GN6" s="16">
        <v>2</v>
      </c>
      <c r="GO6" s="16"/>
      <c r="GP6" s="16"/>
      <c r="GQ6" s="16">
        <v>7</v>
      </c>
      <c r="GR6" s="16">
        <v>11</v>
      </c>
      <c r="GS6" s="16">
        <v>6</v>
      </c>
      <c r="GT6" s="16">
        <v>3</v>
      </c>
      <c r="GU6" s="16">
        <v>4</v>
      </c>
      <c r="GV6" s="16"/>
      <c r="GW6" s="16">
        <v>13</v>
      </c>
      <c r="GX6" s="16">
        <v>2</v>
      </c>
      <c r="GY6" s="16">
        <v>1</v>
      </c>
      <c r="GZ6" s="16">
        <v>2</v>
      </c>
      <c r="HA6" s="16">
        <v>2</v>
      </c>
      <c r="HB6" s="16">
        <v>3</v>
      </c>
      <c r="HC6" s="16"/>
      <c r="HD6" s="16">
        <v>11</v>
      </c>
      <c r="HE6" s="16">
        <v>19</v>
      </c>
      <c r="HF6" s="16"/>
      <c r="HG6" s="16"/>
      <c r="HH6" s="16"/>
      <c r="HI6" s="16">
        <v>4</v>
      </c>
      <c r="HJ6" s="16">
        <v>5</v>
      </c>
      <c r="HK6" s="16">
        <v>3</v>
      </c>
      <c r="HL6" s="16">
        <v>59</v>
      </c>
      <c r="HM6" s="16"/>
      <c r="HN6" s="16"/>
      <c r="HO6" s="61">
        <f>SUM(GM6:HN6)</f>
        <v>157</v>
      </c>
      <c r="HP6" s="17">
        <f>HO6/$HO$7</f>
        <v>0.14068100358422939</v>
      </c>
    </row>
    <row r="7" spans="2:224" ht="15.75" thickBot="1" x14ac:dyDescent="0.3">
      <c r="B7" s="100" t="s">
        <v>51</v>
      </c>
      <c r="C7" s="52">
        <f>SUM(C4:C6)</f>
        <v>1</v>
      </c>
      <c r="D7" s="52">
        <f t="shared" ref="D7:AC7" si="0">SUM(D4:D6)</f>
        <v>7</v>
      </c>
      <c r="E7" s="52">
        <f t="shared" si="0"/>
        <v>1</v>
      </c>
      <c r="F7" s="52">
        <f t="shared" si="0"/>
        <v>1</v>
      </c>
      <c r="G7" s="52">
        <f t="shared" si="0"/>
        <v>55</v>
      </c>
      <c r="H7" s="52">
        <f t="shared" si="0"/>
        <v>21</v>
      </c>
      <c r="I7" s="52">
        <f t="shared" si="0"/>
        <v>33</v>
      </c>
      <c r="J7" s="52">
        <f t="shared" si="0"/>
        <v>12</v>
      </c>
      <c r="K7" s="52">
        <f t="shared" si="0"/>
        <v>13</v>
      </c>
      <c r="L7" s="52">
        <f>SUM(L4:L6)</f>
        <v>6</v>
      </c>
      <c r="M7" s="52">
        <f t="shared" si="0"/>
        <v>34</v>
      </c>
      <c r="N7" s="52">
        <f t="shared" si="0"/>
        <v>5</v>
      </c>
      <c r="O7" s="52">
        <f t="shared" si="0"/>
        <v>5</v>
      </c>
      <c r="P7" s="52">
        <f t="shared" si="0"/>
        <v>6</v>
      </c>
      <c r="Q7" s="52">
        <f t="shared" si="0"/>
        <v>4</v>
      </c>
      <c r="R7" s="52">
        <f t="shared" si="0"/>
        <v>12</v>
      </c>
      <c r="S7" s="52">
        <f t="shared" si="0"/>
        <v>20</v>
      </c>
      <c r="T7" s="52">
        <f t="shared" si="0"/>
        <v>58</v>
      </c>
      <c r="U7" s="52">
        <f t="shared" si="0"/>
        <v>13</v>
      </c>
      <c r="V7" s="52">
        <f t="shared" si="0"/>
        <v>4</v>
      </c>
      <c r="W7" s="52">
        <f t="shared" si="0"/>
        <v>2</v>
      </c>
      <c r="X7" s="52">
        <f t="shared" si="0"/>
        <v>0</v>
      </c>
      <c r="Y7" s="52">
        <f t="shared" si="0"/>
        <v>14</v>
      </c>
      <c r="Z7" s="52">
        <f t="shared" si="0"/>
        <v>5</v>
      </c>
      <c r="AA7" s="52">
        <f t="shared" si="0"/>
        <v>0</v>
      </c>
      <c r="AB7" s="52">
        <f t="shared" si="0"/>
        <v>128</v>
      </c>
      <c r="AC7" s="52">
        <f t="shared" si="0"/>
        <v>2</v>
      </c>
      <c r="AD7" s="52">
        <f>SUM(AD4:AD6)</f>
        <v>0</v>
      </c>
      <c r="AE7" s="52">
        <f>SUM(AE4:AE6)</f>
        <v>462</v>
      </c>
      <c r="AF7" s="45">
        <f>SUM(AF4:AF6)</f>
        <v>1</v>
      </c>
      <c r="AH7" s="100" t="s">
        <v>51</v>
      </c>
      <c r="AI7" s="52">
        <f t="shared" ref="AI7:BL7" si="1">SUM(AI4:AI6)</f>
        <v>1</v>
      </c>
      <c r="AJ7" s="52">
        <f t="shared" si="1"/>
        <v>8</v>
      </c>
      <c r="AK7" s="52">
        <f t="shared" si="1"/>
        <v>17</v>
      </c>
      <c r="AL7" s="52">
        <f t="shared" si="1"/>
        <v>0</v>
      </c>
      <c r="AM7" s="52">
        <f t="shared" si="1"/>
        <v>40</v>
      </c>
      <c r="AN7" s="52">
        <f t="shared" si="1"/>
        <v>19</v>
      </c>
      <c r="AO7" s="52">
        <f t="shared" si="1"/>
        <v>40</v>
      </c>
      <c r="AP7" s="52">
        <f t="shared" si="1"/>
        <v>19</v>
      </c>
      <c r="AQ7" s="52">
        <f t="shared" si="1"/>
        <v>26</v>
      </c>
      <c r="AR7" s="52">
        <f t="shared" si="1"/>
        <v>11</v>
      </c>
      <c r="AS7" s="52">
        <f t="shared" si="1"/>
        <v>68</v>
      </c>
      <c r="AT7" s="52">
        <f t="shared" si="1"/>
        <v>6</v>
      </c>
      <c r="AU7" s="52">
        <f t="shared" si="1"/>
        <v>6</v>
      </c>
      <c r="AV7" s="52">
        <f t="shared" si="1"/>
        <v>12</v>
      </c>
      <c r="AW7" s="52">
        <f t="shared" si="1"/>
        <v>6</v>
      </c>
      <c r="AX7" s="52">
        <f t="shared" si="1"/>
        <v>13</v>
      </c>
      <c r="AY7" s="52">
        <f t="shared" si="1"/>
        <v>4</v>
      </c>
      <c r="AZ7" s="52">
        <f t="shared" si="1"/>
        <v>32</v>
      </c>
      <c r="BA7" s="52">
        <f t="shared" si="1"/>
        <v>72</v>
      </c>
      <c r="BB7" s="52">
        <f t="shared" si="1"/>
        <v>11</v>
      </c>
      <c r="BC7" s="52">
        <f t="shared" si="1"/>
        <v>3</v>
      </c>
      <c r="BD7" s="52">
        <f t="shared" si="1"/>
        <v>1</v>
      </c>
      <c r="BE7" s="52">
        <f t="shared" si="1"/>
        <v>32</v>
      </c>
      <c r="BF7" s="52">
        <f t="shared" si="1"/>
        <v>7</v>
      </c>
      <c r="BG7" s="52">
        <f t="shared" si="1"/>
        <v>3</v>
      </c>
      <c r="BH7" s="52">
        <f t="shared" si="1"/>
        <v>149</v>
      </c>
      <c r="BI7" s="52">
        <f t="shared" si="1"/>
        <v>3</v>
      </c>
      <c r="BJ7" s="52">
        <f t="shared" si="1"/>
        <v>0</v>
      </c>
      <c r="BK7" s="52">
        <f t="shared" si="1"/>
        <v>609</v>
      </c>
      <c r="BL7" s="45">
        <f t="shared" si="1"/>
        <v>1</v>
      </c>
      <c r="BN7" s="100" t="s">
        <v>51</v>
      </c>
      <c r="BO7" s="52">
        <f>SUM(BO4:BO6)</f>
        <v>4</v>
      </c>
      <c r="BP7" s="52">
        <f t="shared" ref="BP7:CM7" si="2">SUM(BP4:BP6)</f>
        <v>5</v>
      </c>
      <c r="BQ7" s="52">
        <f t="shared" si="2"/>
        <v>9</v>
      </c>
      <c r="BR7" s="52">
        <f t="shared" si="2"/>
        <v>0</v>
      </c>
      <c r="BS7" s="52">
        <f t="shared" si="2"/>
        <v>38</v>
      </c>
      <c r="BT7" s="52">
        <f t="shared" si="2"/>
        <v>32</v>
      </c>
      <c r="BU7" s="52">
        <f t="shared" si="2"/>
        <v>68</v>
      </c>
      <c r="BV7" s="52">
        <f t="shared" si="2"/>
        <v>11</v>
      </c>
      <c r="BW7" s="52">
        <f t="shared" si="2"/>
        <v>34</v>
      </c>
      <c r="BX7" s="52">
        <f t="shared" si="2"/>
        <v>18</v>
      </c>
      <c r="BY7" s="52">
        <f t="shared" si="2"/>
        <v>80</v>
      </c>
      <c r="BZ7" s="52">
        <f t="shared" si="2"/>
        <v>13</v>
      </c>
      <c r="CA7" s="52">
        <f t="shared" si="2"/>
        <v>11</v>
      </c>
      <c r="CB7" s="52">
        <f t="shared" si="2"/>
        <v>16</v>
      </c>
      <c r="CC7" s="52">
        <f t="shared" si="2"/>
        <v>19</v>
      </c>
      <c r="CD7" s="52">
        <f t="shared" si="2"/>
        <v>21</v>
      </c>
      <c r="CE7" s="52">
        <f t="shared" si="2"/>
        <v>10</v>
      </c>
      <c r="CF7" s="52">
        <f t="shared" si="2"/>
        <v>31</v>
      </c>
      <c r="CG7" s="52">
        <f t="shared" si="2"/>
        <v>91</v>
      </c>
      <c r="CH7" s="52">
        <f t="shared" si="2"/>
        <v>9</v>
      </c>
      <c r="CI7" s="52">
        <f t="shared" si="2"/>
        <v>2</v>
      </c>
      <c r="CJ7" s="52">
        <f t="shared" si="2"/>
        <v>0</v>
      </c>
      <c r="CK7" s="52">
        <f t="shared" si="2"/>
        <v>64</v>
      </c>
      <c r="CL7" s="52">
        <f t="shared" si="2"/>
        <v>21</v>
      </c>
      <c r="CM7" s="52">
        <f t="shared" si="2"/>
        <v>7</v>
      </c>
      <c r="CN7" s="52">
        <f>SUM(CN4:CN6)</f>
        <v>233</v>
      </c>
      <c r="CO7" s="52">
        <f>SUM(CO4:CO6)</f>
        <v>0</v>
      </c>
      <c r="CP7" s="52">
        <f>SUM(CP4:CP6)</f>
        <v>0</v>
      </c>
      <c r="CQ7" s="52">
        <f>SUM(CQ4:CQ6)</f>
        <v>847</v>
      </c>
      <c r="CR7" s="45">
        <f>SUM(CR4:CR6)</f>
        <v>1</v>
      </c>
      <c r="CT7" s="100" t="s">
        <v>51</v>
      </c>
      <c r="CU7" s="60">
        <f>SUM(CU4:CU6)</f>
        <v>1</v>
      </c>
      <c r="CV7" s="60">
        <f t="shared" ref="CV7:DW7" si="3">SUM(CV4:CV6)</f>
        <v>3</v>
      </c>
      <c r="CW7" s="60">
        <f t="shared" si="3"/>
        <v>4</v>
      </c>
      <c r="CX7" s="60">
        <f t="shared" si="3"/>
        <v>0</v>
      </c>
      <c r="CY7" s="60">
        <f t="shared" si="3"/>
        <v>35</v>
      </c>
      <c r="CZ7" s="60">
        <f t="shared" si="3"/>
        <v>22</v>
      </c>
      <c r="DA7" s="60">
        <f t="shared" si="3"/>
        <v>34</v>
      </c>
      <c r="DB7" s="60">
        <f t="shared" si="3"/>
        <v>16</v>
      </c>
      <c r="DC7" s="60">
        <f t="shared" si="3"/>
        <v>20</v>
      </c>
      <c r="DD7" s="60">
        <f t="shared" si="3"/>
        <v>13</v>
      </c>
      <c r="DE7" s="60">
        <f t="shared" si="3"/>
        <v>67</v>
      </c>
      <c r="DF7" s="60">
        <f t="shared" si="3"/>
        <v>5</v>
      </c>
      <c r="DG7" s="60">
        <f t="shared" si="3"/>
        <v>12</v>
      </c>
      <c r="DH7" s="60">
        <f t="shared" si="3"/>
        <v>14</v>
      </c>
      <c r="DI7" s="60">
        <f t="shared" si="3"/>
        <v>13</v>
      </c>
      <c r="DJ7" s="60">
        <f t="shared" si="3"/>
        <v>15</v>
      </c>
      <c r="DK7" s="60">
        <f t="shared" si="3"/>
        <v>3</v>
      </c>
      <c r="DL7" s="60">
        <f t="shared" si="3"/>
        <v>29</v>
      </c>
      <c r="DM7" s="60">
        <f t="shared" si="3"/>
        <v>53</v>
      </c>
      <c r="DN7" s="60">
        <f t="shared" si="3"/>
        <v>13</v>
      </c>
      <c r="DO7" s="60">
        <f t="shared" si="3"/>
        <v>4</v>
      </c>
      <c r="DP7" s="60">
        <f t="shared" si="3"/>
        <v>1</v>
      </c>
      <c r="DQ7" s="60">
        <f t="shared" si="3"/>
        <v>28</v>
      </c>
      <c r="DR7" s="60">
        <f t="shared" si="3"/>
        <v>19</v>
      </c>
      <c r="DS7" s="60">
        <f t="shared" si="3"/>
        <v>4</v>
      </c>
      <c r="DT7" s="60">
        <f>SUM(DT4:DT6)</f>
        <v>144</v>
      </c>
      <c r="DU7" s="60">
        <f t="shared" si="3"/>
        <v>2</v>
      </c>
      <c r="DV7" s="60">
        <f t="shared" si="3"/>
        <v>0</v>
      </c>
      <c r="DW7" s="60">
        <f t="shared" si="3"/>
        <v>574</v>
      </c>
      <c r="DX7" s="114">
        <f>SUM(DX4:DX6)</f>
        <v>1</v>
      </c>
      <c r="DZ7" s="100" t="s">
        <v>51</v>
      </c>
      <c r="EA7" s="60">
        <f>SUM(EA4:EA6)</f>
        <v>0</v>
      </c>
      <c r="EB7" s="60">
        <f t="shared" ref="EB7:EY7" si="4">SUM(EB4:EB6)</f>
        <v>8</v>
      </c>
      <c r="EC7" s="60">
        <f t="shared" si="4"/>
        <v>9</v>
      </c>
      <c r="ED7" s="60">
        <f t="shared" si="4"/>
        <v>2</v>
      </c>
      <c r="EE7" s="60">
        <f t="shared" si="4"/>
        <v>49</v>
      </c>
      <c r="EF7" s="60">
        <f t="shared" si="4"/>
        <v>38</v>
      </c>
      <c r="EG7" s="60">
        <f t="shared" si="4"/>
        <v>46</v>
      </c>
      <c r="EH7" s="60">
        <f t="shared" si="4"/>
        <v>31</v>
      </c>
      <c r="EI7" s="60">
        <f t="shared" si="4"/>
        <v>31</v>
      </c>
      <c r="EJ7" s="60">
        <f t="shared" si="4"/>
        <v>8</v>
      </c>
      <c r="EK7" s="60">
        <f t="shared" si="4"/>
        <v>50</v>
      </c>
      <c r="EL7" s="60">
        <f t="shared" si="4"/>
        <v>12</v>
      </c>
      <c r="EM7" s="60">
        <f t="shared" si="4"/>
        <v>12</v>
      </c>
      <c r="EN7" s="60">
        <f t="shared" si="4"/>
        <v>19</v>
      </c>
      <c r="EO7" s="60">
        <f t="shared" si="4"/>
        <v>13</v>
      </c>
      <c r="EP7" s="60">
        <f t="shared" si="4"/>
        <v>21</v>
      </c>
      <c r="EQ7" s="60">
        <f t="shared" si="4"/>
        <v>10</v>
      </c>
      <c r="ER7" s="60">
        <f t="shared" si="4"/>
        <v>44</v>
      </c>
      <c r="ES7" s="60">
        <f t="shared" si="4"/>
        <v>71</v>
      </c>
      <c r="ET7" s="60">
        <f t="shared" si="4"/>
        <v>21</v>
      </c>
      <c r="EU7" s="60">
        <f t="shared" si="4"/>
        <v>3</v>
      </c>
      <c r="EV7" s="60">
        <f t="shared" si="4"/>
        <v>0</v>
      </c>
      <c r="EW7" s="60">
        <f t="shared" si="4"/>
        <v>28</v>
      </c>
      <c r="EX7" s="60">
        <f t="shared" si="4"/>
        <v>38</v>
      </c>
      <c r="EY7" s="60">
        <f t="shared" si="4"/>
        <v>1</v>
      </c>
      <c r="EZ7" s="60">
        <f>SUM(EZ4:EZ6)</f>
        <v>200</v>
      </c>
      <c r="FA7" s="60">
        <f>SUM(FA4:FA6)</f>
        <v>3</v>
      </c>
      <c r="FB7" s="60">
        <f>SUM(FB4:FB6)</f>
        <v>0</v>
      </c>
      <c r="FC7" s="60">
        <f>SUM(FC4:FC6)</f>
        <v>768</v>
      </c>
      <c r="FD7" s="114">
        <f>SUM(FD4:FD6)</f>
        <v>1</v>
      </c>
      <c r="FF7" s="100" t="s">
        <v>51</v>
      </c>
      <c r="FG7" s="60">
        <f>SUM(FG4:FG6)</f>
        <v>2</v>
      </c>
      <c r="FH7" s="60">
        <f t="shared" ref="FH7:GE7" si="5">SUM(FH4:FH6)</f>
        <v>27</v>
      </c>
      <c r="FI7" s="60">
        <f t="shared" si="5"/>
        <v>21</v>
      </c>
      <c r="FJ7" s="60">
        <f t="shared" si="5"/>
        <v>2</v>
      </c>
      <c r="FK7" s="60">
        <f t="shared" si="5"/>
        <v>67</v>
      </c>
      <c r="FL7" s="60">
        <f t="shared" si="5"/>
        <v>30</v>
      </c>
      <c r="FM7" s="60">
        <f t="shared" si="5"/>
        <v>72</v>
      </c>
      <c r="FN7" s="60">
        <f t="shared" si="5"/>
        <v>20</v>
      </c>
      <c r="FO7" s="60">
        <f t="shared" si="5"/>
        <v>39</v>
      </c>
      <c r="FP7" s="60">
        <f t="shared" si="5"/>
        <v>13</v>
      </c>
      <c r="FQ7" s="60">
        <f t="shared" si="5"/>
        <v>75</v>
      </c>
      <c r="FR7" s="60">
        <f t="shared" si="5"/>
        <v>19</v>
      </c>
      <c r="FS7" s="60">
        <f t="shared" si="5"/>
        <v>8</v>
      </c>
      <c r="FT7" s="60">
        <f t="shared" si="5"/>
        <v>14</v>
      </c>
      <c r="FU7" s="60">
        <f t="shared" si="5"/>
        <v>25</v>
      </c>
      <c r="FV7" s="60">
        <f t="shared" si="5"/>
        <v>35</v>
      </c>
      <c r="FW7" s="60">
        <f t="shared" si="5"/>
        <v>14</v>
      </c>
      <c r="FX7" s="60">
        <f t="shared" si="5"/>
        <v>41</v>
      </c>
      <c r="FY7" s="60">
        <f t="shared" si="5"/>
        <v>141</v>
      </c>
      <c r="FZ7" s="60">
        <f t="shared" si="5"/>
        <v>9</v>
      </c>
      <c r="GA7" s="60">
        <f t="shared" si="5"/>
        <v>5</v>
      </c>
      <c r="GB7" s="60">
        <f t="shared" si="5"/>
        <v>1</v>
      </c>
      <c r="GC7" s="60">
        <f t="shared" si="5"/>
        <v>53</v>
      </c>
      <c r="GD7" s="60">
        <f t="shared" si="5"/>
        <v>16</v>
      </c>
      <c r="GE7" s="60">
        <f t="shared" si="5"/>
        <v>11</v>
      </c>
      <c r="GF7" s="60">
        <f>SUM(GF4:GF6)</f>
        <v>295</v>
      </c>
      <c r="GG7" s="60">
        <f>SUM(GG4:GG6)</f>
        <v>3</v>
      </c>
      <c r="GH7" s="60">
        <f>SUM(GH4:GH6)</f>
        <v>0</v>
      </c>
      <c r="GI7" s="60">
        <f>SUM(GI4:GI6)</f>
        <v>1058</v>
      </c>
      <c r="GJ7" s="114">
        <f>SUM(GJ4:GJ6)</f>
        <v>1</v>
      </c>
      <c r="GL7" s="100" t="s">
        <v>51</v>
      </c>
      <c r="GM7" s="60">
        <f>SUM(GM4:GM6)</f>
        <v>1</v>
      </c>
      <c r="GN7" s="60">
        <f t="shared" ref="GN7:HK7" si="6">SUM(GN4:GN6)</f>
        <v>12</v>
      </c>
      <c r="GO7" s="60">
        <f t="shared" si="6"/>
        <v>18</v>
      </c>
      <c r="GP7" s="60">
        <f t="shared" si="6"/>
        <v>1</v>
      </c>
      <c r="GQ7" s="60">
        <f t="shared" si="6"/>
        <v>77</v>
      </c>
      <c r="GR7" s="60">
        <f t="shared" si="6"/>
        <v>57</v>
      </c>
      <c r="GS7" s="60">
        <f t="shared" si="6"/>
        <v>49</v>
      </c>
      <c r="GT7" s="60">
        <f t="shared" si="6"/>
        <v>35</v>
      </c>
      <c r="GU7" s="60">
        <f t="shared" si="6"/>
        <v>26</v>
      </c>
      <c r="GV7" s="60">
        <f t="shared" si="6"/>
        <v>24</v>
      </c>
      <c r="GW7" s="60">
        <f t="shared" si="6"/>
        <v>103</v>
      </c>
      <c r="GX7" s="60">
        <f t="shared" si="6"/>
        <v>18</v>
      </c>
      <c r="GY7" s="60">
        <f t="shared" si="6"/>
        <v>8</v>
      </c>
      <c r="GZ7" s="60">
        <f t="shared" si="6"/>
        <v>13</v>
      </c>
      <c r="HA7" s="60">
        <f t="shared" si="6"/>
        <v>29</v>
      </c>
      <c r="HB7" s="60">
        <f t="shared" si="6"/>
        <v>37</v>
      </c>
      <c r="HC7" s="60">
        <f t="shared" si="6"/>
        <v>10</v>
      </c>
      <c r="HD7" s="60">
        <f t="shared" si="6"/>
        <v>64</v>
      </c>
      <c r="HE7" s="60">
        <f t="shared" si="6"/>
        <v>134</v>
      </c>
      <c r="HF7" s="60">
        <f t="shared" si="6"/>
        <v>8</v>
      </c>
      <c r="HG7" s="60">
        <f t="shared" si="6"/>
        <v>1</v>
      </c>
      <c r="HH7" s="60">
        <f t="shared" si="6"/>
        <v>2</v>
      </c>
      <c r="HI7" s="60">
        <f t="shared" si="6"/>
        <v>36</v>
      </c>
      <c r="HJ7" s="60">
        <f t="shared" si="6"/>
        <v>28</v>
      </c>
      <c r="HK7" s="60">
        <f t="shared" si="6"/>
        <v>16</v>
      </c>
      <c r="HL7" s="60">
        <f>SUM(HL4:HL6)</f>
        <v>307</v>
      </c>
      <c r="HM7" s="60">
        <f>SUM(HM4:HM6)</f>
        <v>1</v>
      </c>
      <c r="HN7" s="60">
        <f>SUM(HN4:HN6)</f>
        <v>1</v>
      </c>
      <c r="HO7" s="60">
        <f>SUM(HO4:HO6)</f>
        <v>1116</v>
      </c>
      <c r="HP7" s="114">
        <f>SUM(HP4:HP6)</f>
        <v>1</v>
      </c>
    </row>
    <row r="8" spans="2:224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8"/>
      <c r="DX8" s="44"/>
      <c r="DZ8" s="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8"/>
      <c r="FD8" s="44"/>
      <c r="FF8" s="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8"/>
      <c r="GJ8" s="44"/>
      <c r="GL8" s="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8"/>
      <c r="HP8" s="44"/>
    </row>
    <row r="9" spans="2:224" ht="15.75" thickTop="1" x14ac:dyDescent="0.25">
      <c r="B9" s="243" t="s">
        <v>134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5"/>
      <c r="AH9" s="243" t="s">
        <v>135</v>
      </c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5"/>
      <c r="BN9" s="243" t="s">
        <v>245</v>
      </c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5"/>
      <c r="CT9" s="243" t="s">
        <v>293</v>
      </c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5"/>
      <c r="DZ9" s="243" t="s">
        <v>360</v>
      </c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5"/>
      <c r="FF9" s="243" t="s">
        <v>388</v>
      </c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5"/>
      <c r="GL9" s="243" t="s">
        <v>418</v>
      </c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5"/>
    </row>
    <row r="10" spans="2:224" x14ac:dyDescent="0.25">
      <c r="B10" s="49" t="s">
        <v>197</v>
      </c>
      <c r="C10" s="50" t="s">
        <v>16</v>
      </c>
      <c r="D10" s="50" t="s">
        <v>17</v>
      </c>
      <c r="E10" s="50" t="s">
        <v>18</v>
      </c>
      <c r="F10" s="50" t="s">
        <v>19</v>
      </c>
      <c r="G10" s="50" t="s">
        <v>20</v>
      </c>
      <c r="H10" s="50" t="s">
        <v>21</v>
      </c>
      <c r="I10" s="50" t="s">
        <v>22</v>
      </c>
      <c r="J10" s="50" t="s">
        <v>23</v>
      </c>
      <c r="K10" s="50" t="s">
        <v>24</v>
      </c>
      <c r="L10" s="50" t="s">
        <v>25</v>
      </c>
      <c r="M10" s="50" t="s">
        <v>26</v>
      </c>
      <c r="N10" s="50" t="s">
        <v>27</v>
      </c>
      <c r="O10" s="50" t="s">
        <v>28</v>
      </c>
      <c r="P10" s="50" t="s">
        <v>29</v>
      </c>
      <c r="Q10" s="50" t="s">
        <v>30</v>
      </c>
      <c r="R10" s="50" t="s">
        <v>31</v>
      </c>
      <c r="S10" s="50" t="s">
        <v>32</v>
      </c>
      <c r="T10" s="50" t="s">
        <v>33</v>
      </c>
      <c r="U10" s="50" t="s">
        <v>34</v>
      </c>
      <c r="V10" s="50" t="s">
        <v>35</v>
      </c>
      <c r="W10" s="50" t="s">
        <v>36</v>
      </c>
      <c r="X10" s="50" t="s">
        <v>37</v>
      </c>
      <c r="Y10" s="50" t="s">
        <v>38</v>
      </c>
      <c r="Z10" s="50" t="s">
        <v>39</v>
      </c>
      <c r="AA10" s="50" t="s">
        <v>40</v>
      </c>
      <c r="AB10" s="50" t="s">
        <v>41</v>
      </c>
      <c r="AC10" s="50" t="s">
        <v>42</v>
      </c>
      <c r="AD10" s="50" t="s">
        <v>130</v>
      </c>
      <c r="AE10" s="50" t="s">
        <v>14</v>
      </c>
      <c r="AF10" s="11" t="s">
        <v>15</v>
      </c>
      <c r="AH10" s="49" t="s">
        <v>197</v>
      </c>
      <c r="AI10" s="50" t="s">
        <v>16</v>
      </c>
      <c r="AJ10" s="50" t="s">
        <v>17</v>
      </c>
      <c r="AK10" s="50" t="s">
        <v>18</v>
      </c>
      <c r="AL10" s="50" t="s">
        <v>19</v>
      </c>
      <c r="AM10" s="50" t="s">
        <v>20</v>
      </c>
      <c r="AN10" s="50" t="s">
        <v>21</v>
      </c>
      <c r="AO10" s="50" t="s">
        <v>22</v>
      </c>
      <c r="AP10" s="50" t="s">
        <v>23</v>
      </c>
      <c r="AQ10" s="50" t="s">
        <v>24</v>
      </c>
      <c r="AR10" s="50" t="s">
        <v>25</v>
      </c>
      <c r="AS10" s="50" t="s">
        <v>26</v>
      </c>
      <c r="AT10" s="50" t="s">
        <v>27</v>
      </c>
      <c r="AU10" s="50" t="s">
        <v>28</v>
      </c>
      <c r="AV10" s="50" t="s">
        <v>29</v>
      </c>
      <c r="AW10" s="50" t="s">
        <v>30</v>
      </c>
      <c r="AX10" s="50" t="s">
        <v>31</v>
      </c>
      <c r="AY10" s="50" t="s">
        <v>32</v>
      </c>
      <c r="AZ10" s="50" t="s">
        <v>33</v>
      </c>
      <c r="BA10" s="50" t="s">
        <v>34</v>
      </c>
      <c r="BB10" s="50" t="s">
        <v>35</v>
      </c>
      <c r="BC10" s="50" t="s">
        <v>36</v>
      </c>
      <c r="BD10" s="50" t="s">
        <v>37</v>
      </c>
      <c r="BE10" s="50" t="s">
        <v>38</v>
      </c>
      <c r="BF10" s="50" t="s">
        <v>39</v>
      </c>
      <c r="BG10" s="50" t="s">
        <v>40</v>
      </c>
      <c r="BH10" s="50" t="s">
        <v>41</v>
      </c>
      <c r="BI10" s="50" t="s">
        <v>42</v>
      </c>
      <c r="BJ10" s="50" t="s">
        <v>130</v>
      </c>
      <c r="BK10" s="50" t="s">
        <v>14</v>
      </c>
      <c r="BL10" s="11" t="s">
        <v>15</v>
      </c>
      <c r="BN10" s="49" t="s">
        <v>197</v>
      </c>
      <c r="BO10" s="50" t="s">
        <v>16</v>
      </c>
      <c r="BP10" s="50" t="s">
        <v>17</v>
      </c>
      <c r="BQ10" s="50" t="s">
        <v>18</v>
      </c>
      <c r="BR10" s="50" t="s">
        <v>19</v>
      </c>
      <c r="BS10" s="50" t="s">
        <v>20</v>
      </c>
      <c r="BT10" s="50" t="s">
        <v>21</v>
      </c>
      <c r="BU10" s="50" t="s">
        <v>22</v>
      </c>
      <c r="BV10" s="50" t="s">
        <v>23</v>
      </c>
      <c r="BW10" s="50" t="s">
        <v>24</v>
      </c>
      <c r="BX10" s="50" t="s">
        <v>25</v>
      </c>
      <c r="BY10" s="50" t="s">
        <v>26</v>
      </c>
      <c r="BZ10" s="50" t="s">
        <v>27</v>
      </c>
      <c r="CA10" s="50" t="s">
        <v>28</v>
      </c>
      <c r="CB10" s="50" t="s">
        <v>29</v>
      </c>
      <c r="CC10" s="50" t="s">
        <v>30</v>
      </c>
      <c r="CD10" s="50" t="s">
        <v>31</v>
      </c>
      <c r="CE10" s="50" t="s">
        <v>32</v>
      </c>
      <c r="CF10" s="50" t="s">
        <v>33</v>
      </c>
      <c r="CG10" s="50" t="s">
        <v>34</v>
      </c>
      <c r="CH10" s="50" t="s">
        <v>35</v>
      </c>
      <c r="CI10" s="50" t="s">
        <v>36</v>
      </c>
      <c r="CJ10" s="50" t="s">
        <v>37</v>
      </c>
      <c r="CK10" s="50" t="s">
        <v>38</v>
      </c>
      <c r="CL10" s="50" t="s">
        <v>39</v>
      </c>
      <c r="CM10" s="50" t="s">
        <v>40</v>
      </c>
      <c r="CN10" s="50" t="s">
        <v>41</v>
      </c>
      <c r="CO10" s="50" t="s">
        <v>42</v>
      </c>
      <c r="CP10" s="50" t="s">
        <v>130</v>
      </c>
      <c r="CQ10" s="50" t="s">
        <v>14</v>
      </c>
      <c r="CR10" s="11" t="s">
        <v>15</v>
      </c>
      <c r="CT10" s="49" t="s">
        <v>197</v>
      </c>
      <c r="CU10" s="50" t="s">
        <v>16</v>
      </c>
      <c r="CV10" s="50" t="s">
        <v>17</v>
      </c>
      <c r="CW10" s="50" t="s">
        <v>18</v>
      </c>
      <c r="CX10" s="50" t="s">
        <v>19</v>
      </c>
      <c r="CY10" s="50" t="s">
        <v>20</v>
      </c>
      <c r="CZ10" s="50" t="s">
        <v>21</v>
      </c>
      <c r="DA10" s="50" t="s">
        <v>22</v>
      </c>
      <c r="DB10" s="50" t="s">
        <v>23</v>
      </c>
      <c r="DC10" s="50" t="s">
        <v>24</v>
      </c>
      <c r="DD10" s="50" t="s">
        <v>25</v>
      </c>
      <c r="DE10" s="50" t="s">
        <v>26</v>
      </c>
      <c r="DF10" s="50" t="s">
        <v>27</v>
      </c>
      <c r="DG10" s="50" t="s">
        <v>28</v>
      </c>
      <c r="DH10" s="50" t="s">
        <v>29</v>
      </c>
      <c r="DI10" s="50" t="s">
        <v>30</v>
      </c>
      <c r="DJ10" s="50" t="s">
        <v>31</v>
      </c>
      <c r="DK10" s="50" t="s">
        <v>32</v>
      </c>
      <c r="DL10" s="50" t="s">
        <v>33</v>
      </c>
      <c r="DM10" s="50" t="s">
        <v>34</v>
      </c>
      <c r="DN10" s="50" t="s">
        <v>35</v>
      </c>
      <c r="DO10" s="50" t="s">
        <v>36</v>
      </c>
      <c r="DP10" s="50" t="s">
        <v>37</v>
      </c>
      <c r="DQ10" s="50" t="s">
        <v>38</v>
      </c>
      <c r="DR10" s="50" t="s">
        <v>39</v>
      </c>
      <c r="DS10" s="50" t="s">
        <v>40</v>
      </c>
      <c r="DT10" s="50" t="s">
        <v>41</v>
      </c>
      <c r="DU10" s="50" t="s">
        <v>42</v>
      </c>
      <c r="DV10" s="50" t="s">
        <v>130</v>
      </c>
      <c r="DW10" s="50" t="s">
        <v>14</v>
      </c>
      <c r="DX10" s="11" t="s">
        <v>15</v>
      </c>
      <c r="DZ10" s="49" t="s">
        <v>197</v>
      </c>
      <c r="EA10" s="50" t="s">
        <v>16</v>
      </c>
      <c r="EB10" s="50" t="s">
        <v>17</v>
      </c>
      <c r="EC10" s="50" t="s">
        <v>18</v>
      </c>
      <c r="ED10" s="50" t="s">
        <v>19</v>
      </c>
      <c r="EE10" s="50" t="s">
        <v>20</v>
      </c>
      <c r="EF10" s="50" t="s">
        <v>21</v>
      </c>
      <c r="EG10" s="50" t="s">
        <v>22</v>
      </c>
      <c r="EH10" s="50" t="s">
        <v>23</v>
      </c>
      <c r="EI10" s="50" t="s">
        <v>24</v>
      </c>
      <c r="EJ10" s="50" t="s">
        <v>25</v>
      </c>
      <c r="EK10" s="50" t="s">
        <v>26</v>
      </c>
      <c r="EL10" s="50" t="s">
        <v>27</v>
      </c>
      <c r="EM10" s="50" t="s">
        <v>28</v>
      </c>
      <c r="EN10" s="50" t="s">
        <v>29</v>
      </c>
      <c r="EO10" s="50" t="s">
        <v>30</v>
      </c>
      <c r="EP10" s="50" t="s">
        <v>31</v>
      </c>
      <c r="EQ10" s="50" t="s">
        <v>32</v>
      </c>
      <c r="ER10" s="50" t="s">
        <v>33</v>
      </c>
      <c r="ES10" s="50" t="s">
        <v>34</v>
      </c>
      <c r="ET10" s="50" t="s">
        <v>35</v>
      </c>
      <c r="EU10" s="50" t="s">
        <v>36</v>
      </c>
      <c r="EV10" s="50" t="s">
        <v>37</v>
      </c>
      <c r="EW10" s="50" t="s">
        <v>38</v>
      </c>
      <c r="EX10" s="50" t="s">
        <v>39</v>
      </c>
      <c r="EY10" s="50" t="s">
        <v>40</v>
      </c>
      <c r="EZ10" s="50" t="s">
        <v>41</v>
      </c>
      <c r="FA10" s="50" t="s">
        <v>42</v>
      </c>
      <c r="FB10" s="50" t="s">
        <v>130</v>
      </c>
      <c r="FC10" s="50" t="s">
        <v>14</v>
      </c>
      <c r="FD10" s="11" t="s">
        <v>15</v>
      </c>
      <c r="FF10" s="49" t="s">
        <v>197</v>
      </c>
      <c r="FG10" s="50" t="s">
        <v>16</v>
      </c>
      <c r="FH10" s="50" t="s">
        <v>17</v>
      </c>
      <c r="FI10" s="50" t="s">
        <v>18</v>
      </c>
      <c r="FJ10" s="50" t="s">
        <v>19</v>
      </c>
      <c r="FK10" s="50" t="s">
        <v>20</v>
      </c>
      <c r="FL10" s="50" t="s">
        <v>21</v>
      </c>
      <c r="FM10" s="50" t="s">
        <v>22</v>
      </c>
      <c r="FN10" s="50" t="s">
        <v>23</v>
      </c>
      <c r="FO10" s="50" t="s">
        <v>24</v>
      </c>
      <c r="FP10" s="50" t="s">
        <v>25</v>
      </c>
      <c r="FQ10" s="50" t="s">
        <v>26</v>
      </c>
      <c r="FR10" s="50" t="s">
        <v>27</v>
      </c>
      <c r="FS10" s="50" t="s">
        <v>28</v>
      </c>
      <c r="FT10" s="50" t="s">
        <v>29</v>
      </c>
      <c r="FU10" s="50" t="s">
        <v>30</v>
      </c>
      <c r="FV10" s="50" t="s">
        <v>31</v>
      </c>
      <c r="FW10" s="50" t="s">
        <v>32</v>
      </c>
      <c r="FX10" s="50" t="s">
        <v>33</v>
      </c>
      <c r="FY10" s="50" t="s">
        <v>34</v>
      </c>
      <c r="FZ10" s="50" t="s">
        <v>35</v>
      </c>
      <c r="GA10" s="50" t="s">
        <v>36</v>
      </c>
      <c r="GB10" s="50" t="s">
        <v>37</v>
      </c>
      <c r="GC10" s="50" t="s">
        <v>38</v>
      </c>
      <c r="GD10" s="50" t="s">
        <v>39</v>
      </c>
      <c r="GE10" s="50" t="s">
        <v>40</v>
      </c>
      <c r="GF10" s="50" t="s">
        <v>41</v>
      </c>
      <c r="GG10" s="50" t="s">
        <v>42</v>
      </c>
      <c r="GH10" s="50" t="s">
        <v>130</v>
      </c>
      <c r="GI10" s="50" t="s">
        <v>14</v>
      </c>
      <c r="GJ10" s="11" t="s">
        <v>15</v>
      </c>
      <c r="GL10" s="49" t="s">
        <v>197</v>
      </c>
      <c r="GM10" s="169" t="s">
        <v>16</v>
      </c>
      <c r="GN10" s="169" t="s">
        <v>17</v>
      </c>
      <c r="GO10" s="169" t="s">
        <v>18</v>
      </c>
      <c r="GP10" s="169" t="s">
        <v>19</v>
      </c>
      <c r="GQ10" s="169" t="s">
        <v>20</v>
      </c>
      <c r="GR10" s="169" t="s">
        <v>21</v>
      </c>
      <c r="GS10" s="169" t="s">
        <v>22</v>
      </c>
      <c r="GT10" s="169" t="s">
        <v>23</v>
      </c>
      <c r="GU10" s="169" t="s">
        <v>24</v>
      </c>
      <c r="GV10" s="169" t="s">
        <v>25</v>
      </c>
      <c r="GW10" s="169" t="s">
        <v>26</v>
      </c>
      <c r="GX10" s="169" t="s">
        <v>27</v>
      </c>
      <c r="GY10" s="169" t="s">
        <v>28</v>
      </c>
      <c r="GZ10" s="169" t="s">
        <v>29</v>
      </c>
      <c r="HA10" s="169" t="s">
        <v>30</v>
      </c>
      <c r="HB10" s="169" t="s">
        <v>31</v>
      </c>
      <c r="HC10" s="169" t="s">
        <v>32</v>
      </c>
      <c r="HD10" s="169" t="s">
        <v>33</v>
      </c>
      <c r="HE10" s="169" t="s">
        <v>34</v>
      </c>
      <c r="HF10" s="169" t="s">
        <v>35</v>
      </c>
      <c r="HG10" s="169" t="s">
        <v>36</v>
      </c>
      <c r="HH10" s="169" t="s">
        <v>37</v>
      </c>
      <c r="HI10" s="169" t="s">
        <v>38</v>
      </c>
      <c r="HJ10" s="169" t="s">
        <v>39</v>
      </c>
      <c r="HK10" s="169" t="s">
        <v>40</v>
      </c>
      <c r="HL10" s="169" t="s">
        <v>41</v>
      </c>
      <c r="HM10" s="169" t="s">
        <v>42</v>
      </c>
      <c r="HN10" s="169" t="s">
        <v>130</v>
      </c>
      <c r="HO10" s="169" t="s">
        <v>14</v>
      </c>
      <c r="HP10" s="11" t="s">
        <v>15</v>
      </c>
    </row>
    <row r="11" spans="2:224" x14ac:dyDescent="0.25">
      <c r="B11" s="99" t="s">
        <v>82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51">
        <f t="shared" ref="AE11:AE16" si="7">SUM(C11:AD11)</f>
        <v>0</v>
      </c>
      <c r="AF11" s="17">
        <f t="shared" ref="AF11:AF16" si="8">AE11/$AE$17</f>
        <v>0</v>
      </c>
      <c r="AH11" s="99" t="s">
        <v>82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51">
        <f t="shared" ref="BK11:BK16" si="9">SUM(AI11:BJ11)</f>
        <v>0</v>
      </c>
      <c r="BL11" s="17">
        <f t="shared" ref="BL11:BL16" si="10">BK11/$BK$17</f>
        <v>0</v>
      </c>
      <c r="BN11" s="99" t="s">
        <v>83</v>
      </c>
      <c r="BO11" s="16"/>
      <c r="BP11" s="16"/>
      <c r="BQ11" s="16"/>
      <c r="BR11" s="16"/>
      <c r="BS11" s="16">
        <v>1</v>
      </c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>
        <v>1</v>
      </c>
      <c r="CH11" s="16"/>
      <c r="CI11" s="16"/>
      <c r="CJ11" s="16"/>
      <c r="CK11" s="16"/>
      <c r="CL11" s="16">
        <v>1</v>
      </c>
      <c r="CM11" s="16"/>
      <c r="CN11" s="16">
        <v>1</v>
      </c>
      <c r="CO11" s="16"/>
      <c r="CP11" s="16"/>
      <c r="CQ11" s="51">
        <f t="shared" ref="CQ11:CQ16" si="11">SUM(BO11:CP11)</f>
        <v>4</v>
      </c>
      <c r="CR11" s="17">
        <f t="shared" ref="CR11:CR16" si="12">CQ11/$CQ$17</f>
        <v>4.7225501770956314E-3</v>
      </c>
      <c r="CT11" s="99" t="s">
        <v>84</v>
      </c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61">
        <f t="shared" ref="DW11:DW16" si="13">SUM(CU11:DV11)</f>
        <v>0</v>
      </c>
      <c r="DX11" s="17">
        <f t="shared" ref="DX11:DX16" si="14">DW11/$DW$17</f>
        <v>0</v>
      </c>
      <c r="DZ11" s="99" t="s">
        <v>84</v>
      </c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61">
        <f t="shared" ref="FC11:FC16" si="15">SUM(EA11:FB11)</f>
        <v>0</v>
      </c>
      <c r="FD11" s="17">
        <f t="shared" ref="FD11:FD16" si="16">FC11/$FC$17</f>
        <v>0</v>
      </c>
      <c r="FF11" s="99" t="s">
        <v>84</v>
      </c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>
        <v>1</v>
      </c>
      <c r="GB11" s="16"/>
      <c r="GC11" s="16"/>
      <c r="GD11" s="16"/>
      <c r="GE11" s="16"/>
      <c r="GF11" s="16"/>
      <c r="GG11" s="16"/>
      <c r="GH11" s="16"/>
      <c r="GI11" s="61">
        <f t="shared" ref="GI11:GI16" si="17">SUM(FG11:GH11)</f>
        <v>1</v>
      </c>
      <c r="GJ11" s="17">
        <f t="shared" ref="GJ11:GJ16" si="18">GI11/$GI$17</f>
        <v>9.4517958412098301E-4</v>
      </c>
      <c r="GL11" s="99" t="s">
        <v>84</v>
      </c>
      <c r="GM11" s="16"/>
      <c r="GN11" s="16"/>
      <c r="GO11" s="16"/>
      <c r="GP11" s="16"/>
      <c r="GQ11" s="16">
        <v>1</v>
      </c>
      <c r="GR11" s="16">
        <v>3</v>
      </c>
      <c r="GS11" s="16"/>
      <c r="GT11" s="16"/>
      <c r="GU11" s="16"/>
      <c r="GV11" s="16"/>
      <c r="GW11" s="16">
        <v>1</v>
      </c>
      <c r="GX11" s="16"/>
      <c r="GY11" s="16"/>
      <c r="GZ11" s="16"/>
      <c r="HA11" s="16"/>
      <c r="HB11" s="16"/>
      <c r="HC11" s="16"/>
      <c r="HD11" s="16">
        <v>2</v>
      </c>
      <c r="HE11" s="16"/>
      <c r="HF11" s="16"/>
      <c r="HG11" s="16"/>
      <c r="HH11" s="16"/>
      <c r="HI11" s="16"/>
      <c r="HJ11" s="16"/>
      <c r="HK11" s="16"/>
      <c r="HL11" s="16">
        <v>1</v>
      </c>
      <c r="HM11" s="16"/>
      <c r="HN11" s="16"/>
      <c r="HO11" s="61">
        <f t="shared" ref="HO11:HO16" si="19">SUM(GM11:HN11)</f>
        <v>8</v>
      </c>
      <c r="HP11" s="17">
        <f t="shared" ref="HP11:HP16" si="20">HO11/$HO$17</f>
        <v>7.1684587813620072E-3</v>
      </c>
    </row>
    <row r="12" spans="2:224" x14ac:dyDescent="0.25">
      <c r="B12" s="9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51">
        <f t="shared" si="7"/>
        <v>0</v>
      </c>
      <c r="AF12" s="17">
        <f t="shared" si="8"/>
        <v>0</v>
      </c>
      <c r="AH12" s="99" t="s">
        <v>83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51">
        <f t="shared" si="9"/>
        <v>0</v>
      </c>
      <c r="BL12" s="17">
        <f t="shared" si="10"/>
        <v>0</v>
      </c>
      <c r="BN12" s="99" t="s">
        <v>82</v>
      </c>
      <c r="BO12" s="16"/>
      <c r="BP12" s="16"/>
      <c r="BQ12" s="16"/>
      <c r="BR12" s="16"/>
      <c r="BS12" s="16"/>
      <c r="BT12" s="16">
        <v>1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51">
        <f t="shared" si="11"/>
        <v>1</v>
      </c>
      <c r="CR12" s="17">
        <f t="shared" si="12"/>
        <v>1.1806375442739079E-3</v>
      </c>
      <c r="CT12" s="99" t="s">
        <v>83</v>
      </c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61">
        <f t="shared" si="13"/>
        <v>0</v>
      </c>
      <c r="DX12" s="17">
        <f t="shared" si="14"/>
        <v>0</v>
      </c>
      <c r="DZ12" s="99" t="s">
        <v>83</v>
      </c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>
        <v>1</v>
      </c>
      <c r="ER12" s="16">
        <v>1</v>
      </c>
      <c r="ES12" s="16"/>
      <c r="ET12" s="16"/>
      <c r="EU12" s="16"/>
      <c r="EV12" s="16"/>
      <c r="EW12" s="16"/>
      <c r="EX12" s="16">
        <v>1</v>
      </c>
      <c r="EY12" s="16"/>
      <c r="EZ12" s="16"/>
      <c r="FA12" s="16"/>
      <c r="FB12" s="16"/>
      <c r="FC12" s="61">
        <f t="shared" si="15"/>
        <v>3</v>
      </c>
      <c r="FD12" s="17">
        <f t="shared" si="16"/>
        <v>3.90625E-3</v>
      </c>
      <c r="FF12" s="99" t="s">
        <v>83</v>
      </c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>
        <v>1</v>
      </c>
      <c r="FS12" s="16"/>
      <c r="FT12" s="16"/>
      <c r="FU12" s="16"/>
      <c r="FV12" s="16"/>
      <c r="FW12" s="16"/>
      <c r="FX12" s="16">
        <v>1</v>
      </c>
      <c r="FY12" s="16"/>
      <c r="FZ12" s="16"/>
      <c r="GA12" s="16"/>
      <c r="GB12" s="16"/>
      <c r="GC12" s="16"/>
      <c r="GD12" s="16"/>
      <c r="GE12" s="16"/>
      <c r="GF12" s="16">
        <v>1</v>
      </c>
      <c r="GG12" s="16"/>
      <c r="GH12" s="16"/>
      <c r="GI12" s="61">
        <f t="shared" si="17"/>
        <v>3</v>
      </c>
      <c r="GJ12" s="17">
        <f t="shared" si="18"/>
        <v>2.8355387523629491E-3</v>
      </c>
      <c r="GL12" s="99" t="s">
        <v>83</v>
      </c>
      <c r="GM12" s="16"/>
      <c r="GN12" s="16"/>
      <c r="GO12" s="16"/>
      <c r="GP12" s="16"/>
      <c r="GQ12" s="16"/>
      <c r="GR12" s="16">
        <v>2</v>
      </c>
      <c r="GS12" s="16">
        <v>1</v>
      </c>
      <c r="GT12" s="16"/>
      <c r="GU12" s="16"/>
      <c r="GV12" s="16"/>
      <c r="GW12" s="16">
        <v>1</v>
      </c>
      <c r="GX12" s="16">
        <v>2</v>
      </c>
      <c r="GY12" s="16"/>
      <c r="GZ12" s="16">
        <v>1</v>
      </c>
      <c r="HA12" s="16"/>
      <c r="HB12" s="16">
        <v>1</v>
      </c>
      <c r="HC12" s="16"/>
      <c r="HD12" s="16">
        <v>1</v>
      </c>
      <c r="HE12" s="16">
        <v>1</v>
      </c>
      <c r="HF12" s="16"/>
      <c r="HG12" s="16"/>
      <c r="HH12" s="16"/>
      <c r="HI12" s="16"/>
      <c r="HJ12" s="16"/>
      <c r="HK12" s="16"/>
      <c r="HL12" s="16"/>
      <c r="HM12" s="16"/>
      <c r="HN12" s="16"/>
      <c r="HO12" s="61">
        <f t="shared" si="19"/>
        <v>10</v>
      </c>
      <c r="HP12" s="17">
        <f t="shared" si="20"/>
        <v>8.9605734767025085E-3</v>
      </c>
    </row>
    <row r="13" spans="2:224" x14ac:dyDescent="0.25">
      <c r="B13" s="9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51">
        <f t="shared" si="7"/>
        <v>0</v>
      </c>
      <c r="AF13" s="17">
        <f t="shared" si="8"/>
        <v>0</v>
      </c>
      <c r="AH13" s="99" t="s">
        <v>84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51">
        <f t="shared" si="9"/>
        <v>0</v>
      </c>
      <c r="BL13" s="17">
        <f t="shared" si="10"/>
        <v>0</v>
      </c>
      <c r="BN13" s="99" t="s">
        <v>71</v>
      </c>
      <c r="BO13" s="16">
        <v>4</v>
      </c>
      <c r="BP13" s="16">
        <v>5</v>
      </c>
      <c r="BQ13" s="16">
        <v>9</v>
      </c>
      <c r="BR13" s="16"/>
      <c r="BS13" s="16">
        <v>37</v>
      </c>
      <c r="BT13" s="16">
        <v>31</v>
      </c>
      <c r="BU13" s="16">
        <v>68</v>
      </c>
      <c r="BV13" s="16">
        <v>11</v>
      </c>
      <c r="BW13" s="16">
        <v>34</v>
      </c>
      <c r="BX13" s="16">
        <v>18</v>
      </c>
      <c r="BY13" s="16">
        <v>80</v>
      </c>
      <c r="BZ13" s="16">
        <v>13</v>
      </c>
      <c r="CA13" s="16">
        <v>11</v>
      </c>
      <c r="CB13" s="16">
        <v>16</v>
      </c>
      <c r="CC13" s="16">
        <v>19</v>
      </c>
      <c r="CD13" s="16">
        <v>21</v>
      </c>
      <c r="CE13" s="16">
        <v>10</v>
      </c>
      <c r="CF13" s="16">
        <v>31</v>
      </c>
      <c r="CG13" s="16">
        <v>90</v>
      </c>
      <c r="CH13" s="16">
        <v>9</v>
      </c>
      <c r="CI13" s="16">
        <v>2</v>
      </c>
      <c r="CJ13" s="16"/>
      <c r="CK13" s="16">
        <v>64</v>
      </c>
      <c r="CL13" s="16">
        <v>20</v>
      </c>
      <c r="CM13" s="16">
        <v>7</v>
      </c>
      <c r="CN13" s="16">
        <v>232</v>
      </c>
      <c r="CO13" s="16"/>
      <c r="CP13" s="16"/>
      <c r="CQ13" s="51">
        <f t="shared" si="11"/>
        <v>842</v>
      </c>
      <c r="CR13" s="17">
        <f t="shared" si="12"/>
        <v>0.99409681227863045</v>
      </c>
      <c r="CT13" s="99" t="s">
        <v>82</v>
      </c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61">
        <f t="shared" si="13"/>
        <v>0</v>
      </c>
      <c r="DX13" s="17">
        <f t="shared" si="14"/>
        <v>0</v>
      </c>
      <c r="DZ13" s="99" t="s">
        <v>82</v>
      </c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61">
        <f t="shared" si="15"/>
        <v>0</v>
      </c>
      <c r="FD13" s="17">
        <f t="shared" si="16"/>
        <v>0</v>
      </c>
      <c r="FF13" s="99" t="s">
        <v>82</v>
      </c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61">
        <f t="shared" si="17"/>
        <v>0</v>
      </c>
      <c r="GJ13" s="17">
        <f t="shared" si="18"/>
        <v>0</v>
      </c>
      <c r="GL13" s="99" t="s">
        <v>82</v>
      </c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>
        <v>1</v>
      </c>
      <c r="HM13" s="16"/>
      <c r="HN13" s="16"/>
      <c r="HO13" s="61">
        <f t="shared" si="19"/>
        <v>1</v>
      </c>
      <c r="HP13" s="17">
        <f t="shared" si="20"/>
        <v>8.960573476702509E-4</v>
      </c>
    </row>
    <row r="14" spans="2:224" x14ac:dyDescent="0.25">
      <c r="B14" s="99" t="s">
        <v>85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>
        <v>1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51">
        <f t="shared" si="7"/>
        <v>1</v>
      </c>
      <c r="AF14" s="17">
        <f t="shared" si="8"/>
        <v>2.1645021645021645E-3</v>
      </c>
      <c r="AH14" s="99" t="s">
        <v>85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51">
        <f t="shared" si="9"/>
        <v>0</v>
      </c>
      <c r="BL14" s="17">
        <f t="shared" si="10"/>
        <v>0</v>
      </c>
      <c r="BN14" s="99" t="s">
        <v>84</v>
      </c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51">
        <f t="shared" si="11"/>
        <v>0</v>
      </c>
      <c r="CR14" s="17">
        <f t="shared" si="12"/>
        <v>0</v>
      </c>
      <c r="CT14" s="99" t="s">
        <v>71</v>
      </c>
      <c r="CU14" s="16">
        <v>1</v>
      </c>
      <c r="CV14" s="16">
        <v>3</v>
      </c>
      <c r="CW14" s="16">
        <v>4</v>
      </c>
      <c r="CX14" s="16"/>
      <c r="CY14" s="16">
        <v>35</v>
      </c>
      <c r="CZ14" s="16">
        <v>22</v>
      </c>
      <c r="DA14" s="16">
        <v>34</v>
      </c>
      <c r="DB14" s="16">
        <v>16</v>
      </c>
      <c r="DC14" s="16">
        <v>20</v>
      </c>
      <c r="DD14" s="16">
        <v>13</v>
      </c>
      <c r="DE14" s="16">
        <v>67</v>
      </c>
      <c r="DF14" s="16">
        <v>5</v>
      </c>
      <c r="DG14" s="16">
        <v>12</v>
      </c>
      <c r="DH14" s="16">
        <v>14</v>
      </c>
      <c r="DI14" s="16">
        <v>13</v>
      </c>
      <c r="DJ14" s="16">
        <v>15</v>
      </c>
      <c r="DK14" s="16">
        <v>3</v>
      </c>
      <c r="DL14" s="16">
        <v>28</v>
      </c>
      <c r="DM14" s="16">
        <v>53</v>
      </c>
      <c r="DN14" s="16">
        <v>13</v>
      </c>
      <c r="DO14" s="16">
        <v>4</v>
      </c>
      <c r="DP14" s="16">
        <v>1</v>
      </c>
      <c r="DQ14" s="16">
        <v>28</v>
      </c>
      <c r="DR14" s="16">
        <v>19</v>
      </c>
      <c r="DS14" s="16">
        <v>4</v>
      </c>
      <c r="DT14" s="16">
        <v>143</v>
      </c>
      <c r="DU14" s="16">
        <v>2</v>
      </c>
      <c r="DV14" s="16"/>
      <c r="DW14" s="61">
        <f t="shared" si="13"/>
        <v>572</v>
      </c>
      <c r="DX14" s="17">
        <f t="shared" si="14"/>
        <v>0.99651567944250874</v>
      </c>
      <c r="DZ14" s="99" t="s">
        <v>71</v>
      </c>
      <c r="EA14" s="16">
        <v>0</v>
      </c>
      <c r="EB14" s="16">
        <v>8</v>
      </c>
      <c r="EC14" s="16">
        <v>9</v>
      </c>
      <c r="ED14" s="16">
        <v>2</v>
      </c>
      <c r="EE14" s="16">
        <v>49</v>
      </c>
      <c r="EF14" s="16">
        <v>38</v>
      </c>
      <c r="EG14" s="16">
        <v>46</v>
      </c>
      <c r="EH14" s="16">
        <v>31</v>
      </c>
      <c r="EI14" s="16">
        <v>31</v>
      </c>
      <c r="EJ14" s="16">
        <v>8</v>
      </c>
      <c r="EK14" s="16">
        <v>50</v>
      </c>
      <c r="EL14" s="16">
        <v>12</v>
      </c>
      <c r="EM14" s="16">
        <v>12</v>
      </c>
      <c r="EN14" s="16">
        <v>19</v>
      </c>
      <c r="EO14" s="16">
        <v>13</v>
      </c>
      <c r="EP14" s="16">
        <v>21</v>
      </c>
      <c r="EQ14" s="16">
        <v>9</v>
      </c>
      <c r="ER14" s="16">
        <v>42</v>
      </c>
      <c r="ES14" s="16">
        <v>71</v>
      </c>
      <c r="ET14" s="16">
        <v>21</v>
      </c>
      <c r="EU14" s="16">
        <v>3</v>
      </c>
      <c r="EV14" s="16">
        <v>0</v>
      </c>
      <c r="EW14" s="16">
        <v>28</v>
      </c>
      <c r="EX14" s="16">
        <v>37</v>
      </c>
      <c r="EY14" s="16">
        <v>1</v>
      </c>
      <c r="EZ14" s="16">
        <v>199</v>
      </c>
      <c r="FA14" s="16">
        <v>3</v>
      </c>
      <c r="FB14" s="16">
        <v>0</v>
      </c>
      <c r="FC14" s="61">
        <f t="shared" si="15"/>
        <v>763</v>
      </c>
      <c r="FD14" s="17">
        <f t="shared" si="16"/>
        <v>0.99348958333333337</v>
      </c>
      <c r="FF14" s="99" t="s">
        <v>71</v>
      </c>
      <c r="FG14" s="16">
        <v>2</v>
      </c>
      <c r="FH14" s="16">
        <v>27</v>
      </c>
      <c r="FI14" s="16">
        <v>21</v>
      </c>
      <c r="FJ14" s="16">
        <v>2</v>
      </c>
      <c r="FK14" s="16">
        <v>67</v>
      </c>
      <c r="FL14" s="16">
        <v>30</v>
      </c>
      <c r="FM14" s="16">
        <v>72</v>
      </c>
      <c r="FN14" s="16">
        <v>20</v>
      </c>
      <c r="FO14" s="16">
        <v>39</v>
      </c>
      <c r="FP14" s="16">
        <v>13</v>
      </c>
      <c r="FQ14" s="16">
        <v>75</v>
      </c>
      <c r="FR14" s="16">
        <v>18</v>
      </c>
      <c r="FS14" s="16">
        <v>8</v>
      </c>
      <c r="FT14" s="16">
        <v>14</v>
      </c>
      <c r="FU14" s="16">
        <v>25</v>
      </c>
      <c r="FV14" s="16">
        <v>35</v>
      </c>
      <c r="FW14" s="16">
        <v>14</v>
      </c>
      <c r="FX14" s="16">
        <v>40</v>
      </c>
      <c r="FY14" s="16">
        <v>141</v>
      </c>
      <c r="FZ14" s="16">
        <v>9</v>
      </c>
      <c r="GA14" s="16">
        <v>4</v>
      </c>
      <c r="GB14" s="16">
        <v>1</v>
      </c>
      <c r="GC14" s="16">
        <v>53</v>
      </c>
      <c r="GD14" s="16">
        <v>16</v>
      </c>
      <c r="GE14" s="16">
        <v>11</v>
      </c>
      <c r="GF14" s="16">
        <v>294</v>
      </c>
      <c r="GG14" s="16">
        <v>3</v>
      </c>
      <c r="GH14" s="16"/>
      <c r="GI14" s="61">
        <f t="shared" si="17"/>
        <v>1054</v>
      </c>
      <c r="GJ14" s="17">
        <f t="shared" si="18"/>
        <v>0.99621928166351603</v>
      </c>
      <c r="GL14" s="99" t="s">
        <v>71</v>
      </c>
      <c r="GM14" s="16">
        <v>1</v>
      </c>
      <c r="GN14" s="16">
        <v>12</v>
      </c>
      <c r="GO14" s="16">
        <v>18</v>
      </c>
      <c r="GP14" s="16">
        <v>1</v>
      </c>
      <c r="GQ14" s="16">
        <v>76</v>
      </c>
      <c r="GR14" s="16">
        <v>52</v>
      </c>
      <c r="GS14" s="16">
        <v>48</v>
      </c>
      <c r="GT14" s="16">
        <v>35</v>
      </c>
      <c r="GU14" s="16">
        <v>26</v>
      </c>
      <c r="GV14" s="16">
        <v>24</v>
      </c>
      <c r="GW14" s="16">
        <v>101</v>
      </c>
      <c r="GX14" s="16">
        <v>16</v>
      </c>
      <c r="GY14" s="16">
        <v>8</v>
      </c>
      <c r="GZ14" s="16">
        <v>12</v>
      </c>
      <c r="HA14" s="16">
        <v>29</v>
      </c>
      <c r="HB14" s="16">
        <v>36</v>
      </c>
      <c r="HC14" s="16">
        <v>10</v>
      </c>
      <c r="HD14" s="16">
        <v>61</v>
      </c>
      <c r="HE14" s="16">
        <v>133</v>
      </c>
      <c r="HF14" s="16">
        <v>8</v>
      </c>
      <c r="HG14" s="16">
        <v>1</v>
      </c>
      <c r="HH14" s="16">
        <v>2</v>
      </c>
      <c r="HI14" s="16">
        <v>34</v>
      </c>
      <c r="HJ14" s="16">
        <v>28</v>
      </c>
      <c r="HK14" s="16">
        <v>15</v>
      </c>
      <c r="HL14" s="16">
        <v>305</v>
      </c>
      <c r="HM14" s="16">
        <v>1</v>
      </c>
      <c r="HN14" s="16">
        <v>1</v>
      </c>
      <c r="HO14" s="61">
        <f t="shared" si="19"/>
        <v>1094</v>
      </c>
      <c r="HP14" s="17">
        <f t="shared" si="20"/>
        <v>0.98028673835125446</v>
      </c>
    </row>
    <row r="15" spans="2:224" x14ac:dyDescent="0.25">
      <c r="B15" s="99" t="s">
        <v>72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>
        <v>1</v>
      </c>
      <c r="AD15" s="16"/>
      <c r="AE15" s="51">
        <f t="shared" si="7"/>
        <v>1</v>
      </c>
      <c r="AF15" s="17">
        <f t="shared" si="8"/>
        <v>2.1645021645021645E-3</v>
      </c>
      <c r="AH15" s="99" t="s">
        <v>72</v>
      </c>
      <c r="AI15" s="1"/>
      <c r="AJ15" s="1"/>
      <c r="AK15" s="1"/>
      <c r="AL15" s="1"/>
      <c r="AM15" s="1"/>
      <c r="AN15" s="1"/>
      <c r="AO15" s="1">
        <v>1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51">
        <f t="shared" si="9"/>
        <v>1</v>
      </c>
      <c r="BL15" s="17">
        <f t="shared" si="10"/>
        <v>1.6420361247947454E-3</v>
      </c>
      <c r="BN15" s="99" t="s">
        <v>85</v>
      </c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51">
        <f t="shared" si="11"/>
        <v>0</v>
      </c>
      <c r="CR15" s="17">
        <f t="shared" si="12"/>
        <v>0</v>
      </c>
      <c r="CT15" s="99" t="s">
        <v>85</v>
      </c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>
        <v>1</v>
      </c>
      <c r="DU15" s="16"/>
      <c r="DV15" s="16"/>
      <c r="DW15" s="61">
        <f t="shared" si="13"/>
        <v>1</v>
      </c>
      <c r="DX15" s="17">
        <f t="shared" si="14"/>
        <v>1.7421602787456446E-3</v>
      </c>
      <c r="DZ15" s="99" t="s">
        <v>85</v>
      </c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>
        <v>1</v>
      </c>
      <c r="FA15" s="16"/>
      <c r="FB15" s="16"/>
      <c r="FC15" s="61">
        <f t="shared" si="15"/>
        <v>1</v>
      </c>
      <c r="FD15" s="17">
        <f t="shared" si="16"/>
        <v>1.3020833333333333E-3</v>
      </c>
      <c r="FF15" s="99" t="s">
        <v>85</v>
      </c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61">
        <f t="shared" si="17"/>
        <v>0</v>
      </c>
      <c r="GJ15" s="17">
        <f t="shared" si="18"/>
        <v>0</v>
      </c>
      <c r="GL15" s="99" t="s">
        <v>85</v>
      </c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>
        <v>2</v>
      </c>
      <c r="HJ15" s="16"/>
      <c r="HK15" s="16">
        <v>1</v>
      </c>
      <c r="HL15" s="16"/>
      <c r="HM15" s="16"/>
      <c r="HN15" s="16"/>
      <c r="HO15" s="61">
        <f t="shared" si="19"/>
        <v>3</v>
      </c>
      <c r="HP15" s="17">
        <f t="shared" si="20"/>
        <v>2.6881720430107529E-3</v>
      </c>
    </row>
    <row r="16" spans="2:224" x14ac:dyDescent="0.25">
      <c r="B16" s="99" t="s">
        <v>50</v>
      </c>
      <c r="C16" s="16">
        <v>1</v>
      </c>
      <c r="D16" s="16">
        <v>7</v>
      </c>
      <c r="E16" s="16">
        <v>1</v>
      </c>
      <c r="F16" s="16">
        <v>1</v>
      </c>
      <c r="G16" s="16">
        <v>55</v>
      </c>
      <c r="H16" s="16">
        <v>21</v>
      </c>
      <c r="I16" s="16">
        <v>33</v>
      </c>
      <c r="J16" s="16">
        <v>12</v>
      </c>
      <c r="K16" s="16">
        <v>13</v>
      </c>
      <c r="L16" s="16">
        <v>6</v>
      </c>
      <c r="M16" s="16">
        <v>34</v>
      </c>
      <c r="N16" s="16">
        <v>5</v>
      </c>
      <c r="O16" s="16">
        <v>5</v>
      </c>
      <c r="P16" s="16">
        <v>6</v>
      </c>
      <c r="Q16" s="16">
        <v>4</v>
      </c>
      <c r="R16" s="16">
        <v>12</v>
      </c>
      <c r="S16" s="16">
        <v>20</v>
      </c>
      <c r="T16" s="16">
        <v>57</v>
      </c>
      <c r="U16" s="16">
        <v>13</v>
      </c>
      <c r="V16" s="16">
        <v>4</v>
      </c>
      <c r="W16" s="16">
        <v>2</v>
      </c>
      <c r="X16" s="16"/>
      <c r="Y16" s="16">
        <v>14</v>
      </c>
      <c r="Z16" s="16">
        <v>5</v>
      </c>
      <c r="AA16" s="16"/>
      <c r="AB16" s="16">
        <v>128</v>
      </c>
      <c r="AC16" s="16">
        <v>1</v>
      </c>
      <c r="AD16" s="16"/>
      <c r="AE16" s="51">
        <f t="shared" si="7"/>
        <v>460</v>
      </c>
      <c r="AF16" s="17">
        <f t="shared" si="8"/>
        <v>0.99567099567099571</v>
      </c>
      <c r="AH16" s="99" t="s">
        <v>71</v>
      </c>
      <c r="AI16" s="16">
        <v>1</v>
      </c>
      <c r="AJ16" s="16">
        <v>8</v>
      </c>
      <c r="AK16" s="16">
        <v>17</v>
      </c>
      <c r="AL16" s="16">
        <v>0</v>
      </c>
      <c r="AM16" s="16">
        <v>40</v>
      </c>
      <c r="AN16" s="16">
        <v>19</v>
      </c>
      <c r="AO16" s="16">
        <v>39</v>
      </c>
      <c r="AP16" s="16">
        <v>19</v>
      </c>
      <c r="AQ16" s="16">
        <v>26</v>
      </c>
      <c r="AR16" s="16">
        <v>11</v>
      </c>
      <c r="AS16" s="16">
        <v>68</v>
      </c>
      <c r="AT16" s="16">
        <v>6</v>
      </c>
      <c r="AU16" s="16">
        <v>6</v>
      </c>
      <c r="AV16" s="16">
        <v>12</v>
      </c>
      <c r="AW16" s="16">
        <v>6</v>
      </c>
      <c r="AX16" s="16">
        <v>13</v>
      </c>
      <c r="AY16" s="16">
        <v>4</v>
      </c>
      <c r="AZ16" s="16">
        <v>32</v>
      </c>
      <c r="BA16" s="16">
        <v>72</v>
      </c>
      <c r="BB16" s="16">
        <v>11</v>
      </c>
      <c r="BC16" s="16">
        <v>3</v>
      </c>
      <c r="BD16" s="16">
        <v>1</v>
      </c>
      <c r="BE16" s="16">
        <v>32</v>
      </c>
      <c r="BF16" s="16">
        <v>7</v>
      </c>
      <c r="BG16" s="16">
        <v>3</v>
      </c>
      <c r="BH16" s="16">
        <v>149</v>
      </c>
      <c r="BI16" s="16">
        <v>3</v>
      </c>
      <c r="BJ16" s="16">
        <v>0</v>
      </c>
      <c r="BK16" s="51">
        <f t="shared" si="9"/>
        <v>608</v>
      </c>
      <c r="BL16" s="17">
        <f t="shared" si="10"/>
        <v>0.99835796387520526</v>
      </c>
      <c r="BN16" s="99" t="s">
        <v>72</v>
      </c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37"/>
      <c r="CL16" s="16"/>
      <c r="CM16" s="16"/>
      <c r="CN16" s="16"/>
      <c r="CO16" s="16"/>
      <c r="CP16" s="16"/>
      <c r="CQ16" s="51">
        <f t="shared" si="11"/>
        <v>0</v>
      </c>
      <c r="CR16" s="17">
        <f t="shared" si="12"/>
        <v>0</v>
      </c>
      <c r="CT16" s="99" t="s">
        <v>72</v>
      </c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>
        <v>1</v>
      </c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61">
        <f t="shared" si="13"/>
        <v>1</v>
      </c>
      <c r="DX16" s="17">
        <f t="shared" si="14"/>
        <v>1.7421602787456446E-3</v>
      </c>
      <c r="DZ16" s="99" t="s">
        <v>72</v>
      </c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>
        <v>1</v>
      </c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61">
        <f t="shared" si="15"/>
        <v>1</v>
      </c>
      <c r="FD16" s="17">
        <f t="shared" si="16"/>
        <v>1.3020833333333333E-3</v>
      </c>
      <c r="FF16" s="99" t="s">
        <v>72</v>
      </c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61">
        <f t="shared" si="17"/>
        <v>0</v>
      </c>
      <c r="GJ16" s="17">
        <f t="shared" si="18"/>
        <v>0</v>
      </c>
      <c r="GL16" s="99" t="s">
        <v>72</v>
      </c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61">
        <f t="shared" si="19"/>
        <v>0</v>
      </c>
      <c r="HP16" s="17">
        <f t="shared" si="20"/>
        <v>0</v>
      </c>
    </row>
    <row r="17" spans="2:224" ht="15.75" thickBot="1" x14ac:dyDescent="0.3">
      <c r="B17" s="100" t="s">
        <v>51</v>
      </c>
      <c r="C17" s="52">
        <f t="shared" ref="C17:AF17" si="21">SUM(C11:C16)</f>
        <v>1</v>
      </c>
      <c r="D17" s="52">
        <f t="shared" si="21"/>
        <v>7</v>
      </c>
      <c r="E17" s="52">
        <f t="shared" si="21"/>
        <v>1</v>
      </c>
      <c r="F17" s="52">
        <f t="shared" si="21"/>
        <v>1</v>
      </c>
      <c r="G17" s="52">
        <f t="shared" si="21"/>
        <v>55</v>
      </c>
      <c r="H17" s="52">
        <f t="shared" si="21"/>
        <v>21</v>
      </c>
      <c r="I17" s="52">
        <f t="shared" si="21"/>
        <v>33</v>
      </c>
      <c r="J17" s="52">
        <f t="shared" si="21"/>
        <v>12</v>
      </c>
      <c r="K17" s="52">
        <f t="shared" si="21"/>
        <v>13</v>
      </c>
      <c r="L17" s="52">
        <f t="shared" si="21"/>
        <v>6</v>
      </c>
      <c r="M17" s="52">
        <f t="shared" si="21"/>
        <v>34</v>
      </c>
      <c r="N17" s="52">
        <f t="shared" si="21"/>
        <v>5</v>
      </c>
      <c r="O17" s="52">
        <f t="shared" si="21"/>
        <v>5</v>
      </c>
      <c r="P17" s="52">
        <f t="shared" si="21"/>
        <v>6</v>
      </c>
      <c r="Q17" s="52">
        <f t="shared" si="21"/>
        <v>4</v>
      </c>
      <c r="R17" s="52">
        <f t="shared" si="21"/>
        <v>12</v>
      </c>
      <c r="S17" s="52">
        <f t="shared" si="21"/>
        <v>20</v>
      </c>
      <c r="T17" s="52">
        <f t="shared" si="21"/>
        <v>58</v>
      </c>
      <c r="U17" s="52">
        <f t="shared" si="21"/>
        <v>13</v>
      </c>
      <c r="V17" s="52">
        <f t="shared" si="21"/>
        <v>4</v>
      </c>
      <c r="W17" s="52">
        <f t="shared" si="21"/>
        <v>2</v>
      </c>
      <c r="X17" s="52">
        <f t="shared" si="21"/>
        <v>0</v>
      </c>
      <c r="Y17" s="52">
        <f t="shared" si="21"/>
        <v>14</v>
      </c>
      <c r="Z17" s="52">
        <f t="shared" si="21"/>
        <v>5</v>
      </c>
      <c r="AA17" s="52">
        <f t="shared" si="21"/>
        <v>0</v>
      </c>
      <c r="AB17" s="52">
        <f t="shared" si="21"/>
        <v>128</v>
      </c>
      <c r="AC17" s="52">
        <f t="shared" si="21"/>
        <v>2</v>
      </c>
      <c r="AD17" s="52">
        <f t="shared" si="21"/>
        <v>0</v>
      </c>
      <c r="AE17" s="52">
        <f t="shared" si="21"/>
        <v>462</v>
      </c>
      <c r="AF17" s="45">
        <f t="shared" si="21"/>
        <v>1</v>
      </c>
      <c r="AH17" s="100" t="s">
        <v>51</v>
      </c>
      <c r="AI17" s="52">
        <f t="shared" ref="AI17:BL17" si="22">SUM(AI11:AI16)</f>
        <v>1</v>
      </c>
      <c r="AJ17" s="52">
        <f t="shared" si="22"/>
        <v>8</v>
      </c>
      <c r="AK17" s="52">
        <f t="shared" si="22"/>
        <v>17</v>
      </c>
      <c r="AL17" s="52">
        <f t="shared" si="22"/>
        <v>0</v>
      </c>
      <c r="AM17" s="52">
        <f t="shared" si="22"/>
        <v>40</v>
      </c>
      <c r="AN17" s="52">
        <f t="shared" si="22"/>
        <v>19</v>
      </c>
      <c r="AO17" s="52">
        <f t="shared" si="22"/>
        <v>40</v>
      </c>
      <c r="AP17" s="52">
        <f t="shared" si="22"/>
        <v>19</v>
      </c>
      <c r="AQ17" s="52">
        <f t="shared" si="22"/>
        <v>26</v>
      </c>
      <c r="AR17" s="52">
        <f t="shared" si="22"/>
        <v>11</v>
      </c>
      <c r="AS17" s="52">
        <f t="shared" si="22"/>
        <v>68</v>
      </c>
      <c r="AT17" s="52">
        <f t="shared" si="22"/>
        <v>6</v>
      </c>
      <c r="AU17" s="52">
        <f t="shared" si="22"/>
        <v>6</v>
      </c>
      <c r="AV17" s="52">
        <f t="shared" si="22"/>
        <v>12</v>
      </c>
      <c r="AW17" s="52">
        <f t="shared" si="22"/>
        <v>6</v>
      </c>
      <c r="AX17" s="52">
        <f t="shared" si="22"/>
        <v>13</v>
      </c>
      <c r="AY17" s="52">
        <f t="shared" si="22"/>
        <v>4</v>
      </c>
      <c r="AZ17" s="52">
        <f t="shared" si="22"/>
        <v>32</v>
      </c>
      <c r="BA17" s="52">
        <f t="shared" si="22"/>
        <v>72</v>
      </c>
      <c r="BB17" s="52">
        <f t="shared" si="22"/>
        <v>11</v>
      </c>
      <c r="BC17" s="52">
        <f t="shared" si="22"/>
        <v>3</v>
      </c>
      <c r="BD17" s="52">
        <f t="shared" si="22"/>
        <v>1</v>
      </c>
      <c r="BE17" s="52">
        <f t="shared" si="22"/>
        <v>32</v>
      </c>
      <c r="BF17" s="52">
        <f t="shared" si="22"/>
        <v>7</v>
      </c>
      <c r="BG17" s="52">
        <f t="shared" si="22"/>
        <v>3</v>
      </c>
      <c r="BH17" s="52">
        <f t="shared" si="22"/>
        <v>149</v>
      </c>
      <c r="BI17" s="52">
        <f t="shared" si="22"/>
        <v>3</v>
      </c>
      <c r="BJ17" s="52">
        <f t="shared" si="22"/>
        <v>0</v>
      </c>
      <c r="BK17" s="52">
        <f t="shared" si="22"/>
        <v>609</v>
      </c>
      <c r="BL17" s="45">
        <f t="shared" si="22"/>
        <v>1</v>
      </c>
      <c r="BN17" s="100" t="s">
        <v>51</v>
      </c>
      <c r="BO17" s="52">
        <f t="shared" ref="BO17:CR17" si="23">SUM(BO11:BO16)</f>
        <v>4</v>
      </c>
      <c r="BP17" s="52">
        <f t="shared" si="23"/>
        <v>5</v>
      </c>
      <c r="BQ17" s="52">
        <f t="shared" si="23"/>
        <v>9</v>
      </c>
      <c r="BR17" s="52">
        <f t="shared" si="23"/>
        <v>0</v>
      </c>
      <c r="BS17" s="52">
        <f t="shared" si="23"/>
        <v>38</v>
      </c>
      <c r="BT17" s="52">
        <f t="shared" si="23"/>
        <v>32</v>
      </c>
      <c r="BU17" s="52">
        <f t="shared" si="23"/>
        <v>68</v>
      </c>
      <c r="BV17" s="52">
        <f t="shared" si="23"/>
        <v>11</v>
      </c>
      <c r="BW17" s="52">
        <f t="shared" si="23"/>
        <v>34</v>
      </c>
      <c r="BX17" s="52">
        <f t="shared" si="23"/>
        <v>18</v>
      </c>
      <c r="BY17" s="52">
        <f t="shared" si="23"/>
        <v>80</v>
      </c>
      <c r="BZ17" s="52">
        <f t="shared" si="23"/>
        <v>13</v>
      </c>
      <c r="CA17" s="52">
        <f t="shared" si="23"/>
        <v>11</v>
      </c>
      <c r="CB17" s="52">
        <f t="shared" si="23"/>
        <v>16</v>
      </c>
      <c r="CC17" s="52">
        <f t="shared" si="23"/>
        <v>19</v>
      </c>
      <c r="CD17" s="52">
        <f t="shared" si="23"/>
        <v>21</v>
      </c>
      <c r="CE17" s="52">
        <f t="shared" si="23"/>
        <v>10</v>
      </c>
      <c r="CF17" s="52">
        <f t="shared" si="23"/>
        <v>31</v>
      </c>
      <c r="CG17" s="52">
        <f t="shared" si="23"/>
        <v>91</v>
      </c>
      <c r="CH17" s="52">
        <f t="shared" si="23"/>
        <v>9</v>
      </c>
      <c r="CI17" s="52">
        <f t="shared" si="23"/>
        <v>2</v>
      </c>
      <c r="CJ17" s="52">
        <f t="shared" si="23"/>
        <v>0</v>
      </c>
      <c r="CK17" s="52">
        <f t="shared" si="23"/>
        <v>64</v>
      </c>
      <c r="CL17" s="52">
        <f t="shared" si="23"/>
        <v>21</v>
      </c>
      <c r="CM17" s="52">
        <f t="shared" si="23"/>
        <v>7</v>
      </c>
      <c r="CN17" s="52">
        <f t="shared" si="23"/>
        <v>233</v>
      </c>
      <c r="CO17" s="52">
        <f t="shared" si="23"/>
        <v>0</v>
      </c>
      <c r="CP17" s="52">
        <f t="shared" si="23"/>
        <v>0</v>
      </c>
      <c r="CQ17" s="52">
        <f t="shared" si="23"/>
        <v>847</v>
      </c>
      <c r="CR17" s="45">
        <f t="shared" si="23"/>
        <v>1</v>
      </c>
      <c r="CT17" s="100" t="s">
        <v>51</v>
      </c>
      <c r="CU17" s="60">
        <f t="shared" ref="CU17:DW17" si="24">SUM(CU11:CU16)</f>
        <v>1</v>
      </c>
      <c r="CV17" s="60">
        <f t="shared" si="24"/>
        <v>3</v>
      </c>
      <c r="CW17" s="60">
        <f t="shared" si="24"/>
        <v>4</v>
      </c>
      <c r="CX17" s="60">
        <f t="shared" si="24"/>
        <v>0</v>
      </c>
      <c r="CY17" s="60">
        <f t="shared" si="24"/>
        <v>35</v>
      </c>
      <c r="CZ17" s="60">
        <f t="shared" si="24"/>
        <v>22</v>
      </c>
      <c r="DA17" s="60">
        <f t="shared" si="24"/>
        <v>34</v>
      </c>
      <c r="DB17" s="60">
        <f t="shared" si="24"/>
        <v>16</v>
      </c>
      <c r="DC17" s="60">
        <f t="shared" si="24"/>
        <v>20</v>
      </c>
      <c r="DD17" s="60">
        <f t="shared" si="24"/>
        <v>13</v>
      </c>
      <c r="DE17" s="60">
        <f t="shared" si="24"/>
        <v>67</v>
      </c>
      <c r="DF17" s="60">
        <f t="shared" si="24"/>
        <v>5</v>
      </c>
      <c r="DG17" s="60">
        <f t="shared" si="24"/>
        <v>12</v>
      </c>
      <c r="DH17" s="60">
        <f t="shared" si="24"/>
        <v>14</v>
      </c>
      <c r="DI17" s="60">
        <f t="shared" si="24"/>
        <v>13</v>
      </c>
      <c r="DJ17" s="60">
        <f t="shared" si="24"/>
        <v>15</v>
      </c>
      <c r="DK17" s="60">
        <f t="shared" si="24"/>
        <v>3</v>
      </c>
      <c r="DL17" s="60">
        <f t="shared" si="24"/>
        <v>29</v>
      </c>
      <c r="DM17" s="60">
        <f t="shared" si="24"/>
        <v>53</v>
      </c>
      <c r="DN17" s="60">
        <f t="shared" si="24"/>
        <v>13</v>
      </c>
      <c r="DO17" s="60">
        <f t="shared" si="24"/>
        <v>4</v>
      </c>
      <c r="DP17" s="60">
        <f t="shared" si="24"/>
        <v>1</v>
      </c>
      <c r="DQ17" s="60">
        <f t="shared" si="24"/>
        <v>28</v>
      </c>
      <c r="DR17" s="60">
        <f t="shared" si="24"/>
        <v>19</v>
      </c>
      <c r="DS17" s="60">
        <f t="shared" si="24"/>
        <v>4</v>
      </c>
      <c r="DT17" s="60">
        <f t="shared" si="24"/>
        <v>144</v>
      </c>
      <c r="DU17" s="60">
        <f t="shared" si="24"/>
        <v>2</v>
      </c>
      <c r="DV17" s="60">
        <f t="shared" si="24"/>
        <v>0</v>
      </c>
      <c r="DW17" s="60">
        <f t="shared" si="24"/>
        <v>574</v>
      </c>
      <c r="DX17" s="114">
        <f>SUM(DX12:DX16)</f>
        <v>1</v>
      </c>
      <c r="DZ17" s="100" t="s">
        <v>51</v>
      </c>
      <c r="EA17" s="60">
        <f t="shared" ref="EA17:FC17" si="25">SUM(EA11:EA16)</f>
        <v>0</v>
      </c>
      <c r="EB17" s="60">
        <f t="shared" si="25"/>
        <v>8</v>
      </c>
      <c r="EC17" s="60">
        <f t="shared" si="25"/>
        <v>9</v>
      </c>
      <c r="ED17" s="60">
        <f t="shared" si="25"/>
        <v>2</v>
      </c>
      <c r="EE17" s="60">
        <f t="shared" si="25"/>
        <v>49</v>
      </c>
      <c r="EF17" s="60">
        <f t="shared" si="25"/>
        <v>38</v>
      </c>
      <c r="EG17" s="60">
        <f t="shared" si="25"/>
        <v>46</v>
      </c>
      <c r="EH17" s="60">
        <f t="shared" si="25"/>
        <v>31</v>
      </c>
      <c r="EI17" s="60">
        <f t="shared" si="25"/>
        <v>31</v>
      </c>
      <c r="EJ17" s="60">
        <f t="shared" si="25"/>
        <v>8</v>
      </c>
      <c r="EK17" s="60">
        <f t="shared" si="25"/>
        <v>50</v>
      </c>
      <c r="EL17" s="60">
        <f t="shared" si="25"/>
        <v>12</v>
      </c>
      <c r="EM17" s="60">
        <f t="shared" si="25"/>
        <v>12</v>
      </c>
      <c r="EN17" s="60">
        <f t="shared" si="25"/>
        <v>19</v>
      </c>
      <c r="EO17" s="60">
        <f t="shared" si="25"/>
        <v>13</v>
      </c>
      <c r="EP17" s="60">
        <f t="shared" si="25"/>
        <v>21</v>
      </c>
      <c r="EQ17" s="60">
        <f t="shared" si="25"/>
        <v>10</v>
      </c>
      <c r="ER17" s="60">
        <f t="shared" si="25"/>
        <v>44</v>
      </c>
      <c r="ES17" s="60">
        <f t="shared" si="25"/>
        <v>71</v>
      </c>
      <c r="ET17" s="60">
        <f t="shared" si="25"/>
        <v>21</v>
      </c>
      <c r="EU17" s="60">
        <f t="shared" si="25"/>
        <v>3</v>
      </c>
      <c r="EV17" s="60">
        <f t="shared" si="25"/>
        <v>0</v>
      </c>
      <c r="EW17" s="60">
        <f t="shared" si="25"/>
        <v>28</v>
      </c>
      <c r="EX17" s="60">
        <f t="shared" si="25"/>
        <v>38</v>
      </c>
      <c r="EY17" s="60">
        <f t="shared" si="25"/>
        <v>1</v>
      </c>
      <c r="EZ17" s="60">
        <f t="shared" si="25"/>
        <v>200</v>
      </c>
      <c r="FA17" s="60">
        <f t="shared" si="25"/>
        <v>3</v>
      </c>
      <c r="FB17" s="60">
        <f t="shared" si="25"/>
        <v>0</v>
      </c>
      <c r="FC17" s="60">
        <f t="shared" si="25"/>
        <v>768</v>
      </c>
      <c r="FD17" s="114">
        <f>SUM(FD12:FD16)</f>
        <v>1</v>
      </c>
      <c r="FF17" s="100" t="s">
        <v>51</v>
      </c>
      <c r="FG17" s="60">
        <f t="shared" ref="FG17:GJ17" si="26">SUM(FG11:FG16)</f>
        <v>2</v>
      </c>
      <c r="FH17" s="60">
        <f t="shared" si="26"/>
        <v>27</v>
      </c>
      <c r="FI17" s="60">
        <f t="shared" si="26"/>
        <v>21</v>
      </c>
      <c r="FJ17" s="60">
        <f t="shared" si="26"/>
        <v>2</v>
      </c>
      <c r="FK17" s="60">
        <f t="shared" si="26"/>
        <v>67</v>
      </c>
      <c r="FL17" s="60">
        <f t="shared" si="26"/>
        <v>30</v>
      </c>
      <c r="FM17" s="60">
        <f t="shared" si="26"/>
        <v>72</v>
      </c>
      <c r="FN17" s="60">
        <f t="shared" si="26"/>
        <v>20</v>
      </c>
      <c r="FO17" s="60">
        <f t="shared" si="26"/>
        <v>39</v>
      </c>
      <c r="FP17" s="60">
        <f t="shared" si="26"/>
        <v>13</v>
      </c>
      <c r="FQ17" s="60">
        <f t="shared" si="26"/>
        <v>75</v>
      </c>
      <c r="FR17" s="60">
        <f t="shared" si="26"/>
        <v>19</v>
      </c>
      <c r="FS17" s="60">
        <f t="shared" si="26"/>
        <v>8</v>
      </c>
      <c r="FT17" s="60">
        <f t="shared" si="26"/>
        <v>14</v>
      </c>
      <c r="FU17" s="60">
        <f t="shared" si="26"/>
        <v>25</v>
      </c>
      <c r="FV17" s="60">
        <f t="shared" si="26"/>
        <v>35</v>
      </c>
      <c r="FW17" s="60">
        <f t="shared" si="26"/>
        <v>14</v>
      </c>
      <c r="FX17" s="60">
        <f t="shared" si="26"/>
        <v>41</v>
      </c>
      <c r="FY17" s="60">
        <f t="shared" si="26"/>
        <v>141</v>
      </c>
      <c r="FZ17" s="60">
        <f t="shared" si="26"/>
        <v>9</v>
      </c>
      <c r="GA17" s="60">
        <f t="shared" si="26"/>
        <v>5</v>
      </c>
      <c r="GB17" s="60">
        <f t="shared" si="26"/>
        <v>1</v>
      </c>
      <c r="GC17" s="60">
        <f t="shared" si="26"/>
        <v>53</v>
      </c>
      <c r="GD17" s="60">
        <f t="shared" si="26"/>
        <v>16</v>
      </c>
      <c r="GE17" s="60">
        <f t="shared" si="26"/>
        <v>11</v>
      </c>
      <c r="GF17" s="60">
        <f t="shared" si="26"/>
        <v>295</v>
      </c>
      <c r="GG17" s="60">
        <f t="shared" si="26"/>
        <v>3</v>
      </c>
      <c r="GH17" s="60">
        <f t="shared" si="26"/>
        <v>0</v>
      </c>
      <c r="GI17" s="60">
        <f t="shared" si="26"/>
        <v>1058</v>
      </c>
      <c r="GJ17" s="114">
        <f t="shared" si="26"/>
        <v>1</v>
      </c>
      <c r="GL17" s="100" t="s">
        <v>51</v>
      </c>
      <c r="GM17" s="60">
        <f t="shared" ref="GM17:HP17" si="27">SUM(GM11:GM16)</f>
        <v>1</v>
      </c>
      <c r="GN17" s="60">
        <f t="shared" si="27"/>
        <v>12</v>
      </c>
      <c r="GO17" s="60">
        <f t="shared" si="27"/>
        <v>18</v>
      </c>
      <c r="GP17" s="60">
        <f t="shared" si="27"/>
        <v>1</v>
      </c>
      <c r="GQ17" s="60">
        <f t="shared" si="27"/>
        <v>77</v>
      </c>
      <c r="GR17" s="60">
        <f t="shared" si="27"/>
        <v>57</v>
      </c>
      <c r="GS17" s="60">
        <f t="shared" si="27"/>
        <v>49</v>
      </c>
      <c r="GT17" s="60">
        <f t="shared" si="27"/>
        <v>35</v>
      </c>
      <c r="GU17" s="60">
        <f t="shared" si="27"/>
        <v>26</v>
      </c>
      <c r="GV17" s="60">
        <f t="shared" si="27"/>
        <v>24</v>
      </c>
      <c r="GW17" s="60">
        <f t="shared" si="27"/>
        <v>103</v>
      </c>
      <c r="GX17" s="60">
        <f t="shared" si="27"/>
        <v>18</v>
      </c>
      <c r="GY17" s="60">
        <f t="shared" si="27"/>
        <v>8</v>
      </c>
      <c r="GZ17" s="60">
        <f t="shared" si="27"/>
        <v>13</v>
      </c>
      <c r="HA17" s="60">
        <f t="shared" si="27"/>
        <v>29</v>
      </c>
      <c r="HB17" s="60">
        <f t="shared" si="27"/>
        <v>37</v>
      </c>
      <c r="HC17" s="60">
        <f t="shared" si="27"/>
        <v>10</v>
      </c>
      <c r="HD17" s="60">
        <f t="shared" si="27"/>
        <v>64</v>
      </c>
      <c r="HE17" s="60">
        <f t="shared" si="27"/>
        <v>134</v>
      </c>
      <c r="HF17" s="60">
        <f t="shared" si="27"/>
        <v>8</v>
      </c>
      <c r="HG17" s="60">
        <f t="shared" si="27"/>
        <v>1</v>
      </c>
      <c r="HH17" s="60">
        <f t="shared" si="27"/>
        <v>2</v>
      </c>
      <c r="HI17" s="60">
        <f t="shared" si="27"/>
        <v>36</v>
      </c>
      <c r="HJ17" s="60">
        <f t="shared" si="27"/>
        <v>28</v>
      </c>
      <c r="HK17" s="60">
        <f t="shared" si="27"/>
        <v>16</v>
      </c>
      <c r="HL17" s="60">
        <f t="shared" si="27"/>
        <v>307</v>
      </c>
      <c r="HM17" s="60">
        <f t="shared" si="27"/>
        <v>1</v>
      </c>
      <c r="HN17" s="60">
        <f t="shared" si="27"/>
        <v>1</v>
      </c>
      <c r="HO17" s="60">
        <f t="shared" si="27"/>
        <v>1116</v>
      </c>
      <c r="HP17" s="114">
        <f t="shared" si="27"/>
        <v>1</v>
      </c>
    </row>
    <row r="18" spans="2:224" ht="16.5" thickTop="1" thickBot="1" x14ac:dyDescent="0.3"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97"/>
      <c r="AF18" s="97"/>
      <c r="AH18" s="5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97"/>
      <c r="BN18" s="5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97"/>
      <c r="CT18" s="5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127"/>
      <c r="DX18" s="97"/>
      <c r="DZ18" s="5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127"/>
      <c r="FD18" s="97"/>
      <c r="FF18" s="5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127"/>
      <c r="GJ18" s="97"/>
      <c r="GL18" s="5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127"/>
      <c r="HP18" s="97"/>
    </row>
    <row r="19" spans="2:224" ht="15.75" thickTop="1" x14ac:dyDescent="0.25">
      <c r="B19" s="243" t="s">
        <v>136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5"/>
      <c r="AH19" s="243" t="s">
        <v>137</v>
      </c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5"/>
      <c r="BN19" s="243" t="s">
        <v>246</v>
      </c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5"/>
      <c r="CT19" s="243" t="s">
        <v>294</v>
      </c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5"/>
      <c r="DZ19" s="243" t="s">
        <v>361</v>
      </c>
      <c r="EA19" s="244"/>
      <c r="EB19" s="244"/>
      <c r="EC19" s="244"/>
      <c r="ED19" s="244"/>
      <c r="EE19" s="244"/>
      <c r="EF19" s="244"/>
      <c r="EG19" s="244"/>
      <c r="EH19" s="244"/>
      <c r="EI19" s="244"/>
      <c r="EJ19" s="244"/>
      <c r="EK19" s="244"/>
      <c r="EL19" s="244"/>
      <c r="EM19" s="244"/>
      <c r="EN19" s="244"/>
      <c r="EO19" s="244"/>
      <c r="EP19" s="244"/>
      <c r="EQ19" s="244"/>
      <c r="ER19" s="244"/>
      <c r="ES19" s="244"/>
      <c r="ET19" s="244"/>
      <c r="EU19" s="244"/>
      <c r="EV19" s="244"/>
      <c r="EW19" s="244"/>
      <c r="EX19" s="244"/>
      <c r="EY19" s="244"/>
      <c r="EZ19" s="244"/>
      <c r="FA19" s="244"/>
      <c r="FB19" s="244"/>
      <c r="FC19" s="244"/>
      <c r="FD19" s="245"/>
      <c r="FF19" s="243" t="s">
        <v>389</v>
      </c>
      <c r="FG19" s="244"/>
      <c r="FH19" s="244"/>
      <c r="FI19" s="244"/>
      <c r="FJ19" s="244"/>
      <c r="FK19" s="244"/>
      <c r="FL19" s="244"/>
      <c r="FM19" s="244"/>
      <c r="FN19" s="244"/>
      <c r="FO19" s="244"/>
      <c r="FP19" s="244"/>
      <c r="FQ19" s="244"/>
      <c r="FR19" s="244"/>
      <c r="FS19" s="244"/>
      <c r="FT19" s="244"/>
      <c r="FU19" s="244"/>
      <c r="FV19" s="244"/>
      <c r="FW19" s="244"/>
      <c r="FX19" s="244"/>
      <c r="FY19" s="244"/>
      <c r="FZ19" s="244"/>
      <c r="GA19" s="244"/>
      <c r="GB19" s="244"/>
      <c r="GC19" s="244"/>
      <c r="GD19" s="244"/>
      <c r="GE19" s="244"/>
      <c r="GF19" s="244"/>
      <c r="GG19" s="244"/>
      <c r="GH19" s="244"/>
      <c r="GI19" s="244"/>
      <c r="GJ19" s="245"/>
      <c r="GL19" s="243" t="s">
        <v>419</v>
      </c>
      <c r="GM19" s="244"/>
      <c r="GN19" s="244"/>
      <c r="GO19" s="244"/>
      <c r="GP19" s="244"/>
      <c r="GQ19" s="244"/>
      <c r="GR19" s="244"/>
      <c r="GS19" s="244"/>
      <c r="GT19" s="244"/>
      <c r="GU19" s="244"/>
      <c r="GV19" s="244"/>
      <c r="GW19" s="244"/>
      <c r="GX19" s="244"/>
      <c r="GY19" s="244"/>
      <c r="GZ19" s="244"/>
      <c r="HA19" s="244"/>
      <c r="HB19" s="244"/>
      <c r="HC19" s="244"/>
      <c r="HD19" s="244"/>
      <c r="HE19" s="244"/>
      <c r="HF19" s="244"/>
      <c r="HG19" s="244"/>
      <c r="HH19" s="244"/>
      <c r="HI19" s="244"/>
      <c r="HJ19" s="244"/>
      <c r="HK19" s="244"/>
      <c r="HL19" s="244"/>
      <c r="HM19" s="244"/>
      <c r="HN19" s="244"/>
      <c r="HO19" s="244"/>
      <c r="HP19" s="245"/>
    </row>
    <row r="20" spans="2:224" x14ac:dyDescent="0.25">
      <c r="B20" s="49" t="s">
        <v>53</v>
      </c>
      <c r="C20" s="50" t="s">
        <v>16</v>
      </c>
      <c r="D20" s="50" t="s">
        <v>17</v>
      </c>
      <c r="E20" s="50" t="s">
        <v>18</v>
      </c>
      <c r="F20" s="50" t="s">
        <v>19</v>
      </c>
      <c r="G20" s="50" t="s">
        <v>20</v>
      </c>
      <c r="H20" s="50" t="s">
        <v>21</v>
      </c>
      <c r="I20" s="50" t="s">
        <v>22</v>
      </c>
      <c r="J20" s="50" t="s">
        <v>23</v>
      </c>
      <c r="K20" s="50" t="s">
        <v>24</v>
      </c>
      <c r="L20" s="50" t="s">
        <v>25</v>
      </c>
      <c r="M20" s="50" t="s">
        <v>26</v>
      </c>
      <c r="N20" s="50" t="s">
        <v>27</v>
      </c>
      <c r="O20" s="50" t="s">
        <v>28</v>
      </c>
      <c r="P20" s="50" t="s">
        <v>29</v>
      </c>
      <c r="Q20" s="50" t="s">
        <v>30</v>
      </c>
      <c r="R20" s="50" t="s">
        <v>31</v>
      </c>
      <c r="S20" s="50" t="s">
        <v>32</v>
      </c>
      <c r="T20" s="50" t="s">
        <v>33</v>
      </c>
      <c r="U20" s="50" t="s">
        <v>34</v>
      </c>
      <c r="V20" s="50" t="s">
        <v>35</v>
      </c>
      <c r="W20" s="50" t="s">
        <v>36</v>
      </c>
      <c r="X20" s="50" t="s">
        <v>37</v>
      </c>
      <c r="Y20" s="50" t="s">
        <v>38</v>
      </c>
      <c r="Z20" s="50" t="s">
        <v>39</v>
      </c>
      <c r="AA20" s="50" t="s">
        <v>40</v>
      </c>
      <c r="AB20" s="50" t="s">
        <v>41</v>
      </c>
      <c r="AC20" s="50" t="s">
        <v>42</v>
      </c>
      <c r="AD20" s="50" t="s">
        <v>130</v>
      </c>
      <c r="AE20" s="50" t="s">
        <v>14</v>
      </c>
      <c r="AF20" s="11" t="s">
        <v>15</v>
      </c>
      <c r="AH20" s="49" t="s">
        <v>53</v>
      </c>
      <c r="AI20" s="50" t="s">
        <v>16</v>
      </c>
      <c r="AJ20" s="50" t="s">
        <v>17</v>
      </c>
      <c r="AK20" s="50" t="s">
        <v>18</v>
      </c>
      <c r="AL20" s="50" t="s">
        <v>19</v>
      </c>
      <c r="AM20" s="50" t="s">
        <v>20</v>
      </c>
      <c r="AN20" s="50" t="s">
        <v>21</v>
      </c>
      <c r="AO20" s="50" t="s">
        <v>22</v>
      </c>
      <c r="AP20" s="50" t="s">
        <v>23</v>
      </c>
      <c r="AQ20" s="50" t="s">
        <v>24</v>
      </c>
      <c r="AR20" s="50" t="s">
        <v>25</v>
      </c>
      <c r="AS20" s="50" t="s">
        <v>26</v>
      </c>
      <c r="AT20" s="50" t="s">
        <v>27</v>
      </c>
      <c r="AU20" s="50" t="s">
        <v>28</v>
      </c>
      <c r="AV20" s="50" t="s">
        <v>29</v>
      </c>
      <c r="AW20" s="50" t="s">
        <v>30</v>
      </c>
      <c r="AX20" s="50" t="s">
        <v>31</v>
      </c>
      <c r="AY20" s="50" t="s">
        <v>32</v>
      </c>
      <c r="AZ20" s="50" t="s">
        <v>33</v>
      </c>
      <c r="BA20" s="50" t="s">
        <v>34</v>
      </c>
      <c r="BB20" s="50" t="s">
        <v>35</v>
      </c>
      <c r="BC20" s="50" t="s">
        <v>36</v>
      </c>
      <c r="BD20" s="50" t="s">
        <v>37</v>
      </c>
      <c r="BE20" s="50" t="s">
        <v>38</v>
      </c>
      <c r="BF20" s="50" t="s">
        <v>39</v>
      </c>
      <c r="BG20" s="50" t="s">
        <v>40</v>
      </c>
      <c r="BH20" s="50" t="s">
        <v>41</v>
      </c>
      <c r="BI20" s="50" t="s">
        <v>42</v>
      </c>
      <c r="BJ20" s="50" t="s">
        <v>130</v>
      </c>
      <c r="BK20" s="50" t="s">
        <v>14</v>
      </c>
      <c r="BL20" s="11" t="s">
        <v>15</v>
      </c>
      <c r="BN20" s="49" t="s">
        <v>53</v>
      </c>
      <c r="BO20" s="50" t="s">
        <v>16</v>
      </c>
      <c r="BP20" s="50" t="s">
        <v>17</v>
      </c>
      <c r="BQ20" s="50" t="s">
        <v>18</v>
      </c>
      <c r="BR20" s="50" t="s">
        <v>19</v>
      </c>
      <c r="BS20" s="50" t="s">
        <v>20</v>
      </c>
      <c r="BT20" s="50" t="s">
        <v>21</v>
      </c>
      <c r="BU20" s="50" t="s">
        <v>22</v>
      </c>
      <c r="BV20" s="50" t="s">
        <v>23</v>
      </c>
      <c r="BW20" s="50" t="s">
        <v>24</v>
      </c>
      <c r="BX20" s="50" t="s">
        <v>25</v>
      </c>
      <c r="BY20" s="50" t="s">
        <v>26</v>
      </c>
      <c r="BZ20" s="50" t="s">
        <v>27</v>
      </c>
      <c r="CA20" s="50" t="s">
        <v>28</v>
      </c>
      <c r="CB20" s="50" t="s">
        <v>29</v>
      </c>
      <c r="CC20" s="50" t="s">
        <v>30</v>
      </c>
      <c r="CD20" s="50" t="s">
        <v>31</v>
      </c>
      <c r="CE20" s="50" t="s">
        <v>32</v>
      </c>
      <c r="CF20" s="50" t="s">
        <v>33</v>
      </c>
      <c r="CG20" s="50" t="s">
        <v>34</v>
      </c>
      <c r="CH20" s="50" t="s">
        <v>35</v>
      </c>
      <c r="CI20" s="50" t="s">
        <v>36</v>
      </c>
      <c r="CJ20" s="50" t="s">
        <v>37</v>
      </c>
      <c r="CK20" s="50" t="s">
        <v>38</v>
      </c>
      <c r="CL20" s="50" t="s">
        <v>39</v>
      </c>
      <c r="CM20" s="50" t="s">
        <v>40</v>
      </c>
      <c r="CN20" s="50" t="s">
        <v>41</v>
      </c>
      <c r="CO20" s="50" t="s">
        <v>42</v>
      </c>
      <c r="CP20" s="50" t="s">
        <v>130</v>
      </c>
      <c r="CQ20" s="50" t="s">
        <v>14</v>
      </c>
      <c r="CR20" s="11" t="s">
        <v>15</v>
      </c>
      <c r="CT20" s="49" t="s">
        <v>53</v>
      </c>
      <c r="CU20" s="50" t="s">
        <v>16</v>
      </c>
      <c r="CV20" s="50" t="s">
        <v>17</v>
      </c>
      <c r="CW20" s="50" t="s">
        <v>18</v>
      </c>
      <c r="CX20" s="50" t="s">
        <v>19</v>
      </c>
      <c r="CY20" s="50" t="s">
        <v>20</v>
      </c>
      <c r="CZ20" s="50" t="s">
        <v>21</v>
      </c>
      <c r="DA20" s="50" t="s">
        <v>22</v>
      </c>
      <c r="DB20" s="50" t="s">
        <v>23</v>
      </c>
      <c r="DC20" s="50" t="s">
        <v>24</v>
      </c>
      <c r="DD20" s="50" t="s">
        <v>25</v>
      </c>
      <c r="DE20" s="50" t="s">
        <v>26</v>
      </c>
      <c r="DF20" s="50" t="s">
        <v>27</v>
      </c>
      <c r="DG20" s="50" t="s">
        <v>28</v>
      </c>
      <c r="DH20" s="50" t="s">
        <v>29</v>
      </c>
      <c r="DI20" s="50" t="s">
        <v>30</v>
      </c>
      <c r="DJ20" s="50" t="s">
        <v>31</v>
      </c>
      <c r="DK20" s="50" t="s">
        <v>32</v>
      </c>
      <c r="DL20" s="50" t="s">
        <v>33</v>
      </c>
      <c r="DM20" s="50" t="s">
        <v>34</v>
      </c>
      <c r="DN20" s="50" t="s">
        <v>35</v>
      </c>
      <c r="DO20" s="50" t="s">
        <v>36</v>
      </c>
      <c r="DP20" s="50" t="s">
        <v>37</v>
      </c>
      <c r="DQ20" s="50" t="s">
        <v>38</v>
      </c>
      <c r="DR20" s="50" t="s">
        <v>39</v>
      </c>
      <c r="DS20" s="50" t="s">
        <v>40</v>
      </c>
      <c r="DT20" s="50" t="s">
        <v>41</v>
      </c>
      <c r="DU20" s="50" t="s">
        <v>42</v>
      </c>
      <c r="DV20" s="50" t="s">
        <v>130</v>
      </c>
      <c r="DW20" s="50" t="s">
        <v>14</v>
      </c>
      <c r="DX20" s="11" t="s">
        <v>15</v>
      </c>
      <c r="DZ20" s="49" t="s">
        <v>53</v>
      </c>
      <c r="EA20" s="50" t="s">
        <v>16</v>
      </c>
      <c r="EB20" s="50" t="s">
        <v>17</v>
      </c>
      <c r="EC20" s="50" t="s">
        <v>18</v>
      </c>
      <c r="ED20" s="50" t="s">
        <v>19</v>
      </c>
      <c r="EE20" s="50" t="s">
        <v>20</v>
      </c>
      <c r="EF20" s="50" t="s">
        <v>21</v>
      </c>
      <c r="EG20" s="50" t="s">
        <v>22</v>
      </c>
      <c r="EH20" s="50" t="s">
        <v>23</v>
      </c>
      <c r="EI20" s="50" t="s">
        <v>24</v>
      </c>
      <c r="EJ20" s="50" t="s">
        <v>25</v>
      </c>
      <c r="EK20" s="50" t="s">
        <v>26</v>
      </c>
      <c r="EL20" s="50" t="s">
        <v>27</v>
      </c>
      <c r="EM20" s="50" t="s">
        <v>28</v>
      </c>
      <c r="EN20" s="50" t="s">
        <v>29</v>
      </c>
      <c r="EO20" s="50" t="s">
        <v>30</v>
      </c>
      <c r="EP20" s="50" t="s">
        <v>31</v>
      </c>
      <c r="EQ20" s="50" t="s">
        <v>32</v>
      </c>
      <c r="ER20" s="50" t="s">
        <v>33</v>
      </c>
      <c r="ES20" s="50" t="s">
        <v>34</v>
      </c>
      <c r="ET20" s="50" t="s">
        <v>35</v>
      </c>
      <c r="EU20" s="50" t="s">
        <v>36</v>
      </c>
      <c r="EV20" s="50" t="s">
        <v>37</v>
      </c>
      <c r="EW20" s="50" t="s">
        <v>38</v>
      </c>
      <c r="EX20" s="50" t="s">
        <v>39</v>
      </c>
      <c r="EY20" s="50" t="s">
        <v>40</v>
      </c>
      <c r="EZ20" s="50" t="s">
        <v>41</v>
      </c>
      <c r="FA20" s="50" t="s">
        <v>42</v>
      </c>
      <c r="FB20" s="50" t="s">
        <v>130</v>
      </c>
      <c r="FC20" s="50" t="s">
        <v>14</v>
      </c>
      <c r="FD20" s="11" t="s">
        <v>15</v>
      </c>
      <c r="FF20" s="49" t="s">
        <v>53</v>
      </c>
      <c r="FG20" s="50" t="s">
        <v>16</v>
      </c>
      <c r="FH20" s="50" t="s">
        <v>17</v>
      </c>
      <c r="FI20" s="50" t="s">
        <v>18</v>
      </c>
      <c r="FJ20" s="50" t="s">
        <v>19</v>
      </c>
      <c r="FK20" s="50" t="s">
        <v>20</v>
      </c>
      <c r="FL20" s="50" t="s">
        <v>21</v>
      </c>
      <c r="FM20" s="50" t="s">
        <v>22</v>
      </c>
      <c r="FN20" s="50" t="s">
        <v>23</v>
      </c>
      <c r="FO20" s="50" t="s">
        <v>24</v>
      </c>
      <c r="FP20" s="50" t="s">
        <v>25</v>
      </c>
      <c r="FQ20" s="50" t="s">
        <v>26</v>
      </c>
      <c r="FR20" s="50" t="s">
        <v>27</v>
      </c>
      <c r="FS20" s="50" t="s">
        <v>28</v>
      </c>
      <c r="FT20" s="50" t="s">
        <v>29</v>
      </c>
      <c r="FU20" s="50" t="s">
        <v>30</v>
      </c>
      <c r="FV20" s="50" t="s">
        <v>31</v>
      </c>
      <c r="FW20" s="50" t="s">
        <v>32</v>
      </c>
      <c r="FX20" s="50" t="s">
        <v>33</v>
      </c>
      <c r="FY20" s="50" t="s">
        <v>34</v>
      </c>
      <c r="FZ20" s="50" t="s">
        <v>35</v>
      </c>
      <c r="GA20" s="50" t="s">
        <v>36</v>
      </c>
      <c r="GB20" s="50" t="s">
        <v>37</v>
      </c>
      <c r="GC20" s="50" t="s">
        <v>38</v>
      </c>
      <c r="GD20" s="50" t="s">
        <v>39</v>
      </c>
      <c r="GE20" s="50" t="s">
        <v>40</v>
      </c>
      <c r="GF20" s="50" t="s">
        <v>41</v>
      </c>
      <c r="GG20" s="50" t="s">
        <v>42</v>
      </c>
      <c r="GH20" s="50" t="s">
        <v>130</v>
      </c>
      <c r="GI20" s="50" t="s">
        <v>14</v>
      </c>
      <c r="GJ20" s="11" t="s">
        <v>15</v>
      </c>
      <c r="GL20" s="49" t="s">
        <v>53</v>
      </c>
      <c r="GM20" s="169" t="s">
        <v>16</v>
      </c>
      <c r="GN20" s="169" t="s">
        <v>17</v>
      </c>
      <c r="GO20" s="169" t="s">
        <v>18</v>
      </c>
      <c r="GP20" s="169" t="s">
        <v>19</v>
      </c>
      <c r="GQ20" s="169" t="s">
        <v>20</v>
      </c>
      <c r="GR20" s="169" t="s">
        <v>21</v>
      </c>
      <c r="GS20" s="169" t="s">
        <v>22</v>
      </c>
      <c r="GT20" s="169" t="s">
        <v>23</v>
      </c>
      <c r="GU20" s="169" t="s">
        <v>24</v>
      </c>
      <c r="GV20" s="169" t="s">
        <v>25</v>
      </c>
      <c r="GW20" s="169" t="s">
        <v>26</v>
      </c>
      <c r="GX20" s="169" t="s">
        <v>27</v>
      </c>
      <c r="GY20" s="169" t="s">
        <v>28</v>
      </c>
      <c r="GZ20" s="169" t="s">
        <v>29</v>
      </c>
      <c r="HA20" s="169" t="s">
        <v>30</v>
      </c>
      <c r="HB20" s="169" t="s">
        <v>31</v>
      </c>
      <c r="HC20" s="169" t="s">
        <v>32</v>
      </c>
      <c r="HD20" s="169" t="s">
        <v>33</v>
      </c>
      <c r="HE20" s="169" t="s">
        <v>34</v>
      </c>
      <c r="HF20" s="169" t="s">
        <v>35</v>
      </c>
      <c r="HG20" s="169" t="s">
        <v>36</v>
      </c>
      <c r="HH20" s="169" t="s">
        <v>37</v>
      </c>
      <c r="HI20" s="169" t="s">
        <v>38</v>
      </c>
      <c r="HJ20" s="169" t="s">
        <v>39</v>
      </c>
      <c r="HK20" s="169" t="s">
        <v>40</v>
      </c>
      <c r="HL20" s="169" t="s">
        <v>41</v>
      </c>
      <c r="HM20" s="169" t="s">
        <v>42</v>
      </c>
      <c r="HN20" s="169" t="s">
        <v>130</v>
      </c>
      <c r="HO20" s="169" t="s">
        <v>14</v>
      </c>
      <c r="HP20" s="11" t="s">
        <v>15</v>
      </c>
    </row>
    <row r="21" spans="2:224" x14ac:dyDescent="0.25">
      <c r="B21" s="99" t="s">
        <v>57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"/>
      <c r="AE21" s="50">
        <f t="shared" ref="AE21:AE43" si="28">SUM(C21:AD21)</f>
        <v>0</v>
      </c>
      <c r="AF21" s="17">
        <f t="shared" ref="AF21:AF40" si="29">AE21/$AE$44</f>
        <v>0</v>
      </c>
      <c r="AH21" s="99" t="s">
        <v>57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>
        <v>1</v>
      </c>
      <c r="BB21" s="16"/>
      <c r="BC21" s="16"/>
      <c r="BD21" s="16"/>
      <c r="BE21" s="16"/>
      <c r="BF21" s="16"/>
      <c r="BG21" s="16"/>
      <c r="BH21" s="16"/>
      <c r="BI21" s="16"/>
      <c r="BJ21" s="16"/>
      <c r="BK21" s="50">
        <f>SUM(AI21:BJ21)</f>
        <v>1</v>
      </c>
      <c r="BL21" s="17">
        <f t="shared" ref="BL21:BL37" si="30">BK21/$BK$44</f>
        <v>1.6420361247947454E-3</v>
      </c>
      <c r="BN21" s="99" t="s">
        <v>57</v>
      </c>
      <c r="BO21" s="16"/>
      <c r="BP21" s="16"/>
      <c r="BQ21" s="16"/>
      <c r="BR21" s="16"/>
      <c r="BS21" s="16"/>
      <c r="BT21" s="16"/>
      <c r="BU21" s="16">
        <v>1</v>
      </c>
      <c r="BV21" s="16"/>
      <c r="BW21" s="16"/>
      <c r="BX21" s="16"/>
      <c r="BY21" s="16"/>
      <c r="BZ21" s="16">
        <v>1</v>
      </c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50">
        <f t="shared" ref="CQ21:CQ27" si="31">SUM(BO21:CP21)</f>
        <v>2</v>
      </c>
      <c r="CR21" s="17">
        <f t="shared" ref="CR21:CR44" si="32">CQ21/$CQ$44</f>
        <v>2.3612750885478157E-3</v>
      </c>
      <c r="CT21" s="99" t="s">
        <v>57</v>
      </c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>
        <v>1</v>
      </c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61">
        <f t="shared" ref="DW21:DW43" si="33">SUM(CU21:DV21)</f>
        <v>1</v>
      </c>
      <c r="DX21" s="17">
        <f t="shared" ref="DX21:DX41" si="34">DW21/$DW$44</f>
        <v>1.7421602787456446E-3</v>
      </c>
      <c r="DZ21" s="99" t="s">
        <v>57</v>
      </c>
      <c r="EA21" s="16"/>
      <c r="EB21" s="16"/>
      <c r="EC21" s="16"/>
      <c r="ED21" s="16"/>
      <c r="EE21" s="16"/>
      <c r="EF21" s="16">
        <v>2</v>
      </c>
      <c r="EG21" s="16"/>
      <c r="EH21" s="16"/>
      <c r="EI21" s="16">
        <v>3</v>
      </c>
      <c r="EJ21" s="16"/>
      <c r="EK21" s="16"/>
      <c r="EL21" s="16"/>
      <c r="EM21" s="16">
        <v>1</v>
      </c>
      <c r="EN21" s="16"/>
      <c r="EO21" s="16"/>
      <c r="EP21" s="16"/>
      <c r="EQ21" s="16"/>
      <c r="ER21" s="16"/>
      <c r="ES21" s="16">
        <v>2</v>
      </c>
      <c r="ET21" s="16"/>
      <c r="EU21" s="16"/>
      <c r="EV21" s="16"/>
      <c r="EW21" s="16"/>
      <c r="EX21" s="16"/>
      <c r="EY21" s="16"/>
      <c r="EZ21" s="16">
        <v>1</v>
      </c>
      <c r="FA21" s="16"/>
      <c r="FB21" s="16"/>
      <c r="FC21" s="61">
        <f t="shared" ref="FC21:FC43" si="35">SUM(EA21:FB21)</f>
        <v>9</v>
      </c>
      <c r="FD21" s="17">
        <f>FC21/$FC$44</f>
        <v>1.171875E-2</v>
      </c>
      <c r="FF21" s="99" t="s">
        <v>57</v>
      </c>
      <c r="FG21" s="16"/>
      <c r="FH21" s="16"/>
      <c r="FI21" s="16">
        <v>1</v>
      </c>
      <c r="FJ21" s="16"/>
      <c r="FK21" s="16">
        <v>1</v>
      </c>
      <c r="FL21" s="16"/>
      <c r="FM21" s="16">
        <v>1</v>
      </c>
      <c r="FN21" s="16"/>
      <c r="FO21" s="16"/>
      <c r="FP21" s="16"/>
      <c r="FQ21" s="16"/>
      <c r="FR21" s="16"/>
      <c r="FS21" s="16"/>
      <c r="FT21" s="16"/>
      <c r="FU21" s="16"/>
      <c r="FV21" s="16">
        <v>1</v>
      </c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>
        <v>1</v>
      </c>
      <c r="GH21" s="16"/>
      <c r="GI21" s="61">
        <f t="shared" ref="GI21:GI43" si="36">SUM(FG21:GH21)</f>
        <v>5</v>
      </c>
      <c r="GJ21" s="17">
        <f>GI21/$GI$44</f>
        <v>4.725897920604915E-3</v>
      </c>
      <c r="GL21" s="99" t="s">
        <v>57</v>
      </c>
      <c r="GM21" s="16"/>
      <c r="GN21" s="16"/>
      <c r="GO21" s="16"/>
      <c r="GP21" s="16"/>
      <c r="GQ21" s="16"/>
      <c r="GR21" s="16">
        <v>1</v>
      </c>
      <c r="GS21" s="16"/>
      <c r="GT21" s="16"/>
      <c r="GU21" s="16"/>
      <c r="GV21" s="16"/>
      <c r="GW21" s="16"/>
      <c r="GX21" s="16"/>
      <c r="GY21" s="16"/>
      <c r="GZ21" s="16"/>
      <c r="HA21" s="16"/>
      <c r="HB21" s="16">
        <v>1</v>
      </c>
      <c r="HC21" s="16"/>
      <c r="HD21" s="16">
        <v>1</v>
      </c>
      <c r="HE21" s="16">
        <v>1</v>
      </c>
      <c r="HF21" s="16"/>
      <c r="HG21" s="16"/>
      <c r="HH21" s="16"/>
      <c r="HI21" s="16"/>
      <c r="HJ21" s="16"/>
      <c r="HK21" s="16"/>
      <c r="HL21" s="16">
        <v>2</v>
      </c>
      <c r="HM21" s="16"/>
      <c r="HN21" s="16"/>
      <c r="HO21" s="61">
        <f t="shared" ref="HO21:HO43" si="37">SUM(GM21:HN21)</f>
        <v>6</v>
      </c>
      <c r="HP21" s="17">
        <f t="shared" ref="HP21:HP43" si="38">HO21/$HO$44</f>
        <v>5.3763440860215058E-3</v>
      </c>
    </row>
    <row r="22" spans="2:224" x14ac:dyDescent="0.25">
      <c r="B22" s="99" t="s">
        <v>56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"/>
      <c r="AE22" s="50">
        <f t="shared" si="28"/>
        <v>0</v>
      </c>
      <c r="AF22" s="17">
        <f t="shared" si="29"/>
        <v>0</v>
      </c>
      <c r="AH22" s="99" t="s">
        <v>56</v>
      </c>
      <c r="AI22" s="16"/>
      <c r="AJ22" s="16"/>
      <c r="AK22" s="16"/>
      <c r="AL22" s="16"/>
      <c r="AM22" s="16">
        <v>1</v>
      </c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50">
        <f t="shared" ref="BK22:BK41" si="39">SUM(AI22:BJ22)</f>
        <v>1</v>
      </c>
      <c r="BL22" s="17">
        <f t="shared" si="30"/>
        <v>1.6420361247947454E-3</v>
      </c>
      <c r="BN22" s="99" t="s">
        <v>56</v>
      </c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>
        <v>1</v>
      </c>
      <c r="CL22" s="16"/>
      <c r="CM22" s="16"/>
      <c r="CN22" s="16"/>
      <c r="CO22" s="16"/>
      <c r="CP22" s="16"/>
      <c r="CQ22" s="50">
        <f t="shared" si="31"/>
        <v>1</v>
      </c>
      <c r="CR22" s="17">
        <f t="shared" si="32"/>
        <v>1.1806375442739079E-3</v>
      </c>
      <c r="CT22" s="99" t="s">
        <v>56</v>
      </c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>
        <v>1</v>
      </c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61">
        <f t="shared" si="33"/>
        <v>1</v>
      </c>
      <c r="DX22" s="17">
        <f t="shared" si="34"/>
        <v>1.7421602787456446E-3</v>
      </c>
      <c r="DZ22" s="99" t="s">
        <v>56</v>
      </c>
      <c r="EA22" s="16"/>
      <c r="EB22" s="16"/>
      <c r="EC22" s="16"/>
      <c r="ED22" s="16"/>
      <c r="EE22" s="16"/>
      <c r="EF22" s="16"/>
      <c r="EG22" s="16"/>
      <c r="EH22" s="16">
        <v>1</v>
      </c>
      <c r="EI22" s="16">
        <v>2</v>
      </c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61">
        <f t="shared" si="35"/>
        <v>3</v>
      </c>
      <c r="FD22" s="17">
        <f t="shared" ref="FD22:FD43" si="40">FC22/$FC$44</f>
        <v>3.90625E-3</v>
      </c>
      <c r="FF22" s="99" t="s">
        <v>56</v>
      </c>
      <c r="FG22" s="16"/>
      <c r="FH22" s="16">
        <v>2</v>
      </c>
      <c r="FI22" s="16"/>
      <c r="FJ22" s="16"/>
      <c r="FK22" s="16"/>
      <c r="FL22" s="16"/>
      <c r="FM22" s="16">
        <v>1</v>
      </c>
      <c r="FN22" s="16"/>
      <c r="FO22" s="16"/>
      <c r="FP22" s="16"/>
      <c r="FQ22" s="16"/>
      <c r="FR22" s="16"/>
      <c r="FS22" s="16"/>
      <c r="FT22" s="16"/>
      <c r="FU22" s="16"/>
      <c r="FV22" s="16">
        <v>1</v>
      </c>
      <c r="FW22" s="16"/>
      <c r="FX22" s="16"/>
      <c r="FY22" s="16">
        <v>2</v>
      </c>
      <c r="FZ22" s="16"/>
      <c r="GA22" s="16"/>
      <c r="GB22" s="16"/>
      <c r="GC22" s="16"/>
      <c r="GD22" s="16"/>
      <c r="GE22" s="16"/>
      <c r="GF22" s="16"/>
      <c r="GG22" s="16"/>
      <c r="GH22" s="16"/>
      <c r="GI22" s="61">
        <f t="shared" si="36"/>
        <v>6</v>
      </c>
      <c r="GJ22" s="17">
        <f t="shared" ref="GJ22:GJ43" si="41">GI22/$GI$44</f>
        <v>5.6710775047258983E-3</v>
      </c>
      <c r="GL22" s="99" t="s">
        <v>56</v>
      </c>
      <c r="GM22" s="16"/>
      <c r="GN22" s="16">
        <v>1</v>
      </c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>
        <v>1</v>
      </c>
      <c r="HM22" s="16"/>
      <c r="HN22" s="16"/>
      <c r="HO22" s="61">
        <f t="shared" si="37"/>
        <v>2</v>
      </c>
      <c r="HP22" s="17">
        <f t="shared" si="38"/>
        <v>1.7921146953405018E-3</v>
      </c>
    </row>
    <row r="23" spans="2:224" x14ac:dyDescent="0.25">
      <c r="B23" s="99" t="s">
        <v>280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"/>
      <c r="AE23" s="50">
        <f t="shared" si="28"/>
        <v>0</v>
      </c>
      <c r="AF23" s="17">
        <f t="shared" si="29"/>
        <v>0</v>
      </c>
      <c r="AH23" s="99" t="s">
        <v>280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50">
        <f t="shared" si="39"/>
        <v>0</v>
      </c>
      <c r="BL23" s="17">
        <f t="shared" si="30"/>
        <v>0</v>
      </c>
      <c r="BN23" s="99" t="s">
        <v>280</v>
      </c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50">
        <f t="shared" si="31"/>
        <v>0</v>
      </c>
      <c r="CR23" s="17">
        <f t="shared" si="32"/>
        <v>0</v>
      </c>
      <c r="CT23" s="99" t="s">
        <v>280</v>
      </c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61">
        <f t="shared" si="33"/>
        <v>0</v>
      </c>
      <c r="DX23" s="17">
        <f t="shared" si="34"/>
        <v>0</v>
      </c>
      <c r="DZ23" s="99" t="s">
        <v>280</v>
      </c>
      <c r="EA23" s="16"/>
      <c r="EB23" s="16"/>
      <c r="EC23" s="16"/>
      <c r="ED23" s="16"/>
      <c r="EE23" s="16"/>
      <c r="EF23" s="16"/>
      <c r="EG23" s="16"/>
      <c r="EH23" s="16"/>
      <c r="EI23" s="16">
        <v>1</v>
      </c>
      <c r="EJ23" s="16"/>
      <c r="EK23" s="16"/>
      <c r="EL23" s="16"/>
      <c r="EM23" s="16"/>
      <c r="EN23" s="16"/>
      <c r="EO23" s="16"/>
      <c r="EP23" s="16">
        <v>1</v>
      </c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61">
        <f t="shared" si="35"/>
        <v>2</v>
      </c>
      <c r="FD23" s="17">
        <f t="shared" si="40"/>
        <v>2.6041666666666665E-3</v>
      </c>
      <c r="FF23" s="99" t="s">
        <v>280</v>
      </c>
      <c r="FG23" s="16"/>
      <c r="FH23" s="16">
        <v>1</v>
      </c>
      <c r="FI23" s="16"/>
      <c r="FJ23" s="16"/>
      <c r="FK23" s="16"/>
      <c r="FL23" s="16"/>
      <c r="FM23" s="16">
        <v>2</v>
      </c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61">
        <f t="shared" si="36"/>
        <v>3</v>
      </c>
      <c r="GJ23" s="17">
        <f t="shared" si="41"/>
        <v>2.8355387523629491E-3</v>
      </c>
      <c r="GL23" s="99" t="s">
        <v>280</v>
      </c>
      <c r="GM23" s="16"/>
      <c r="GN23" s="16">
        <v>2</v>
      </c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>
        <v>1</v>
      </c>
      <c r="HF23" s="16"/>
      <c r="HG23" s="16"/>
      <c r="HH23" s="16"/>
      <c r="HI23" s="16"/>
      <c r="HJ23" s="16"/>
      <c r="HK23" s="16"/>
      <c r="HL23" s="16">
        <v>1</v>
      </c>
      <c r="HM23" s="16"/>
      <c r="HN23" s="16"/>
      <c r="HO23" s="61">
        <f t="shared" si="37"/>
        <v>4</v>
      </c>
      <c r="HP23" s="17">
        <f t="shared" si="38"/>
        <v>3.5842293906810036E-3</v>
      </c>
    </row>
    <row r="24" spans="2:224" x14ac:dyDescent="0.25">
      <c r="B24" s="99" t="s">
        <v>54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"/>
      <c r="AE24" s="50">
        <f t="shared" si="28"/>
        <v>0</v>
      </c>
      <c r="AF24" s="17">
        <f t="shared" si="29"/>
        <v>0</v>
      </c>
      <c r="AH24" s="99" t="s">
        <v>54</v>
      </c>
      <c r="AI24" s="16"/>
      <c r="AJ24" s="16">
        <v>1</v>
      </c>
      <c r="AK24" s="16">
        <v>1</v>
      </c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>
        <v>1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50">
        <f t="shared" si="39"/>
        <v>3</v>
      </c>
      <c r="BL24" s="17">
        <f t="shared" si="30"/>
        <v>4.9261083743842365E-3</v>
      </c>
      <c r="BN24" s="99" t="s">
        <v>54</v>
      </c>
      <c r="BO24" s="16"/>
      <c r="BP24" s="16"/>
      <c r="BQ24" s="16"/>
      <c r="BR24" s="16"/>
      <c r="BS24" s="16"/>
      <c r="BT24" s="16"/>
      <c r="BU24" s="16">
        <v>1</v>
      </c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50">
        <f t="shared" si="31"/>
        <v>1</v>
      </c>
      <c r="CR24" s="17">
        <f t="shared" si="32"/>
        <v>1.1806375442739079E-3</v>
      </c>
      <c r="CT24" s="99" t="s">
        <v>54</v>
      </c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61">
        <f t="shared" si="33"/>
        <v>0</v>
      </c>
      <c r="DX24" s="17">
        <f t="shared" si="34"/>
        <v>0</v>
      </c>
      <c r="DZ24" s="99" t="s">
        <v>54</v>
      </c>
      <c r="EA24" s="16"/>
      <c r="EB24" s="16"/>
      <c r="EC24" s="16"/>
      <c r="ED24" s="16"/>
      <c r="EE24" s="16"/>
      <c r="EF24" s="16"/>
      <c r="EG24" s="16"/>
      <c r="EH24" s="16">
        <v>1</v>
      </c>
      <c r="EI24" s="16">
        <v>2</v>
      </c>
      <c r="EJ24" s="16">
        <v>1</v>
      </c>
      <c r="EK24" s="16"/>
      <c r="EL24" s="16"/>
      <c r="EM24" s="16">
        <v>1</v>
      </c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61">
        <f t="shared" si="35"/>
        <v>5</v>
      </c>
      <c r="FD24" s="17">
        <f t="shared" si="40"/>
        <v>6.510416666666667E-3</v>
      </c>
      <c r="FF24" s="99" t="s">
        <v>54</v>
      </c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>
        <v>1</v>
      </c>
      <c r="FZ24" s="16"/>
      <c r="GA24" s="16"/>
      <c r="GB24" s="16"/>
      <c r="GC24" s="16">
        <v>2</v>
      </c>
      <c r="GD24" s="16"/>
      <c r="GE24" s="16"/>
      <c r="GF24" s="16"/>
      <c r="GG24" s="16"/>
      <c r="GH24" s="16"/>
      <c r="GI24" s="61">
        <f t="shared" si="36"/>
        <v>3</v>
      </c>
      <c r="GJ24" s="17">
        <f t="shared" si="41"/>
        <v>2.8355387523629491E-3</v>
      </c>
      <c r="GL24" s="99" t="s">
        <v>54</v>
      </c>
      <c r="GM24" s="16"/>
      <c r="GN24" s="16">
        <v>1</v>
      </c>
      <c r="GO24" s="16"/>
      <c r="GP24" s="16">
        <v>1</v>
      </c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>
        <v>2</v>
      </c>
      <c r="HM24" s="16"/>
      <c r="HN24" s="16"/>
      <c r="HO24" s="61">
        <f t="shared" si="37"/>
        <v>4</v>
      </c>
      <c r="HP24" s="17">
        <f t="shared" si="38"/>
        <v>3.5842293906810036E-3</v>
      </c>
    </row>
    <row r="25" spans="2:224" x14ac:dyDescent="0.25">
      <c r="B25" s="99" t="s">
        <v>55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"/>
      <c r="AE25" s="50">
        <f t="shared" si="28"/>
        <v>0</v>
      </c>
      <c r="AF25" s="17">
        <f t="shared" si="29"/>
        <v>0</v>
      </c>
      <c r="AH25" s="99" t="s">
        <v>55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>
        <v>1</v>
      </c>
      <c r="BI25" s="16"/>
      <c r="BJ25" s="16"/>
      <c r="BK25" s="50">
        <f t="shared" si="39"/>
        <v>1</v>
      </c>
      <c r="BL25" s="17">
        <f t="shared" si="30"/>
        <v>1.6420361247947454E-3</v>
      </c>
      <c r="BN25" s="99" t="s">
        <v>55</v>
      </c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50">
        <f t="shared" si="31"/>
        <v>0</v>
      </c>
      <c r="CR25" s="17">
        <f t="shared" si="32"/>
        <v>0</v>
      </c>
      <c r="CT25" s="99" t="s">
        <v>55</v>
      </c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>
        <v>1</v>
      </c>
      <c r="DK25" s="16"/>
      <c r="DL25" s="16"/>
      <c r="DM25" s="16"/>
      <c r="DN25" s="16"/>
      <c r="DO25" s="16"/>
      <c r="DP25" s="16"/>
      <c r="DQ25" s="16"/>
      <c r="DR25" s="16"/>
      <c r="DS25" s="16"/>
      <c r="DT25" s="16">
        <v>1</v>
      </c>
      <c r="DU25" s="16"/>
      <c r="DV25" s="16"/>
      <c r="DW25" s="61">
        <f t="shared" si="33"/>
        <v>2</v>
      </c>
      <c r="DX25" s="17">
        <f t="shared" si="34"/>
        <v>3.4843205574912892E-3</v>
      </c>
      <c r="DZ25" s="99" t="s">
        <v>55</v>
      </c>
      <c r="EA25" s="16"/>
      <c r="EB25" s="16">
        <v>1</v>
      </c>
      <c r="EC25" s="16"/>
      <c r="ED25" s="16"/>
      <c r="EE25" s="16"/>
      <c r="EF25" s="16"/>
      <c r="EG25" s="16"/>
      <c r="EH25" s="16"/>
      <c r="EI25" s="16"/>
      <c r="EJ25" s="16"/>
      <c r="EK25" s="16">
        <v>1</v>
      </c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61">
        <f t="shared" si="35"/>
        <v>2</v>
      </c>
      <c r="FD25" s="17">
        <f t="shared" si="40"/>
        <v>2.6041666666666665E-3</v>
      </c>
      <c r="FF25" s="99" t="s">
        <v>55</v>
      </c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>
        <v>2</v>
      </c>
      <c r="GD25" s="16"/>
      <c r="GE25" s="16"/>
      <c r="GF25" s="16"/>
      <c r="GG25" s="16"/>
      <c r="GH25" s="16"/>
      <c r="GI25" s="61">
        <f t="shared" si="36"/>
        <v>2</v>
      </c>
      <c r="GJ25" s="17">
        <f t="shared" si="41"/>
        <v>1.890359168241966E-3</v>
      </c>
      <c r="GL25" s="99" t="s">
        <v>55</v>
      </c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>
        <v>1</v>
      </c>
      <c r="HJ25" s="16"/>
      <c r="HK25" s="16"/>
      <c r="HL25" s="16"/>
      <c r="HM25" s="16"/>
      <c r="HN25" s="16"/>
      <c r="HO25" s="61">
        <f t="shared" si="37"/>
        <v>1</v>
      </c>
      <c r="HP25" s="17">
        <f t="shared" si="38"/>
        <v>8.960573476702509E-4</v>
      </c>
    </row>
    <row r="26" spans="2:224" x14ac:dyDescent="0.25">
      <c r="B26" s="99" t="s">
        <v>62</v>
      </c>
      <c r="C26" s="16"/>
      <c r="D26" s="16"/>
      <c r="E26" s="16"/>
      <c r="F26" s="16"/>
      <c r="G26" s="16">
        <v>8</v>
      </c>
      <c r="H26" s="16">
        <v>3</v>
      </c>
      <c r="I26" s="16">
        <v>1</v>
      </c>
      <c r="J26" s="16">
        <v>3</v>
      </c>
      <c r="K26" s="16">
        <v>2</v>
      </c>
      <c r="L26" s="16"/>
      <c r="M26" s="16">
        <v>7</v>
      </c>
      <c r="N26" s="16">
        <v>1</v>
      </c>
      <c r="O26" s="16">
        <v>1</v>
      </c>
      <c r="P26" s="16">
        <v>1</v>
      </c>
      <c r="Q26" s="16">
        <v>1</v>
      </c>
      <c r="R26" s="16">
        <v>3</v>
      </c>
      <c r="S26" s="16">
        <v>8</v>
      </c>
      <c r="T26" s="16">
        <v>13</v>
      </c>
      <c r="U26" s="16">
        <v>2</v>
      </c>
      <c r="V26" s="16"/>
      <c r="W26" s="16"/>
      <c r="X26" s="16"/>
      <c r="Y26" s="16">
        <v>2</v>
      </c>
      <c r="Z26" s="16">
        <v>2</v>
      </c>
      <c r="AA26" s="16"/>
      <c r="AB26" s="16">
        <v>11</v>
      </c>
      <c r="AC26" s="16"/>
      <c r="AD26" s="1"/>
      <c r="AE26" s="50">
        <f t="shared" si="28"/>
        <v>69</v>
      </c>
      <c r="AF26" s="17">
        <f t="shared" si="29"/>
        <v>0.14935064935064934</v>
      </c>
      <c r="AH26" s="99" t="s">
        <v>62</v>
      </c>
      <c r="AI26" s="16"/>
      <c r="AJ26" s="16"/>
      <c r="AK26" s="16"/>
      <c r="AL26" s="16"/>
      <c r="AM26" s="16">
        <v>2</v>
      </c>
      <c r="AN26" s="16">
        <v>1</v>
      </c>
      <c r="AO26" s="16">
        <v>5</v>
      </c>
      <c r="AP26" s="16">
        <v>1</v>
      </c>
      <c r="AQ26" s="16">
        <v>3</v>
      </c>
      <c r="AR26" s="16"/>
      <c r="AS26" s="16">
        <v>9</v>
      </c>
      <c r="AT26" s="16"/>
      <c r="AU26" s="16"/>
      <c r="AV26" s="16">
        <v>1</v>
      </c>
      <c r="AW26" s="16"/>
      <c r="AX26" s="16">
        <v>5</v>
      </c>
      <c r="AY26" s="16">
        <v>1</v>
      </c>
      <c r="AZ26" s="16">
        <v>3</v>
      </c>
      <c r="BA26" s="16">
        <v>2</v>
      </c>
      <c r="BB26" s="16">
        <v>1</v>
      </c>
      <c r="BC26" s="16"/>
      <c r="BD26" s="16"/>
      <c r="BE26" s="16">
        <v>1</v>
      </c>
      <c r="BF26" s="16"/>
      <c r="BG26" s="16">
        <v>1</v>
      </c>
      <c r="BH26" s="16">
        <v>11</v>
      </c>
      <c r="BI26" s="16">
        <v>2</v>
      </c>
      <c r="BJ26" s="16"/>
      <c r="BK26" s="50">
        <f t="shared" si="39"/>
        <v>49</v>
      </c>
      <c r="BL26" s="17">
        <f t="shared" si="30"/>
        <v>8.0459770114942528E-2</v>
      </c>
      <c r="BN26" s="99" t="s">
        <v>62</v>
      </c>
      <c r="BO26" s="16">
        <v>3</v>
      </c>
      <c r="BP26" s="16">
        <v>1</v>
      </c>
      <c r="BQ26" s="16">
        <v>4</v>
      </c>
      <c r="BR26" s="16"/>
      <c r="BS26" s="16">
        <v>4</v>
      </c>
      <c r="BT26" s="16">
        <v>4</v>
      </c>
      <c r="BU26" s="16">
        <v>6</v>
      </c>
      <c r="BV26" s="16">
        <v>1</v>
      </c>
      <c r="BW26" s="16">
        <v>3</v>
      </c>
      <c r="BX26" s="16">
        <v>5</v>
      </c>
      <c r="BY26" s="16">
        <v>7</v>
      </c>
      <c r="BZ26" s="16">
        <v>2</v>
      </c>
      <c r="CA26" s="16">
        <v>3</v>
      </c>
      <c r="CB26" s="16">
        <v>2</v>
      </c>
      <c r="CC26" s="16">
        <v>1</v>
      </c>
      <c r="CD26" s="16">
        <v>2</v>
      </c>
      <c r="CE26" s="16">
        <v>3</v>
      </c>
      <c r="CF26" s="16">
        <v>6</v>
      </c>
      <c r="CG26" s="16">
        <v>5</v>
      </c>
      <c r="CH26" s="16">
        <v>1</v>
      </c>
      <c r="CI26" s="16"/>
      <c r="CJ26" s="16"/>
      <c r="CK26" s="16">
        <v>2</v>
      </c>
      <c r="CL26" s="16">
        <v>3</v>
      </c>
      <c r="CM26" s="16">
        <v>2</v>
      </c>
      <c r="CN26" s="16">
        <v>11</v>
      </c>
      <c r="CO26" s="16"/>
      <c r="CP26" s="16"/>
      <c r="CQ26" s="50">
        <f t="shared" si="31"/>
        <v>81</v>
      </c>
      <c r="CR26" s="17">
        <f t="shared" si="32"/>
        <v>9.5631641086186547E-2</v>
      </c>
      <c r="CT26" s="99" t="s">
        <v>62</v>
      </c>
      <c r="CU26" s="16"/>
      <c r="CV26" s="16">
        <v>1</v>
      </c>
      <c r="CW26" s="16"/>
      <c r="CX26" s="16"/>
      <c r="CY26" s="16">
        <v>3</v>
      </c>
      <c r="CZ26" s="16">
        <v>1</v>
      </c>
      <c r="DA26" s="16">
        <v>4</v>
      </c>
      <c r="DB26" s="16">
        <v>2</v>
      </c>
      <c r="DC26" s="16">
        <v>3</v>
      </c>
      <c r="DD26" s="16">
        <v>1</v>
      </c>
      <c r="DE26" s="16">
        <v>2</v>
      </c>
      <c r="DF26" s="16"/>
      <c r="DG26" s="16"/>
      <c r="DH26" s="16">
        <v>2</v>
      </c>
      <c r="DI26" s="16"/>
      <c r="DJ26" s="16">
        <v>1</v>
      </c>
      <c r="DK26" s="16">
        <v>3</v>
      </c>
      <c r="DL26" s="16">
        <v>2</v>
      </c>
      <c r="DM26" s="16">
        <v>2</v>
      </c>
      <c r="DN26" s="16"/>
      <c r="DO26" s="16"/>
      <c r="DP26" s="16"/>
      <c r="DQ26" s="16">
        <v>3</v>
      </c>
      <c r="DR26" s="16"/>
      <c r="DS26" s="16">
        <v>3</v>
      </c>
      <c r="DT26" s="16">
        <v>10</v>
      </c>
      <c r="DU26" s="16"/>
      <c r="DV26" s="16"/>
      <c r="DW26" s="61">
        <f t="shared" si="33"/>
        <v>43</v>
      </c>
      <c r="DX26" s="17">
        <f t="shared" si="34"/>
        <v>7.4912891986062713E-2</v>
      </c>
      <c r="DZ26" s="99" t="s">
        <v>62</v>
      </c>
      <c r="EA26" s="16"/>
      <c r="EB26" s="16"/>
      <c r="EC26" s="16"/>
      <c r="ED26" s="16"/>
      <c r="EE26" s="16">
        <v>5</v>
      </c>
      <c r="EF26" s="16">
        <v>4</v>
      </c>
      <c r="EG26" s="16">
        <v>4</v>
      </c>
      <c r="EH26" s="16">
        <v>1</v>
      </c>
      <c r="EI26" s="16">
        <v>2</v>
      </c>
      <c r="EJ26" s="16"/>
      <c r="EK26" s="16">
        <v>2</v>
      </c>
      <c r="EL26" s="16">
        <v>1</v>
      </c>
      <c r="EM26" s="16">
        <v>1</v>
      </c>
      <c r="EN26" s="16">
        <v>4</v>
      </c>
      <c r="EO26" s="16">
        <v>2</v>
      </c>
      <c r="EP26" s="16">
        <v>2</v>
      </c>
      <c r="EQ26" s="16">
        <v>1</v>
      </c>
      <c r="ER26" s="16">
        <v>5</v>
      </c>
      <c r="ES26" s="16">
        <v>3</v>
      </c>
      <c r="ET26" s="16">
        <v>1</v>
      </c>
      <c r="EU26" s="16">
        <v>1</v>
      </c>
      <c r="EV26" s="16"/>
      <c r="EW26" s="16">
        <v>2</v>
      </c>
      <c r="EX26" s="16">
        <v>1</v>
      </c>
      <c r="EY26" s="16"/>
      <c r="EZ26" s="16">
        <v>13</v>
      </c>
      <c r="FA26" s="16"/>
      <c r="FB26" s="16"/>
      <c r="FC26" s="61">
        <f t="shared" si="35"/>
        <v>55</v>
      </c>
      <c r="FD26" s="17">
        <f t="shared" si="40"/>
        <v>7.1614583333333329E-2</v>
      </c>
      <c r="FF26" s="99" t="s">
        <v>62</v>
      </c>
      <c r="FG26" s="16"/>
      <c r="FH26" s="16">
        <v>2</v>
      </c>
      <c r="FI26" s="16">
        <v>1</v>
      </c>
      <c r="FJ26" s="16"/>
      <c r="FK26" s="16">
        <v>5</v>
      </c>
      <c r="FL26" s="16">
        <v>2</v>
      </c>
      <c r="FM26" s="16">
        <v>4</v>
      </c>
      <c r="FN26" s="16">
        <v>2</v>
      </c>
      <c r="FO26" s="16">
        <v>7</v>
      </c>
      <c r="FP26" s="16">
        <v>1</v>
      </c>
      <c r="FQ26" s="16">
        <v>8</v>
      </c>
      <c r="FR26" s="16">
        <v>2</v>
      </c>
      <c r="FS26" s="16">
        <v>1</v>
      </c>
      <c r="FT26" s="16">
        <v>1</v>
      </c>
      <c r="FU26" s="16">
        <v>2</v>
      </c>
      <c r="FV26" s="16">
        <v>3</v>
      </c>
      <c r="FW26" s="16">
        <v>4</v>
      </c>
      <c r="FX26" s="16">
        <v>6</v>
      </c>
      <c r="FY26" s="16">
        <v>11</v>
      </c>
      <c r="FZ26" s="16">
        <v>1</v>
      </c>
      <c r="GA26" s="16">
        <v>1</v>
      </c>
      <c r="GB26" s="16"/>
      <c r="GC26" s="16">
        <v>8</v>
      </c>
      <c r="GD26" s="16">
        <v>1</v>
      </c>
      <c r="GE26" s="16">
        <v>2</v>
      </c>
      <c r="GF26" s="16">
        <v>14</v>
      </c>
      <c r="GG26" s="16"/>
      <c r="GH26" s="16"/>
      <c r="GI26" s="61">
        <f t="shared" si="36"/>
        <v>89</v>
      </c>
      <c r="GJ26" s="17">
        <f t="shared" si="41"/>
        <v>8.4120982986767484E-2</v>
      </c>
      <c r="GL26" s="99" t="s">
        <v>62</v>
      </c>
      <c r="GM26" s="16"/>
      <c r="GN26" s="16"/>
      <c r="GO26" s="16">
        <v>3</v>
      </c>
      <c r="GP26" s="16"/>
      <c r="GQ26" s="16">
        <v>7</v>
      </c>
      <c r="GR26" s="16">
        <v>3</v>
      </c>
      <c r="GS26" s="16">
        <v>6</v>
      </c>
      <c r="GT26" s="16">
        <v>5</v>
      </c>
      <c r="GU26" s="16">
        <v>3</v>
      </c>
      <c r="GV26" s="16">
        <v>4</v>
      </c>
      <c r="GW26" s="16">
        <v>6</v>
      </c>
      <c r="GX26" s="16">
        <v>1</v>
      </c>
      <c r="GY26" s="16">
        <v>4</v>
      </c>
      <c r="GZ26" s="16">
        <v>1</v>
      </c>
      <c r="HA26" s="16">
        <v>3</v>
      </c>
      <c r="HB26" s="16">
        <v>11</v>
      </c>
      <c r="HC26" s="16"/>
      <c r="HD26" s="16">
        <v>10</v>
      </c>
      <c r="HE26" s="16">
        <v>10</v>
      </c>
      <c r="HF26" s="16">
        <v>1</v>
      </c>
      <c r="HG26" s="16"/>
      <c r="HH26" s="16"/>
      <c r="HI26" s="16">
        <v>4</v>
      </c>
      <c r="HJ26" s="16">
        <v>5</v>
      </c>
      <c r="HK26" s="16">
        <v>2</v>
      </c>
      <c r="HL26" s="16">
        <v>22</v>
      </c>
      <c r="HM26" s="16"/>
      <c r="HN26" s="16"/>
      <c r="HO26" s="61">
        <f t="shared" si="37"/>
        <v>111</v>
      </c>
      <c r="HP26" s="17">
        <f t="shared" si="38"/>
        <v>9.9462365591397844E-2</v>
      </c>
    </row>
    <row r="27" spans="2:224" x14ac:dyDescent="0.25">
      <c r="B27" s="99" t="s">
        <v>60</v>
      </c>
      <c r="C27" s="16"/>
      <c r="D27" s="16">
        <v>1</v>
      </c>
      <c r="E27" s="16"/>
      <c r="F27" s="16"/>
      <c r="G27" s="16">
        <v>19</v>
      </c>
      <c r="H27" s="16">
        <v>3</v>
      </c>
      <c r="I27" s="16">
        <v>5</v>
      </c>
      <c r="J27" s="16">
        <v>2</v>
      </c>
      <c r="K27" s="16">
        <v>1</v>
      </c>
      <c r="L27" s="16">
        <v>1</v>
      </c>
      <c r="M27" s="16">
        <v>7</v>
      </c>
      <c r="N27" s="16">
        <v>1</v>
      </c>
      <c r="O27" s="16"/>
      <c r="P27" s="16">
        <v>1</v>
      </c>
      <c r="Q27" s="16"/>
      <c r="R27" s="16"/>
      <c r="S27" s="16">
        <v>3</v>
      </c>
      <c r="T27" s="16"/>
      <c r="U27" s="16">
        <v>1</v>
      </c>
      <c r="V27" s="16">
        <v>1</v>
      </c>
      <c r="W27" s="16"/>
      <c r="X27" s="16"/>
      <c r="Y27" s="16"/>
      <c r="Z27" s="16">
        <v>1</v>
      </c>
      <c r="AA27" s="16"/>
      <c r="AB27" s="16">
        <v>12</v>
      </c>
      <c r="AC27" s="16">
        <v>1</v>
      </c>
      <c r="AD27" s="1"/>
      <c r="AE27" s="50">
        <f t="shared" si="28"/>
        <v>60</v>
      </c>
      <c r="AF27" s="17">
        <f t="shared" si="29"/>
        <v>0.12987012987012986</v>
      </c>
      <c r="AH27" s="99" t="s">
        <v>60</v>
      </c>
      <c r="AI27" s="16"/>
      <c r="AJ27" s="16">
        <v>2</v>
      </c>
      <c r="AK27" s="16">
        <v>2</v>
      </c>
      <c r="AL27" s="16"/>
      <c r="AM27" s="16">
        <v>2</v>
      </c>
      <c r="AN27" s="16">
        <v>1</v>
      </c>
      <c r="AO27" s="16">
        <v>6</v>
      </c>
      <c r="AP27" s="16">
        <v>6</v>
      </c>
      <c r="AQ27" s="16">
        <v>6</v>
      </c>
      <c r="AR27" s="16">
        <v>3</v>
      </c>
      <c r="AS27" s="16">
        <v>13</v>
      </c>
      <c r="AT27" s="16">
        <v>1</v>
      </c>
      <c r="AU27" s="16"/>
      <c r="AV27" s="16"/>
      <c r="AW27" s="16"/>
      <c r="AX27" s="16">
        <v>2</v>
      </c>
      <c r="AY27" s="16"/>
      <c r="AZ27" s="16">
        <v>5</v>
      </c>
      <c r="BA27" s="16">
        <v>3</v>
      </c>
      <c r="BB27" s="16">
        <v>3</v>
      </c>
      <c r="BC27" s="16"/>
      <c r="BD27" s="16"/>
      <c r="BE27" s="16">
        <v>1</v>
      </c>
      <c r="BF27" s="16">
        <v>3</v>
      </c>
      <c r="BG27" s="16"/>
      <c r="BH27" s="16">
        <v>7</v>
      </c>
      <c r="BI27" s="16"/>
      <c r="BJ27" s="16"/>
      <c r="BK27" s="50">
        <f t="shared" si="39"/>
        <v>66</v>
      </c>
      <c r="BL27" s="17">
        <f t="shared" si="30"/>
        <v>0.10837438423645321</v>
      </c>
      <c r="BN27" s="99" t="s">
        <v>60</v>
      </c>
      <c r="BO27" s="16"/>
      <c r="BP27" s="16"/>
      <c r="BQ27" s="16"/>
      <c r="BR27" s="16"/>
      <c r="BS27" s="16">
        <v>3</v>
      </c>
      <c r="BT27" s="16">
        <v>1</v>
      </c>
      <c r="BU27" s="16">
        <v>13</v>
      </c>
      <c r="BV27" s="16">
        <v>2</v>
      </c>
      <c r="BW27" s="16">
        <v>3</v>
      </c>
      <c r="BX27" s="16">
        <v>1</v>
      </c>
      <c r="BY27" s="16">
        <v>13</v>
      </c>
      <c r="BZ27" s="16">
        <v>1</v>
      </c>
      <c r="CA27" s="16"/>
      <c r="CB27" s="16">
        <v>4</v>
      </c>
      <c r="CC27" s="16">
        <v>1</v>
      </c>
      <c r="CD27" s="16">
        <v>4</v>
      </c>
      <c r="CE27" s="16">
        <v>2</v>
      </c>
      <c r="CF27" s="16">
        <v>4</v>
      </c>
      <c r="CG27" s="16">
        <v>14</v>
      </c>
      <c r="CH27" s="16">
        <v>2</v>
      </c>
      <c r="CI27" s="16"/>
      <c r="CJ27" s="16"/>
      <c r="CK27" s="16">
        <v>8</v>
      </c>
      <c r="CL27" s="16">
        <v>5</v>
      </c>
      <c r="CM27" s="16">
        <v>3</v>
      </c>
      <c r="CN27" s="16">
        <v>35</v>
      </c>
      <c r="CO27" s="16"/>
      <c r="CP27" s="16"/>
      <c r="CQ27" s="50">
        <f t="shared" si="31"/>
        <v>119</v>
      </c>
      <c r="CR27" s="17">
        <f t="shared" si="32"/>
        <v>0.14049586776859505</v>
      </c>
      <c r="CT27" s="99" t="s">
        <v>60</v>
      </c>
      <c r="CU27" s="16"/>
      <c r="CV27" s="16"/>
      <c r="CW27" s="16"/>
      <c r="CX27" s="16"/>
      <c r="CY27" s="16">
        <v>4</v>
      </c>
      <c r="CZ27" s="16">
        <v>4</v>
      </c>
      <c r="DA27" s="16">
        <v>6</v>
      </c>
      <c r="DB27" s="16">
        <v>1</v>
      </c>
      <c r="DC27" s="16">
        <v>2</v>
      </c>
      <c r="DD27" s="16">
        <v>4</v>
      </c>
      <c r="DE27" s="16">
        <v>5</v>
      </c>
      <c r="DF27" s="16">
        <v>2</v>
      </c>
      <c r="DG27" s="16">
        <v>3</v>
      </c>
      <c r="DH27" s="16">
        <v>3</v>
      </c>
      <c r="DI27" s="16">
        <v>2</v>
      </c>
      <c r="DJ27" s="16">
        <v>3</v>
      </c>
      <c r="DK27" s="16"/>
      <c r="DL27" s="16">
        <v>7</v>
      </c>
      <c r="DM27" s="16">
        <v>7</v>
      </c>
      <c r="DN27" s="16">
        <v>4</v>
      </c>
      <c r="DO27" s="16"/>
      <c r="DP27" s="16"/>
      <c r="DQ27" s="16">
        <v>5</v>
      </c>
      <c r="DR27" s="16">
        <v>4</v>
      </c>
      <c r="DS27" s="16"/>
      <c r="DT27" s="16">
        <v>16</v>
      </c>
      <c r="DU27" s="16"/>
      <c r="DV27" s="16"/>
      <c r="DW27" s="61">
        <f t="shared" si="33"/>
        <v>82</v>
      </c>
      <c r="DX27" s="17">
        <f t="shared" si="34"/>
        <v>0.14285714285714285</v>
      </c>
      <c r="DZ27" s="99" t="s">
        <v>60</v>
      </c>
      <c r="EA27" s="16"/>
      <c r="EB27" s="16"/>
      <c r="EC27" s="16">
        <v>1</v>
      </c>
      <c r="ED27" s="16"/>
      <c r="EE27" s="16">
        <v>8</v>
      </c>
      <c r="EF27" s="16">
        <v>6</v>
      </c>
      <c r="EG27" s="16">
        <v>3</v>
      </c>
      <c r="EH27" s="16">
        <v>4</v>
      </c>
      <c r="EI27" s="16">
        <v>2</v>
      </c>
      <c r="EJ27" s="16">
        <v>1</v>
      </c>
      <c r="EK27" s="16">
        <v>9</v>
      </c>
      <c r="EL27" s="16">
        <v>2</v>
      </c>
      <c r="EM27" s="16">
        <v>1</v>
      </c>
      <c r="EN27" s="16">
        <v>1</v>
      </c>
      <c r="EO27" s="16">
        <v>3</v>
      </c>
      <c r="EP27" s="16">
        <v>5</v>
      </c>
      <c r="EQ27" s="16">
        <v>1</v>
      </c>
      <c r="ER27" s="16">
        <v>4</v>
      </c>
      <c r="ES27" s="16">
        <v>10</v>
      </c>
      <c r="ET27" s="16">
        <v>1</v>
      </c>
      <c r="EU27" s="16"/>
      <c r="EV27" s="16"/>
      <c r="EW27" s="16">
        <v>5</v>
      </c>
      <c r="EX27" s="16">
        <v>4</v>
      </c>
      <c r="EY27" s="16"/>
      <c r="EZ27" s="16">
        <v>33</v>
      </c>
      <c r="FA27" s="16">
        <v>2</v>
      </c>
      <c r="FB27" s="16"/>
      <c r="FC27" s="61">
        <f t="shared" si="35"/>
        <v>106</v>
      </c>
      <c r="FD27" s="17">
        <f t="shared" si="40"/>
        <v>0.13802083333333334</v>
      </c>
      <c r="FF27" s="99" t="s">
        <v>60</v>
      </c>
      <c r="FG27" s="16">
        <v>1</v>
      </c>
      <c r="FH27" s="16">
        <v>4</v>
      </c>
      <c r="FI27" s="16">
        <v>2</v>
      </c>
      <c r="FJ27" s="16"/>
      <c r="FK27" s="16">
        <v>5</v>
      </c>
      <c r="FL27" s="16">
        <v>6</v>
      </c>
      <c r="FM27" s="16">
        <v>14</v>
      </c>
      <c r="FN27" s="16">
        <v>5</v>
      </c>
      <c r="FO27" s="16">
        <v>2</v>
      </c>
      <c r="FP27" s="16"/>
      <c r="FQ27" s="16">
        <v>13</v>
      </c>
      <c r="FR27" s="16">
        <v>3</v>
      </c>
      <c r="FS27" s="16"/>
      <c r="FT27" s="16">
        <v>4</v>
      </c>
      <c r="FU27" s="16">
        <v>4</v>
      </c>
      <c r="FV27" s="16">
        <v>8</v>
      </c>
      <c r="FW27" s="16">
        <v>3</v>
      </c>
      <c r="FX27" s="16">
        <v>4</v>
      </c>
      <c r="FY27" s="16">
        <v>18</v>
      </c>
      <c r="FZ27" s="16"/>
      <c r="GA27" s="16">
        <v>1</v>
      </c>
      <c r="GB27" s="16">
        <v>1</v>
      </c>
      <c r="GC27" s="16">
        <v>5</v>
      </c>
      <c r="GD27" s="16">
        <v>2</v>
      </c>
      <c r="GE27" s="16"/>
      <c r="GF27" s="16">
        <v>44</v>
      </c>
      <c r="GG27" s="16"/>
      <c r="GH27" s="16"/>
      <c r="GI27" s="61">
        <f t="shared" si="36"/>
        <v>149</v>
      </c>
      <c r="GJ27" s="17">
        <f t="shared" si="41"/>
        <v>0.14083175803402648</v>
      </c>
      <c r="GL27" s="99" t="s">
        <v>60</v>
      </c>
      <c r="GM27" s="16"/>
      <c r="GN27" s="16"/>
      <c r="GO27" s="16">
        <v>1</v>
      </c>
      <c r="GP27" s="16"/>
      <c r="GQ27" s="16">
        <v>7</v>
      </c>
      <c r="GR27" s="16">
        <v>9</v>
      </c>
      <c r="GS27" s="16">
        <v>6</v>
      </c>
      <c r="GT27" s="16">
        <v>5</v>
      </c>
      <c r="GU27" s="16">
        <v>6</v>
      </c>
      <c r="GV27" s="16">
        <v>3</v>
      </c>
      <c r="GW27" s="16">
        <v>13</v>
      </c>
      <c r="GX27" s="16">
        <v>4</v>
      </c>
      <c r="GY27" s="16"/>
      <c r="GZ27" s="16">
        <v>3</v>
      </c>
      <c r="HA27" s="16">
        <v>4</v>
      </c>
      <c r="HB27" s="16">
        <v>4</v>
      </c>
      <c r="HC27" s="16"/>
      <c r="HD27" s="16">
        <v>9</v>
      </c>
      <c r="HE27" s="16">
        <v>19</v>
      </c>
      <c r="HF27" s="16">
        <v>1</v>
      </c>
      <c r="HG27" s="16"/>
      <c r="HH27" s="16"/>
      <c r="HI27" s="16">
        <v>5</v>
      </c>
      <c r="HJ27" s="16">
        <v>4</v>
      </c>
      <c r="HK27" s="16">
        <v>3</v>
      </c>
      <c r="HL27" s="16">
        <v>42</v>
      </c>
      <c r="HM27" s="16">
        <v>1</v>
      </c>
      <c r="HN27" s="16"/>
      <c r="HO27" s="61">
        <f t="shared" si="37"/>
        <v>149</v>
      </c>
      <c r="HP27" s="17">
        <f t="shared" si="38"/>
        <v>0.13351254480286739</v>
      </c>
    </row>
    <row r="28" spans="2:224" x14ac:dyDescent="0.25">
      <c r="B28" s="99" t="s">
        <v>67</v>
      </c>
      <c r="C28" s="16"/>
      <c r="D28" s="16"/>
      <c r="E28" s="16"/>
      <c r="F28" s="16"/>
      <c r="G28" s="16">
        <v>2</v>
      </c>
      <c r="H28" s="16">
        <v>3</v>
      </c>
      <c r="I28" s="16">
        <v>1</v>
      </c>
      <c r="J28" s="16">
        <v>3</v>
      </c>
      <c r="K28" s="16">
        <v>1</v>
      </c>
      <c r="L28" s="16">
        <v>1</v>
      </c>
      <c r="M28" s="16"/>
      <c r="N28" s="16"/>
      <c r="O28" s="16"/>
      <c r="P28" s="16"/>
      <c r="Q28" s="16">
        <v>1</v>
      </c>
      <c r="R28" s="16">
        <v>2</v>
      </c>
      <c r="S28" s="16"/>
      <c r="T28" s="16">
        <v>1</v>
      </c>
      <c r="U28" s="16">
        <v>2</v>
      </c>
      <c r="V28" s="16"/>
      <c r="W28" s="16"/>
      <c r="X28" s="16"/>
      <c r="Y28" s="16">
        <v>2</v>
      </c>
      <c r="Z28" s="16">
        <v>1</v>
      </c>
      <c r="AA28" s="16"/>
      <c r="AB28" s="16">
        <v>8</v>
      </c>
      <c r="AC28" s="16"/>
      <c r="AD28" s="1"/>
      <c r="AE28" s="50">
        <f t="shared" si="28"/>
        <v>28</v>
      </c>
      <c r="AF28" s="17">
        <f t="shared" si="29"/>
        <v>6.0606060606060608E-2</v>
      </c>
      <c r="AH28" s="99" t="s">
        <v>67</v>
      </c>
      <c r="AI28" s="16"/>
      <c r="AJ28" s="16">
        <v>2</v>
      </c>
      <c r="AK28" s="16">
        <v>1</v>
      </c>
      <c r="AL28" s="16"/>
      <c r="AM28" s="16">
        <v>4</v>
      </c>
      <c r="AN28" s="16">
        <v>3</v>
      </c>
      <c r="AO28" s="16">
        <v>3</v>
      </c>
      <c r="AP28" s="16">
        <v>1</v>
      </c>
      <c r="AQ28" s="16">
        <v>3</v>
      </c>
      <c r="AR28" s="16">
        <v>2</v>
      </c>
      <c r="AS28" s="16">
        <v>6</v>
      </c>
      <c r="AT28" s="16">
        <v>1</v>
      </c>
      <c r="AU28" s="16">
        <v>1</v>
      </c>
      <c r="AV28" s="16">
        <v>1</v>
      </c>
      <c r="AW28" s="16">
        <v>1</v>
      </c>
      <c r="AX28" s="16"/>
      <c r="AY28" s="16"/>
      <c r="AZ28" s="16">
        <v>2</v>
      </c>
      <c r="BA28" s="16">
        <v>6</v>
      </c>
      <c r="BB28" s="16">
        <v>2</v>
      </c>
      <c r="BC28" s="16"/>
      <c r="BD28" s="16"/>
      <c r="BE28" s="16">
        <v>6</v>
      </c>
      <c r="BF28" s="16"/>
      <c r="BG28" s="16">
        <v>1</v>
      </c>
      <c r="BH28" s="16">
        <v>14</v>
      </c>
      <c r="BI28" s="16"/>
      <c r="BJ28" s="16"/>
      <c r="BK28" s="50">
        <f t="shared" si="39"/>
        <v>60</v>
      </c>
      <c r="BL28" s="17">
        <f t="shared" si="30"/>
        <v>9.8522167487684734E-2</v>
      </c>
      <c r="BN28" s="99" t="s">
        <v>67</v>
      </c>
      <c r="BO28" s="16"/>
      <c r="BP28" s="16">
        <v>1</v>
      </c>
      <c r="BQ28" s="16">
        <v>1</v>
      </c>
      <c r="BR28" s="16"/>
      <c r="BS28" s="16">
        <v>3</v>
      </c>
      <c r="BT28" s="16">
        <v>3</v>
      </c>
      <c r="BU28" s="16">
        <v>7</v>
      </c>
      <c r="BV28" s="16">
        <v>3</v>
      </c>
      <c r="BW28" s="16">
        <v>6</v>
      </c>
      <c r="BX28" s="16"/>
      <c r="BY28" s="16">
        <v>7</v>
      </c>
      <c r="BZ28" s="16">
        <v>3</v>
      </c>
      <c r="CA28" s="16"/>
      <c r="CB28" s="16">
        <v>1</v>
      </c>
      <c r="CC28" s="16">
        <v>3</v>
      </c>
      <c r="CD28" s="16">
        <v>2</v>
      </c>
      <c r="CE28" s="16">
        <v>1</v>
      </c>
      <c r="CF28" s="16">
        <v>2</v>
      </c>
      <c r="CG28" s="16">
        <v>12</v>
      </c>
      <c r="CH28" s="16">
        <v>1</v>
      </c>
      <c r="CI28" s="16"/>
      <c r="CJ28" s="16"/>
      <c r="CK28" s="16">
        <v>5</v>
      </c>
      <c r="CL28" s="16"/>
      <c r="CM28" s="16"/>
      <c r="CN28" s="16">
        <v>24</v>
      </c>
      <c r="CO28" s="16"/>
      <c r="CP28" s="16"/>
      <c r="CQ28" s="50">
        <f t="shared" ref="CQ28:CQ39" si="42">SUM(BO28:CP28)</f>
        <v>85</v>
      </c>
      <c r="CR28" s="17">
        <f t="shared" si="32"/>
        <v>0.10035419126328217</v>
      </c>
      <c r="CT28" s="99" t="s">
        <v>67</v>
      </c>
      <c r="CU28" s="16"/>
      <c r="CV28" s="16"/>
      <c r="CW28" s="16"/>
      <c r="CX28" s="16"/>
      <c r="CY28" s="16">
        <v>3</v>
      </c>
      <c r="CZ28" s="16">
        <v>4</v>
      </c>
      <c r="DA28" s="16">
        <v>2</v>
      </c>
      <c r="DB28" s="16">
        <v>2</v>
      </c>
      <c r="DC28" s="16">
        <v>3</v>
      </c>
      <c r="DD28" s="16">
        <v>1</v>
      </c>
      <c r="DE28" s="16">
        <v>8</v>
      </c>
      <c r="DF28" s="16">
        <v>1</v>
      </c>
      <c r="DG28" s="16">
        <v>1</v>
      </c>
      <c r="DH28" s="16"/>
      <c r="DI28" s="16">
        <v>2</v>
      </c>
      <c r="DJ28" s="16">
        <v>1</v>
      </c>
      <c r="DK28" s="16"/>
      <c r="DL28" s="16">
        <v>3</v>
      </c>
      <c r="DM28" s="16">
        <v>6</v>
      </c>
      <c r="DN28" s="16">
        <v>1</v>
      </c>
      <c r="DO28" s="16">
        <v>1</v>
      </c>
      <c r="DP28" s="16">
        <v>1</v>
      </c>
      <c r="DQ28" s="16">
        <v>4</v>
      </c>
      <c r="DR28" s="16">
        <v>1</v>
      </c>
      <c r="DS28" s="16">
        <v>1</v>
      </c>
      <c r="DT28" s="16">
        <v>10</v>
      </c>
      <c r="DU28" s="16"/>
      <c r="DV28" s="16"/>
      <c r="DW28" s="61">
        <f t="shared" si="33"/>
        <v>56</v>
      </c>
      <c r="DX28" s="17">
        <f t="shared" si="34"/>
        <v>9.7560975609756101E-2</v>
      </c>
      <c r="DZ28" s="99" t="s">
        <v>67</v>
      </c>
      <c r="EA28" s="16"/>
      <c r="EB28" s="16"/>
      <c r="EC28" s="16">
        <v>1</v>
      </c>
      <c r="ED28" s="16"/>
      <c r="EE28" s="16">
        <v>3</v>
      </c>
      <c r="EF28" s="16">
        <v>1</v>
      </c>
      <c r="EG28" s="16">
        <v>3</v>
      </c>
      <c r="EH28" s="16">
        <v>3</v>
      </c>
      <c r="EI28" s="16"/>
      <c r="EJ28" s="16">
        <v>2</v>
      </c>
      <c r="EK28" s="16">
        <v>8</v>
      </c>
      <c r="EL28" s="16"/>
      <c r="EM28" s="16">
        <v>1</v>
      </c>
      <c r="EN28" s="16">
        <v>2</v>
      </c>
      <c r="EO28" s="16">
        <v>1</v>
      </c>
      <c r="EP28" s="16">
        <v>1</v>
      </c>
      <c r="EQ28" s="16">
        <v>2</v>
      </c>
      <c r="ER28" s="16">
        <v>5</v>
      </c>
      <c r="ES28" s="16">
        <v>10</v>
      </c>
      <c r="ET28" s="16">
        <v>1</v>
      </c>
      <c r="EU28" s="16"/>
      <c r="EV28" s="16"/>
      <c r="EW28" s="16">
        <v>2</v>
      </c>
      <c r="EX28" s="16">
        <v>3</v>
      </c>
      <c r="EY28" s="16"/>
      <c r="EZ28" s="16">
        <v>24</v>
      </c>
      <c r="FA28" s="16"/>
      <c r="FB28" s="16"/>
      <c r="FC28" s="61">
        <f t="shared" si="35"/>
        <v>73</v>
      </c>
      <c r="FD28" s="17">
        <f t="shared" si="40"/>
        <v>9.5052083333333329E-2</v>
      </c>
      <c r="FF28" s="99" t="s">
        <v>67</v>
      </c>
      <c r="FG28" s="16"/>
      <c r="FH28" s="16">
        <v>3</v>
      </c>
      <c r="FI28" s="16"/>
      <c r="FJ28" s="16"/>
      <c r="FK28" s="16">
        <v>4</v>
      </c>
      <c r="FL28" s="16">
        <v>2</v>
      </c>
      <c r="FM28" s="16">
        <v>5</v>
      </c>
      <c r="FN28" s="16">
        <v>2</v>
      </c>
      <c r="FO28" s="16">
        <v>6</v>
      </c>
      <c r="FP28" s="16">
        <v>1</v>
      </c>
      <c r="FQ28" s="16">
        <v>9</v>
      </c>
      <c r="FR28" s="16">
        <v>1</v>
      </c>
      <c r="FS28" s="16">
        <v>1</v>
      </c>
      <c r="FT28" s="16">
        <v>1</v>
      </c>
      <c r="FU28" s="16">
        <v>2</v>
      </c>
      <c r="FV28" s="16"/>
      <c r="FW28" s="16"/>
      <c r="FX28" s="16">
        <v>2</v>
      </c>
      <c r="FY28" s="16">
        <v>11</v>
      </c>
      <c r="FZ28" s="16">
        <v>2</v>
      </c>
      <c r="GA28" s="16"/>
      <c r="GB28" s="16"/>
      <c r="GC28" s="16">
        <v>6</v>
      </c>
      <c r="GD28" s="16">
        <v>2</v>
      </c>
      <c r="GE28" s="16"/>
      <c r="GF28" s="16">
        <v>24</v>
      </c>
      <c r="GG28" s="16"/>
      <c r="GH28" s="16"/>
      <c r="GI28" s="61">
        <f t="shared" si="36"/>
        <v>84</v>
      </c>
      <c r="GJ28" s="17">
        <f t="shared" si="41"/>
        <v>7.9395085066162566E-2</v>
      </c>
      <c r="GL28" s="99" t="s">
        <v>67</v>
      </c>
      <c r="GM28" s="16"/>
      <c r="GN28" s="16">
        <v>2</v>
      </c>
      <c r="GO28" s="16">
        <v>1</v>
      </c>
      <c r="GP28" s="16"/>
      <c r="GQ28" s="16">
        <v>2</v>
      </c>
      <c r="GR28" s="16">
        <v>7</v>
      </c>
      <c r="GS28" s="16">
        <v>6</v>
      </c>
      <c r="GT28" s="16">
        <v>1</v>
      </c>
      <c r="GU28" s="16">
        <v>2</v>
      </c>
      <c r="GV28" s="16"/>
      <c r="GW28" s="16">
        <v>8</v>
      </c>
      <c r="GX28" s="16">
        <v>3</v>
      </c>
      <c r="GY28" s="16"/>
      <c r="GZ28" s="16"/>
      <c r="HA28" s="16">
        <v>4</v>
      </c>
      <c r="HB28" s="16">
        <v>3</v>
      </c>
      <c r="HC28" s="16">
        <v>4</v>
      </c>
      <c r="HD28" s="16">
        <v>4</v>
      </c>
      <c r="HE28" s="16">
        <v>10</v>
      </c>
      <c r="HF28" s="16">
        <v>1</v>
      </c>
      <c r="HG28" s="16">
        <v>1</v>
      </c>
      <c r="HH28" s="16"/>
      <c r="HI28" s="16">
        <v>2</v>
      </c>
      <c r="HJ28" s="16">
        <v>2</v>
      </c>
      <c r="HK28" s="16">
        <v>2</v>
      </c>
      <c r="HL28" s="16">
        <v>30</v>
      </c>
      <c r="HM28" s="16"/>
      <c r="HN28" s="16"/>
      <c r="HO28" s="61">
        <f t="shared" si="37"/>
        <v>95</v>
      </c>
      <c r="HP28" s="17">
        <f t="shared" si="38"/>
        <v>8.5125448028673834E-2</v>
      </c>
    </row>
    <row r="29" spans="2:224" x14ac:dyDescent="0.25">
      <c r="B29" s="99" t="s">
        <v>66</v>
      </c>
      <c r="C29" s="16"/>
      <c r="D29" s="16">
        <v>1</v>
      </c>
      <c r="E29" s="16"/>
      <c r="F29" s="16"/>
      <c r="G29" s="16">
        <v>2</v>
      </c>
      <c r="H29" s="16"/>
      <c r="I29" s="16">
        <v>3</v>
      </c>
      <c r="J29" s="16"/>
      <c r="K29" s="16">
        <v>2</v>
      </c>
      <c r="L29" s="16"/>
      <c r="M29" s="16">
        <v>2</v>
      </c>
      <c r="N29" s="16"/>
      <c r="O29" s="16"/>
      <c r="P29" s="16"/>
      <c r="Q29" s="16"/>
      <c r="R29" s="16"/>
      <c r="S29" s="16"/>
      <c r="T29" s="16">
        <v>2</v>
      </c>
      <c r="U29" s="16">
        <v>1</v>
      </c>
      <c r="V29" s="16"/>
      <c r="W29" s="16"/>
      <c r="X29" s="16"/>
      <c r="Y29" s="16">
        <v>2</v>
      </c>
      <c r="Z29" s="16"/>
      <c r="AA29" s="16"/>
      <c r="AB29" s="16">
        <v>10</v>
      </c>
      <c r="AC29" s="16"/>
      <c r="AD29" s="1"/>
      <c r="AE29" s="50">
        <f t="shared" si="28"/>
        <v>25</v>
      </c>
      <c r="AF29" s="17">
        <f t="shared" si="29"/>
        <v>5.4112554112554112E-2</v>
      </c>
      <c r="AH29" s="99" t="s">
        <v>66</v>
      </c>
      <c r="AI29" s="16"/>
      <c r="AJ29" s="16"/>
      <c r="AK29" s="16"/>
      <c r="AL29" s="16"/>
      <c r="AM29" s="16">
        <v>8</v>
      </c>
      <c r="AN29" s="16">
        <v>1</v>
      </c>
      <c r="AO29" s="16">
        <v>2</v>
      </c>
      <c r="AP29" s="16"/>
      <c r="AQ29" s="16">
        <v>3</v>
      </c>
      <c r="AR29" s="16">
        <v>2</v>
      </c>
      <c r="AS29" s="16">
        <v>8</v>
      </c>
      <c r="AT29" s="16">
        <v>1</v>
      </c>
      <c r="AU29" s="16"/>
      <c r="AV29" s="16">
        <v>3</v>
      </c>
      <c r="AW29" s="16">
        <v>2</v>
      </c>
      <c r="AX29" s="16"/>
      <c r="AY29" s="16">
        <v>1</v>
      </c>
      <c r="AZ29" s="16">
        <v>2</v>
      </c>
      <c r="BA29" s="16">
        <v>11</v>
      </c>
      <c r="BB29" s="16"/>
      <c r="BC29" s="16">
        <v>1</v>
      </c>
      <c r="BD29" s="16">
        <v>1</v>
      </c>
      <c r="BE29" s="16">
        <v>6</v>
      </c>
      <c r="BF29" s="16"/>
      <c r="BG29" s="16"/>
      <c r="BH29" s="16">
        <v>15</v>
      </c>
      <c r="BI29" s="16">
        <v>1</v>
      </c>
      <c r="BJ29" s="16"/>
      <c r="BK29" s="50">
        <f t="shared" si="39"/>
        <v>68</v>
      </c>
      <c r="BL29" s="17">
        <f t="shared" si="30"/>
        <v>0.1116584564860427</v>
      </c>
      <c r="BN29" s="99" t="s">
        <v>66</v>
      </c>
      <c r="BO29" s="16"/>
      <c r="BP29" s="16"/>
      <c r="BQ29" s="16">
        <v>1</v>
      </c>
      <c r="BR29" s="16"/>
      <c r="BS29" s="16">
        <v>7</v>
      </c>
      <c r="BT29" s="16">
        <v>7</v>
      </c>
      <c r="BU29" s="16">
        <v>6</v>
      </c>
      <c r="BV29" s="16"/>
      <c r="BW29" s="16">
        <v>3</v>
      </c>
      <c r="BX29" s="16">
        <v>6</v>
      </c>
      <c r="BY29" s="16">
        <v>5</v>
      </c>
      <c r="BZ29" s="16">
        <v>1</v>
      </c>
      <c r="CA29" s="16"/>
      <c r="CB29" s="16">
        <v>1</v>
      </c>
      <c r="CC29" s="16">
        <v>4</v>
      </c>
      <c r="CD29" s="16">
        <v>2</v>
      </c>
      <c r="CE29" s="16">
        <v>1</v>
      </c>
      <c r="CF29" s="16">
        <v>4</v>
      </c>
      <c r="CG29" s="16">
        <v>6</v>
      </c>
      <c r="CH29" s="16"/>
      <c r="CI29" s="16"/>
      <c r="CJ29" s="16"/>
      <c r="CK29" s="16">
        <v>5</v>
      </c>
      <c r="CL29" s="16">
        <v>6</v>
      </c>
      <c r="CM29" s="16"/>
      <c r="CN29" s="16">
        <v>18</v>
      </c>
      <c r="CO29" s="16"/>
      <c r="CP29" s="16"/>
      <c r="CQ29" s="50">
        <f t="shared" si="42"/>
        <v>83</v>
      </c>
      <c r="CR29" s="17">
        <f t="shared" si="32"/>
        <v>9.7992916174734351E-2</v>
      </c>
      <c r="CT29" s="99" t="s">
        <v>66</v>
      </c>
      <c r="CU29" s="16"/>
      <c r="CV29" s="16"/>
      <c r="CW29" s="16"/>
      <c r="CX29" s="16"/>
      <c r="CY29" s="16">
        <v>5</v>
      </c>
      <c r="CZ29" s="16">
        <v>1</v>
      </c>
      <c r="DA29" s="16">
        <v>2</v>
      </c>
      <c r="DB29" s="16">
        <v>1</v>
      </c>
      <c r="DC29" s="16">
        <v>5</v>
      </c>
      <c r="DD29" s="16"/>
      <c r="DE29" s="16">
        <v>5</v>
      </c>
      <c r="DF29" s="16"/>
      <c r="DG29" s="16"/>
      <c r="DH29" s="16"/>
      <c r="DI29" s="16">
        <v>1</v>
      </c>
      <c r="DJ29" s="16">
        <v>1</v>
      </c>
      <c r="DK29" s="16"/>
      <c r="DL29" s="16">
        <v>3</v>
      </c>
      <c r="DM29" s="16">
        <v>9</v>
      </c>
      <c r="DN29" s="16">
        <v>1</v>
      </c>
      <c r="DO29" s="16">
        <v>1</v>
      </c>
      <c r="DP29" s="16"/>
      <c r="DQ29" s="16">
        <v>2</v>
      </c>
      <c r="DR29" s="16">
        <v>4</v>
      </c>
      <c r="DS29" s="16"/>
      <c r="DT29" s="16">
        <v>10</v>
      </c>
      <c r="DU29" s="16">
        <v>1</v>
      </c>
      <c r="DV29" s="16"/>
      <c r="DW29" s="61">
        <f t="shared" si="33"/>
        <v>52</v>
      </c>
      <c r="DX29" s="17">
        <f t="shared" si="34"/>
        <v>9.0592334494773524E-2</v>
      </c>
      <c r="DZ29" s="99" t="s">
        <v>66</v>
      </c>
      <c r="EA29" s="16"/>
      <c r="EB29" s="16"/>
      <c r="EC29" s="16"/>
      <c r="ED29" s="16"/>
      <c r="EE29" s="16">
        <v>7</v>
      </c>
      <c r="EF29" s="16">
        <v>3</v>
      </c>
      <c r="EG29" s="16">
        <v>7</v>
      </c>
      <c r="EH29" s="16">
        <v>1</v>
      </c>
      <c r="EI29" s="16">
        <v>6</v>
      </c>
      <c r="EJ29" s="16">
        <v>1</v>
      </c>
      <c r="EK29" s="16">
        <v>5</v>
      </c>
      <c r="EL29" s="16">
        <v>2</v>
      </c>
      <c r="EM29" s="16">
        <v>1</v>
      </c>
      <c r="EN29" s="16">
        <v>2</v>
      </c>
      <c r="EO29" s="16">
        <v>3</v>
      </c>
      <c r="EP29" s="16">
        <v>4</v>
      </c>
      <c r="EQ29" s="16">
        <v>2</v>
      </c>
      <c r="ER29" s="16">
        <v>4</v>
      </c>
      <c r="ES29" s="16">
        <v>5</v>
      </c>
      <c r="ET29" s="16">
        <v>3</v>
      </c>
      <c r="EU29" s="16"/>
      <c r="EV29" s="16"/>
      <c r="EW29" s="16">
        <v>2</v>
      </c>
      <c r="EX29" s="16">
        <v>4</v>
      </c>
      <c r="EY29" s="16"/>
      <c r="EZ29" s="16">
        <v>13</v>
      </c>
      <c r="FA29" s="16"/>
      <c r="FB29" s="16"/>
      <c r="FC29" s="61">
        <f t="shared" si="35"/>
        <v>75</v>
      </c>
      <c r="FD29" s="17">
        <f t="shared" si="40"/>
        <v>9.765625E-2</v>
      </c>
      <c r="FF29" s="99" t="s">
        <v>66</v>
      </c>
      <c r="FG29" s="16"/>
      <c r="FH29" s="16">
        <v>1</v>
      </c>
      <c r="FI29" s="16">
        <v>2</v>
      </c>
      <c r="FJ29" s="16">
        <v>1</v>
      </c>
      <c r="FK29" s="16">
        <v>9</v>
      </c>
      <c r="FL29" s="16">
        <v>4</v>
      </c>
      <c r="FM29" s="16">
        <v>6</v>
      </c>
      <c r="FN29" s="16">
        <v>1</v>
      </c>
      <c r="FO29" s="16">
        <v>4</v>
      </c>
      <c r="FP29" s="16">
        <v>4</v>
      </c>
      <c r="FQ29" s="16">
        <v>7</v>
      </c>
      <c r="FR29" s="16">
        <v>3</v>
      </c>
      <c r="FS29" s="16">
        <v>1</v>
      </c>
      <c r="FT29" s="16"/>
      <c r="FU29" s="16">
        <v>9</v>
      </c>
      <c r="FV29" s="16">
        <v>5</v>
      </c>
      <c r="FW29" s="16"/>
      <c r="FX29" s="16">
        <v>4</v>
      </c>
      <c r="FY29" s="16">
        <v>18</v>
      </c>
      <c r="FZ29" s="16"/>
      <c r="GA29" s="16"/>
      <c r="GB29" s="16"/>
      <c r="GC29" s="16">
        <v>3</v>
      </c>
      <c r="GD29" s="16"/>
      <c r="GE29" s="16">
        <v>1</v>
      </c>
      <c r="GF29" s="16">
        <v>24</v>
      </c>
      <c r="GG29" s="16">
        <v>1</v>
      </c>
      <c r="GH29" s="16"/>
      <c r="GI29" s="61">
        <f t="shared" si="36"/>
        <v>108</v>
      </c>
      <c r="GJ29" s="17">
        <f t="shared" si="41"/>
        <v>0.10207939508506617</v>
      </c>
      <c r="GL29" s="99" t="s">
        <v>66</v>
      </c>
      <c r="GM29" s="16"/>
      <c r="GN29" s="16">
        <v>2</v>
      </c>
      <c r="GO29" s="16">
        <v>1</v>
      </c>
      <c r="GP29" s="16"/>
      <c r="GQ29" s="16">
        <v>20</v>
      </c>
      <c r="GR29" s="16">
        <v>2</v>
      </c>
      <c r="GS29" s="16">
        <v>4</v>
      </c>
      <c r="GT29" s="16">
        <v>4</v>
      </c>
      <c r="GU29" s="16">
        <v>2</v>
      </c>
      <c r="GV29" s="16"/>
      <c r="GW29" s="16">
        <v>11</v>
      </c>
      <c r="GX29" s="16">
        <v>2</v>
      </c>
      <c r="GY29" s="16">
        <v>1</v>
      </c>
      <c r="GZ29" s="16">
        <v>4</v>
      </c>
      <c r="HA29" s="16">
        <v>2</v>
      </c>
      <c r="HB29" s="16">
        <v>2</v>
      </c>
      <c r="HC29" s="16">
        <v>2</v>
      </c>
      <c r="HD29" s="16">
        <v>6</v>
      </c>
      <c r="HE29" s="16">
        <v>15</v>
      </c>
      <c r="HF29" s="16">
        <v>1</v>
      </c>
      <c r="HG29" s="16"/>
      <c r="HH29" s="16"/>
      <c r="HI29" s="16">
        <v>5</v>
      </c>
      <c r="HJ29" s="16">
        <v>5</v>
      </c>
      <c r="HK29" s="16">
        <v>2</v>
      </c>
      <c r="HL29" s="16">
        <v>35</v>
      </c>
      <c r="HM29" s="16"/>
      <c r="HN29" s="16">
        <v>1</v>
      </c>
      <c r="HO29" s="61">
        <f t="shared" si="37"/>
        <v>129</v>
      </c>
      <c r="HP29" s="17">
        <f t="shared" si="38"/>
        <v>0.11559139784946236</v>
      </c>
    </row>
    <row r="30" spans="2:224" x14ac:dyDescent="0.25">
      <c r="B30" s="99" t="s">
        <v>69</v>
      </c>
      <c r="C30" s="16"/>
      <c r="D30" s="16"/>
      <c r="E30" s="16"/>
      <c r="F30" s="16"/>
      <c r="G30" s="16"/>
      <c r="H30" s="16"/>
      <c r="I30" s="16">
        <v>3</v>
      </c>
      <c r="J30" s="16"/>
      <c r="K30" s="16"/>
      <c r="L30" s="16">
        <v>1</v>
      </c>
      <c r="M30" s="16">
        <v>2</v>
      </c>
      <c r="N30" s="16"/>
      <c r="O30" s="16"/>
      <c r="P30" s="16">
        <v>1</v>
      </c>
      <c r="Q30" s="16"/>
      <c r="R30" s="16">
        <v>2</v>
      </c>
      <c r="S30" s="16"/>
      <c r="T30" s="16">
        <v>2</v>
      </c>
      <c r="U30" s="16">
        <v>2</v>
      </c>
      <c r="V30" s="16"/>
      <c r="W30" s="16"/>
      <c r="X30" s="16"/>
      <c r="Y30" s="16">
        <v>1</v>
      </c>
      <c r="Z30" s="16"/>
      <c r="AA30" s="16"/>
      <c r="AB30" s="16">
        <v>26</v>
      </c>
      <c r="AC30" s="16"/>
      <c r="AD30" s="1"/>
      <c r="AE30" s="50">
        <f t="shared" si="28"/>
        <v>40</v>
      </c>
      <c r="AF30" s="17">
        <f t="shared" si="29"/>
        <v>8.6580086580086577E-2</v>
      </c>
      <c r="AH30" s="99" t="s">
        <v>69</v>
      </c>
      <c r="AI30" s="16"/>
      <c r="AJ30" s="16"/>
      <c r="AK30" s="16">
        <v>1</v>
      </c>
      <c r="AL30" s="16"/>
      <c r="AM30" s="16">
        <v>6</v>
      </c>
      <c r="AN30" s="16"/>
      <c r="AO30" s="16">
        <v>2</v>
      </c>
      <c r="AP30" s="16">
        <v>1</v>
      </c>
      <c r="AQ30" s="16">
        <v>2</v>
      </c>
      <c r="AR30" s="16"/>
      <c r="AS30" s="16">
        <v>5</v>
      </c>
      <c r="AT30" s="16">
        <v>2</v>
      </c>
      <c r="AU30" s="16">
        <v>1</v>
      </c>
      <c r="AV30" s="16"/>
      <c r="AW30" s="16"/>
      <c r="AX30" s="16"/>
      <c r="AY30" s="16"/>
      <c r="AZ30" s="16">
        <v>1</v>
      </c>
      <c r="BA30" s="16">
        <v>2</v>
      </c>
      <c r="BB30" s="16"/>
      <c r="BC30" s="16">
        <v>1</v>
      </c>
      <c r="BD30" s="16"/>
      <c r="BE30" s="16">
        <v>3</v>
      </c>
      <c r="BF30" s="16">
        <v>1</v>
      </c>
      <c r="BG30" s="16"/>
      <c r="BH30" s="16">
        <v>23</v>
      </c>
      <c r="BI30" s="16"/>
      <c r="BJ30" s="16"/>
      <c r="BK30" s="50">
        <f t="shared" si="39"/>
        <v>51</v>
      </c>
      <c r="BL30" s="17">
        <f t="shared" si="30"/>
        <v>8.3743842364532015E-2</v>
      </c>
      <c r="BN30" s="99" t="s">
        <v>69</v>
      </c>
      <c r="BO30" s="16"/>
      <c r="BP30" s="16">
        <v>1</v>
      </c>
      <c r="BQ30" s="16"/>
      <c r="BR30" s="16"/>
      <c r="BS30" s="16"/>
      <c r="BT30" s="16">
        <v>2</v>
      </c>
      <c r="BU30" s="16">
        <v>3</v>
      </c>
      <c r="BV30" s="16">
        <v>1</v>
      </c>
      <c r="BW30" s="16"/>
      <c r="BX30" s="16"/>
      <c r="BY30" s="16">
        <v>4</v>
      </c>
      <c r="BZ30" s="16"/>
      <c r="CA30" s="16"/>
      <c r="CB30" s="16">
        <v>1</v>
      </c>
      <c r="CC30" s="16">
        <v>1</v>
      </c>
      <c r="CD30" s="16">
        <v>2</v>
      </c>
      <c r="CE30" s="16"/>
      <c r="CF30" s="16">
        <v>6</v>
      </c>
      <c r="CG30" s="16">
        <v>4</v>
      </c>
      <c r="CH30" s="16"/>
      <c r="CI30" s="16"/>
      <c r="CJ30" s="16"/>
      <c r="CK30" s="16">
        <v>2</v>
      </c>
      <c r="CL30" s="16"/>
      <c r="CM30" s="16"/>
      <c r="CN30" s="16">
        <v>18</v>
      </c>
      <c r="CO30" s="16"/>
      <c r="CP30" s="16"/>
      <c r="CQ30" s="50">
        <f t="shared" si="42"/>
        <v>45</v>
      </c>
      <c r="CR30" s="17">
        <f t="shared" si="32"/>
        <v>5.3128689492325853E-2</v>
      </c>
      <c r="CT30" s="99" t="s">
        <v>69</v>
      </c>
      <c r="CU30" s="16"/>
      <c r="CV30" s="16"/>
      <c r="CW30" s="16"/>
      <c r="CX30" s="16"/>
      <c r="CY30" s="16">
        <v>4</v>
      </c>
      <c r="CZ30" s="16"/>
      <c r="DA30" s="16">
        <v>1</v>
      </c>
      <c r="DB30" s="16">
        <v>2</v>
      </c>
      <c r="DC30" s="16"/>
      <c r="DD30" s="16">
        <v>1</v>
      </c>
      <c r="DE30" s="16">
        <v>9</v>
      </c>
      <c r="DF30" s="16">
        <v>1</v>
      </c>
      <c r="DG30" s="16">
        <v>1</v>
      </c>
      <c r="DH30" s="16">
        <v>2</v>
      </c>
      <c r="DI30" s="16">
        <v>3</v>
      </c>
      <c r="DJ30" s="16">
        <v>1</v>
      </c>
      <c r="DK30" s="16"/>
      <c r="DL30" s="16">
        <v>1</v>
      </c>
      <c r="DM30" s="16">
        <v>1</v>
      </c>
      <c r="DN30" s="16">
        <v>1</v>
      </c>
      <c r="DO30" s="16"/>
      <c r="DP30" s="16"/>
      <c r="DQ30" s="16">
        <v>3</v>
      </c>
      <c r="DR30" s="16">
        <v>3</v>
      </c>
      <c r="DS30" s="16"/>
      <c r="DT30" s="16">
        <v>12</v>
      </c>
      <c r="DU30" s="16"/>
      <c r="DV30" s="16"/>
      <c r="DW30" s="61">
        <f t="shared" si="33"/>
        <v>46</v>
      </c>
      <c r="DX30" s="17">
        <f t="shared" si="34"/>
        <v>8.0139372822299645E-2</v>
      </c>
      <c r="DZ30" s="99" t="s">
        <v>69</v>
      </c>
      <c r="EA30" s="16"/>
      <c r="EB30" s="16">
        <v>1</v>
      </c>
      <c r="EC30" s="16"/>
      <c r="ED30" s="16">
        <v>1</v>
      </c>
      <c r="EE30" s="16">
        <v>4</v>
      </c>
      <c r="EF30" s="16"/>
      <c r="EG30" s="16">
        <v>4</v>
      </c>
      <c r="EH30" s="16">
        <v>3</v>
      </c>
      <c r="EI30" s="16">
        <v>3</v>
      </c>
      <c r="EJ30" s="16"/>
      <c r="EK30" s="16">
        <v>1</v>
      </c>
      <c r="EL30" s="16">
        <v>2</v>
      </c>
      <c r="EM30" s="16"/>
      <c r="EN30" s="16">
        <v>3</v>
      </c>
      <c r="EO30" s="16">
        <v>1</v>
      </c>
      <c r="EP30" s="16"/>
      <c r="EQ30" s="16">
        <v>1</v>
      </c>
      <c r="ER30" s="16">
        <v>1</v>
      </c>
      <c r="ES30" s="16">
        <v>3</v>
      </c>
      <c r="ET30" s="16"/>
      <c r="EU30" s="16"/>
      <c r="EV30" s="16"/>
      <c r="EW30" s="16">
        <v>3</v>
      </c>
      <c r="EX30" s="16">
        <v>2</v>
      </c>
      <c r="EY30" s="16"/>
      <c r="EZ30" s="16">
        <v>16</v>
      </c>
      <c r="FA30" s="16"/>
      <c r="FB30" s="16"/>
      <c r="FC30" s="61">
        <f t="shared" si="35"/>
        <v>49</v>
      </c>
      <c r="FD30" s="17">
        <f t="shared" si="40"/>
        <v>6.3802083333333329E-2</v>
      </c>
      <c r="FF30" s="99" t="s">
        <v>69</v>
      </c>
      <c r="FG30" s="16"/>
      <c r="FH30" s="16"/>
      <c r="FI30" s="16"/>
      <c r="FJ30" s="16"/>
      <c r="FK30" s="16">
        <v>7</v>
      </c>
      <c r="FL30" s="16">
        <v>1</v>
      </c>
      <c r="FM30" s="16">
        <v>7</v>
      </c>
      <c r="FN30" s="16"/>
      <c r="FO30" s="16">
        <v>2</v>
      </c>
      <c r="FP30" s="16">
        <v>2</v>
      </c>
      <c r="FQ30" s="16">
        <v>6</v>
      </c>
      <c r="FR30" s="16"/>
      <c r="FS30" s="16"/>
      <c r="FT30" s="16"/>
      <c r="FU30" s="16"/>
      <c r="FV30" s="16"/>
      <c r="FW30" s="16"/>
      <c r="FX30" s="16">
        <v>3</v>
      </c>
      <c r="FY30" s="16">
        <v>10</v>
      </c>
      <c r="FZ30" s="16">
        <v>1</v>
      </c>
      <c r="GA30" s="16"/>
      <c r="GB30" s="16"/>
      <c r="GC30" s="16">
        <v>1</v>
      </c>
      <c r="GD30" s="16">
        <v>2</v>
      </c>
      <c r="GE30" s="16">
        <v>1</v>
      </c>
      <c r="GF30" s="16">
        <v>21</v>
      </c>
      <c r="GG30" s="16"/>
      <c r="GH30" s="16"/>
      <c r="GI30" s="61">
        <f t="shared" si="36"/>
        <v>64</v>
      </c>
      <c r="GJ30" s="17">
        <f t="shared" si="41"/>
        <v>6.0491493383742913E-2</v>
      </c>
      <c r="GL30" s="99" t="s">
        <v>69</v>
      </c>
      <c r="GM30" s="16"/>
      <c r="GN30" s="16"/>
      <c r="GO30" s="16"/>
      <c r="GP30" s="16"/>
      <c r="GQ30" s="16">
        <v>6</v>
      </c>
      <c r="GR30" s="16">
        <v>2</v>
      </c>
      <c r="GS30" s="16">
        <v>4</v>
      </c>
      <c r="GT30" s="16">
        <v>3</v>
      </c>
      <c r="GU30" s="16">
        <v>2</v>
      </c>
      <c r="GV30" s="16">
        <v>9</v>
      </c>
      <c r="GW30" s="16">
        <v>10</v>
      </c>
      <c r="GX30" s="16"/>
      <c r="GY30" s="16"/>
      <c r="GZ30" s="16"/>
      <c r="HA30" s="16">
        <v>4</v>
      </c>
      <c r="HB30" s="16">
        <v>1</v>
      </c>
      <c r="HC30" s="16"/>
      <c r="HD30" s="16">
        <v>5</v>
      </c>
      <c r="HE30" s="16">
        <v>8</v>
      </c>
      <c r="HF30" s="16">
        <v>1</v>
      </c>
      <c r="HG30" s="16"/>
      <c r="HH30" s="16"/>
      <c r="HI30" s="16">
        <v>1</v>
      </c>
      <c r="HJ30" s="16">
        <v>4</v>
      </c>
      <c r="HK30" s="16">
        <v>1</v>
      </c>
      <c r="HL30" s="16">
        <v>24</v>
      </c>
      <c r="HM30" s="16"/>
      <c r="HN30" s="16"/>
      <c r="HO30" s="61">
        <f t="shared" si="37"/>
        <v>85</v>
      </c>
      <c r="HP30" s="17">
        <f t="shared" si="38"/>
        <v>7.6164874551971323E-2</v>
      </c>
    </row>
    <row r="31" spans="2:224" x14ac:dyDescent="0.25">
      <c r="B31" s="99" t="s">
        <v>68</v>
      </c>
      <c r="C31" s="16"/>
      <c r="D31" s="16"/>
      <c r="E31" s="16"/>
      <c r="F31" s="16"/>
      <c r="G31" s="16"/>
      <c r="H31" s="16">
        <v>2</v>
      </c>
      <c r="I31" s="16">
        <v>2</v>
      </c>
      <c r="J31" s="16"/>
      <c r="K31" s="16"/>
      <c r="L31" s="16"/>
      <c r="M31" s="16">
        <v>1</v>
      </c>
      <c r="N31" s="16">
        <v>1</v>
      </c>
      <c r="O31" s="16"/>
      <c r="P31" s="16"/>
      <c r="Q31" s="16"/>
      <c r="R31" s="16"/>
      <c r="S31" s="16"/>
      <c r="T31" s="16">
        <v>1</v>
      </c>
      <c r="U31" s="16"/>
      <c r="V31" s="16">
        <v>1</v>
      </c>
      <c r="W31" s="16"/>
      <c r="X31" s="16"/>
      <c r="Y31" s="16"/>
      <c r="Z31" s="16"/>
      <c r="AA31" s="16"/>
      <c r="AB31" s="16">
        <v>4</v>
      </c>
      <c r="AC31" s="16">
        <v>1</v>
      </c>
      <c r="AD31" s="1"/>
      <c r="AE31" s="50">
        <f t="shared" si="28"/>
        <v>13</v>
      </c>
      <c r="AF31" s="17">
        <f t="shared" si="29"/>
        <v>2.813852813852814E-2</v>
      </c>
      <c r="AH31" s="99" t="s">
        <v>68</v>
      </c>
      <c r="AI31" s="16">
        <v>1</v>
      </c>
      <c r="AJ31" s="16"/>
      <c r="AK31" s="16">
        <v>3</v>
      </c>
      <c r="AL31" s="16"/>
      <c r="AM31" s="16">
        <v>1</v>
      </c>
      <c r="AN31" s="16">
        <v>2</v>
      </c>
      <c r="AO31" s="16"/>
      <c r="AP31" s="16">
        <v>1</v>
      </c>
      <c r="AQ31" s="16">
        <v>1</v>
      </c>
      <c r="AR31" s="16">
        <v>3</v>
      </c>
      <c r="AS31" s="16">
        <v>4</v>
      </c>
      <c r="AT31" s="16"/>
      <c r="AU31" s="16"/>
      <c r="AV31" s="16">
        <v>2</v>
      </c>
      <c r="AW31" s="16"/>
      <c r="AX31" s="16">
        <v>1</v>
      </c>
      <c r="AY31" s="16">
        <v>1</v>
      </c>
      <c r="AZ31" s="16">
        <v>2</v>
      </c>
      <c r="BA31" s="16">
        <v>10</v>
      </c>
      <c r="BB31" s="16"/>
      <c r="BC31" s="16"/>
      <c r="BD31" s="16"/>
      <c r="BE31" s="16">
        <v>1</v>
      </c>
      <c r="BF31" s="16"/>
      <c r="BG31" s="16">
        <v>1</v>
      </c>
      <c r="BH31" s="16">
        <v>11</v>
      </c>
      <c r="BI31" s="16"/>
      <c r="BJ31" s="16"/>
      <c r="BK31" s="50">
        <f t="shared" si="39"/>
        <v>45</v>
      </c>
      <c r="BL31" s="17">
        <f t="shared" si="30"/>
        <v>7.3891625615763554E-2</v>
      </c>
      <c r="BN31" s="99" t="s">
        <v>68</v>
      </c>
      <c r="BO31" s="16"/>
      <c r="BP31" s="16"/>
      <c r="BQ31" s="16"/>
      <c r="BR31" s="16"/>
      <c r="BS31" s="16">
        <v>1</v>
      </c>
      <c r="BT31" s="16">
        <v>3</v>
      </c>
      <c r="BU31" s="16">
        <v>5</v>
      </c>
      <c r="BV31" s="16">
        <v>1</v>
      </c>
      <c r="BW31" s="16">
        <v>1</v>
      </c>
      <c r="BX31" s="16"/>
      <c r="BY31" s="16">
        <v>5</v>
      </c>
      <c r="BZ31" s="16"/>
      <c r="CA31" s="16"/>
      <c r="CB31" s="16"/>
      <c r="CC31" s="16">
        <v>2</v>
      </c>
      <c r="CD31" s="16">
        <v>1</v>
      </c>
      <c r="CE31" s="16"/>
      <c r="CF31" s="16">
        <v>1</v>
      </c>
      <c r="CG31" s="16">
        <v>6</v>
      </c>
      <c r="CH31" s="16">
        <v>2</v>
      </c>
      <c r="CI31" s="16"/>
      <c r="CJ31" s="16"/>
      <c r="CK31" s="16">
        <v>5</v>
      </c>
      <c r="CL31" s="16"/>
      <c r="CM31" s="16"/>
      <c r="CN31" s="16">
        <v>16</v>
      </c>
      <c r="CO31" s="16"/>
      <c r="CP31" s="16"/>
      <c r="CQ31" s="50">
        <f t="shared" si="42"/>
        <v>49</v>
      </c>
      <c r="CR31" s="17">
        <f t="shared" si="32"/>
        <v>5.7851239669421489E-2</v>
      </c>
      <c r="CT31" s="99" t="s">
        <v>68</v>
      </c>
      <c r="CU31" s="16"/>
      <c r="CV31" s="16"/>
      <c r="CW31" s="16"/>
      <c r="CX31" s="16"/>
      <c r="CY31" s="16">
        <v>1</v>
      </c>
      <c r="CZ31" s="16">
        <v>2</v>
      </c>
      <c r="DA31" s="16">
        <v>6</v>
      </c>
      <c r="DB31" s="16"/>
      <c r="DC31" s="16">
        <v>1</v>
      </c>
      <c r="DD31" s="16">
        <v>2</v>
      </c>
      <c r="DE31" s="16">
        <v>6</v>
      </c>
      <c r="DF31" s="16"/>
      <c r="DG31" s="16">
        <v>1</v>
      </c>
      <c r="DH31" s="16">
        <v>2</v>
      </c>
      <c r="DI31" s="16">
        <v>1</v>
      </c>
      <c r="DJ31" s="16"/>
      <c r="DK31" s="16"/>
      <c r="DL31" s="16">
        <v>2</v>
      </c>
      <c r="DM31" s="16">
        <v>3</v>
      </c>
      <c r="DN31" s="16"/>
      <c r="DO31" s="16"/>
      <c r="DP31" s="16"/>
      <c r="DQ31" s="16">
        <v>4</v>
      </c>
      <c r="DR31" s="16"/>
      <c r="DS31" s="16"/>
      <c r="DT31" s="16">
        <v>14</v>
      </c>
      <c r="DU31" s="16"/>
      <c r="DV31" s="16"/>
      <c r="DW31" s="61">
        <f t="shared" si="33"/>
        <v>45</v>
      </c>
      <c r="DX31" s="17">
        <f t="shared" si="34"/>
        <v>7.8397212543554001E-2</v>
      </c>
      <c r="DZ31" s="99" t="s">
        <v>68</v>
      </c>
      <c r="EA31" s="16"/>
      <c r="EB31" s="16">
        <v>1</v>
      </c>
      <c r="EC31" s="16">
        <v>1</v>
      </c>
      <c r="ED31" s="16">
        <v>1</v>
      </c>
      <c r="EE31" s="16">
        <v>4</v>
      </c>
      <c r="EF31" s="16"/>
      <c r="EG31" s="16">
        <v>3</v>
      </c>
      <c r="EH31" s="16">
        <v>1</v>
      </c>
      <c r="EI31" s="16">
        <v>1</v>
      </c>
      <c r="EJ31" s="16"/>
      <c r="EK31" s="16"/>
      <c r="EL31" s="16">
        <v>2</v>
      </c>
      <c r="EM31" s="16"/>
      <c r="EN31" s="16">
        <v>1</v>
      </c>
      <c r="EO31" s="16"/>
      <c r="EP31" s="16">
        <v>3</v>
      </c>
      <c r="EQ31" s="16"/>
      <c r="ER31" s="16">
        <v>1</v>
      </c>
      <c r="ES31" s="16">
        <v>2</v>
      </c>
      <c r="ET31" s="16">
        <v>1</v>
      </c>
      <c r="EU31" s="16"/>
      <c r="EV31" s="16"/>
      <c r="EW31" s="16">
        <v>5</v>
      </c>
      <c r="EX31" s="16">
        <v>6</v>
      </c>
      <c r="EY31" s="16">
        <v>1</v>
      </c>
      <c r="EZ31" s="16">
        <v>6</v>
      </c>
      <c r="FA31" s="16"/>
      <c r="FB31" s="16"/>
      <c r="FC31" s="61">
        <f t="shared" si="35"/>
        <v>40</v>
      </c>
      <c r="FD31" s="17">
        <f t="shared" si="40"/>
        <v>5.2083333333333336E-2</v>
      </c>
      <c r="FF31" s="99" t="s">
        <v>68</v>
      </c>
      <c r="FG31" s="16"/>
      <c r="FH31" s="16"/>
      <c r="FI31" s="16">
        <v>2</v>
      </c>
      <c r="FJ31" s="16"/>
      <c r="FK31" s="16">
        <v>4</v>
      </c>
      <c r="FL31" s="16">
        <v>1</v>
      </c>
      <c r="FM31" s="16">
        <v>2</v>
      </c>
      <c r="FN31" s="16">
        <v>5</v>
      </c>
      <c r="FO31" s="16">
        <v>5</v>
      </c>
      <c r="FP31" s="16"/>
      <c r="FQ31" s="16">
        <v>3</v>
      </c>
      <c r="FR31" s="16">
        <v>1</v>
      </c>
      <c r="FS31" s="16"/>
      <c r="FT31" s="16">
        <v>1</v>
      </c>
      <c r="FU31" s="16">
        <v>2</v>
      </c>
      <c r="FV31" s="16"/>
      <c r="FW31" s="16"/>
      <c r="FX31" s="16">
        <v>7</v>
      </c>
      <c r="FY31" s="16">
        <v>13</v>
      </c>
      <c r="FZ31" s="16"/>
      <c r="GA31" s="16"/>
      <c r="GB31" s="16"/>
      <c r="GC31" s="16">
        <v>3</v>
      </c>
      <c r="GD31" s="16">
        <v>2</v>
      </c>
      <c r="GE31" s="16">
        <v>5</v>
      </c>
      <c r="GF31" s="16">
        <v>24</v>
      </c>
      <c r="GG31" s="16"/>
      <c r="GH31" s="16"/>
      <c r="GI31" s="61">
        <f t="shared" si="36"/>
        <v>80</v>
      </c>
      <c r="GJ31" s="17">
        <f t="shared" si="41"/>
        <v>7.5614366729678639E-2</v>
      </c>
      <c r="GL31" s="99" t="s">
        <v>68</v>
      </c>
      <c r="GM31" s="16">
        <v>1</v>
      </c>
      <c r="GN31" s="16"/>
      <c r="GO31" s="16">
        <v>1</v>
      </c>
      <c r="GP31" s="16"/>
      <c r="GQ31" s="16">
        <v>1</v>
      </c>
      <c r="GR31" s="16">
        <v>1</v>
      </c>
      <c r="GS31" s="16">
        <v>1</v>
      </c>
      <c r="GT31" s="16">
        <v>4</v>
      </c>
      <c r="GU31" s="16"/>
      <c r="GV31" s="16">
        <v>1</v>
      </c>
      <c r="GW31" s="16">
        <v>6</v>
      </c>
      <c r="GX31" s="16">
        <v>1</v>
      </c>
      <c r="GY31" s="16"/>
      <c r="GZ31" s="16">
        <v>1</v>
      </c>
      <c r="HA31" s="16">
        <v>4</v>
      </c>
      <c r="HB31" s="16">
        <v>1</v>
      </c>
      <c r="HC31" s="16"/>
      <c r="HD31" s="16">
        <v>4</v>
      </c>
      <c r="HE31" s="16">
        <v>8</v>
      </c>
      <c r="HF31" s="16">
        <v>1</v>
      </c>
      <c r="HG31" s="16"/>
      <c r="HH31" s="16"/>
      <c r="HI31" s="16">
        <v>5</v>
      </c>
      <c r="HJ31" s="16">
        <v>1</v>
      </c>
      <c r="HK31" s="16"/>
      <c r="HL31" s="16">
        <v>25</v>
      </c>
      <c r="HM31" s="16"/>
      <c r="HN31" s="16"/>
      <c r="HO31" s="61">
        <f t="shared" si="37"/>
        <v>67</v>
      </c>
      <c r="HP31" s="17">
        <f t="shared" si="38"/>
        <v>6.0035842293906808E-2</v>
      </c>
    </row>
    <row r="32" spans="2:224" x14ac:dyDescent="0.25">
      <c r="B32" s="99" t="s">
        <v>70</v>
      </c>
      <c r="C32" s="16"/>
      <c r="D32" s="16"/>
      <c r="E32" s="16"/>
      <c r="F32" s="16"/>
      <c r="G32" s="16"/>
      <c r="H32" s="16"/>
      <c r="I32" s="16">
        <v>2</v>
      </c>
      <c r="J32" s="16"/>
      <c r="K32" s="16">
        <v>1</v>
      </c>
      <c r="L32" s="16"/>
      <c r="M32" s="16">
        <v>1</v>
      </c>
      <c r="N32" s="16"/>
      <c r="O32" s="16"/>
      <c r="P32" s="16"/>
      <c r="Q32" s="16"/>
      <c r="R32" s="16"/>
      <c r="S32" s="16"/>
      <c r="T32" s="16">
        <v>1</v>
      </c>
      <c r="U32" s="16">
        <v>1</v>
      </c>
      <c r="V32" s="16"/>
      <c r="W32" s="16"/>
      <c r="X32" s="16"/>
      <c r="Y32" s="16">
        <v>1</v>
      </c>
      <c r="Z32" s="16"/>
      <c r="AA32" s="16"/>
      <c r="AB32" s="16">
        <v>3</v>
      </c>
      <c r="AC32" s="16"/>
      <c r="AD32" s="1"/>
      <c r="AE32" s="50">
        <f t="shared" si="28"/>
        <v>10</v>
      </c>
      <c r="AF32" s="17">
        <f t="shared" si="29"/>
        <v>2.1645021645021644E-2</v>
      </c>
      <c r="AH32" s="99" t="s">
        <v>70</v>
      </c>
      <c r="AI32" s="16"/>
      <c r="AJ32" s="16"/>
      <c r="AK32" s="16">
        <v>2</v>
      </c>
      <c r="AL32" s="16"/>
      <c r="AM32" s="16">
        <v>1</v>
      </c>
      <c r="AN32" s="16">
        <v>1</v>
      </c>
      <c r="AO32" s="16">
        <v>1</v>
      </c>
      <c r="AP32" s="16">
        <v>2</v>
      </c>
      <c r="AQ32" s="16"/>
      <c r="AR32" s="16"/>
      <c r="AS32" s="16">
        <v>1</v>
      </c>
      <c r="AT32" s="16"/>
      <c r="AU32" s="16">
        <v>1</v>
      </c>
      <c r="AV32" s="16">
        <v>1</v>
      </c>
      <c r="AW32" s="16"/>
      <c r="AX32" s="16"/>
      <c r="AY32" s="16"/>
      <c r="AZ32" s="16">
        <v>2</v>
      </c>
      <c r="BA32" s="16">
        <v>6</v>
      </c>
      <c r="BB32" s="16"/>
      <c r="BC32" s="16"/>
      <c r="BD32" s="16"/>
      <c r="BE32" s="16">
        <v>2</v>
      </c>
      <c r="BF32" s="16"/>
      <c r="BG32" s="16"/>
      <c r="BH32" s="16">
        <v>4</v>
      </c>
      <c r="BI32" s="16"/>
      <c r="BJ32" s="16"/>
      <c r="BK32" s="50">
        <f t="shared" si="39"/>
        <v>24</v>
      </c>
      <c r="BL32" s="17">
        <f t="shared" si="30"/>
        <v>3.9408866995073892E-2</v>
      </c>
      <c r="BN32" s="99" t="s">
        <v>70</v>
      </c>
      <c r="BO32" s="16"/>
      <c r="BP32" s="16"/>
      <c r="BQ32" s="16"/>
      <c r="BR32" s="16"/>
      <c r="BS32" s="16">
        <v>1</v>
      </c>
      <c r="BT32" s="16">
        <v>3</v>
      </c>
      <c r="BU32" s="16">
        <v>1</v>
      </c>
      <c r="BV32" s="16">
        <v>2</v>
      </c>
      <c r="BW32" s="16">
        <v>2</v>
      </c>
      <c r="BX32" s="16">
        <v>1</v>
      </c>
      <c r="BY32" s="16">
        <v>1</v>
      </c>
      <c r="BZ32" s="16"/>
      <c r="CA32" s="16">
        <v>1</v>
      </c>
      <c r="CB32" s="16"/>
      <c r="CC32" s="16"/>
      <c r="CD32" s="16">
        <v>1</v>
      </c>
      <c r="CE32" s="16"/>
      <c r="CF32" s="16">
        <v>3</v>
      </c>
      <c r="CG32" s="16">
        <v>4</v>
      </c>
      <c r="CH32" s="16">
        <v>1</v>
      </c>
      <c r="CI32" s="16"/>
      <c r="CJ32" s="16"/>
      <c r="CK32" s="16">
        <v>3</v>
      </c>
      <c r="CL32" s="16"/>
      <c r="CM32" s="16"/>
      <c r="CN32" s="16">
        <v>13</v>
      </c>
      <c r="CO32" s="16"/>
      <c r="CP32" s="16"/>
      <c r="CQ32" s="50">
        <f t="shared" si="42"/>
        <v>37</v>
      </c>
      <c r="CR32" s="17">
        <f t="shared" si="32"/>
        <v>4.3683589138134596E-2</v>
      </c>
      <c r="CT32" s="99" t="s">
        <v>70</v>
      </c>
      <c r="CU32" s="16"/>
      <c r="CV32" s="16">
        <v>1</v>
      </c>
      <c r="CW32" s="16">
        <v>2</v>
      </c>
      <c r="CX32" s="16"/>
      <c r="CY32" s="16"/>
      <c r="CZ32" s="16">
        <v>1</v>
      </c>
      <c r="DA32" s="16"/>
      <c r="DB32" s="16"/>
      <c r="DC32" s="16">
        <v>1</v>
      </c>
      <c r="DD32" s="16"/>
      <c r="DE32" s="16">
        <v>3</v>
      </c>
      <c r="DF32" s="16"/>
      <c r="DG32" s="16"/>
      <c r="DH32" s="16"/>
      <c r="DI32" s="16"/>
      <c r="DJ32" s="16">
        <v>1</v>
      </c>
      <c r="DK32" s="16"/>
      <c r="DL32" s="16">
        <v>1</v>
      </c>
      <c r="DM32" s="16">
        <v>1</v>
      </c>
      <c r="DN32" s="16">
        <v>3</v>
      </c>
      <c r="DO32" s="16"/>
      <c r="DP32" s="16"/>
      <c r="DQ32" s="16"/>
      <c r="DR32" s="16"/>
      <c r="DS32" s="16"/>
      <c r="DT32" s="16">
        <v>6</v>
      </c>
      <c r="DU32" s="16"/>
      <c r="DV32" s="16"/>
      <c r="DW32" s="61">
        <f t="shared" si="33"/>
        <v>20</v>
      </c>
      <c r="DX32" s="17">
        <f t="shared" si="34"/>
        <v>3.484320557491289E-2</v>
      </c>
      <c r="DZ32" s="99" t="s">
        <v>70</v>
      </c>
      <c r="EA32" s="16"/>
      <c r="EB32" s="16"/>
      <c r="EC32" s="16">
        <v>1</v>
      </c>
      <c r="ED32" s="16"/>
      <c r="EE32" s="16"/>
      <c r="EF32" s="16"/>
      <c r="EG32" s="16"/>
      <c r="EH32" s="16">
        <v>1</v>
      </c>
      <c r="EI32" s="16">
        <v>1</v>
      </c>
      <c r="EJ32" s="16">
        <v>1</v>
      </c>
      <c r="EK32" s="16">
        <v>4</v>
      </c>
      <c r="EL32" s="16"/>
      <c r="EM32" s="16"/>
      <c r="EN32" s="16">
        <v>1</v>
      </c>
      <c r="EO32" s="16">
        <v>1</v>
      </c>
      <c r="EP32" s="16"/>
      <c r="EQ32" s="16"/>
      <c r="ER32" s="16"/>
      <c r="ES32" s="16">
        <v>1</v>
      </c>
      <c r="ET32" s="16">
        <v>1</v>
      </c>
      <c r="EU32" s="16"/>
      <c r="EV32" s="16"/>
      <c r="EW32" s="16">
        <v>1</v>
      </c>
      <c r="EX32" s="16">
        <v>3</v>
      </c>
      <c r="EY32" s="16"/>
      <c r="EZ32" s="16">
        <v>6</v>
      </c>
      <c r="FA32" s="16"/>
      <c r="FB32" s="16"/>
      <c r="FC32" s="61">
        <f t="shared" si="35"/>
        <v>22</v>
      </c>
      <c r="FD32" s="17">
        <f t="shared" si="40"/>
        <v>2.8645833333333332E-2</v>
      </c>
      <c r="FF32" s="99" t="s">
        <v>70</v>
      </c>
      <c r="FG32" s="16"/>
      <c r="FH32" s="16">
        <v>1</v>
      </c>
      <c r="FI32" s="16">
        <v>2</v>
      </c>
      <c r="FJ32" s="16"/>
      <c r="FK32" s="16">
        <v>3</v>
      </c>
      <c r="FL32" s="16">
        <v>2</v>
      </c>
      <c r="FM32" s="16">
        <v>2</v>
      </c>
      <c r="FN32" s="16">
        <v>1</v>
      </c>
      <c r="FO32" s="16">
        <v>2</v>
      </c>
      <c r="FP32" s="16"/>
      <c r="FQ32" s="16">
        <v>2</v>
      </c>
      <c r="FR32" s="16">
        <v>1</v>
      </c>
      <c r="FS32" s="16">
        <v>1</v>
      </c>
      <c r="FT32" s="16"/>
      <c r="FU32" s="16">
        <v>1</v>
      </c>
      <c r="FV32" s="16"/>
      <c r="FW32" s="16">
        <v>1</v>
      </c>
      <c r="FX32" s="16"/>
      <c r="FY32" s="16">
        <v>4</v>
      </c>
      <c r="FZ32" s="16">
        <v>1</v>
      </c>
      <c r="GA32" s="16"/>
      <c r="GB32" s="16"/>
      <c r="GC32" s="16">
        <v>2</v>
      </c>
      <c r="GD32" s="16">
        <v>1</v>
      </c>
      <c r="GE32" s="16"/>
      <c r="GF32" s="16">
        <v>14</v>
      </c>
      <c r="GG32" s="16"/>
      <c r="GH32" s="16"/>
      <c r="GI32" s="61">
        <f t="shared" si="36"/>
        <v>41</v>
      </c>
      <c r="GJ32" s="17">
        <f t="shared" si="41"/>
        <v>3.8752362948960305E-2</v>
      </c>
      <c r="GL32" s="99" t="s">
        <v>70</v>
      </c>
      <c r="GM32" s="16"/>
      <c r="GN32" s="16">
        <v>1</v>
      </c>
      <c r="GO32" s="16"/>
      <c r="GP32" s="16"/>
      <c r="GQ32" s="16">
        <v>4</v>
      </c>
      <c r="GR32" s="16"/>
      <c r="GS32" s="16">
        <v>4</v>
      </c>
      <c r="GT32" s="16"/>
      <c r="GU32" s="16">
        <v>2</v>
      </c>
      <c r="GV32" s="16">
        <v>1</v>
      </c>
      <c r="GW32" s="16">
        <v>5</v>
      </c>
      <c r="GX32" s="16">
        <v>4</v>
      </c>
      <c r="GY32" s="16"/>
      <c r="GZ32" s="16"/>
      <c r="HA32" s="16">
        <v>1</v>
      </c>
      <c r="HB32" s="16">
        <v>1</v>
      </c>
      <c r="HC32" s="16"/>
      <c r="HD32" s="16">
        <v>3</v>
      </c>
      <c r="HE32" s="16">
        <v>7</v>
      </c>
      <c r="HF32" s="16">
        <v>1</v>
      </c>
      <c r="HG32" s="16"/>
      <c r="HH32" s="16">
        <v>2</v>
      </c>
      <c r="HI32" s="16"/>
      <c r="HJ32" s="16"/>
      <c r="HK32" s="16">
        <v>1</v>
      </c>
      <c r="HL32" s="16">
        <v>9</v>
      </c>
      <c r="HM32" s="16"/>
      <c r="HN32" s="16"/>
      <c r="HO32" s="61">
        <f t="shared" si="37"/>
        <v>46</v>
      </c>
      <c r="HP32" s="17">
        <f t="shared" si="38"/>
        <v>4.1218637992831542E-2</v>
      </c>
    </row>
    <row r="33" spans="2:224" x14ac:dyDescent="0.25">
      <c r="B33" s="99" t="s">
        <v>64</v>
      </c>
      <c r="C33" s="16"/>
      <c r="D33" s="16"/>
      <c r="E33" s="16"/>
      <c r="F33" s="16"/>
      <c r="G33" s="16">
        <v>1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>
        <v>1</v>
      </c>
      <c r="U33" s="16"/>
      <c r="V33" s="16"/>
      <c r="W33" s="16"/>
      <c r="X33" s="16"/>
      <c r="Y33" s="16"/>
      <c r="Z33" s="16"/>
      <c r="AA33" s="16"/>
      <c r="AB33" s="16">
        <v>1</v>
      </c>
      <c r="AC33" s="16"/>
      <c r="AD33" s="1"/>
      <c r="AE33" s="50">
        <f t="shared" si="28"/>
        <v>3</v>
      </c>
      <c r="AF33" s="17">
        <f t="shared" si="29"/>
        <v>6.4935064935064939E-3</v>
      </c>
      <c r="AH33" s="99" t="s">
        <v>64</v>
      </c>
      <c r="AI33" s="16"/>
      <c r="AJ33" s="16"/>
      <c r="AK33" s="16">
        <v>2</v>
      </c>
      <c r="AL33" s="16"/>
      <c r="AM33" s="16"/>
      <c r="AN33" s="16">
        <v>1</v>
      </c>
      <c r="AO33" s="16">
        <v>1</v>
      </c>
      <c r="AP33" s="16"/>
      <c r="AQ33" s="16"/>
      <c r="AR33" s="16"/>
      <c r="AS33" s="16">
        <v>2</v>
      </c>
      <c r="AT33" s="16">
        <v>1</v>
      </c>
      <c r="AU33" s="16"/>
      <c r="AV33" s="16"/>
      <c r="AW33" s="16"/>
      <c r="AX33" s="16">
        <v>1</v>
      </c>
      <c r="AY33" s="16"/>
      <c r="AZ33" s="16">
        <v>2</v>
      </c>
      <c r="BA33" s="16">
        <v>4</v>
      </c>
      <c r="BB33" s="16"/>
      <c r="BC33" s="16"/>
      <c r="BD33" s="16"/>
      <c r="BE33" s="16"/>
      <c r="BF33" s="16"/>
      <c r="BG33" s="16"/>
      <c r="BH33" s="16">
        <v>4</v>
      </c>
      <c r="BI33" s="16"/>
      <c r="BJ33" s="16"/>
      <c r="BK33" s="50">
        <f t="shared" si="39"/>
        <v>18</v>
      </c>
      <c r="BL33" s="17">
        <f t="shared" si="30"/>
        <v>2.9556650246305417E-2</v>
      </c>
      <c r="BN33" s="99" t="s">
        <v>64</v>
      </c>
      <c r="BO33" s="16"/>
      <c r="BP33" s="16"/>
      <c r="BQ33" s="16">
        <v>1</v>
      </c>
      <c r="BR33" s="16"/>
      <c r="BS33" s="16">
        <v>1</v>
      </c>
      <c r="BT33" s="16">
        <v>1</v>
      </c>
      <c r="BU33" s="16">
        <v>3</v>
      </c>
      <c r="BV33" s="16"/>
      <c r="BW33" s="16">
        <v>1</v>
      </c>
      <c r="BX33" s="16">
        <v>2</v>
      </c>
      <c r="BY33" s="16">
        <v>1</v>
      </c>
      <c r="BZ33" s="16">
        <v>1</v>
      </c>
      <c r="CA33" s="16">
        <v>1</v>
      </c>
      <c r="CB33" s="16">
        <v>1</v>
      </c>
      <c r="CC33" s="16">
        <v>2</v>
      </c>
      <c r="CD33" s="16"/>
      <c r="CE33" s="16"/>
      <c r="CF33" s="16">
        <v>1</v>
      </c>
      <c r="CG33" s="16">
        <v>3</v>
      </c>
      <c r="CH33" s="16"/>
      <c r="CI33" s="16"/>
      <c r="CJ33" s="16"/>
      <c r="CK33" s="16">
        <v>1</v>
      </c>
      <c r="CL33" s="16"/>
      <c r="CM33" s="16"/>
      <c r="CN33" s="16">
        <v>7</v>
      </c>
      <c r="CO33" s="16"/>
      <c r="CP33" s="16"/>
      <c r="CQ33" s="50">
        <f t="shared" si="42"/>
        <v>27</v>
      </c>
      <c r="CR33" s="17">
        <f t="shared" si="32"/>
        <v>3.1877213695395513E-2</v>
      </c>
      <c r="CT33" s="99" t="s">
        <v>64</v>
      </c>
      <c r="CU33" s="16"/>
      <c r="CV33" s="16">
        <v>1</v>
      </c>
      <c r="CW33" s="16">
        <v>1</v>
      </c>
      <c r="CX33" s="16"/>
      <c r="CY33" s="16">
        <v>1</v>
      </c>
      <c r="CZ33" s="16">
        <v>2</v>
      </c>
      <c r="DA33" s="16">
        <v>2</v>
      </c>
      <c r="DB33" s="16"/>
      <c r="DC33" s="16">
        <v>1</v>
      </c>
      <c r="DD33" s="16"/>
      <c r="DE33" s="16">
        <v>2</v>
      </c>
      <c r="DF33" s="16"/>
      <c r="DG33" s="16">
        <v>1</v>
      </c>
      <c r="DH33" s="16"/>
      <c r="DI33" s="16"/>
      <c r="DJ33" s="16">
        <v>1</v>
      </c>
      <c r="DK33" s="16"/>
      <c r="DL33" s="16">
        <v>1</v>
      </c>
      <c r="DM33" s="16">
        <v>5</v>
      </c>
      <c r="DN33" s="16">
        <v>1</v>
      </c>
      <c r="DO33" s="16"/>
      <c r="DP33" s="16"/>
      <c r="DQ33" s="16"/>
      <c r="DR33" s="16"/>
      <c r="DS33" s="16"/>
      <c r="DT33" s="16">
        <v>5</v>
      </c>
      <c r="DU33" s="16"/>
      <c r="DV33" s="16"/>
      <c r="DW33" s="61">
        <f t="shared" si="33"/>
        <v>24</v>
      </c>
      <c r="DX33" s="17">
        <f t="shared" si="34"/>
        <v>4.1811846689895474E-2</v>
      </c>
      <c r="DZ33" s="99" t="s">
        <v>64</v>
      </c>
      <c r="EA33" s="16"/>
      <c r="EB33" s="16"/>
      <c r="EC33" s="16">
        <v>1</v>
      </c>
      <c r="ED33" s="16"/>
      <c r="EE33" s="16">
        <v>3</v>
      </c>
      <c r="EF33" s="16"/>
      <c r="EG33" s="16">
        <v>1</v>
      </c>
      <c r="EH33" s="16">
        <v>2</v>
      </c>
      <c r="EI33" s="16"/>
      <c r="EJ33" s="16">
        <v>1</v>
      </c>
      <c r="EK33" s="16">
        <v>4</v>
      </c>
      <c r="EL33" s="16"/>
      <c r="EM33" s="16"/>
      <c r="EN33" s="16">
        <v>1</v>
      </c>
      <c r="EO33" s="16"/>
      <c r="EP33" s="16">
        <v>1</v>
      </c>
      <c r="EQ33" s="16"/>
      <c r="ER33" s="16">
        <v>4</v>
      </c>
      <c r="ES33" s="16">
        <v>2</v>
      </c>
      <c r="ET33" s="16"/>
      <c r="EU33" s="16"/>
      <c r="EV33" s="16"/>
      <c r="EW33" s="16">
        <v>1</v>
      </c>
      <c r="EX33" s="16"/>
      <c r="EY33" s="16"/>
      <c r="EZ33" s="16">
        <v>8</v>
      </c>
      <c r="FA33" s="16"/>
      <c r="FB33" s="16"/>
      <c r="FC33" s="61">
        <f t="shared" si="35"/>
        <v>29</v>
      </c>
      <c r="FD33" s="17">
        <f t="shared" si="40"/>
        <v>3.7760416666666664E-2</v>
      </c>
      <c r="FF33" s="99" t="s">
        <v>64</v>
      </c>
      <c r="FG33" s="16">
        <v>1</v>
      </c>
      <c r="FH33" s="16"/>
      <c r="FI33" s="16">
        <v>2</v>
      </c>
      <c r="FJ33" s="16"/>
      <c r="FK33" s="16">
        <v>4</v>
      </c>
      <c r="FL33" s="16">
        <v>2</v>
      </c>
      <c r="FM33" s="16">
        <v>1</v>
      </c>
      <c r="FN33" s="16"/>
      <c r="FO33" s="16">
        <v>1</v>
      </c>
      <c r="FP33" s="16">
        <v>1</v>
      </c>
      <c r="FQ33" s="16">
        <v>2</v>
      </c>
      <c r="FR33" s="16"/>
      <c r="FS33" s="16"/>
      <c r="FT33" s="16"/>
      <c r="FU33" s="16">
        <v>2</v>
      </c>
      <c r="FV33" s="16">
        <v>2</v>
      </c>
      <c r="FW33" s="16"/>
      <c r="FX33" s="16">
        <v>3</v>
      </c>
      <c r="FY33" s="16">
        <v>5</v>
      </c>
      <c r="FZ33" s="16"/>
      <c r="GA33" s="16">
        <v>1</v>
      </c>
      <c r="GB33" s="16"/>
      <c r="GC33" s="16">
        <v>2</v>
      </c>
      <c r="GD33" s="16">
        <v>3</v>
      </c>
      <c r="GE33" s="16"/>
      <c r="GF33" s="16">
        <v>11</v>
      </c>
      <c r="GG33" s="16"/>
      <c r="GH33" s="16"/>
      <c r="GI33" s="61">
        <f t="shared" si="36"/>
        <v>43</v>
      </c>
      <c r="GJ33" s="17">
        <f t="shared" si="41"/>
        <v>4.0642722117202268E-2</v>
      </c>
      <c r="GL33" s="99" t="s">
        <v>64</v>
      </c>
      <c r="GM33" s="16"/>
      <c r="GN33" s="16"/>
      <c r="GO33" s="16">
        <v>4</v>
      </c>
      <c r="GP33" s="16"/>
      <c r="GQ33" s="16">
        <v>4</v>
      </c>
      <c r="GR33" s="16">
        <v>3</v>
      </c>
      <c r="GS33" s="16">
        <v>3</v>
      </c>
      <c r="GT33" s="16">
        <v>5</v>
      </c>
      <c r="GU33" s="16">
        <v>3</v>
      </c>
      <c r="GV33" s="16">
        <v>1</v>
      </c>
      <c r="GW33" s="16">
        <v>7</v>
      </c>
      <c r="GX33" s="16">
        <v>1</v>
      </c>
      <c r="GY33" s="16">
        <v>1</v>
      </c>
      <c r="GZ33" s="16"/>
      <c r="HA33" s="16"/>
      <c r="HB33" s="16">
        <v>1</v>
      </c>
      <c r="HC33" s="16">
        <v>1</v>
      </c>
      <c r="HD33" s="16">
        <v>4</v>
      </c>
      <c r="HE33" s="16">
        <v>10</v>
      </c>
      <c r="HF33" s="16"/>
      <c r="HG33" s="16"/>
      <c r="HH33" s="16"/>
      <c r="HI33" s="16">
        <v>2</v>
      </c>
      <c r="HJ33" s="16"/>
      <c r="HK33" s="16"/>
      <c r="HL33" s="16">
        <v>12</v>
      </c>
      <c r="HM33" s="16"/>
      <c r="HN33" s="16"/>
      <c r="HO33" s="61">
        <f t="shared" si="37"/>
        <v>62</v>
      </c>
      <c r="HP33" s="17">
        <f t="shared" si="38"/>
        <v>5.5555555555555552E-2</v>
      </c>
    </row>
    <row r="34" spans="2:224" x14ac:dyDescent="0.25">
      <c r="B34" s="99" t="s">
        <v>63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"/>
      <c r="AE34" s="50">
        <f t="shared" si="28"/>
        <v>2</v>
      </c>
      <c r="AF34" s="17">
        <f t="shared" si="29"/>
        <v>4.329004329004329E-3</v>
      </c>
      <c r="AH34" s="99" t="s">
        <v>63</v>
      </c>
      <c r="AI34" s="16"/>
      <c r="AJ34" s="16"/>
      <c r="AK34" s="16">
        <v>1</v>
      </c>
      <c r="AL34" s="16"/>
      <c r="AM34" s="16">
        <v>2</v>
      </c>
      <c r="AN34" s="16"/>
      <c r="AO34" s="16"/>
      <c r="AP34" s="16"/>
      <c r="AQ34" s="16">
        <v>1</v>
      </c>
      <c r="AR34" s="16"/>
      <c r="AS34" s="16"/>
      <c r="AT34" s="16"/>
      <c r="AU34" s="16">
        <v>1</v>
      </c>
      <c r="AV34" s="16"/>
      <c r="AW34" s="16"/>
      <c r="AX34" s="16"/>
      <c r="AY34" s="16"/>
      <c r="AZ34" s="16">
        <v>2</v>
      </c>
      <c r="BA34" s="16">
        <v>1</v>
      </c>
      <c r="BB34" s="16"/>
      <c r="BC34" s="16"/>
      <c r="BD34" s="16"/>
      <c r="BE34" s="16"/>
      <c r="BF34" s="16"/>
      <c r="BG34" s="16"/>
      <c r="BH34" s="16">
        <v>2</v>
      </c>
      <c r="BI34" s="16"/>
      <c r="BJ34" s="16"/>
      <c r="BK34" s="50">
        <f t="shared" si="39"/>
        <v>10</v>
      </c>
      <c r="BL34" s="17">
        <f t="shared" si="30"/>
        <v>1.6420361247947456E-2</v>
      </c>
      <c r="BN34" s="99" t="s">
        <v>63</v>
      </c>
      <c r="BO34" s="16"/>
      <c r="BP34" s="16"/>
      <c r="BQ34" s="16"/>
      <c r="BR34" s="16"/>
      <c r="BS34" s="16">
        <v>1</v>
      </c>
      <c r="BT34" s="16"/>
      <c r="BU34" s="16"/>
      <c r="BV34" s="16"/>
      <c r="BW34" s="16"/>
      <c r="BX34" s="16"/>
      <c r="BY34" s="16">
        <v>7</v>
      </c>
      <c r="BZ34" s="16"/>
      <c r="CA34" s="16"/>
      <c r="CB34" s="16"/>
      <c r="CC34" s="16">
        <v>1</v>
      </c>
      <c r="CD34" s="16"/>
      <c r="CE34" s="16"/>
      <c r="CF34" s="16"/>
      <c r="CG34" s="16">
        <v>4</v>
      </c>
      <c r="CH34" s="16"/>
      <c r="CI34" s="16"/>
      <c r="CJ34" s="16"/>
      <c r="CK34" s="16"/>
      <c r="CL34" s="16">
        <v>1</v>
      </c>
      <c r="CM34" s="16">
        <v>1</v>
      </c>
      <c r="CN34" s="16">
        <v>1</v>
      </c>
      <c r="CO34" s="16"/>
      <c r="CP34" s="16"/>
      <c r="CQ34" s="50">
        <f t="shared" si="42"/>
        <v>16</v>
      </c>
      <c r="CR34" s="17">
        <f t="shared" si="32"/>
        <v>1.8890200708382526E-2</v>
      </c>
      <c r="CT34" s="99" t="s">
        <v>63</v>
      </c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61">
        <f t="shared" si="33"/>
        <v>0</v>
      </c>
      <c r="DX34" s="17">
        <f t="shared" si="34"/>
        <v>0</v>
      </c>
      <c r="DZ34" s="99" t="s">
        <v>63</v>
      </c>
      <c r="EA34" s="16"/>
      <c r="EB34" s="16"/>
      <c r="EC34" s="16">
        <v>1</v>
      </c>
      <c r="ED34" s="16"/>
      <c r="EE34" s="16">
        <v>1</v>
      </c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>
        <v>1</v>
      </c>
      <c r="ET34" s="16">
        <v>1</v>
      </c>
      <c r="EU34" s="16">
        <v>2</v>
      </c>
      <c r="EV34" s="16"/>
      <c r="EW34" s="16"/>
      <c r="EX34" s="16">
        <v>1</v>
      </c>
      <c r="EY34" s="16"/>
      <c r="EZ34" s="16"/>
      <c r="FA34" s="16"/>
      <c r="FB34" s="16"/>
      <c r="FC34" s="61">
        <f t="shared" si="35"/>
        <v>7</v>
      </c>
      <c r="FD34" s="17">
        <f t="shared" si="40"/>
        <v>9.1145833333333339E-3</v>
      </c>
      <c r="FF34" s="99" t="s">
        <v>63</v>
      </c>
      <c r="FG34" s="16"/>
      <c r="FH34" s="16">
        <v>2</v>
      </c>
      <c r="FI34" s="16">
        <v>2</v>
      </c>
      <c r="FJ34" s="16"/>
      <c r="FK34" s="16">
        <v>4</v>
      </c>
      <c r="FL34" s="16"/>
      <c r="FM34" s="16">
        <v>4</v>
      </c>
      <c r="FN34" s="16">
        <v>1</v>
      </c>
      <c r="FO34" s="16">
        <v>1</v>
      </c>
      <c r="FP34" s="16">
        <v>2</v>
      </c>
      <c r="FQ34" s="16">
        <v>2</v>
      </c>
      <c r="FR34" s="16">
        <v>1</v>
      </c>
      <c r="FS34" s="16"/>
      <c r="FT34" s="16"/>
      <c r="FU34" s="16"/>
      <c r="FV34" s="16">
        <v>3</v>
      </c>
      <c r="FW34" s="16"/>
      <c r="FX34" s="16">
        <v>1</v>
      </c>
      <c r="FY34" s="16">
        <v>2</v>
      </c>
      <c r="FZ34" s="16">
        <v>1</v>
      </c>
      <c r="GA34" s="16">
        <v>2</v>
      </c>
      <c r="GB34" s="16"/>
      <c r="GC34" s="16">
        <v>1</v>
      </c>
      <c r="GD34" s="16"/>
      <c r="GE34" s="16"/>
      <c r="GF34" s="16">
        <v>16</v>
      </c>
      <c r="GG34" s="16"/>
      <c r="GH34" s="16"/>
      <c r="GI34" s="61">
        <f t="shared" si="36"/>
        <v>45</v>
      </c>
      <c r="GJ34" s="17">
        <f t="shared" si="41"/>
        <v>4.2533081285444231E-2</v>
      </c>
      <c r="GL34" s="99" t="s">
        <v>63</v>
      </c>
      <c r="GM34" s="16"/>
      <c r="GN34" s="16"/>
      <c r="GO34" s="16">
        <v>2</v>
      </c>
      <c r="GP34" s="16"/>
      <c r="GQ34" s="16">
        <v>2</v>
      </c>
      <c r="GR34" s="16">
        <v>2</v>
      </c>
      <c r="GS34" s="16">
        <v>2</v>
      </c>
      <c r="GT34" s="16">
        <v>1</v>
      </c>
      <c r="GU34" s="16">
        <v>1</v>
      </c>
      <c r="GV34" s="16">
        <v>1</v>
      </c>
      <c r="GW34" s="16">
        <v>10</v>
      </c>
      <c r="GX34" s="16"/>
      <c r="GY34" s="16"/>
      <c r="GZ34" s="16">
        <v>2</v>
      </c>
      <c r="HA34" s="16">
        <v>1</v>
      </c>
      <c r="HB34" s="16">
        <v>2</v>
      </c>
      <c r="HC34" s="16"/>
      <c r="HD34" s="16">
        <v>1</v>
      </c>
      <c r="HE34" s="16">
        <v>3</v>
      </c>
      <c r="HF34" s="16">
        <v>1</v>
      </c>
      <c r="HG34" s="16"/>
      <c r="HH34" s="16"/>
      <c r="HI34" s="16">
        <v>1</v>
      </c>
      <c r="HJ34" s="16"/>
      <c r="HK34" s="16"/>
      <c r="HL34" s="16">
        <v>11</v>
      </c>
      <c r="HM34" s="16"/>
      <c r="HN34" s="16"/>
      <c r="HO34" s="61">
        <f t="shared" si="37"/>
        <v>43</v>
      </c>
      <c r="HP34" s="17">
        <f t="shared" si="38"/>
        <v>3.8530465949820791E-2</v>
      </c>
    </row>
    <row r="35" spans="2:224" x14ac:dyDescent="0.25">
      <c r="B35" s="99" t="s">
        <v>65</v>
      </c>
      <c r="C35" s="16"/>
      <c r="D35" s="16"/>
      <c r="E35" s="16"/>
      <c r="F35" s="16"/>
      <c r="G35" s="16"/>
      <c r="H35" s="16"/>
      <c r="I35" s="16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>
        <v>2</v>
      </c>
      <c r="AC35" s="16"/>
      <c r="AD35" s="1"/>
      <c r="AE35" s="50">
        <f t="shared" si="28"/>
        <v>3</v>
      </c>
      <c r="AF35" s="17">
        <f t="shared" si="29"/>
        <v>6.4935064935064939E-3</v>
      </c>
      <c r="AH35" s="99" t="s">
        <v>65</v>
      </c>
      <c r="AI35" s="16"/>
      <c r="AJ35" s="16"/>
      <c r="AK35" s="16"/>
      <c r="AL35" s="16"/>
      <c r="AM35" s="16"/>
      <c r="AN35" s="16"/>
      <c r="AO35" s="16">
        <v>1</v>
      </c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>
        <v>1</v>
      </c>
      <c r="BG35" s="16"/>
      <c r="BH35" s="16">
        <v>3</v>
      </c>
      <c r="BI35" s="16"/>
      <c r="BJ35" s="16"/>
      <c r="BK35" s="50">
        <f t="shared" si="39"/>
        <v>5</v>
      </c>
      <c r="BL35" s="17">
        <f t="shared" si="30"/>
        <v>8.2101806239737278E-3</v>
      </c>
      <c r="BN35" s="99" t="s">
        <v>65</v>
      </c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>
        <v>1</v>
      </c>
      <c r="CE35" s="16"/>
      <c r="CF35" s="16"/>
      <c r="CG35" s="16"/>
      <c r="CH35" s="16"/>
      <c r="CI35" s="16"/>
      <c r="CJ35" s="16"/>
      <c r="CK35" s="16"/>
      <c r="CL35" s="16"/>
      <c r="CM35" s="16"/>
      <c r="CN35" s="16">
        <v>1</v>
      </c>
      <c r="CO35" s="16"/>
      <c r="CP35" s="16"/>
      <c r="CQ35" s="50">
        <f t="shared" si="42"/>
        <v>2</v>
      </c>
      <c r="CR35" s="17">
        <f t="shared" si="32"/>
        <v>2.3612750885478157E-3</v>
      </c>
      <c r="CT35" s="99" t="s">
        <v>65</v>
      </c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>
        <v>1</v>
      </c>
      <c r="DN35" s="16"/>
      <c r="DO35" s="16"/>
      <c r="DP35" s="16"/>
      <c r="DQ35" s="16"/>
      <c r="DR35" s="16"/>
      <c r="DS35" s="16"/>
      <c r="DT35" s="16"/>
      <c r="DU35" s="16"/>
      <c r="DV35" s="16"/>
      <c r="DW35" s="61">
        <f t="shared" si="33"/>
        <v>1</v>
      </c>
      <c r="DX35" s="17">
        <f t="shared" si="34"/>
        <v>1.7421602787456446E-3</v>
      </c>
      <c r="DZ35" s="99" t="s">
        <v>65</v>
      </c>
      <c r="EA35" s="16"/>
      <c r="EB35" s="16">
        <v>1</v>
      </c>
      <c r="EC35" s="16"/>
      <c r="ED35" s="16"/>
      <c r="EE35" s="16">
        <v>1</v>
      </c>
      <c r="EF35" s="16"/>
      <c r="EG35" s="16"/>
      <c r="EH35" s="16"/>
      <c r="EI35" s="16"/>
      <c r="EJ35" s="16"/>
      <c r="EK35" s="16"/>
      <c r="EL35" s="16"/>
      <c r="EM35" s="16"/>
      <c r="EN35" s="16"/>
      <c r="EO35" s="16">
        <v>1</v>
      </c>
      <c r="EP35" s="16"/>
      <c r="EQ35" s="16"/>
      <c r="ER35" s="16"/>
      <c r="ES35" s="16">
        <v>1</v>
      </c>
      <c r="ET35" s="16">
        <v>1</v>
      </c>
      <c r="EU35" s="16"/>
      <c r="EV35" s="16"/>
      <c r="EW35" s="16"/>
      <c r="EX35" s="16">
        <v>1</v>
      </c>
      <c r="EY35" s="16"/>
      <c r="EZ35" s="16">
        <v>1</v>
      </c>
      <c r="FA35" s="16"/>
      <c r="FB35" s="16"/>
      <c r="FC35" s="61">
        <f t="shared" si="35"/>
        <v>7</v>
      </c>
      <c r="FD35" s="17">
        <f t="shared" si="40"/>
        <v>9.1145833333333339E-3</v>
      </c>
      <c r="FF35" s="99" t="s">
        <v>65</v>
      </c>
      <c r="FG35" s="16"/>
      <c r="FH35" s="16">
        <v>1</v>
      </c>
      <c r="FI35" s="16"/>
      <c r="FJ35" s="16"/>
      <c r="FK35" s="16">
        <v>1</v>
      </c>
      <c r="FL35" s="16"/>
      <c r="FM35" s="16"/>
      <c r="FN35" s="16"/>
      <c r="FO35" s="16">
        <v>4</v>
      </c>
      <c r="FP35" s="16"/>
      <c r="FQ35" s="16">
        <v>1</v>
      </c>
      <c r="FR35" s="16"/>
      <c r="FS35" s="16"/>
      <c r="FT35" s="16">
        <v>2</v>
      </c>
      <c r="FU35" s="16"/>
      <c r="FV35" s="16">
        <v>3</v>
      </c>
      <c r="FW35" s="16">
        <v>2</v>
      </c>
      <c r="FX35" s="16">
        <v>1</v>
      </c>
      <c r="FY35" s="16">
        <v>5</v>
      </c>
      <c r="FZ35" s="16"/>
      <c r="GA35" s="16"/>
      <c r="GB35" s="16"/>
      <c r="GC35" s="16"/>
      <c r="GD35" s="16"/>
      <c r="GE35" s="16"/>
      <c r="GF35" s="16">
        <v>5</v>
      </c>
      <c r="GG35" s="16"/>
      <c r="GH35" s="16"/>
      <c r="GI35" s="61">
        <f t="shared" si="36"/>
        <v>25</v>
      </c>
      <c r="GJ35" s="17">
        <f t="shared" si="41"/>
        <v>2.3629489603024575E-2</v>
      </c>
      <c r="GL35" s="99" t="s">
        <v>65</v>
      </c>
      <c r="GM35" s="16"/>
      <c r="GN35" s="16"/>
      <c r="GO35" s="16"/>
      <c r="GP35" s="16"/>
      <c r="GQ35" s="16">
        <v>4</v>
      </c>
      <c r="GR35" s="16">
        <v>3</v>
      </c>
      <c r="GS35" s="16">
        <v>2</v>
      </c>
      <c r="GT35" s="16"/>
      <c r="GU35" s="16"/>
      <c r="GV35" s="16"/>
      <c r="GW35" s="16">
        <v>5</v>
      </c>
      <c r="GX35" s="16"/>
      <c r="GY35" s="16"/>
      <c r="GZ35" s="16">
        <v>1</v>
      </c>
      <c r="HA35" s="16"/>
      <c r="HB35" s="16">
        <v>2</v>
      </c>
      <c r="HC35" s="16"/>
      <c r="HD35" s="16"/>
      <c r="HE35" s="16">
        <v>5</v>
      </c>
      <c r="HF35" s="16"/>
      <c r="HG35" s="16"/>
      <c r="HH35" s="16"/>
      <c r="HI35" s="16"/>
      <c r="HJ35" s="16"/>
      <c r="HK35" s="16"/>
      <c r="HL35" s="16">
        <v>5</v>
      </c>
      <c r="HM35" s="16"/>
      <c r="HN35" s="16"/>
      <c r="HO35" s="61">
        <f t="shared" si="37"/>
        <v>27</v>
      </c>
      <c r="HP35" s="17">
        <f t="shared" si="38"/>
        <v>2.4193548387096774E-2</v>
      </c>
    </row>
    <row r="36" spans="2:224" x14ac:dyDescent="0.25">
      <c r="B36" s="99" t="s">
        <v>59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"/>
      <c r="AE36" s="50">
        <f t="shared" si="28"/>
        <v>0</v>
      </c>
      <c r="AF36" s="17">
        <f t="shared" si="29"/>
        <v>0</v>
      </c>
      <c r="AH36" s="99" t="s">
        <v>59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>
        <v>1</v>
      </c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50">
        <f t="shared" si="39"/>
        <v>1</v>
      </c>
      <c r="BL36" s="17">
        <f t="shared" si="30"/>
        <v>1.6420361247947454E-3</v>
      </c>
      <c r="BN36" s="99" t="s">
        <v>59</v>
      </c>
      <c r="BO36" s="16"/>
      <c r="BP36" s="16"/>
      <c r="BQ36" s="16">
        <v>1</v>
      </c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50">
        <f t="shared" si="42"/>
        <v>1</v>
      </c>
      <c r="CR36" s="17">
        <f t="shared" si="32"/>
        <v>1.1806375442739079E-3</v>
      </c>
      <c r="CT36" s="99" t="s">
        <v>59</v>
      </c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>
        <v>1</v>
      </c>
      <c r="DU36" s="16"/>
      <c r="DV36" s="16"/>
      <c r="DW36" s="61">
        <f t="shared" si="33"/>
        <v>1</v>
      </c>
      <c r="DX36" s="17">
        <f t="shared" si="34"/>
        <v>1.7421602787456446E-3</v>
      </c>
      <c r="DZ36" s="99" t="s">
        <v>59</v>
      </c>
      <c r="EA36" s="16"/>
      <c r="EB36" s="16"/>
      <c r="EC36" s="16"/>
      <c r="ED36" s="16"/>
      <c r="EE36" s="16"/>
      <c r="EF36" s="16"/>
      <c r="EG36" s="16">
        <v>1</v>
      </c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>
        <v>1</v>
      </c>
      <c r="ET36" s="16"/>
      <c r="EU36" s="16"/>
      <c r="EV36" s="16"/>
      <c r="EW36" s="16"/>
      <c r="EX36" s="16"/>
      <c r="EY36" s="16"/>
      <c r="EZ36" s="16">
        <v>1</v>
      </c>
      <c r="FA36" s="16"/>
      <c r="FB36" s="16"/>
      <c r="FC36" s="61">
        <f t="shared" si="35"/>
        <v>3</v>
      </c>
      <c r="FD36" s="17">
        <f t="shared" si="40"/>
        <v>3.90625E-3</v>
      </c>
      <c r="FF36" s="99" t="s">
        <v>59</v>
      </c>
      <c r="FG36" s="16"/>
      <c r="FH36" s="16"/>
      <c r="FI36" s="16"/>
      <c r="FJ36" s="16"/>
      <c r="FK36" s="16"/>
      <c r="FL36" s="16">
        <v>1</v>
      </c>
      <c r="FM36" s="16">
        <v>1</v>
      </c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>
        <v>1</v>
      </c>
      <c r="FZ36" s="16"/>
      <c r="GA36" s="16"/>
      <c r="GB36" s="16"/>
      <c r="GC36" s="16"/>
      <c r="GD36" s="16"/>
      <c r="GE36" s="16"/>
      <c r="GF36" s="16">
        <v>2</v>
      </c>
      <c r="GG36" s="16"/>
      <c r="GH36" s="16"/>
      <c r="GI36" s="61">
        <f t="shared" si="36"/>
        <v>5</v>
      </c>
      <c r="GJ36" s="17">
        <f t="shared" si="41"/>
        <v>4.725897920604915E-3</v>
      </c>
      <c r="GL36" s="99" t="s">
        <v>59</v>
      </c>
      <c r="GM36" s="16"/>
      <c r="GN36" s="16"/>
      <c r="GO36" s="16"/>
      <c r="GP36" s="16"/>
      <c r="GQ36" s="16"/>
      <c r="GR36" s="16">
        <v>1</v>
      </c>
      <c r="GS36" s="16"/>
      <c r="GT36" s="16">
        <v>1</v>
      </c>
      <c r="GU36" s="16"/>
      <c r="GV36" s="16">
        <v>1</v>
      </c>
      <c r="GW36" s="16">
        <v>2</v>
      </c>
      <c r="GX36" s="16"/>
      <c r="GY36" s="16">
        <v>1</v>
      </c>
      <c r="GZ36" s="16"/>
      <c r="HA36" s="16"/>
      <c r="HB36" s="16">
        <v>2</v>
      </c>
      <c r="HC36" s="16"/>
      <c r="HD36" s="16"/>
      <c r="HE36" s="16">
        <v>1</v>
      </c>
      <c r="HF36" s="16"/>
      <c r="HG36" s="16"/>
      <c r="HH36" s="16"/>
      <c r="HI36" s="16"/>
      <c r="HJ36" s="16"/>
      <c r="HK36" s="16"/>
      <c r="HL36" s="16">
        <v>3</v>
      </c>
      <c r="HM36" s="16"/>
      <c r="HN36" s="16"/>
      <c r="HO36" s="61">
        <f t="shared" si="37"/>
        <v>12</v>
      </c>
      <c r="HP36" s="17">
        <f t="shared" si="38"/>
        <v>1.0752688172043012E-2</v>
      </c>
    </row>
    <row r="37" spans="2:224" x14ac:dyDescent="0.25">
      <c r="B37" s="99" t="s">
        <v>58</v>
      </c>
      <c r="C37" s="16"/>
      <c r="D37" s="16"/>
      <c r="E37" s="16"/>
      <c r="F37" s="16"/>
      <c r="G37" s="16"/>
      <c r="H37" s="16">
        <v>2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"/>
      <c r="AE37" s="50">
        <f t="shared" si="28"/>
        <v>2</v>
      </c>
      <c r="AF37" s="17">
        <f t="shared" si="29"/>
        <v>4.329004329004329E-3</v>
      </c>
      <c r="AH37" s="99" t="s">
        <v>58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>
        <v>1</v>
      </c>
      <c r="BB37" s="16"/>
      <c r="BC37" s="16"/>
      <c r="BD37" s="16"/>
      <c r="BE37" s="16"/>
      <c r="BF37" s="16"/>
      <c r="BG37" s="16"/>
      <c r="BH37" s="16"/>
      <c r="BI37" s="16"/>
      <c r="BJ37" s="16"/>
      <c r="BK37" s="50">
        <f t="shared" si="39"/>
        <v>1</v>
      </c>
      <c r="BL37" s="17">
        <f t="shared" si="30"/>
        <v>1.6420361247947454E-3</v>
      </c>
      <c r="BN37" s="99" t="s">
        <v>58</v>
      </c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>
        <v>1</v>
      </c>
      <c r="CO37" s="16"/>
      <c r="CP37" s="16"/>
      <c r="CQ37" s="50">
        <f t="shared" si="42"/>
        <v>1</v>
      </c>
      <c r="CR37" s="17">
        <f t="shared" si="32"/>
        <v>1.1806375442739079E-3</v>
      </c>
      <c r="CT37" s="99" t="s">
        <v>58</v>
      </c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61">
        <f t="shared" si="33"/>
        <v>0</v>
      </c>
      <c r="DX37" s="17">
        <f t="shared" si="34"/>
        <v>0</v>
      </c>
      <c r="DZ37" s="99" t="s">
        <v>58</v>
      </c>
      <c r="EA37" s="16"/>
      <c r="EB37" s="16"/>
      <c r="EC37" s="16"/>
      <c r="ED37" s="16"/>
      <c r="EE37" s="16">
        <v>2</v>
      </c>
      <c r="EF37" s="16"/>
      <c r="EG37" s="16">
        <v>1</v>
      </c>
      <c r="EH37" s="16"/>
      <c r="EI37" s="16"/>
      <c r="EJ37" s="16"/>
      <c r="EK37" s="16"/>
      <c r="EL37" s="16"/>
      <c r="EM37" s="16"/>
      <c r="EN37" s="16"/>
      <c r="EO37" s="16"/>
      <c r="EP37" s="16">
        <v>1</v>
      </c>
      <c r="EQ37" s="16"/>
      <c r="ER37" s="16">
        <v>1</v>
      </c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61">
        <f t="shared" si="35"/>
        <v>5</v>
      </c>
      <c r="FD37" s="17">
        <f t="shared" si="40"/>
        <v>6.510416666666667E-3</v>
      </c>
      <c r="FF37" s="99" t="s">
        <v>58</v>
      </c>
      <c r="FG37" s="16"/>
      <c r="FH37" s="16"/>
      <c r="FI37" s="16"/>
      <c r="FJ37" s="16">
        <v>1</v>
      </c>
      <c r="FK37" s="16">
        <v>2</v>
      </c>
      <c r="FL37" s="16"/>
      <c r="FM37" s="16"/>
      <c r="FN37" s="16"/>
      <c r="FO37" s="16">
        <v>1</v>
      </c>
      <c r="FP37" s="16"/>
      <c r="FQ37" s="16"/>
      <c r="FR37" s="16"/>
      <c r="FS37" s="16"/>
      <c r="FT37" s="16">
        <v>1</v>
      </c>
      <c r="FU37" s="16"/>
      <c r="FV37" s="16">
        <v>2</v>
      </c>
      <c r="FW37" s="16"/>
      <c r="FX37" s="16">
        <v>1</v>
      </c>
      <c r="FY37" s="16">
        <v>3</v>
      </c>
      <c r="FZ37" s="16">
        <v>1</v>
      </c>
      <c r="GA37" s="16"/>
      <c r="GB37" s="16"/>
      <c r="GC37" s="16">
        <v>2</v>
      </c>
      <c r="GD37" s="16"/>
      <c r="GE37" s="16"/>
      <c r="GF37" s="16">
        <v>3</v>
      </c>
      <c r="GG37" s="16"/>
      <c r="GH37" s="16"/>
      <c r="GI37" s="61">
        <f t="shared" si="36"/>
        <v>17</v>
      </c>
      <c r="GJ37" s="17">
        <f t="shared" si="41"/>
        <v>1.6068052930056712E-2</v>
      </c>
      <c r="GL37" s="99" t="s">
        <v>58</v>
      </c>
      <c r="GM37" s="16"/>
      <c r="GN37" s="16"/>
      <c r="GO37" s="16">
        <v>3</v>
      </c>
      <c r="GP37" s="16"/>
      <c r="GQ37" s="16">
        <v>1</v>
      </c>
      <c r="GR37" s="16"/>
      <c r="GS37" s="16"/>
      <c r="GT37" s="16"/>
      <c r="GU37" s="16"/>
      <c r="GV37" s="16">
        <v>1</v>
      </c>
      <c r="GW37" s="16">
        <v>1</v>
      </c>
      <c r="GX37" s="16"/>
      <c r="GY37" s="16"/>
      <c r="GZ37" s="16"/>
      <c r="HA37" s="16">
        <v>1</v>
      </c>
      <c r="HB37" s="16">
        <v>2</v>
      </c>
      <c r="HC37" s="16">
        <v>1</v>
      </c>
      <c r="HD37" s="16"/>
      <c r="HE37" s="16">
        <v>4</v>
      </c>
      <c r="HF37" s="16"/>
      <c r="HG37" s="16"/>
      <c r="HH37" s="16"/>
      <c r="HI37" s="16"/>
      <c r="HJ37" s="16"/>
      <c r="HK37" s="16"/>
      <c r="HL37" s="16">
        <v>1</v>
      </c>
      <c r="HM37" s="16"/>
      <c r="HN37" s="16"/>
      <c r="HO37" s="61">
        <f t="shared" si="37"/>
        <v>15</v>
      </c>
      <c r="HP37" s="17">
        <f t="shared" si="38"/>
        <v>1.3440860215053764E-2</v>
      </c>
    </row>
    <row r="38" spans="2:224" x14ac:dyDescent="0.25">
      <c r="B38" s="99" t="s">
        <v>61</v>
      </c>
      <c r="C38" s="16"/>
      <c r="D38" s="16">
        <v>1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>
        <v>1</v>
      </c>
      <c r="Z38" s="16"/>
      <c r="AA38" s="16"/>
      <c r="AB38" s="16"/>
      <c r="AC38" s="16"/>
      <c r="AD38" s="1"/>
      <c r="AE38" s="50">
        <f t="shared" si="28"/>
        <v>2</v>
      </c>
      <c r="AF38" s="17">
        <f t="shared" si="29"/>
        <v>4.329004329004329E-3</v>
      </c>
      <c r="AH38" s="99" t="s">
        <v>61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50">
        <f t="shared" si="39"/>
        <v>0</v>
      </c>
      <c r="BL38" s="17">
        <f t="shared" ref="BL38:BL43" si="43">BK38/$BK$44</f>
        <v>0</v>
      </c>
      <c r="BN38" s="99" t="s">
        <v>61</v>
      </c>
      <c r="BO38" s="16"/>
      <c r="BP38" s="16"/>
      <c r="BQ38" s="16"/>
      <c r="BR38" s="16"/>
      <c r="BS38" s="16"/>
      <c r="BT38" s="16"/>
      <c r="BU38" s="16"/>
      <c r="BV38" s="16"/>
      <c r="BW38" s="16"/>
      <c r="BX38" s="16">
        <v>1</v>
      </c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50">
        <f t="shared" si="42"/>
        <v>1</v>
      </c>
      <c r="CR38" s="17">
        <f t="shared" si="32"/>
        <v>1.1806375442739079E-3</v>
      </c>
      <c r="CT38" s="99" t="s">
        <v>61</v>
      </c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61">
        <f t="shared" si="33"/>
        <v>0</v>
      </c>
      <c r="DX38" s="17">
        <f t="shared" si="34"/>
        <v>0</v>
      </c>
      <c r="DZ38" s="99" t="s">
        <v>61</v>
      </c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61">
        <f t="shared" si="35"/>
        <v>0</v>
      </c>
      <c r="FD38" s="17">
        <f t="shared" si="40"/>
        <v>0</v>
      </c>
      <c r="FF38" s="99" t="s">
        <v>61</v>
      </c>
      <c r="FG38" s="16"/>
      <c r="FH38" s="16"/>
      <c r="FI38" s="16"/>
      <c r="FJ38" s="16"/>
      <c r="FK38" s="16">
        <v>1</v>
      </c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>
        <v>1</v>
      </c>
      <c r="FW38" s="16"/>
      <c r="FX38" s="16"/>
      <c r="FY38" s="16">
        <v>2</v>
      </c>
      <c r="FZ38" s="16"/>
      <c r="GA38" s="16"/>
      <c r="GB38" s="16"/>
      <c r="GC38" s="16"/>
      <c r="GD38" s="16"/>
      <c r="GE38" s="16"/>
      <c r="GF38" s="16"/>
      <c r="GG38" s="16"/>
      <c r="GH38" s="16"/>
      <c r="GI38" s="61">
        <f t="shared" si="36"/>
        <v>4</v>
      </c>
      <c r="GJ38" s="17">
        <f t="shared" si="41"/>
        <v>3.780718336483932E-3</v>
      </c>
      <c r="GL38" s="99" t="s">
        <v>61</v>
      </c>
      <c r="GM38" s="16"/>
      <c r="GN38" s="16"/>
      <c r="GO38" s="16">
        <v>1</v>
      </c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>
        <v>1</v>
      </c>
      <c r="HD38" s="16"/>
      <c r="HE38" s="16"/>
      <c r="HF38" s="16"/>
      <c r="HG38" s="16"/>
      <c r="HH38" s="16"/>
      <c r="HI38" s="16">
        <v>1</v>
      </c>
      <c r="HJ38" s="16"/>
      <c r="HK38" s="16"/>
      <c r="HL38" s="16"/>
      <c r="HM38" s="16"/>
      <c r="HN38" s="16"/>
      <c r="HO38" s="61">
        <f t="shared" si="37"/>
        <v>3</v>
      </c>
      <c r="HP38" s="17">
        <f t="shared" si="38"/>
        <v>2.6881720430107529E-3</v>
      </c>
    </row>
    <row r="39" spans="2:224" x14ac:dyDescent="0.25">
      <c r="B39" s="99" t="s">
        <v>267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"/>
      <c r="AE39" s="50">
        <f t="shared" si="28"/>
        <v>0</v>
      </c>
      <c r="AF39" s="17">
        <f t="shared" si="29"/>
        <v>0</v>
      </c>
      <c r="AH39" s="99" t="s">
        <v>267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50">
        <f t="shared" si="39"/>
        <v>0</v>
      </c>
      <c r="BL39" s="17">
        <f t="shared" si="43"/>
        <v>0</v>
      </c>
      <c r="BN39" s="99" t="s">
        <v>267</v>
      </c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>
        <v>1</v>
      </c>
      <c r="CO39" s="16"/>
      <c r="CP39" s="16"/>
      <c r="CQ39" s="50">
        <f t="shared" si="42"/>
        <v>1</v>
      </c>
      <c r="CR39" s="17">
        <f t="shared" si="32"/>
        <v>1.1806375442739079E-3</v>
      </c>
      <c r="CT39" s="99" t="s">
        <v>267</v>
      </c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61">
        <f t="shared" si="33"/>
        <v>0</v>
      </c>
      <c r="DX39" s="17">
        <f t="shared" si="34"/>
        <v>0</v>
      </c>
      <c r="DZ39" s="99" t="s">
        <v>267</v>
      </c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61">
        <f t="shared" si="35"/>
        <v>0</v>
      </c>
      <c r="FD39" s="17">
        <f t="shared" si="40"/>
        <v>0</v>
      </c>
      <c r="FF39" s="99" t="s">
        <v>267</v>
      </c>
      <c r="FG39" s="16"/>
      <c r="FH39" s="16"/>
      <c r="FI39" s="16"/>
      <c r="FJ39" s="16"/>
      <c r="FK39" s="16"/>
      <c r="FL39" s="16">
        <v>1</v>
      </c>
      <c r="FM39" s="16"/>
      <c r="FN39" s="16"/>
      <c r="FO39" s="16">
        <v>1</v>
      </c>
      <c r="FP39" s="16">
        <v>1</v>
      </c>
      <c r="FQ39" s="16"/>
      <c r="FR39" s="16"/>
      <c r="FS39" s="16"/>
      <c r="FT39" s="16"/>
      <c r="FU39" s="16"/>
      <c r="FV39" s="16"/>
      <c r="FW39" s="16"/>
      <c r="FX39" s="16"/>
      <c r="FY39" s="16">
        <v>1</v>
      </c>
      <c r="FZ39" s="16"/>
      <c r="GA39" s="16"/>
      <c r="GB39" s="16"/>
      <c r="GC39" s="16"/>
      <c r="GD39" s="16"/>
      <c r="GE39" s="16"/>
      <c r="GF39" s="16"/>
      <c r="GG39" s="16"/>
      <c r="GH39" s="16"/>
      <c r="GI39" s="61">
        <f t="shared" si="36"/>
        <v>4</v>
      </c>
      <c r="GJ39" s="17">
        <f t="shared" si="41"/>
        <v>3.780718336483932E-3</v>
      </c>
      <c r="GL39" s="99" t="s">
        <v>267</v>
      </c>
      <c r="GM39" s="16"/>
      <c r="GN39" s="16"/>
      <c r="GO39" s="16"/>
      <c r="GP39" s="16"/>
      <c r="GQ39" s="16">
        <v>1</v>
      </c>
      <c r="GR39" s="16"/>
      <c r="GS39" s="16"/>
      <c r="GT39" s="16"/>
      <c r="GU39" s="16"/>
      <c r="GV39" s="16"/>
      <c r="GW39" s="16">
        <v>1</v>
      </c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61">
        <f t="shared" si="37"/>
        <v>2</v>
      </c>
      <c r="HP39" s="17">
        <f t="shared" si="38"/>
        <v>1.7921146953405018E-3</v>
      </c>
    </row>
    <row r="40" spans="2:224" x14ac:dyDescent="0.25">
      <c r="B40" s="99" t="s">
        <v>316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"/>
      <c r="AE40" s="50">
        <f t="shared" si="28"/>
        <v>0</v>
      </c>
      <c r="AF40" s="17">
        <f t="shared" si="29"/>
        <v>0</v>
      </c>
      <c r="AH40" s="99" t="s">
        <v>316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50">
        <f t="shared" si="39"/>
        <v>0</v>
      </c>
      <c r="BL40" s="17">
        <f t="shared" si="43"/>
        <v>0</v>
      </c>
      <c r="BN40" s="99" t="s">
        <v>316</v>
      </c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50">
        <f>SUM(BO40:CP40)</f>
        <v>0</v>
      </c>
      <c r="CR40" s="17">
        <f t="shared" si="32"/>
        <v>0</v>
      </c>
      <c r="CT40" s="99" t="s">
        <v>316</v>
      </c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61">
        <f t="shared" si="33"/>
        <v>0</v>
      </c>
      <c r="DX40" s="17">
        <f t="shared" si="34"/>
        <v>0</v>
      </c>
      <c r="DZ40" s="99" t="s">
        <v>316</v>
      </c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61">
        <f t="shared" si="35"/>
        <v>0</v>
      </c>
      <c r="FD40" s="17">
        <f t="shared" si="40"/>
        <v>0</v>
      </c>
      <c r="FF40" s="99" t="s">
        <v>316</v>
      </c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61">
        <f t="shared" si="36"/>
        <v>0</v>
      </c>
      <c r="GJ40" s="17">
        <f t="shared" si="41"/>
        <v>0</v>
      </c>
      <c r="GL40" s="99" t="s">
        <v>316</v>
      </c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61">
        <f t="shared" si="37"/>
        <v>0</v>
      </c>
      <c r="HP40" s="17">
        <f t="shared" si="38"/>
        <v>0</v>
      </c>
    </row>
    <row r="41" spans="2:224" x14ac:dyDescent="0.25">
      <c r="B41" s="99" t="s">
        <v>50</v>
      </c>
      <c r="C41" s="16">
        <v>1</v>
      </c>
      <c r="D41" s="16">
        <v>4</v>
      </c>
      <c r="E41" s="16">
        <v>1</v>
      </c>
      <c r="F41" s="16">
        <v>1</v>
      </c>
      <c r="G41" s="16">
        <v>23</v>
      </c>
      <c r="H41" s="16">
        <v>8</v>
      </c>
      <c r="I41" s="16">
        <v>15</v>
      </c>
      <c r="J41" s="16">
        <v>4</v>
      </c>
      <c r="K41" s="16">
        <v>6</v>
      </c>
      <c r="L41" s="16">
        <v>3</v>
      </c>
      <c r="M41" s="16">
        <v>12</v>
      </c>
      <c r="N41" s="16">
        <v>2</v>
      </c>
      <c r="O41" s="16">
        <v>4</v>
      </c>
      <c r="P41" s="16">
        <v>3</v>
      </c>
      <c r="Q41" s="16">
        <v>2</v>
      </c>
      <c r="R41" s="16">
        <v>5</v>
      </c>
      <c r="S41" s="16">
        <v>9</v>
      </c>
      <c r="T41" s="16">
        <v>37</v>
      </c>
      <c r="U41" s="16">
        <v>4</v>
      </c>
      <c r="V41" s="16">
        <v>2</v>
      </c>
      <c r="W41" s="16">
        <v>2</v>
      </c>
      <c r="X41" s="16"/>
      <c r="Y41" s="16">
        <v>5</v>
      </c>
      <c r="Z41" s="16">
        <v>1</v>
      </c>
      <c r="AA41" s="16"/>
      <c r="AB41" s="16">
        <v>51</v>
      </c>
      <c r="AC41" s="16">
        <v>0</v>
      </c>
      <c r="AD41" s="1"/>
      <c r="AE41" s="50">
        <f t="shared" si="28"/>
        <v>205</v>
      </c>
      <c r="AF41" s="17">
        <f>AE41/$AE$44</f>
        <v>0.44372294372294374</v>
      </c>
      <c r="AH41" s="99" t="s">
        <v>50</v>
      </c>
      <c r="AI41" s="16"/>
      <c r="AJ41" s="16">
        <v>3</v>
      </c>
      <c r="AK41" s="16">
        <v>4</v>
      </c>
      <c r="AL41" s="16"/>
      <c r="AM41" s="16">
        <v>13</v>
      </c>
      <c r="AN41" s="16">
        <v>9</v>
      </c>
      <c r="AO41" s="16">
        <v>19</v>
      </c>
      <c r="AP41" s="16">
        <v>7</v>
      </c>
      <c r="AQ41" s="16">
        <v>7</v>
      </c>
      <c r="AR41" s="16"/>
      <c r="AS41" s="16">
        <v>20</v>
      </c>
      <c r="AT41" s="16"/>
      <c r="AU41" s="16">
        <v>2</v>
      </c>
      <c r="AV41" s="16">
        <v>3</v>
      </c>
      <c r="AW41" s="16">
        <v>3</v>
      </c>
      <c r="AX41" s="16">
        <v>4</v>
      </c>
      <c r="AY41" s="16">
        <v>1</v>
      </c>
      <c r="AZ41" s="16">
        <v>11</v>
      </c>
      <c r="BA41" s="16">
        <v>25</v>
      </c>
      <c r="BB41" s="16">
        <v>5</v>
      </c>
      <c r="BC41" s="16">
        <v>1</v>
      </c>
      <c r="BD41" s="16"/>
      <c r="BE41" s="16">
        <v>12</v>
      </c>
      <c r="BF41" s="16">
        <v>2</v>
      </c>
      <c r="BG41" s="16"/>
      <c r="BH41" s="16">
        <v>54</v>
      </c>
      <c r="BI41" s="16"/>
      <c r="BJ41" s="16"/>
      <c r="BK41" s="50">
        <f t="shared" si="39"/>
        <v>205</v>
      </c>
      <c r="BL41" s="17">
        <f t="shared" si="43"/>
        <v>0.3366174055829228</v>
      </c>
      <c r="BN41" s="99" t="s">
        <v>71</v>
      </c>
      <c r="BO41" s="16">
        <v>1</v>
      </c>
      <c r="BP41" s="16">
        <v>2</v>
      </c>
      <c r="BQ41" s="16">
        <v>1</v>
      </c>
      <c r="BR41" s="16"/>
      <c r="BS41" s="16">
        <v>17</v>
      </c>
      <c r="BT41" s="16">
        <v>8</v>
      </c>
      <c r="BU41" s="16">
        <v>22</v>
      </c>
      <c r="BV41" s="16">
        <v>1</v>
      </c>
      <c r="BW41" s="16">
        <v>15</v>
      </c>
      <c r="BX41" s="16">
        <v>1</v>
      </c>
      <c r="BY41" s="16">
        <v>30</v>
      </c>
      <c r="BZ41" s="16">
        <v>4</v>
      </c>
      <c r="CA41" s="16">
        <v>6</v>
      </c>
      <c r="CB41" s="16">
        <v>6</v>
      </c>
      <c r="CC41" s="16">
        <v>4</v>
      </c>
      <c r="CD41" s="16">
        <v>6</v>
      </c>
      <c r="CE41" s="16">
        <v>3</v>
      </c>
      <c r="CF41" s="16">
        <v>4</v>
      </c>
      <c r="CG41" s="16">
        <v>33</v>
      </c>
      <c r="CH41" s="16">
        <v>2</v>
      </c>
      <c r="CI41" s="16">
        <v>2</v>
      </c>
      <c r="CJ41" s="16"/>
      <c r="CK41" s="16">
        <v>31</v>
      </c>
      <c r="CL41" s="16">
        <v>6</v>
      </c>
      <c r="CM41" s="16">
        <v>1</v>
      </c>
      <c r="CN41" s="16">
        <v>87</v>
      </c>
      <c r="CO41" s="16"/>
      <c r="CP41" s="16"/>
      <c r="CQ41" s="50">
        <f>SUM(BO41:CP41)</f>
        <v>293</v>
      </c>
      <c r="CR41" s="17">
        <f t="shared" si="32"/>
        <v>0.34592680047225499</v>
      </c>
      <c r="CT41" s="99" t="s">
        <v>71</v>
      </c>
      <c r="CU41" s="16">
        <v>1</v>
      </c>
      <c r="CV41" s="16"/>
      <c r="CW41" s="16">
        <v>1</v>
      </c>
      <c r="CX41" s="16"/>
      <c r="CY41" s="16">
        <v>14</v>
      </c>
      <c r="CZ41" s="16">
        <v>7</v>
      </c>
      <c r="DA41" s="16">
        <v>11</v>
      </c>
      <c r="DB41" s="16">
        <v>8</v>
      </c>
      <c r="DC41" s="16">
        <v>4</v>
      </c>
      <c r="DD41" s="16">
        <v>4</v>
      </c>
      <c r="DE41" s="16">
        <v>25</v>
      </c>
      <c r="DF41" s="16">
        <v>1</v>
      </c>
      <c r="DG41" s="16">
        <v>5</v>
      </c>
      <c r="DH41" s="16">
        <v>5</v>
      </c>
      <c r="DI41" s="16">
        <v>4</v>
      </c>
      <c r="DJ41" s="16">
        <v>5</v>
      </c>
      <c r="DK41" s="16"/>
      <c r="DL41" s="16">
        <v>9</v>
      </c>
      <c r="DM41" s="16">
        <v>18</v>
      </c>
      <c r="DN41" s="16">
        <v>2</v>
      </c>
      <c r="DO41" s="16">
        <v>2</v>
      </c>
      <c r="DP41" s="16"/>
      <c r="DQ41" s="16">
        <v>7</v>
      </c>
      <c r="DR41" s="16">
        <v>7</v>
      </c>
      <c r="DS41" s="16"/>
      <c r="DT41" s="16">
        <v>59</v>
      </c>
      <c r="DU41" s="16">
        <v>1</v>
      </c>
      <c r="DV41" s="16"/>
      <c r="DW41" s="61">
        <f t="shared" si="33"/>
        <v>200</v>
      </c>
      <c r="DX41" s="17">
        <f t="shared" si="34"/>
        <v>0.34843205574912894</v>
      </c>
      <c r="DZ41" s="99" t="s">
        <v>71</v>
      </c>
      <c r="EA41" s="16"/>
      <c r="EB41" s="16">
        <v>4</v>
      </c>
      <c r="EC41" s="16">
        <v>3</v>
      </c>
      <c r="ED41" s="16"/>
      <c r="EE41" s="16">
        <v>11</v>
      </c>
      <c r="EF41" s="16">
        <v>22</v>
      </c>
      <c r="EG41" s="16">
        <v>19</v>
      </c>
      <c r="EH41" s="16">
        <v>13</v>
      </c>
      <c r="EI41" s="16">
        <v>8</v>
      </c>
      <c r="EJ41" s="16">
        <v>1</v>
      </c>
      <c r="EK41" s="16">
        <v>16</v>
      </c>
      <c r="EL41" s="16">
        <v>3</v>
      </c>
      <c r="EM41" s="16">
        <v>6</v>
      </c>
      <c r="EN41" s="16">
        <v>4</v>
      </c>
      <c r="EO41" s="16">
        <v>1</v>
      </c>
      <c r="EP41" s="16">
        <v>3</v>
      </c>
      <c r="EQ41" s="16">
        <v>3</v>
      </c>
      <c r="ER41" s="16">
        <v>19</v>
      </c>
      <c r="ES41" s="16">
        <v>30</v>
      </c>
      <c r="ET41" s="16">
        <v>11</v>
      </c>
      <c r="EU41" s="16"/>
      <c r="EV41" s="16"/>
      <c r="EW41" s="16">
        <v>7</v>
      </c>
      <c r="EX41" s="16">
        <v>13</v>
      </c>
      <c r="EY41" s="16"/>
      <c r="EZ41" s="16">
        <v>78</v>
      </c>
      <c r="FA41" s="16">
        <v>1</v>
      </c>
      <c r="FB41" s="16"/>
      <c r="FC41" s="61">
        <f t="shared" si="35"/>
        <v>276</v>
      </c>
      <c r="FD41" s="17">
        <f t="shared" si="40"/>
        <v>0.359375</v>
      </c>
      <c r="FF41" s="99" t="s">
        <v>50</v>
      </c>
      <c r="FG41" s="16"/>
      <c r="FH41" s="16">
        <v>9</v>
      </c>
      <c r="FI41" s="16">
        <v>7</v>
      </c>
      <c r="FJ41" s="16"/>
      <c r="FK41" s="16">
        <v>17</v>
      </c>
      <c r="FL41" s="16">
        <v>8</v>
      </c>
      <c r="FM41" s="16">
        <v>22</v>
      </c>
      <c r="FN41" s="16">
        <v>3</v>
      </c>
      <c r="FO41" s="16">
        <v>3</v>
      </c>
      <c r="FP41" s="16">
        <v>1</v>
      </c>
      <c r="FQ41" s="16">
        <v>22</v>
      </c>
      <c r="FR41" s="16">
        <v>7</v>
      </c>
      <c r="FS41" s="16">
        <v>4</v>
      </c>
      <c r="FT41" s="16">
        <v>3</v>
      </c>
      <c r="FU41" s="16">
        <v>3</v>
      </c>
      <c r="FV41" s="16">
        <v>6</v>
      </c>
      <c r="FW41" s="16">
        <v>4</v>
      </c>
      <c r="FX41" s="16">
        <v>9</v>
      </c>
      <c r="FY41" s="16">
        <v>34</v>
      </c>
      <c r="FZ41" s="16">
        <v>2</v>
      </c>
      <c r="GA41" s="16"/>
      <c r="GB41" s="16"/>
      <c r="GC41" s="16">
        <v>16</v>
      </c>
      <c r="GD41" s="16">
        <v>3</v>
      </c>
      <c r="GE41" s="16">
        <v>2</v>
      </c>
      <c r="GF41" s="16">
        <v>93</v>
      </c>
      <c r="GG41" s="16">
        <v>1</v>
      </c>
      <c r="GH41" s="16"/>
      <c r="GI41" s="61">
        <f t="shared" si="36"/>
        <v>279</v>
      </c>
      <c r="GJ41" s="17">
        <f t="shared" si="41"/>
        <v>0.26370510396975427</v>
      </c>
      <c r="GL41" s="99" t="s">
        <v>50</v>
      </c>
      <c r="GM41" s="16"/>
      <c r="GN41" s="16">
        <v>3</v>
      </c>
      <c r="GO41" s="16">
        <v>1</v>
      </c>
      <c r="GP41" s="16"/>
      <c r="GQ41" s="16">
        <v>18</v>
      </c>
      <c r="GR41" s="16">
        <v>22</v>
      </c>
      <c r="GS41" s="16">
        <v>11</v>
      </c>
      <c r="GT41" s="16">
        <v>6</v>
      </c>
      <c r="GU41" s="16">
        <v>5</v>
      </c>
      <c r="GV41" s="16">
        <v>2</v>
      </c>
      <c r="GW41" s="16">
        <v>18</v>
      </c>
      <c r="GX41" s="16">
        <v>2</v>
      </c>
      <c r="GY41" s="16">
        <v>1</v>
      </c>
      <c r="GZ41" s="16">
        <v>1</v>
      </c>
      <c r="HA41" s="16">
        <v>5</v>
      </c>
      <c r="HB41" s="16">
        <v>4</v>
      </c>
      <c r="HC41" s="16">
        <v>1</v>
      </c>
      <c r="HD41" s="16">
        <v>17</v>
      </c>
      <c r="HE41" s="16">
        <v>32</v>
      </c>
      <c r="HF41" s="16"/>
      <c r="HG41" s="16"/>
      <c r="HH41" s="16"/>
      <c r="HI41" s="16">
        <v>9</v>
      </c>
      <c r="HJ41" s="16">
        <v>7</v>
      </c>
      <c r="HK41" s="16">
        <v>5</v>
      </c>
      <c r="HL41" s="16">
        <v>82</v>
      </c>
      <c r="HM41" s="16"/>
      <c r="HN41" s="16"/>
      <c r="HO41" s="61">
        <f t="shared" si="37"/>
        <v>252</v>
      </c>
      <c r="HP41" s="17">
        <f t="shared" si="38"/>
        <v>0.22580645161290322</v>
      </c>
    </row>
    <row r="42" spans="2:224" x14ac:dyDescent="0.25">
      <c r="B42" s="99" t="s">
        <v>315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39"/>
      <c r="AE42" s="50">
        <f t="shared" si="28"/>
        <v>0</v>
      </c>
      <c r="AF42" s="17">
        <f>AE42/$AE$44</f>
        <v>0</v>
      </c>
      <c r="AH42" s="99" t="s">
        <v>315</v>
      </c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50">
        <f>SUM(AI42:BJ42)</f>
        <v>0</v>
      </c>
      <c r="BL42" s="17">
        <f t="shared" si="43"/>
        <v>0</v>
      </c>
      <c r="BN42" s="99" t="s">
        <v>315</v>
      </c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50">
        <f>SUM(BO42:CP42)</f>
        <v>0</v>
      </c>
      <c r="CR42" s="17">
        <f>CQ42/$CQ$44</f>
        <v>0</v>
      </c>
      <c r="CT42" s="123" t="s">
        <v>315</v>
      </c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61">
        <f t="shared" si="33"/>
        <v>0</v>
      </c>
      <c r="DX42" s="17">
        <f>DW42/$DW$44</f>
        <v>0</v>
      </c>
      <c r="DZ42" s="123" t="s">
        <v>315</v>
      </c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61">
        <f t="shared" si="35"/>
        <v>0</v>
      </c>
      <c r="FD42" s="17">
        <f t="shared" si="40"/>
        <v>0</v>
      </c>
      <c r="FF42" s="123" t="s">
        <v>315</v>
      </c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61">
        <f t="shared" si="36"/>
        <v>0</v>
      </c>
      <c r="GJ42" s="17">
        <f t="shared" si="41"/>
        <v>0</v>
      </c>
      <c r="GL42" s="123" t="s">
        <v>315</v>
      </c>
      <c r="GM42" s="124"/>
      <c r="GN42" s="124"/>
      <c r="GO42" s="124"/>
      <c r="GP42" s="124"/>
      <c r="GQ42" s="124"/>
      <c r="GR42" s="124">
        <v>1</v>
      </c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61">
        <f t="shared" si="37"/>
        <v>1</v>
      </c>
      <c r="HP42" s="17">
        <f t="shared" si="38"/>
        <v>8.960573476702509E-4</v>
      </c>
    </row>
    <row r="43" spans="2:224" x14ac:dyDescent="0.25">
      <c r="B43" s="123" t="s">
        <v>268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39"/>
      <c r="AE43" s="50">
        <f t="shared" si="28"/>
        <v>0</v>
      </c>
      <c r="AF43" s="17">
        <f>AE43/$AE$44</f>
        <v>0</v>
      </c>
      <c r="AH43" s="123" t="s">
        <v>268</v>
      </c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50">
        <f>SUM(AI43:BJ43)</f>
        <v>0</v>
      </c>
      <c r="BL43" s="17">
        <f t="shared" si="43"/>
        <v>0</v>
      </c>
      <c r="BN43" s="123" t="s">
        <v>268</v>
      </c>
      <c r="BO43" s="124"/>
      <c r="BP43" s="124"/>
      <c r="BQ43" s="124"/>
      <c r="BR43" s="124"/>
      <c r="BS43" s="124"/>
      <c r="BT43" s="124"/>
      <c r="BU43" s="124"/>
      <c r="BV43" s="124"/>
      <c r="BW43" s="124"/>
      <c r="BX43" s="124">
        <v>1</v>
      </c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>
        <v>1</v>
      </c>
      <c r="CL43" s="124"/>
      <c r="CM43" s="124"/>
      <c r="CN43" s="124"/>
      <c r="CO43" s="124"/>
      <c r="CP43" s="124"/>
      <c r="CQ43" s="50">
        <f>SUM(BO43:CP43)</f>
        <v>2</v>
      </c>
      <c r="CR43" s="17">
        <f>CQ43/$CQ$44</f>
        <v>2.3612750885478157E-3</v>
      </c>
      <c r="CT43" s="123" t="s">
        <v>268</v>
      </c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61">
        <f t="shared" si="33"/>
        <v>0</v>
      </c>
      <c r="DX43" s="17">
        <f>DW43/$DW$44</f>
        <v>0</v>
      </c>
      <c r="DZ43" s="123" t="s">
        <v>268</v>
      </c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61">
        <f t="shared" si="35"/>
        <v>0</v>
      </c>
      <c r="FD43" s="17">
        <f t="shared" si="40"/>
        <v>0</v>
      </c>
      <c r="FF43" s="123" t="s">
        <v>268</v>
      </c>
      <c r="FG43" s="124"/>
      <c r="FH43" s="124">
        <v>1</v>
      </c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>
        <v>1</v>
      </c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61">
        <f t="shared" si="36"/>
        <v>2</v>
      </c>
      <c r="GJ43" s="17">
        <f t="shared" si="41"/>
        <v>1.890359168241966E-3</v>
      </c>
      <c r="GL43" s="123" t="s">
        <v>268</v>
      </c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61">
        <f t="shared" si="37"/>
        <v>0</v>
      </c>
      <c r="HP43" s="17">
        <f t="shared" si="38"/>
        <v>0</v>
      </c>
    </row>
    <row r="44" spans="2:224" ht="15.75" thickBot="1" x14ac:dyDescent="0.3">
      <c r="B44" s="100" t="s">
        <v>51</v>
      </c>
      <c r="C44" s="52">
        <f>SUM(C21:C41)</f>
        <v>1</v>
      </c>
      <c r="D44" s="52">
        <f t="shared" ref="D44:AD44" si="44">SUM(D21:D41)</f>
        <v>7</v>
      </c>
      <c r="E44" s="52">
        <f t="shared" si="44"/>
        <v>1</v>
      </c>
      <c r="F44" s="52">
        <f t="shared" si="44"/>
        <v>1</v>
      </c>
      <c r="G44" s="52">
        <f t="shared" si="44"/>
        <v>55</v>
      </c>
      <c r="H44" s="52">
        <f t="shared" si="44"/>
        <v>21</v>
      </c>
      <c r="I44" s="52">
        <f t="shared" si="44"/>
        <v>33</v>
      </c>
      <c r="J44" s="52">
        <f t="shared" si="44"/>
        <v>12</v>
      </c>
      <c r="K44" s="52">
        <f t="shared" si="44"/>
        <v>13</v>
      </c>
      <c r="L44" s="52">
        <f t="shared" si="44"/>
        <v>6</v>
      </c>
      <c r="M44" s="52">
        <f t="shared" si="44"/>
        <v>34</v>
      </c>
      <c r="N44" s="52">
        <f t="shared" si="44"/>
        <v>5</v>
      </c>
      <c r="O44" s="52">
        <f t="shared" si="44"/>
        <v>5</v>
      </c>
      <c r="P44" s="52">
        <f t="shared" si="44"/>
        <v>6</v>
      </c>
      <c r="Q44" s="52">
        <f t="shared" si="44"/>
        <v>4</v>
      </c>
      <c r="R44" s="52">
        <f t="shared" si="44"/>
        <v>12</v>
      </c>
      <c r="S44" s="52">
        <f t="shared" si="44"/>
        <v>20</v>
      </c>
      <c r="T44" s="52">
        <f t="shared" si="44"/>
        <v>58</v>
      </c>
      <c r="U44" s="52">
        <f t="shared" si="44"/>
        <v>13</v>
      </c>
      <c r="V44" s="52">
        <f t="shared" si="44"/>
        <v>4</v>
      </c>
      <c r="W44" s="52">
        <f t="shared" si="44"/>
        <v>2</v>
      </c>
      <c r="X44" s="52">
        <f t="shared" si="44"/>
        <v>0</v>
      </c>
      <c r="Y44" s="52">
        <f t="shared" si="44"/>
        <v>14</v>
      </c>
      <c r="Z44" s="52">
        <f t="shared" si="44"/>
        <v>5</v>
      </c>
      <c r="AA44" s="52">
        <f t="shared" si="44"/>
        <v>0</v>
      </c>
      <c r="AB44" s="52">
        <f t="shared" si="44"/>
        <v>128</v>
      </c>
      <c r="AC44" s="52">
        <f t="shared" si="44"/>
        <v>2</v>
      </c>
      <c r="AD44" s="52">
        <f t="shared" si="44"/>
        <v>0</v>
      </c>
      <c r="AE44" s="52">
        <f>SUM(AE21:AE41)</f>
        <v>462</v>
      </c>
      <c r="AF44" s="114">
        <f>SUM(AF22:AF41)</f>
        <v>0.99999999999999989</v>
      </c>
      <c r="AH44" s="100" t="s">
        <v>51</v>
      </c>
      <c r="AI44" s="52">
        <f t="shared" ref="AI44:BJ44" si="45">SUM(AI21:AI41)</f>
        <v>1</v>
      </c>
      <c r="AJ44" s="52">
        <f t="shared" si="45"/>
        <v>8</v>
      </c>
      <c r="AK44" s="52">
        <f t="shared" si="45"/>
        <v>17</v>
      </c>
      <c r="AL44" s="52">
        <f t="shared" si="45"/>
        <v>0</v>
      </c>
      <c r="AM44" s="52">
        <f t="shared" si="45"/>
        <v>40</v>
      </c>
      <c r="AN44" s="52">
        <f t="shared" si="45"/>
        <v>19</v>
      </c>
      <c r="AO44" s="52">
        <f t="shared" si="45"/>
        <v>40</v>
      </c>
      <c r="AP44" s="52">
        <f t="shared" si="45"/>
        <v>19</v>
      </c>
      <c r="AQ44" s="52">
        <f t="shared" si="45"/>
        <v>26</v>
      </c>
      <c r="AR44" s="52">
        <f t="shared" si="45"/>
        <v>11</v>
      </c>
      <c r="AS44" s="52">
        <f t="shared" si="45"/>
        <v>68</v>
      </c>
      <c r="AT44" s="52">
        <f t="shared" si="45"/>
        <v>6</v>
      </c>
      <c r="AU44" s="52">
        <f t="shared" si="45"/>
        <v>6</v>
      </c>
      <c r="AV44" s="52">
        <f t="shared" si="45"/>
        <v>12</v>
      </c>
      <c r="AW44" s="52">
        <f t="shared" si="45"/>
        <v>6</v>
      </c>
      <c r="AX44" s="52">
        <f t="shared" si="45"/>
        <v>13</v>
      </c>
      <c r="AY44" s="52">
        <f t="shared" si="45"/>
        <v>4</v>
      </c>
      <c r="AZ44" s="52">
        <f t="shared" si="45"/>
        <v>32</v>
      </c>
      <c r="BA44" s="52">
        <f t="shared" si="45"/>
        <v>72</v>
      </c>
      <c r="BB44" s="52">
        <f t="shared" si="45"/>
        <v>11</v>
      </c>
      <c r="BC44" s="52">
        <f t="shared" si="45"/>
        <v>3</v>
      </c>
      <c r="BD44" s="52">
        <f t="shared" si="45"/>
        <v>1</v>
      </c>
      <c r="BE44" s="52">
        <f t="shared" si="45"/>
        <v>32</v>
      </c>
      <c r="BF44" s="52">
        <f t="shared" si="45"/>
        <v>7</v>
      </c>
      <c r="BG44" s="52">
        <f t="shared" si="45"/>
        <v>3</v>
      </c>
      <c r="BH44" s="52">
        <f t="shared" si="45"/>
        <v>149</v>
      </c>
      <c r="BI44" s="52">
        <f t="shared" si="45"/>
        <v>3</v>
      </c>
      <c r="BJ44" s="52">
        <f t="shared" si="45"/>
        <v>0</v>
      </c>
      <c r="BK44" s="52">
        <f>SUM(BK21:BK41)</f>
        <v>609</v>
      </c>
      <c r="BL44" s="114">
        <f>SUM(BL21:BL41)</f>
        <v>1</v>
      </c>
      <c r="BN44" s="100" t="s">
        <v>51</v>
      </c>
      <c r="BO44" s="52">
        <f>SUM(BO21:BO43)</f>
        <v>4</v>
      </c>
      <c r="BP44" s="52">
        <f t="shared" ref="BP44:CQ44" si="46">SUM(BP21:BP43)</f>
        <v>5</v>
      </c>
      <c r="BQ44" s="52">
        <f t="shared" si="46"/>
        <v>9</v>
      </c>
      <c r="BR44" s="52">
        <f t="shared" si="46"/>
        <v>0</v>
      </c>
      <c r="BS44" s="52">
        <f t="shared" si="46"/>
        <v>38</v>
      </c>
      <c r="BT44" s="52">
        <f t="shared" si="46"/>
        <v>32</v>
      </c>
      <c r="BU44" s="52">
        <f t="shared" si="46"/>
        <v>68</v>
      </c>
      <c r="BV44" s="52">
        <f t="shared" si="46"/>
        <v>11</v>
      </c>
      <c r="BW44" s="52">
        <f t="shared" si="46"/>
        <v>34</v>
      </c>
      <c r="BX44" s="52">
        <f t="shared" si="46"/>
        <v>18</v>
      </c>
      <c r="BY44" s="52">
        <f t="shared" si="46"/>
        <v>80</v>
      </c>
      <c r="BZ44" s="52">
        <f t="shared" si="46"/>
        <v>13</v>
      </c>
      <c r="CA44" s="52">
        <f t="shared" si="46"/>
        <v>11</v>
      </c>
      <c r="CB44" s="52">
        <f t="shared" si="46"/>
        <v>16</v>
      </c>
      <c r="CC44" s="52">
        <f t="shared" si="46"/>
        <v>19</v>
      </c>
      <c r="CD44" s="52">
        <f t="shared" si="46"/>
        <v>21</v>
      </c>
      <c r="CE44" s="52">
        <f t="shared" si="46"/>
        <v>10</v>
      </c>
      <c r="CF44" s="52">
        <f t="shared" si="46"/>
        <v>31</v>
      </c>
      <c r="CG44" s="52">
        <f t="shared" si="46"/>
        <v>91</v>
      </c>
      <c r="CH44" s="52">
        <f t="shared" si="46"/>
        <v>9</v>
      </c>
      <c r="CI44" s="52">
        <f t="shared" si="46"/>
        <v>2</v>
      </c>
      <c r="CJ44" s="52">
        <f t="shared" si="46"/>
        <v>0</v>
      </c>
      <c r="CK44" s="52">
        <f t="shared" si="46"/>
        <v>64</v>
      </c>
      <c r="CL44" s="52">
        <f t="shared" si="46"/>
        <v>21</v>
      </c>
      <c r="CM44" s="52">
        <f t="shared" si="46"/>
        <v>7</v>
      </c>
      <c r="CN44" s="52">
        <f t="shared" si="46"/>
        <v>233</v>
      </c>
      <c r="CO44" s="52">
        <f t="shared" si="46"/>
        <v>0</v>
      </c>
      <c r="CP44" s="52">
        <f t="shared" si="46"/>
        <v>0</v>
      </c>
      <c r="CQ44" s="52">
        <f t="shared" si="46"/>
        <v>847</v>
      </c>
      <c r="CR44" s="45">
        <f t="shared" si="32"/>
        <v>1</v>
      </c>
      <c r="CT44" s="100" t="s">
        <v>51</v>
      </c>
      <c r="CU44" s="60">
        <f t="shared" ref="CU44:DV44" si="47">SUM(CU21:CU43)</f>
        <v>1</v>
      </c>
      <c r="CV44" s="60">
        <f t="shared" si="47"/>
        <v>3</v>
      </c>
      <c r="CW44" s="60">
        <f t="shared" si="47"/>
        <v>4</v>
      </c>
      <c r="CX44" s="60">
        <f t="shared" si="47"/>
        <v>0</v>
      </c>
      <c r="CY44" s="60">
        <f t="shared" si="47"/>
        <v>35</v>
      </c>
      <c r="CZ44" s="60">
        <f t="shared" si="47"/>
        <v>22</v>
      </c>
      <c r="DA44" s="60">
        <f t="shared" si="47"/>
        <v>34</v>
      </c>
      <c r="DB44" s="60">
        <f t="shared" si="47"/>
        <v>16</v>
      </c>
      <c r="DC44" s="60">
        <f t="shared" si="47"/>
        <v>20</v>
      </c>
      <c r="DD44" s="60">
        <f t="shared" si="47"/>
        <v>13</v>
      </c>
      <c r="DE44" s="60">
        <f t="shared" si="47"/>
        <v>67</v>
      </c>
      <c r="DF44" s="60">
        <f t="shared" si="47"/>
        <v>5</v>
      </c>
      <c r="DG44" s="60">
        <f t="shared" si="47"/>
        <v>12</v>
      </c>
      <c r="DH44" s="60">
        <f t="shared" si="47"/>
        <v>14</v>
      </c>
      <c r="DI44" s="60">
        <f t="shared" si="47"/>
        <v>13</v>
      </c>
      <c r="DJ44" s="60">
        <f t="shared" si="47"/>
        <v>15</v>
      </c>
      <c r="DK44" s="60">
        <f t="shared" si="47"/>
        <v>3</v>
      </c>
      <c r="DL44" s="60">
        <f t="shared" si="47"/>
        <v>29</v>
      </c>
      <c r="DM44" s="60">
        <f t="shared" si="47"/>
        <v>53</v>
      </c>
      <c r="DN44" s="60">
        <f t="shared" si="47"/>
        <v>13</v>
      </c>
      <c r="DO44" s="60">
        <f t="shared" si="47"/>
        <v>4</v>
      </c>
      <c r="DP44" s="60">
        <f t="shared" si="47"/>
        <v>1</v>
      </c>
      <c r="DQ44" s="60">
        <f t="shared" si="47"/>
        <v>28</v>
      </c>
      <c r="DR44" s="60">
        <f t="shared" si="47"/>
        <v>19</v>
      </c>
      <c r="DS44" s="60">
        <f t="shared" si="47"/>
        <v>4</v>
      </c>
      <c r="DT44" s="60">
        <f t="shared" si="47"/>
        <v>144</v>
      </c>
      <c r="DU44" s="60">
        <f t="shared" si="47"/>
        <v>2</v>
      </c>
      <c r="DV44" s="60">
        <f t="shared" si="47"/>
        <v>0</v>
      </c>
      <c r="DW44" s="60">
        <f>SUM(DW21:DW43)</f>
        <v>574</v>
      </c>
      <c r="DX44" s="114">
        <f>SUM(DX21:DX43)</f>
        <v>1</v>
      </c>
      <c r="DZ44" s="100" t="s">
        <v>51</v>
      </c>
      <c r="EA44" s="60">
        <f t="shared" ref="EA44:FB44" si="48">SUM(EA21:EA43)</f>
        <v>0</v>
      </c>
      <c r="EB44" s="60">
        <f t="shared" si="48"/>
        <v>8</v>
      </c>
      <c r="EC44" s="60">
        <f t="shared" si="48"/>
        <v>9</v>
      </c>
      <c r="ED44" s="60">
        <f t="shared" si="48"/>
        <v>2</v>
      </c>
      <c r="EE44" s="60">
        <f t="shared" si="48"/>
        <v>49</v>
      </c>
      <c r="EF44" s="60">
        <f t="shared" si="48"/>
        <v>38</v>
      </c>
      <c r="EG44" s="60">
        <f t="shared" si="48"/>
        <v>46</v>
      </c>
      <c r="EH44" s="60">
        <f t="shared" si="48"/>
        <v>31</v>
      </c>
      <c r="EI44" s="60">
        <f t="shared" si="48"/>
        <v>31</v>
      </c>
      <c r="EJ44" s="60">
        <f t="shared" si="48"/>
        <v>8</v>
      </c>
      <c r="EK44" s="60">
        <f t="shared" si="48"/>
        <v>50</v>
      </c>
      <c r="EL44" s="60">
        <f t="shared" si="48"/>
        <v>12</v>
      </c>
      <c r="EM44" s="60">
        <f t="shared" si="48"/>
        <v>12</v>
      </c>
      <c r="EN44" s="60">
        <f t="shared" si="48"/>
        <v>19</v>
      </c>
      <c r="EO44" s="60">
        <f t="shared" si="48"/>
        <v>13</v>
      </c>
      <c r="EP44" s="60">
        <f t="shared" si="48"/>
        <v>21</v>
      </c>
      <c r="EQ44" s="60">
        <f t="shared" si="48"/>
        <v>10</v>
      </c>
      <c r="ER44" s="60">
        <f t="shared" si="48"/>
        <v>44</v>
      </c>
      <c r="ES44" s="60">
        <f t="shared" si="48"/>
        <v>71</v>
      </c>
      <c r="ET44" s="60">
        <f t="shared" si="48"/>
        <v>21</v>
      </c>
      <c r="EU44" s="60">
        <f t="shared" si="48"/>
        <v>3</v>
      </c>
      <c r="EV44" s="60">
        <f t="shared" si="48"/>
        <v>0</v>
      </c>
      <c r="EW44" s="60">
        <f t="shared" si="48"/>
        <v>28</v>
      </c>
      <c r="EX44" s="60">
        <f t="shared" si="48"/>
        <v>38</v>
      </c>
      <c r="EY44" s="60">
        <f t="shared" si="48"/>
        <v>1</v>
      </c>
      <c r="EZ44" s="60">
        <f t="shared" si="48"/>
        <v>200</v>
      </c>
      <c r="FA44" s="60">
        <f t="shared" si="48"/>
        <v>3</v>
      </c>
      <c r="FB44" s="60">
        <f t="shared" si="48"/>
        <v>0</v>
      </c>
      <c r="FC44" s="60">
        <f>SUM(FC21:FC43)</f>
        <v>768</v>
      </c>
      <c r="FD44" s="114">
        <f>SUM(FD21:FD43)</f>
        <v>1</v>
      </c>
      <c r="FF44" s="100" t="s">
        <v>51</v>
      </c>
      <c r="FG44" s="60">
        <f t="shared" ref="FG44:GH44" si="49">SUM(FG21:FG43)</f>
        <v>2</v>
      </c>
      <c r="FH44" s="60">
        <f t="shared" si="49"/>
        <v>27</v>
      </c>
      <c r="FI44" s="60">
        <f t="shared" si="49"/>
        <v>21</v>
      </c>
      <c r="FJ44" s="60">
        <f t="shared" si="49"/>
        <v>2</v>
      </c>
      <c r="FK44" s="60">
        <f t="shared" si="49"/>
        <v>67</v>
      </c>
      <c r="FL44" s="60">
        <f t="shared" si="49"/>
        <v>30</v>
      </c>
      <c r="FM44" s="60">
        <f t="shared" si="49"/>
        <v>72</v>
      </c>
      <c r="FN44" s="60">
        <f t="shared" si="49"/>
        <v>20</v>
      </c>
      <c r="FO44" s="60">
        <f t="shared" si="49"/>
        <v>39</v>
      </c>
      <c r="FP44" s="60">
        <f t="shared" si="49"/>
        <v>13</v>
      </c>
      <c r="FQ44" s="60">
        <f t="shared" si="49"/>
        <v>75</v>
      </c>
      <c r="FR44" s="60">
        <f t="shared" si="49"/>
        <v>19</v>
      </c>
      <c r="FS44" s="60">
        <f t="shared" si="49"/>
        <v>8</v>
      </c>
      <c r="FT44" s="60">
        <f t="shared" si="49"/>
        <v>14</v>
      </c>
      <c r="FU44" s="60">
        <f t="shared" si="49"/>
        <v>25</v>
      </c>
      <c r="FV44" s="60">
        <f t="shared" si="49"/>
        <v>35</v>
      </c>
      <c r="FW44" s="60">
        <f t="shared" si="49"/>
        <v>14</v>
      </c>
      <c r="FX44" s="60">
        <f t="shared" si="49"/>
        <v>41</v>
      </c>
      <c r="FY44" s="60">
        <f t="shared" si="49"/>
        <v>141</v>
      </c>
      <c r="FZ44" s="60">
        <f t="shared" si="49"/>
        <v>9</v>
      </c>
      <c r="GA44" s="60">
        <f t="shared" si="49"/>
        <v>5</v>
      </c>
      <c r="GB44" s="60">
        <f t="shared" si="49"/>
        <v>1</v>
      </c>
      <c r="GC44" s="60">
        <f t="shared" si="49"/>
        <v>53</v>
      </c>
      <c r="GD44" s="60">
        <f t="shared" si="49"/>
        <v>16</v>
      </c>
      <c r="GE44" s="60">
        <f t="shared" si="49"/>
        <v>11</v>
      </c>
      <c r="GF44" s="60">
        <f t="shared" si="49"/>
        <v>295</v>
      </c>
      <c r="GG44" s="60">
        <f t="shared" si="49"/>
        <v>3</v>
      </c>
      <c r="GH44" s="60">
        <f t="shared" si="49"/>
        <v>0</v>
      </c>
      <c r="GI44" s="60">
        <f>SUM(GI21:GI43)</f>
        <v>1058</v>
      </c>
      <c r="GJ44" s="114">
        <f>SUM(GJ21:GJ43)</f>
        <v>1.0000000000000004</v>
      </c>
      <c r="GL44" s="100" t="s">
        <v>51</v>
      </c>
      <c r="GM44" s="60">
        <f t="shared" ref="GM44:HN44" si="50">SUM(GM21:GM43)</f>
        <v>1</v>
      </c>
      <c r="GN44" s="60">
        <f t="shared" si="50"/>
        <v>12</v>
      </c>
      <c r="GO44" s="60">
        <f t="shared" si="50"/>
        <v>18</v>
      </c>
      <c r="GP44" s="60">
        <f t="shared" si="50"/>
        <v>1</v>
      </c>
      <c r="GQ44" s="60">
        <f t="shared" si="50"/>
        <v>77</v>
      </c>
      <c r="GR44" s="60">
        <f t="shared" si="50"/>
        <v>57</v>
      </c>
      <c r="GS44" s="60">
        <f t="shared" si="50"/>
        <v>49</v>
      </c>
      <c r="GT44" s="60">
        <f t="shared" si="50"/>
        <v>35</v>
      </c>
      <c r="GU44" s="60">
        <f t="shared" si="50"/>
        <v>26</v>
      </c>
      <c r="GV44" s="60">
        <f t="shared" si="50"/>
        <v>24</v>
      </c>
      <c r="GW44" s="60">
        <f t="shared" si="50"/>
        <v>103</v>
      </c>
      <c r="GX44" s="60">
        <f t="shared" si="50"/>
        <v>18</v>
      </c>
      <c r="GY44" s="60">
        <f t="shared" si="50"/>
        <v>8</v>
      </c>
      <c r="GZ44" s="60">
        <f t="shared" si="50"/>
        <v>13</v>
      </c>
      <c r="HA44" s="60">
        <f t="shared" si="50"/>
        <v>29</v>
      </c>
      <c r="HB44" s="60">
        <f t="shared" si="50"/>
        <v>37</v>
      </c>
      <c r="HC44" s="60">
        <f t="shared" si="50"/>
        <v>10</v>
      </c>
      <c r="HD44" s="60">
        <f t="shared" si="50"/>
        <v>64</v>
      </c>
      <c r="HE44" s="60">
        <f t="shared" si="50"/>
        <v>134</v>
      </c>
      <c r="HF44" s="60">
        <f t="shared" si="50"/>
        <v>8</v>
      </c>
      <c r="HG44" s="60">
        <f t="shared" si="50"/>
        <v>1</v>
      </c>
      <c r="HH44" s="60">
        <f t="shared" si="50"/>
        <v>2</v>
      </c>
      <c r="HI44" s="60">
        <f t="shared" si="50"/>
        <v>36</v>
      </c>
      <c r="HJ44" s="60">
        <f t="shared" si="50"/>
        <v>28</v>
      </c>
      <c r="HK44" s="60">
        <f t="shared" si="50"/>
        <v>16</v>
      </c>
      <c r="HL44" s="60">
        <f t="shared" si="50"/>
        <v>307</v>
      </c>
      <c r="HM44" s="60">
        <f t="shared" si="50"/>
        <v>1</v>
      </c>
      <c r="HN44" s="60">
        <f t="shared" si="50"/>
        <v>1</v>
      </c>
      <c r="HO44" s="60">
        <f>SUM(HO21:HO43)</f>
        <v>1116</v>
      </c>
      <c r="HP44" s="114">
        <f>SUM(HP21:HP43)</f>
        <v>1</v>
      </c>
    </row>
    <row r="45" spans="2:224" ht="16.5" thickTop="1" thickBot="1" x14ac:dyDescent="0.3"/>
    <row r="46" spans="2:224" ht="15.75" thickTop="1" x14ac:dyDescent="0.25">
      <c r="B46" s="231" t="s">
        <v>138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3"/>
      <c r="AH46" s="231" t="s">
        <v>139</v>
      </c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3"/>
      <c r="BN46" s="231" t="s">
        <v>247</v>
      </c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3"/>
      <c r="CT46" s="231" t="s">
        <v>296</v>
      </c>
      <c r="CU46" s="232"/>
      <c r="CV46" s="232"/>
      <c r="CW46" s="232"/>
      <c r="CX46" s="232"/>
      <c r="CY46" s="232"/>
      <c r="CZ46" s="232"/>
      <c r="DA46" s="232"/>
      <c r="DB46" s="232"/>
      <c r="DC46" s="232"/>
      <c r="DD46" s="232"/>
      <c r="DE46" s="232"/>
      <c r="DF46" s="232"/>
      <c r="DG46" s="232"/>
      <c r="DH46" s="232"/>
      <c r="DI46" s="232"/>
      <c r="DJ46" s="232"/>
      <c r="DK46" s="232"/>
      <c r="DL46" s="232"/>
      <c r="DM46" s="232"/>
      <c r="DN46" s="232"/>
      <c r="DO46" s="232"/>
      <c r="DP46" s="232"/>
      <c r="DQ46" s="232"/>
      <c r="DR46" s="232"/>
      <c r="DS46" s="232"/>
      <c r="DT46" s="232"/>
      <c r="DU46" s="232"/>
      <c r="DV46" s="232"/>
      <c r="DW46" s="232"/>
      <c r="DX46" s="233"/>
      <c r="DZ46" s="231" t="s">
        <v>364</v>
      </c>
      <c r="EA46" s="232"/>
      <c r="EB46" s="232"/>
      <c r="EC46" s="232"/>
      <c r="ED46" s="232"/>
      <c r="EE46" s="232"/>
      <c r="EF46" s="232"/>
      <c r="EG46" s="232"/>
      <c r="EH46" s="232"/>
      <c r="EI46" s="232"/>
      <c r="EJ46" s="232"/>
      <c r="EK46" s="232"/>
      <c r="EL46" s="232"/>
      <c r="EM46" s="232"/>
      <c r="EN46" s="232"/>
      <c r="EO46" s="232"/>
      <c r="EP46" s="232"/>
      <c r="EQ46" s="232"/>
      <c r="ER46" s="232"/>
      <c r="ES46" s="232"/>
      <c r="ET46" s="232"/>
      <c r="EU46" s="232"/>
      <c r="EV46" s="232"/>
      <c r="EW46" s="232"/>
      <c r="EX46" s="232"/>
      <c r="EY46" s="232"/>
      <c r="EZ46" s="232"/>
      <c r="FA46" s="232"/>
      <c r="FB46" s="232"/>
      <c r="FC46" s="232"/>
      <c r="FD46" s="233"/>
      <c r="FF46" s="231" t="s">
        <v>392</v>
      </c>
      <c r="FG46" s="232"/>
      <c r="FH46" s="232"/>
      <c r="FI46" s="232"/>
      <c r="FJ46" s="232"/>
      <c r="FK46" s="232"/>
      <c r="FL46" s="232"/>
      <c r="FM46" s="232"/>
      <c r="FN46" s="232"/>
      <c r="FO46" s="232"/>
      <c r="FP46" s="232"/>
      <c r="FQ46" s="232"/>
      <c r="FR46" s="232"/>
      <c r="FS46" s="232"/>
      <c r="FT46" s="232"/>
      <c r="FU46" s="232"/>
      <c r="FV46" s="232"/>
      <c r="FW46" s="232"/>
      <c r="FX46" s="232"/>
      <c r="FY46" s="232"/>
      <c r="FZ46" s="232"/>
      <c r="GA46" s="232"/>
      <c r="GB46" s="232"/>
      <c r="GC46" s="232"/>
      <c r="GD46" s="232"/>
      <c r="GE46" s="232"/>
      <c r="GF46" s="232"/>
      <c r="GG46" s="232"/>
      <c r="GH46" s="232"/>
      <c r="GI46" s="232"/>
      <c r="GJ46" s="233"/>
      <c r="GL46" s="231" t="s">
        <v>422</v>
      </c>
      <c r="GM46" s="232"/>
      <c r="GN46" s="232"/>
      <c r="GO46" s="232"/>
      <c r="GP46" s="232"/>
      <c r="GQ46" s="232"/>
      <c r="GR46" s="232"/>
      <c r="GS46" s="232"/>
      <c r="GT46" s="232"/>
      <c r="GU46" s="232"/>
      <c r="GV46" s="232"/>
      <c r="GW46" s="232"/>
      <c r="GX46" s="232"/>
      <c r="GY46" s="232"/>
      <c r="GZ46" s="232"/>
      <c r="HA46" s="232"/>
      <c r="HB46" s="232"/>
      <c r="HC46" s="232"/>
      <c r="HD46" s="232"/>
      <c r="HE46" s="232"/>
      <c r="HF46" s="232"/>
      <c r="HG46" s="232"/>
      <c r="HH46" s="232"/>
      <c r="HI46" s="232"/>
      <c r="HJ46" s="232"/>
      <c r="HK46" s="232"/>
      <c r="HL46" s="232"/>
      <c r="HM46" s="232"/>
      <c r="HN46" s="232"/>
      <c r="HO46" s="232"/>
      <c r="HP46" s="233"/>
    </row>
    <row r="47" spans="2:224" x14ac:dyDescent="0.25">
      <c r="B47" s="49" t="s">
        <v>73</v>
      </c>
      <c r="C47" s="50" t="s">
        <v>16</v>
      </c>
      <c r="D47" s="50" t="s">
        <v>17</v>
      </c>
      <c r="E47" s="50" t="s">
        <v>18</v>
      </c>
      <c r="F47" s="50" t="s">
        <v>19</v>
      </c>
      <c r="G47" s="50" t="s">
        <v>20</v>
      </c>
      <c r="H47" s="50" t="s">
        <v>21</v>
      </c>
      <c r="I47" s="50" t="s">
        <v>22</v>
      </c>
      <c r="J47" s="50" t="s">
        <v>23</v>
      </c>
      <c r="K47" s="50" t="s">
        <v>24</v>
      </c>
      <c r="L47" s="50" t="s">
        <v>25</v>
      </c>
      <c r="M47" s="50" t="s">
        <v>26</v>
      </c>
      <c r="N47" s="50" t="s">
        <v>27</v>
      </c>
      <c r="O47" s="50" t="s">
        <v>28</v>
      </c>
      <c r="P47" s="50" t="s">
        <v>29</v>
      </c>
      <c r="Q47" s="50" t="s">
        <v>30</v>
      </c>
      <c r="R47" s="50" t="s">
        <v>31</v>
      </c>
      <c r="S47" s="50" t="s">
        <v>32</v>
      </c>
      <c r="T47" s="50" t="s">
        <v>33</v>
      </c>
      <c r="U47" s="50" t="s">
        <v>34</v>
      </c>
      <c r="V47" s="50" t="s">
        <v>35</v>
      </c>
      <c r="W47" s="50" t="s">
        <v>36</v>
      </c>
      <c r="X47" s="50" t="s">
        <v>37</v>
      </c>
      <c r="Y47" s="50" t="s">
        <v>38</v>
      </c>
      <c r="Z47" s="50" t="s">
        <v>39</v>
      </c>
      <c r="AA47" s="50" t="s">
        <v>40</v>
      </c>
      <c r="AB47" s="50" t="s">
        <v>41</v>
      </c>
      <c r="AC47" s="50" t="s">
        <v>42</v>
      </c>
      <c r="AD47" s="50" t="s">
        <v>130</v>
      </c>
      <c r="AE47" s="50" t="s">
        <v>14</v>
      </c>
      <c r="AF47" s="11" t="s">
        <v>15</v>
      </c>
      <c r="AH47" s="49" t="s">
        <v>73</v>
      </c>
      <c r="AI47" s="50" t="s">
        <v>16</v>
      </c>
      <c r="AJ47" s="50" t="s">
        <v>17</v>
      </c>
      <c r="AK47" s="50" t="s">
        <v>18</v>
      </c>
      <c r="AL47" s="50" t="s">
        <v>19</v>
      </c>
      <c r="AM47" s="50" t="s">
        <v>20</v>
      </c>
      <c r="AN47" s="50" t="s">
        <v>21</v>
      </c>
      <c r="AO47" s="50" t="s">
        <v>22</v>
      </c>
      <c r="AP47" s="50" t="s">
        <v>23</v>
      </c>
      <c r="AQ47" s="50" t="s">
        <v>24</v>
      </c>
      <c r="AR47" s="50" t="s">
        <v>25</v>
      </c>
      <c r="AS47" s="50" t="s">
        <v>26</v>
      </c>
      <c r="AT47" s="50" t="s">
        <v>27</v>
      </c>
      <c r="AU47" s="50" t="s">
        <v>28</v>
      </c>
      <c r="AV47" s="50" t="s">
        <v>29</v>
      </c>
      <c r="AW47" s="50" t="s">
        <v>30</v>
      </c>
      <c r="AX47" s="50" t="s">
        <v>31</v>
      </c>
      <c r="AY47" s="50" t="s">
        <v>32</v>
      </c>
      <c r="AZ47" s="50" t="s">
        <v>33</v>
      </c>
      <c r="BA47" s="50" t="s">
        <v>34</v>
      </c>
      <c r="BB47" s="50" t="s">
        <v>35</v>
      </c>
      <c r="BC47" s="50" t="s">
        <v>36</v>
      </c>
      <c r="BD47" s="50" t="s">
        <v>37</v>
      </c>
      <c r="BE47" s="50" t="s">
        <v>38</v>
      </c>
      <c r="BF47" s="50" t="s">
        <v>39</v>
      </c>
      <c r="BG47" s="50" t="s">
        <v>40</v>
      </c>
      <c r="BH47" s="50" t="s">
        <v>41</v>
      </c>
      <c r="BI47" s="50" t="s">
        <v>42</v>
      </c>
      <c r="BJ47" s="50" t="s">
        <v>130</v>
      </c>
      <c r="BK47" s="50" t="s">
        <v>14</v>
      </c>
      <c r="BL47" s="11" t="s">
        <v>15</v>
      </c>
      <c r="BN47" s="49" t="s">
        <v>73</v>
      </c>
      <c r="BO47" s="50" t="s">
        <v>16</v>
      </c>
      <c r="BP47" s="50" t="s">
        <v>17</v>
      </c>
      <c r="BQ47" s="50" t="s">
        <v>18</v>
      </c>
      <c r="BR47" s="50" t="s">
        <v>19</v>
      </c>
      <c r="BS47" s="50" t="s">
        <v>20</v>
      </c>
      <c r="BT47" s="50" t="s">
        <v>21</v>
      </c>
      <c r="BU47" s="50" t="s">
        <v>22</v>
      </c>
      <c r="BV47" s="50" t="s">
        <v>23</v>
      </c>
      <c r="BW47" s="50" t="s">
        <v>24</v>
      </c>
      <c r="BX47" s="50" t="s">
        <v>25</v>
      </c>
      <c r="BY47" s="50" t="s">
        <v>26</v>
      </c>
      <c r="BZ47" s="50" t="s">
        <v>27</v>
      </c>
      <c r="CA47" s="50" t="s">
        <v>28</v>
      </c>
      <c r="CB47" s="50" t="s">
        <v>29</v>
      </c>
      <c r="CC47" s="50" t="s">
        <v>30</v>
      </c>
      <c r="CD47" s="50" t="s">
        <v>31</v>
      </c>
      <c r="CE47" s="50" t="s">
        <v>32</v>
      </c>
      <c r="CF47" s="50" t="s">
        <v>33</v>
      </c>
      <c r="CG47" s="50" t="s">
        <v>34</v>
      </c>
      <c r="CH47" s="50" t="s">
        <v>35</v>
      </c>
      <c r="CI47" s="50" t="s">
        <v>36</v>
      </c>
      <c r="CJ47" s="50" t="s">
        <v>37</v>
      </c>
      <c r="CK47" s="50" t="s">
        <v>38</v>
      </c>
      <c r="CL47" s="50" t="s">
        <v>39</v>
      </c>
      <c r="CM47" s="50" t="s">
        <v>40</v>
      </c>
      <c r="CN47" s="50" t="s">
        <v>41</v>
      </c>
      <c r="CO47" s="50" t="s">
        <v>42</v>
      </c>
      <c r="CP47" s="50" t="s">
        <v>130</v>
      </c>
      <c r="CQ47" s="50" t="s">
        <v>14</v>
      </c>
      <c r="CR47" s="11" t="s">
        <v>15</v>
      </c>
      <c r="CT47" s="49" t="s">
        <v>73</v>
      </c>
      <c r="CU47" s="50" t="s">
        <v>16</v>
      </c>
      <c r="CV47" s="50" t="s">
        <v>17</v>
      </c>
      <c r="CW47" s="50" t="s">
        <v>18</v>
      </c>
      <c r="CX47" s="50" t="s">
        <v>19</v>
      </c>
      <c r="CY47" s="50" t="s">
        <v>20</v>
      </c>
      <c r="CZ47" s="50" t="s">
        <v>21</v>
      </c>
      <c r="DA47" s="50" t="s">
        <v>22</v>
      </c>
      <c r="DB47" s="50" t="s">
        <v>23</v>
      </c>
      <c r="DC47" s="50" t="s">
        <v>24</v>
      </c>
      <c r="DD47" s="50" t="s">
        <v>25</v>
      </c>
      <c r="DE47" s="50" t="s">
        <v>26</v>
      </c>
      <c r="DF47" s="50" t="s">
        <v>27</v>
      </c>
      <c r="DG47" s="50" t="s">
        <v>28</v>
      </c>
      <c r="DH47" s="50" t="s">
        <v>29</v>
      </c>
      <c r="DI47" s="50" t="s">
        <v>30</v>
      </c>
      <c r="DJ47" s="50" t="s">
        <v>31</v>
      </c>
      <c r="DK47" s="50" t="s">
        <v>32</v>
      </c>
      <c r="DL47" s="50" t="s">
        <v>33</v>
      </c>
      <c r="DM47" s="50" t="s">
        <v>34</v>
      </c>
      <c r="DN47" s="50" t="s">
        <v>35</v>
      </c>
      <c r="DO47" s="50" t="s">
        <v>36</v>
      </c>
      <c r="DP47" s="50" t="s">
        <v>37</v>
      </c>
      <c r="DQ47" s="50" t="s">
        <v>38</v>
      </c>
      <c r="DR47" s="50" t="s">
        <v>39</v>
      </c>
      <c r="DS47" s="50" t="s">
        <v>40</v>
      </c>
      <c r="DT47" s="50" t="s">
        <v>41</v>
      </c>
      <c r="DU47" s="50" t="s">
        <v>42</v>
      </c>
      <c r="DV47" s="50" t="s">
        <v>130</v>
      </c>
      <c r="DW47" s="50" t="s">
        <v>14</v>
      </c>
      <c r="DX47" s="11" t="s">
        <v>15</v>
      </c>
      <c r="DZ47" s="49" t="s">
        <v>73</v>
      </c>
      <c r="EA47" s="50" t="s">
        <v>16</v>
      </c>
      <c r="EB47" s="50" t="s">
        <v>17</v>
      </c>
      <c r="EC47" s="50" t="s">
        <v>18</v>
      </c>
      <c r="ED47" s="50" t="s">
        <v>19</v>
      </c>
      <c r="EE47" s="50" t="s">
        <v>20</v>
      </c>
      <c r="EF47" s="50" t="s">
        <v>21</v>
      </c>
      <c r="EG47" s="50" t="s">
        <v>22</v>
      </c>
      <c r="EH47" s="50" t="s">
        <v>23</v>
      </c>
      <c r="EI47" s="50" t="s">
        <v>24</v>
      </c>
      <c r="EJ47" s="50" t="s">
        <v>25</v>
      </c>
      <c r="EK47" s="50" t="s">
        <v>26</v>
      </c>
      <c r="EL47" s="50" t="s">
        <v>27</v>
      </c>
      <c r="EM47" s="50" t="s">
        <v>28</v>
      </c>
      <c r="EN47" s="50" t="s">
        <v>29</v>
      </c>
      <c r="EO47" s="50" t="s">
        <v>30</v>
      </c>
      <c r="EP47" s="50" t="s">
        <v>31</v>
      </c>
      <c r="EQ47" s="50" t="s">
        <v>32</v>
      </c>
      <c r="ER47" s="50" t="s">
        <v>33</v>
      </c>
      <c r="ES47" s="50" t="s">
        <v>34</v>
      </c>
      <c r="ET47" s="50" t="s">
        <v>35</v>
      </c>
      <c r="EU47" s="50" t="s">
        <v>36</v>
      </c>
      <c r="EV47" s="50" t="s">
        <v>37</v>
      </c>
      <c r="EW47" s="50" t="s">
        <v>38</v>
      </c>
      <c r="EX47" s="50" t="s">
        <v>39</v>
      </c>
      <c r="EY47" s="50" t="s">
        <v>40</v>
      </c>
      <c r="EZ47" s="50" t="s">
        <v>41</v>
      </c>
      <c r="FA47" s="50" t="s">
        <v>42</v>
      </c>
      <c r="FB47" s="50" t="s">
        <v>130</v>
      </c>
      <c r="FC47" s="50" t="s">
        <v>14</v>
      </c>
      <c r="FD47" s="11" t="s">
        <v>15</v>
      </c>
      <c r="FF47" s="49" t="s">
        <v>73</v>
      </c>
      <c r="FG47" s="50" t="s">
        <v>16</v>
      </c>
      <c r="FH47" s="50" t="s">
        <v>17</v>
      </c>
      <c r="FI47" s="50" t="s">
        <v>18</v>
      </c>
      <c r="FJ47" s="50" t="s">
        <v>19</v>
      </c>
      <c r="FK47" s="50" t="s">
        <v>20</v>
      </c>
      <c r="FL47" s="50" t="s">
        <v>21</v>
      </c>
      <c r="FM47" s="50" t="s">
        <v>22</v>
      </c>
      <c r="FN47" s="50" t="s">
        <v>23</v>
      </c>
      <c r="FO47" s="50" t="s">
        <v>24</v>
      </c>
      <c r="FP47" s="50" t="s">
        <v>25</v>
      </c>
      <c r="FQ47" s="50" t="s">
        <v>26</v>
      </c>
      <c r="FR47" s="50" t="s">
        <v>27</v>
      </c>
      <c r="FS47" s="50" t="s">
        <v>28</v>
      </c>
      <c r="FT47" s="50" t="s">
        <v>29</v>
      </c>
      <c r="FU47" s="50" t="s">
        <v>30</v>
      </c>
      <c r="FV47" s="50" t="s">
        <v>31</v>
      </c>
      <c r="FW47" s="50" t="s">
        <v>32</v>
      </c>
      <c r="FX47" s="50" t="s">
        <v>33</v>
      </c>
      <c r="FY47" s="50" t="s">
        <v>34</v>
      </c>
      <c r="FZ47" s="50" t="s">
        <v>35</v>
      </c>
      <c r="GA47" s="50" t="s">
        <v>36</v>
      </c>
      <c r="GB47" s="50" t="s">
        <v>37</v>
      </c>
      <c r="GC47" s="50" t="s">
        <v>38</v>
      </c>
      <c r="GD47" s="50" t="s">
        <v>39</v>
      </c>
      <c r="GE47" s="50" t="s">
        <v>40</v>
      </c>
      <c r="GF47" s="50" t="s">
        <v>41</v>
      </c>
      <c r="GG47" s="50" t="s">
        <v>42</v>
      </c>
      <c r="GH47" s="50" t="s">
        <v>130</v>
      </c>
      <c r="GI47" s="50" t="s">
        <v>14</v>
      </c>
      <c r="GJ47" s="11" t="s">
        <v>15</v>
      </c>
      <c r="GL47" s="49" t="s">
        <v>73</v>
      </c>
      <c r="GM47" s="169" t="s">
        <v>16</v>
      </c>
      <c r="GN47" s="169" t="s">
        <v>17</v>
      </c>
      <c r="GO47" s="169" t="s">
        <v>18</v>
      </c>
      <c r="GP47" s="169" t="s">
        <v>19</v>
      </c>
      <c r="GQ47" s="169" t="s">
        <v>20</v>
      </c>
      <c r="GR47" s="169" t="s">
        <v>21</v>
      </c>
      <c r="GS47" s="169" t="s">
        <v>22</v>
      </c>
      <c r="GT47" s="169" t="s">
        <v>23</v>
      </c>
      <c r="GU47" s="169" t="s">
        <v>24</v>
      </c>
      <c r="GV47" s="169" t="s">
        <v>25</v>
      </c>
      <c r="GW47" s="169" t="s">
        <v>26</v>
      </c>
      <c r="GX47" s="169" t="s">
        <v>27</v>
      </c>
      <c r="GY47" s="169" t="s">
        <v>28</v>
      </c>
      <c r="GZ47" s="169" t="s">
        <v>29</v>
      </c>
      <c r="HA47" s="169" t="s">
        <v>30</v>
      </c>
      <c r="HB47" s="169" t="s">
        <v>31</v>
      </c>
      <c r="HC47" s="169" t="s">
        <v>32</v>
      </c>
      <c r="HD47" s="169" t="s">
        <v>33</v>
      </c>
      <c r="HE47" s="169" t="s">
        <v>34</v>
      </c>
      <c r="HF47" s="169" t="s">
        <v>35</v>
      </c>
      <c r="HG47" s="169" t="s">
        <v>36</v>
      </c>
      <c r="HH47" s="169" t="s">
        <v>37</v>
      </c>
      <c r="HI47" s="169" t="s">
        <v>38</v>
      </c>
      <c r="HJ47" s="169" t="s">
        <v>39</v>
      </c>
      <c r="HK47" s="169" t="s">
        <v>40</v>
      </c>
      <c r="HL47" s="169" t="s">
        <v>41</v>
      </c>
      <c r="HM47" s="169" t="s">
        <v>42</v>
      </c>
      <c r="HN47" s="169" t="s">
        <v>130</v>
      </c>
      <c r="HO47" s="169" t="s">
        <v>14</v>
      </c>
      <c r="HP47" s="11" t="s">
        <v>15</v>
      </c>
    </row>
    <row r="48" spans="2:224" x14ac:dyDescent="0.25">
      <c r="B48" s="99" t="s">
        <v>77</v>
      </c>
      <c r="C48" s="16"/>
      <c r="D48" s="16"/>
      <c r="E48" s="16"/>
      <c r="F48" s="16"/>
      <c r="G48" s="16"/>
      <c r="H48" s="16"/>
      <c r="I48" s="16"/>
      <c r="J48" s="16">
        <v>1</v>
      </c>
      <c r="K48" s="16"/>
      <c r="L48" s="16"/>
      <c r="M48" s="16">
        <v>2</v>
      </c>
      <c r="N48" s="16"/>
      <c r="O48" s="16"/>
      <c r="P48" s="16"/>
      <c r="Q48" s="16"/>
      <c r="R48" s="16"/>
      <c r="S48" s="16">
        <v>1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"/>
      <c r="AE48" s="51">
        <f t="shared" ref="AE48:AE53" si="51">SUM(C48:AD48)</f>
        <v>4</v>
      </c>
      <c r="AF48" s="17">
        <f t="shared" ref="AF48:AF53" si="52">AE48/$AE$54</f>
        <v>8.658008658008658E-3</v>
      </c>
      <c r="AH48" s="99" t="s">
        <v>77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>
        <v>1</v>
      </c>
      <c r="BI48" s="16"/>
      <c r="BJ48" s="16"/>
      <c r="BK48" s="51">
        <f t="shared" ref="BK48:BK53" si="53">SUM(AI48:BJ48)</f>
        <v>1</v>
      </c>
      <c r="BL48" s="17">
        <f t="shared" ref="BL48:BL53" si="54">BK48/$BK$54</f>
        <v>1.6420361247947454E-3</v>
      </c>
      <c r="BN48" s="99" t="s">
        <v>77</v>
      </c>
      <c r="BO48" s="16"/>
      <c r="BP48" s="16"/>
      <c r="BQ48" s="16"/>
      <c r="BR48" s="16"/>
      <c r="BS48" s="16"/>
      <c r="BT48" s="16">
        <v>1</v>
      </c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>
        <v>1</v>
      </c>
      <c r="CO48" s="16"/>
      <c r="CP48" s="16"/>
      <c r="CQ48" s="51">
        <f t="shared" ref="CQ48:CQ53" si="55">SUM(BO48:CP48)</f>
        <v>2</v>
      </c>
      <c r="CR48" s="17">
        <f t="shared" ref="CR48:CR53" si="56">CQ48/$CQ$54</f>
        <v>2.3612750885478157E-3</v>
      </c>
      <c r="CT48" s="99" t="s">
        <v>77</v>
      </c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>
        <v>1</v>
      </c>
      <c r="DU48" s="16"/>
      <c r="DV48" s="16"/>
      <c r="DW48" s="61">
        <f t="shared" ref="DW48:DW53" si="57">SUM(CU48:DV48)</f>
        <v>1</v>
      </c>
      <c r="DX48" s="17">
        <f t="shared" ref="DX48:DX53" si="58">DW48/$DW$54</f>
        <v>1.7421602787456446E-3</v>
      </c>
      <c r="DZ48" s="99" t="s">
        <v>77</v>
      </c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61">
        <f t="shared" ref="FC48:FC53" si="59">SUM(EA48:FB48)</f>
        <v>0</v>
      </c>
      <c r="FD48" s="17">
        <f t="shared" ref="FD48:FD53" si="60">FC48/$FC$54</f>
        <v>0</v>
      </c>
      <c r="FF48" s="99" t="s">
        <v>77</v>
      </c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>
        <v>1</v>
      </c>
      <c r="GD48" s="16"/>
      <c r="GE48" s="16"/>
      <c r="GF48" s="16">
        <v>3</v>
      </c>
      <c r="GG48" s="16"/>
      <c r="GH48" s="16"/>
      <c r="GI48" s="61">
        <f t="shared" ref="GI48:GI53" si="61">SUM(FG48:GH48)</f>
        <v>4</v>
      </c>
      <c r="GJ48" s="17">
        <f t="shared" ref="GJ48:GJ53" si="62">GI48/$GI$54</f>
        <v>3.780718336483932E-3</v>
      </c>
      <c r="GL48" s="99" t="s">
        <v>77</v>
      </c>
      <c r="GM48" s="16">
        <v>1</v>
      </c>
      <c r="GN48" s="16">
        <v>1</v>
      </c>
      <c r="GO48" s="16"/>
      <c r="GP48" s="16"/>
      <c r="GQ48" s="16"/>
      <c r="GR48" s="16">
        <v>1</v>
      </c>
      <c r="GS48" s="16">
        <v>1</v>
      </c>
      <c r="GT48" s="16"/>
      <c r="GU48" s="16"/>
      <c r="GV48" s="16"/>
      <c r="GW48" s="16">
        <v>1</v>
      </c>
      <c r="GX48" s="16"/>
      <c r="GY48" s="16"/>
      <c r="GZ48" s="16"/>
      <c r="HA48" s="16">
        <v>1</v>
      </c>
      <c r="HB48" s="16"/>
      <c r="HC48" s="16"/>
      <c r="HD48" s="16"/>
      <c r="HE48" s="16"/>
      <c r="HF48" s="16"/>
      <c r="HG48" s="16"/>
      <c r="HH48" s="16"/>
      <c r="HI48" s="16"/>
      <c r="HJ48" s="16"/>
      <c r="HK48" s="16">
        <v>1</v>
      </c>
      <c r="HL48" s="16"/>
      <c r="HM48" s="16"/>
      <c r="HN48" s="16"/>
      <c r="HO48" s="61">
        <f t="shared" ref="HO48:HO53" si="63">SUM(GM48:HN48)</f>
        <v>7</v>
      </c>
      <c r="HP48" s="17">
        <f t="shared" ref="HP48:HP53" si="64">HO48/$HO$54</f>
        <v>6.2724014336917565E-3</v>
      </c>
    </row>
    <row r="49" spans="2:224" x14ac:dyDescent="0.25">
      <c r="B49" s="99" t="s">
        <v>75</v>
      </c>
      <c r="C49" s="16"/>
      <c r="D49" s="16"/>
      <c r="E49" s="16">
        <v>1</v>
      </c>
      <c r="F49" s="16"/>
      <c r="G49" s="16">
        <v>12</v>
      </c>
      <c r="H49" s="16">
        <v>5</v>
      </c>
      <c r="I49" s="16">
        <v>8</v>
      </c>
      <c r="J49" s="16">
        <v>5</v>
      </c>
      <c r="K49" s="16">
        <v>2</v>
      </c>
      <c r="L49" s="16">
        <v>1</v>
      </c>
      <c r="M49" s="16">
        <v>6</v>
      </c>
      <c r="N49" s="16">
        <v>1</v>
      </c>
      <c r="O49" s="16">
        <v>1</v>
      </c>
      <c r="P49" s="16">
        <v>2</v>
      </c>
      <c r="Q49" s="16">
        <v>1</v>
      </c>
      <c r="R49" s="16">
        <v>4</v>
      </c>
      <c r="S49" s="16">
        <v>7</v>
      </c>
      <c r="T49" s="16">
        <v>17</v>
      </c>
      <c r="U49" s="16">
        <v>2</v>
      </c>
      <c r="V49" s="16"/>
      <c r="W49" s="16"/>
      <c r="X49" s="16"/>
      <c r="Y49" s="16">
        <v>2</v>
      </c>
      <c r="Z49" s="16"/>
      <c r="AA49" s="16"/>
      <c r="AB49" s="16">
        <v>41</v>
      </c>
      <c r="AC49" s="16">
        <v>2</v>
      </c>
      <c r="AD49" s="1"/>
      <c r="AE49" s="51">
        <f t="shared" si="51"/>
        <v>120</v>
      </c>
      <c r="AF49" s="17">
        <f t="shared" si="52"/>
        <v>0.25974025974025972</v>
      </c>
      <c r="AH49" s="99" t="s">
        <v>75</v>
      </c>
      <c r="AI49" s="16"/>
      <c r="AJ49" s="16"/>
      <c r="AK49" s="16"/>
      <c r="AL49" s="16"/>
      <c r="AM49" s="16">
        <v>4</v>
      </c>
      <c r="AN49" s="16">
        <v>1</v>
      </c>
      <c r="AO49" s="16"/>
      <c r="AP49" s="16">
        <v>2</v>
      </c>
      <c r="AQ49" s="16"/>
      <c r="AR49" s="16"/>
      <c r="AS49" s="16">
        <v>5</v>
      </c>
      <c r="AT49" s="16">
        <v>1</v>
      </c>
      <c r="AU49" s="16"/>
      <c r="AV49" s="16">
        <v>3</v>
      </c>
      <c r="AW49" s="16">
        <v>1</v>
      </c>
      <c r="AX49" s="16">
        <v>3</v>
      </c>
      <c r="AY49" s="16"/>
      <c r="AZ49" s="16">
        <v>3</v>
      </c>
      <c r="BA49" s="16">
        <v>12</v>
      </c>
      <c r="BB49" s="16">
        <v>1</v>
      </c>
      <c r="BC49" s="16"/>
      <c r="BD49" s="16"/>
      <c r="BE49" s="16">
        <v>11</v>
      </c>
      <c r="BF49" s="16">
        <v>1</v>
      </c>
      <c r="BG49" s="16">
        <v>1</v>
      </c>
      <c r="BH49" s="16">
        <v>35</v>
      </c>
      <c r="BI49" s="16">
        <v>1</v>
      </c>
      <c r="BJ49" s="16"/>
      <c r="BK49" s="51">
        <f t="shared" si="53"/>
        <v>85</v>
      </c>
      <c r="BL49" s="17">
        <f t="shared" si="54"/>
        <v>0.13957307060755336</v>
      </c>
      <c r="BN49" s="99" t="s">
        <v>75</v>
      </c>
      <c r="BO49" s="16">
        <v>1</v>
      </c>
      <c r="BP49" s="16">
        <v>1</v>
      </c>
      <c r="BQ49" s="16"/>
      <c r="BR49" s="16"/>
      <c r="BS49" s="16">
        <v>3</v>
      </c>
      <c r="BT49" s="16">
        <v>5</v>
      </c>
      <c r="BU49" s="16">
        <v>9</v>
      </c>
      <c r="BV49" s="16">
        <v>2</v>
      </c>
      <c r="BW49" s="16">
        <v>4</v>
      </c>
      <c r="BX49" s="16">
        <v>1</v>
      </c>
      <c r="BY49" s="16">
        <v>6</v>
      </c>
      <c r="BZ49" s="16">
        <v>1</v>
      </c>
      <c r="CA49" s="16">
        <v>2</v>
      </c>
      <c r="CB49" s="16">
        <v>1</v>
      </c>
      <c r="CC49" s="16">
        <v>5</v>
      </c>
      <c r="CD49" s="16">
        <v>2</v>
      </c>
      <c r="CE49" s="16">
        <v>1</v>
      </c>
      <c r="CF49" s="16">
        <v>3</v>
      </c>
      <c r="CG49" s="16">
        <v>6</v>
      </c>
      <c r="CH49" s="16">
        <v>1</v>
      </c>
      <c r="CI49" s="16"/>
      <c r="CJ49" s="16"/>
      <c r="CK49" s="16">
        <v>15</v>
      </c>
      <c r="CL49" s="16">
        <v>8</v>
      </c>
      <c r="CM49" s="16">
        <v>1</v>
      </c>
      <c r="CN49" s="16">
        <v>45</v>
      </c>
      <c r="CO49" s="16"/>
      <c r="CP49" s="16"/>
      <c r="CQ49" s="51">
        <f t="shared" si="55"/>
        <v>123</v>
      </c>
      <c r="CR49" s="17">
        <f t="shared" si="56"/>
        <v>0.14521841794569068</v>
      </c>
      <c r="CT49" s="99" t="s">
        <v>75</v>
      </c>
      <c r="CU49" s="16"/>
      <c r="CV49" s="16"/>
      <c r="CW49" s="16">
        <v>1</v>
      </c>
      <c r="CX49" s="16"/>
      <c r="CY49" s="16">
        <v>2</v>
      </c>
      <c r="CZ49" s="16">
        <v>4</v>
      </c>
      <c r="DA49" s="16">
        <v>2</v>
      </c>
      <c r="DB49" s="16">
        <v>2</v>
      </c>
      <c r="DC49" s="16">
        <v>2</v>
      </c>
      <c r="DD49" s="16">
        <v>2</v>
      </c>
      <c r="DE49" s="16">
        <v>9</v>
      </c>
      <c r="DF49" s="16">
        <v>2</v>
      </c>
      <c r="DG49" s="16">
        <v>1</v>
      </c>
      <c r="DH49" s="16">
        <v>1</v>
      </c>
      <c r="DI49" s="16">
        <v>2</v>
      </c>
      <c r="DJ49" s="16">
        <v>3</v>
      </c>
      <c r="DK49" s="16"/>
      <c r="DL49" s="16">
        <v>6</v>
      </c>
      <c r="DM49" s="16">
        <v>9</v>
      </c>
      <c r="DN49" s="16">
        <v>3</v>
      </c>
      <c r="DO49" s="16"/>
      <c r="DP49" s="16"/>
      <c r="DQ49" s="16">
        <v>5</v>
      </c>
      <c r="DR49" s="16">
        <v>7</v>
      </c>
      <c r="DS49" s="16"/>
      <c r="DT49" s="16">
        <v>17</v>
      </c>
      <c r="DU49" s="16"/>
      <c r="DV49" s="16"/>
      <c r="DW49" s="61">
        <f>SUM(CU49:DV49)</f>
        <v>80</v>
      </c>
      <c r="DX49" s="17">
        <f t="shared" si="58"/>
        <v>0.13937282229965156</v>
      </c>
      <c r="DZ49" s="99" t="s">
        <v>75</v>
      </c>
      <c r="EA49" s="16"/>
      <c r="EB49" s="16">
        <v>2</v>
      </c>
      <c r="EC49" s="16">
        <v>1</v>
      </c>
      <c r="ED49" s="16"/>
      <c r="EE49" s="16">
        <v>7</v>
      </c>
      <c r="EF49" s="16">
        <v>2</v>
      </c>
      <c r="EG49" s="16">
        <v>6</v>
      </c>
      <c r="EH49" s="16">
        <v>2</v>
      </c>
      <c r="EI49" s="16">
        <v>1</v>
      </c>
      <c r="EJ49" s="16">
        <v>1</v>
      </c>
      <c r="EK49" s="16">
        <v>6</v>
      </c>
      <c r="EL49" s="16">
        <v>1</v>
      </c>
      <c r="EM49" s="16"/>
      <c r="EN49" s="16">
        <v>1</v>
      </c>
      <c r="EO49" s="16">
        <v>2</v>
      </c>
      <c r="EP49" s="16">
        <v>4</v>
      </c>
      <c r="EQ49" s="16">
        <v>1</v>
      </c>
      <c r="ER49" s="16">
        <v>9</v>
      </c>
      <c r="ES49" s="16">
        <v>6</v>
      </c>
      <c r="ET49" s="16">
        <v>2</v>
      </c>
      <c r="EU49" s="16"/>
      <c r="EV49" s="16"/>
      <c r="EW49" s="16">
        <v>6</v>
      </c>
      <c r="EX49" s="16">
        <v>7</v>
      </c>
      <c r="EY49" s="16"/>
      <c r="EZ49" s="16">
        <v>38</v>
      </c>
      <c r="FA49" s="16"/>
      <c r="FB49" s="16"/>
      <c r="FC49" s="61">
        <f t="shared" si="59"/>
        <v>105</v>
      </c>
      <c r="FD49" s="17">
        <f t="shared" si="60"/>
        <v>0.13671875</v>
      </c>
      <c r="FF49" s="99" t="s">
        <v>75</v>
      </c>
      <c r="FG49" s="16"/>
      <c r="FH49" s="16">
        <v>9</v>
      </c>
      <c r="FI49" s="16">
        <v>2</v>
      </c>
      <c r="FJ49" s="16"/>
      <c r="FK49" s="16">
        <v>8</v>
      </c>
      <c r="FL49" s="16">
        <v>6</v>
      </c>
      <c r="FM49" s="16">
        <v>14</v>
      </c>
      <c r="FN49" s="16">
        <v>3</v>
      </c>
      <c r="FO49" s="16">
        <v>11</v>
      </c>
      <c r="FP49" s="16">
        <v>2</v>
      </c>
      <c r="FQ49" s="16">
        <v>8</v>
      </c>
      <c r="FR49" s="16">
        <v>4</v>
      </c>
      <c r="FS49" s="16">
        <v>1</v>
      </c>
      <c r="FT49" s="16">
        <v>4</v>
      </c>
      <c r="FU49" s="16">
        <v>6</v>
      </c>
      <c r="FV49" s="16">
        <v>5</v>
      </c>
      <c r="FW49" s="16">
        <v>2</v>
      </c>
      <c r="FX49" s="16">
        <v>9</v>
      </c>
      <c r="FY49" s="16">
        <v>15</v>
      </c>
      <c r="FZ49" s="16">
        <v>2</v>
      </c>
      <c r="GA49" s="16"/>
      <c r="GB49" s="16"/>
      <c r="GC49" s="16">
        <v>13</v>
      </c>
      <c r="GD49" s="16">
        <v>4</v>
      </c>
      <c r="GE49" s="16"/>
      <c r="GF49" s="16">
        <v>59</v>
      </c>
      <c r="GG49" s="16"/>
      <c r="GH49" s="16"/>
      <c r="GI49" s="61">
        <f t="shared" si="61"/>
        <v>187</v>
      </c>
      <c r="GJ49" s="17">
        <f t="shared" si="62"/>
        <v>0.17674858223062381</v>
      </c>
      <c r="GL49" s="99" t="s">
        <v>75</v>
      </c>
      <c r="GM49" s="16"/>
      <c r="GN49" s="16">
        <v>3</v>
      </c>
      <c r="GO49" s="16">
        <v>3</v>
      </c>
      <c r="GP49" s="16">
        <v>1</v>
      </c>
      <c r="GQ49" s="16">
        <v>19</v>
      </c>
      <c r="GR49" s="16">
        <v>10</v>
      </c>
      <c r="GS49" s="16">
        <v>12</v>
      </c>
      <c r="GT49" s="16">
        <v>6</v>
      </c>
      <c r="GU49" s="16">
        <v>3</v>
      </c>
      <c r="GV49" s="16">
        <v>4</v>
      </c>
      <c r="GW49" s="16">
        <v>24</v>
      </c>
      <c r="GX49" s="16">
        <v>6</v>
      </c>
      <c r="GY49" s="16"/>
      <c r="GZ49" s="16"/>
      <c r="HA49" s="16">
        <v>3</v>
      </c>
      <c r="HB49" s="16">
        <v>7</v>
      </c>
      <c r="HC49" s="16">
        <v>6</v>
      </c>
      <c r="HD49" s="16">
        <v>21</v>
      </c>
      <c r="HE49" s="16">
        <v>31</v>
      </c>
      <c r="HF49" s="16">
        <v>1</v>
      </c>
      <c r="HG49" s="16">
        <v>1</v>
      </c>
      <c r="HH49" s="16"/>
      <c r="HI49" s="16">
        <v>10</v>
      </c>
      <c r="HJ49" s="16">
        <v>7</v>
      </c>
      <c r="HK49" s="16">
        <v>5</v>
      </c>
      <c r="HL49" s="16">
        <v>65</v>
      </c>
      <c r="HM49" s="16"/>
      <c r="HN49" s="16"/>
      <c r="HO49" s="61">
        <f t="shared" si="63"/>
        <v>248</v>
      </c>
      <c r="HP49" s="17">
        <f t="shared" si="64"/>
        <v>0.22222222222222221</v>
      </c>
    </row>
    <row r="50" spans="2:224" x14ac:dyDescent="0.25">
      <c r="B50" s="99" t="s">
        <v>78</v>
      </c>
      <c r="C50" s="16"/>
      <c r="D50" s="16"/>
      <c r="E50" s="16"/>
      <c r="F50" s="16"/>
      <c r="G50" s="16"/>
      <c r="H50" s="16"/>
      <c r="I50" s="16"/>
      <c r="J50" s="16"/>
      <c r="K50" s="16">
        <v>1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"/>
      <c r="AE50" s="51">
        <f t="shared" si="51"/>
        <v>1</v>
      </c>
      <c r="AF50" s="17">
        <f t="shared" si="52"/>
        <v>2.1645021645021645E-3</v>
      </c>
      <c r="AH50" s="99" t="s">
        <v>78</v>
      </c>
      <c r="AI50" s="16"/>
      <c r="AJ50" s="16"/>
      <c r="AK50" s="16"/>
      <c r="AL50" s="16"/>
      <c r="AM50" s="16"/>
      <c r="AN50" s="16">
        <v>1</v>
      </c>
      <c r="AO50" s="16"/>
      <c r="AP50" s="16"/>
      <c r="AQ50" s="16">
        <v>2</v>
      </c>
      <c r="AR50" s="16"/>
      <c r="AS50" s="16">
        <v>2</v>
      </c>
      <c r="AT50" s="16"/>
      <c r="AU50" s="16"/>
      <c r="AV50" s="16"/>
      <c r="AW50" s="16"/>
      <c r="AX50" s="16"/>
      <c r="AY50" s="16"/>
      <c r="AZ50" s="16"/>
      <c r="BA50" s="16">
        <v>1</v>
      </c>
      <c r="BB50" s="16"/>
      <c r="BC50" s="16"/>
      <c r="BD50" s="16"/>
      <c r="BE50" s="16">
        <v>1</v>
      </c>
      <c r="BF50" s="16"/>
      <c r="BG50" s="16"/>
      <c r="BH50" s="16"/>
      <c r="BI50" s="16"/>
      <c r="BJ50" s="16"/>
      <c r="BK50" s="51">
        <f t="shared" si="53"/>
        <v>7</v>
      </c>
      <c r="BL50" s="17">
        <f t="shared" si="54"/>
        <v>1.1494252873563218E-2</v>
      </c>
      <c r="BN50" s="99" t="s">
        <v>78</v>
      </c>
      <c r="BO50" s="16"/>
      <c r="BP50" s="16"/>
      <c r="BQ50" s="16"/>
      <c r="BR50" s="16"/>
      <c r="BS50" s="16"/>
      <c r="BT50" s="16"/>
      <c r="BU50" s="16">
        <v>1</v>
      </c>
      <c r="BV50" s="16"/>
      <c r="BW50" s="16"/>
      <c r="BX50" s="16"/>
      <c r="BY50" s="16">
        <v>2</v>
      </c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51">
        <f t="shared" si="55"/>
        <v>3</v>
      </c>
      <c r="CR50" s="17">
        <f t="shared" si="56"/>
        <v>3.5419126328217238E-3</v>
      </c>
      <c r="CT50" s="99" t="s">
        <v>78</v>
      </c>
      <c r="CU50" s="16"/>
      <c r="CV50" s="16"/>
      <c r="CW50" s="16"/>
      <c r="CX50" s="16"/>
      <c r="CY50" s="16"/>
      <c r="CZ50" s="16"/>
      <c r="DA50" s="16"/>
      <c r="DB50" s="16"/>
      <c r="DC50" s="16">
        <v>1</v>
      </c>
      <c r="DD50" s="16"/>
      <c r="DE50" s="16"/>
      <c r="DF50" s="16"/>
      <c r="DG50" s="16"/>
      <c r="DH50" s="16"/>
      <c r="DI50" s="16"/>
      <c r="DJ50" s="16"/>
      <c r="DK50" s="16"/>
      <c r="DL50" s="16">
        <v>1</v>
      </c>
      <c r="DM50" s="16"/>
      <c r="DN50" s="16"/>
      <c r="DO50" s="16"/>
      <c r="DP50" s="16"/>
      <c r="DQ50" s="16"/>
      <c r="DR50" s="16"/>
      <c r="DS50" s="16"/>
      <c r="DT50" s="16">
        <v>1</v>
      </c>
      <c r="DU50" s="16"/>
      <c r="DV50" s="16"/>
      <c r="DW50" s="61">
        <f t="shared" si="57"/>
        <v>3</v>
      </c>
      <c r="DX50" s="17">
        <f t="shared" si="58"/>
        <v>5.2264808362369342E-3</v>
      </c>
      <c r="DZ50" s="99" t="s">
        <v>78</v>
      </c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>
        <v>2</v>
      </c>
      <c r="EL50" s="16"/>
      <c r="EM50" s="16"/>
      <c r="EN50" s="16">
        <v>1</v>
      </c>
      <c r="EO50" s="16"/>
      <c r="EP50" s="16"/>
      <c r="EQ50" s="16"/>
      <c r="ER50" s="16">
        <v>2</v>
      </c>
      <c r="ES50" s="16"/>
      <c r="ET50" s="16"/>
      <c r="EU50" s="16"/>
      <c r="EV50" s="16"/>
      <c r="EW50" s="16"/>
      <c r="EX50" s="16"/>
      <c r="EY50" s="16"/>
      <c r="EZ50" s="16">
        <v>1</v>
      </c>
      <c r="FA50" s="16"/>
      <c r="FB50" s="16"/>
      <c r="FC50" s="61">
        <f t="shared" si="59"/>
        <v>6</v>
      </c>
      <c r="FD50" s="17">
        <f t="shared" si="60"/>
        <v>7.8125E-3</v>
      </c>
      <c r="FF50" s="99" t="s">
        <v>78</v>
      </c>
      <c r="FG50" s="16"/>
      <c r="FH50" s="16"/>
      <c r="FI50" s="16">
        <v>1</v>
      </c>
      <c r="FJ50" s="16">
        <v>1</v>
      </c>
      <c r="FK50" s="16">
        <v>1</v>
      </c>
      <c r="FL50" s="16"/>
      <c r="FM50" s="16">
        <v>1</v>
      </c>
      <c r="FN50" s="16"/>
      <c r="FO50" s="16"/>
      <c r="FP50" s="16"/>
      <c r="FQ50" s="16"/>
      <c r="FR50" s="16"/>
      <c r="FS50" s="16"/>
      <c r="FT50" s="16"/>
      <c r="FU50" s="16">
        <v>1</v>
      </c>
      <c r="FV50" s="16"/>
      <c r="FW50" s="16"/>
      <c r="FX50" s="16"/>
      <c r="FY50" s="16">
        <v>1</v>
      </c>
      <c r="FZ50" s="16"/>
      <c r="GA50" s="16"/>
      <c r="GB50" s="16"/>
      <c r="GC50" s="16"/>
      <c r="GD50" s="16"/>
      <c r="GE50" s="16"/>
      <c r="GF50" s="16">
        <v>1</v>
      </c>
      <c r="GG50" s="16"/>
      <c r="GH50" s="16"/>
      <c r="GI50" s="61">
        <f t="shared" si="61"/>
        <v>7</v>
      </c>
      <c r="GJ50" s="17">
        <f t="shared" si="62"/>
        <v>6.6162570888468808E-3</v>
      </c>
      <c r="GL50" s="99" t="s">
        <v>78</v>
      </c>
      <c r="GM50" s="16"/>
      <c r="GN50" s="16"/>
      <c r="GO50" s="16"/>
      <c r="GP50" s="16"/>
      <c r="GQ50" s="16"/>
      <c r="GR50" s="16">
        <v>1</v>
      </c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>
        <v>2</v>
      </c>
      <c r="HE50" s="16"/>
      <c r="HF50" s="16"/>
      <c r="HG50" s="16"/>
      <c r="HH50" s="16"/>
      <c r="HI50" s="16"/>
      <c r="HJ50" s="16"/>
      <c r="HK50" s="16"/>
      <c r="HL50" s="16">
        <v>1</v>
      </c>
      <c r="HM50" s="16"/>
      <c r="HN50" s="16"/>
      <c r="HO50" s="61">
        <f t="shared" si="63"/>
        <v>4</v>
      </c>
      <c r="HP50" s="17">
        <f t="shared" si="64"/>
        <v>3.5842293906810036E-3</v>
      </c>
    </row>
    <row r="51" spans="2:224" x14ac:dyDescent="0.25">
      <c r="B51" s="99" t="s">
        <v>71</v>
      </c>
      <c r="C51" s="16">
        <v>1</v>
      </c>
      <c r="D51" s="16">
        <v>3</v>
      </c>
      <c r="E51" s="16"/>
      <c r="F51" s="16"/>
      <c r="G51" s="16">
        <v>19</v>
      </c>
      <c r="H51" s="16">
        <v>5</v>
      </c>
      <c r="I51" s="16">
        <v>14</v>
      </c>
      <c r="J51" s="16">
        <v>2</v>
      </c>
      <c r="K51" s="16">
        <v>4</v>
      </c>
      <c r="L51" s="16">
        <v>2</v>
      </c>
      <c r="M51" s="16">
        <v>9</v>
      </c>
      <c r="N51" s="16">
        <v>1</v>
      </c>
      <c r="O51" s="16">
        <v>4</v>
      </c>
      <c r="P51" s="16">
        <v>1</v>
      </c>
      <c r="Q51" s="16">
        <v>2</v>
      </c>
      <c r="R51" s="16">
        <v>4</v>
      </c>
      <c r="S51" s="16">
        <v>7</v>
      </c>
      <c r="T51" s="16">
        <v>27</v>
      </c>
      <c r="U51" s="16">
        <v>4</v>
      </c>
      <c r="V51" s="16">
        <v>4</v>
      </c>
      <c r="W51" s="16">
        <v>2</v>
      </c>
      <c r="X51" s="16"/>
      <c r="Y51" s="16">
        <v>6</v>
      </c>
      <c r="Z51" s="16">
        <v>2</v>
      </c>
      <c r="AA51" s="16"/>
      <c r="AB51" s="16">
        <v>46</v>
      </c>
      <c r="AC51" s="16"/>
      <c r="AD51" s="1"/>
      <c r="AE51" s="51">
        <f t="shared" si="51"/>
        <v>169</v>
      </c>
      <c r="AF51" s="17">
        <f t="shared" si="52"/>
        <v>0.36580086580086579</v>
      </c>
      <c r="AH51" s="99" t="s">
        <v>71</v>
      </c>
      <c r="AI51" s="16">
        <v>1</v>
      </c>
      <c r="AJ51" s="16">
        <v>7</v>
      </c>
      <c r="AK51" s="16">
        <v>5</v>
      </c>
      <c r="AL51" s="16"/>
      <c r="AM51" s="16">
        <v>20</v>
      </c>
      <c r="AN51" s="16">
        <v>13</v>
      </c>
      <c r="AO51" s="16">
        <v>33</v>
      </c>
      <c r="AP51" s="16">
        <v>10</v>
      </c>
      <c r="AQ51" s="16">
        <v>10</v>
      </c>
      <c r="AR51" s="16">
        <v>1</v>
      </c>
      <c r="AS51" s="16">
        <v>29</v>
      </c>
      <c r="AT51" s="16">
        <v>1</v>
      </c>
      <c r="AU51" s="16">
        <v>3</v>
      </c>
      <c r="AV51" s="16">
        <v>4</v>
      </c>
      <c r="AW51" s="16">
        <v>1</v>
      </c>
      <c r="AX51" s="16">
        <v>5</v>
      </c>
      <c r="AY51" s="16">
        <v>1</v>
      </c>
      <c r="AZ51" s="16">
        <v>17</v>
      </c>
      <c r="BA51" s="16">
        <v>37</v>
      </c>
      <c r="BB51" s="16">
        <v>6</v>
      </c>
      <c r="BC51" s="16"/>
      <c r="BD51" s="16"/>
      <c r="BE51" s="16">
        <v>15</v>
      </c>
      <c r="BF51" s="16">
        <v>3</v>
      </c>
      <c r="BG51" s="16">
        <v>2</v>
      </c>
      <c r="BH51" s="16">
        <v>67</v>
      </c>
      <c r="BI51" s="16"/>
      <c r="BJ51" s="16"/>
      <c r="BK51" s="51">
        <f t="shared" si="53"/>
        <v>291</v>
      </c>
      <c r="BL51" s="17">
        <f t="shared" si="54"/>
        <v>0.47783251231527096</v>
      </c>
      <c r="BN51" s="99" t="s">
        <v>71</v>
      </c>
      <c r="BO51" s="16">
        <v>1</v>
      </c>
      <c r="BP51" s="16">
        <v>2</v>
      </c>
      <c r="BQ51" s="16">
        <v>4</v>
      </c>
      <c r="BR51" s="16"/>
      <c r="BS51" s="16">
        <v>19</v>
      </c>
      <c r="BT51" s="16">
        <v>14</v>
      </c>
      <c r="BU51" s="16">
        <v>33</v>
      </c>
      <c r="BV51" s="16">
        <v>2</v>
      </c>
      <c r="BW51" s="16">
        <v>13</v>
      </c>
      <c r="BX51" s="16">
        <v>4</v>
      </c>
      <c r="BY51" s="16">
        <v>41</v>
      </c>
      <c r="BZ51" s="16">
        <v>8</v>
      </c>
      <c r="CA51" s="16">
        <v>8</v>
      </c>
      <c r="CB51" s="16">
        <v>8</v>
      </c>
      <c r="CC51" s="16">
        <v>5</v>
      </c>
      <c r="CD51" s="16">
        <v>5</v>
      </c>
      <c r="CE51" s="16">
        <v>4</v>
      </c>
      <c r="CF51" s="16">
        <v>11</v>
      </c>
      <c r="CG51" s="16">
        <v>48</v>
      </c>
      <c r="CH51" s="16">
        <v>4</v>
      </c>
      <c r="CI51" s="16">
        <v>2</v>
      </c>
      <c r="CJ51" s="16"/>
      <c r="CK51" s="16">
        <v>34</v>
      </c>
      <c r="CL51" s="16">
        <v>7</v>
      </c>
      <c r="CM51" s="16">
        <v>3</v>
      </c>
      <c r="CN51" s="16">
        <v>121</v>
      </c>
      <c r="CO51" s="16"/>
      <c r="CP51" s="16"/>
      <c r="CQ51" s="51">
        <f t="shared" si="55"/>
        <v>401</v>
      </c>
      <c r="CR51" s="17">
        <f t="shared" si="56"/>
        <v>0.47343565525383707</v>
      </c>
      <c r="CT51" s="99" t="s">
        <v>71</v>
      </c>
      <c r="CU51" s="16"/>
      <c r="CV51" s="16">
        <v>1</v>
      </c>
      <c r="CW51" s="16">
        <v>1</v>
      </c>
      <c r="CX51" s="16"/>
      <c r="CY51" s="16">
        <v>22</v>
      </c>
      <c r="CZ51" s="16">
        <v>11</v>
      </c>
      <c r="DA51" s="16">
        <v>15</v>
      </c>
      <c r="DB51" s="16">
        <v>9</v>
      </c>
      <c r="DC51" s="16">
        <v>8</v>
      </c>
      <c r="DD51" s="16">
        <v>7</v>
      </c>
      <c r="DE51" s="16">
        <v>34</v>
      </c>
      <c r="DF51" s="16"/>
      <c r="DG51" s="16">
        <v>8</v>
      </c>
      <c r="DH51" s="16">
        <v>5</v>
      </c>
      <c r="DI51" s="16">
        <v>6</v>
      </c>
      <c r="DJ51" s="16">
        <v>7</v>
      </c>
      <c r="DK51" s="16"/>
      <c r="DL51" s="16">
        <v>13</v>
      </c>
      <c r="DM51" s="16">
        <v>23</v>
      </c>
      <c r="DN51" s="16">
        <v>5</v>
      </c>
      <c r="DO51" s="16">
        <v>2</v>
      </c>
      <c r="DP51" s="16"/>
      <c r="DQ51" s="16">
        <v>17</v>
      </c>
      <c r="DR51" s="16">
        <v>9</v>
      </c>
      <c r="DS51" s="16"/>
      <c r="DT51" s="16">
        <v>84</v>
      </c>
      <c r="DU51" s="16">
        <v>2</v>
      </c>
      <c r="DV51" s="16"/>
      <c r="DW51" s="61">
        <f t="shared" si="57"/>
        <v>289</v>
      </c>
      <c r="DX51" s="17">
        <f t="shared" si="58"/>
        <v>0.50348432055749126</v>
      </c>
      <c r="DZ51" s="99" t="s">
        <v>71</v>
      </c>
      <c r="EA51" s="16"/>
      <c r="EB51" s="16">
        <v>4</v>
      </c>
      <c r="EC51" s="16">
        <v>2</v>
      </c>
      <c r="ED51" s="16">
        <v>1</v>
      </c>
      <c r="EE51" s="16">
        <v>21</v>
      </c>
      <c r="EF51" s="16">
        <v>24</v>
      </c>
      <c r="EG51" s="16">
        <v>23</v>
      </c>
      <c r="EH51" s="16">
        <v>16</v>
      </c>
      <c r="EI51" s="16">
        <v>23</v>
      </c>
      <c r="EJ51" s="16">
        <v>5</v>
      </c>
      <c r="EK51" s="16">
        <v>21</v>
      </c>
      <c r="EL51" s="16">
        <v>6</v>
      </c>
      <c r="EM51" s="16">
        <v>6</v>
      </c>
      <c r="EN51" s="16">
        <v>8</v>
      </c>
      <c r="EO51" s="16">
        <v>4</v>
      </c>
      <c r="EP51" s="16">
        <v>10</v>
      </c>
      <c r="EQ51" s="16">
        <v>4</v>
      </c>
      <c r="ER51" s="16">
        <v>25</v>
      </c>
      <c r="ES51" s="16">
        <v>39</v>
      </c>
      <c r="ET51" s="16">
        <v>15</v>
      </c>
      <c r="EU51" s="16">
        <v>1</v>
      </c>
      <c r="EV51" s="16"/>
      <c r="EW51" s="16">
        <v>12</v>
      </c>
      <c r="EX51" s="16">
        <v>21</v>
      </c>
      <c r="EY51" s="16"/>
      <c r="EZ51" s="16">
        <v>106</v>
      </c>
      <c r="FA51" s="16">
        <v>2</v>
      </c>
      <c r="FB51" s="16"/>
      <c r="FC51" s="61">
        <f t="shared" si="59"/>
        <v>399</v>
      </c>
      <c r="FD51" s="17">
        <f t="shared" si="60"/>
        <v>0.51953125</v>
      </c>
      <c r="FF51" s="99" t="s">
        <v>71</v>
      </c>
      <c r="FG51" s="16"/>
      <c r="FH51" s="16">
        <v>12</v>
      </c>
      <c r="FI51" s="16">
        <v>9</v>
      </c>
      <c r="FJ51" s="16">
        <v>1</v>
      </c>
      <c r="FK51" s="16">
        <v>18</v>
      </c>
      <c r="FL51" s="16">
        <v>7</v>
      </c>
      <c r="FM51" s="16">
        <v>28</v>
      </c>
      <c r="FN51" s="16">
        <v>10</v>
      </c>
      <c r="FO51" s="16">
        <v>11</v>
      </c>
      <c r="FP51" s="16">
        <v>5</v>
      </c>
      <c r="FQ51" s="16">
        <v>38</v>
      </c>
      <c r="FR51" s="16">
        <v>8</v>
      </c>
      <c r="FS51" s="16">
        <v>4</v>
      </c>
      <c r="FT51" s="16">
        <v>3</v>
      </c>
      <c r="FU51" s="16">
        <v>7</v>
      </c>
      <c r="FV51" s="16">
        <v>9</v>
      </c>
      <c r="FW51" s="16">
        <v>7</v>
      </c>
      <c r="FX51" s="16">
        <v>20</v>
      </c>
      <c r="FY51" s="16">
        <v>58</v>
      </c>
      <c r="FZ51" s="16">
        <v>2</v>
      </c>
      <c r="GA51" s="16">
        <v>2</v>
      </c>
      <c r="GB51" s="16"/>
      <c r="GC51" s="16">
        <v>16</v>
      </c>
      <c r="GD51" s="16">
        <v>6</v>
      </c>
      <c r="GE51" s="16">
        <v>4</v>
      </c>
      <c r="GF51" s="16">
        <v>130</v>
      </c>
      <c r="GG51" s="16">
        <v>1</v>
      </c>
      <c r="GH51" s="16"/>
      <c r="GI51" s="61">
        <f t="shared" si="61"/>
        <v>416</v>
      </c>
      <c r="GJ51" s="17">
        <f t="shared" si="62"/>
        <v>0.3931947069943289</v>
      </c>
      <c r="GL51" s="99" t="s">
        <v>71</v>
      </c>
      <c r="GM51" s="16"/>
      <c r="GN51" s="16">
        <v>2</v>
      </c>
      <c r="GO51" s="16">
        <v>1</v>
      </c>
      <c r="GP51" s="16"/>
      <c r="GQ51" s="16">
        <v>16</v>
      </c>
      <c r="GR51" s="16">
        <v>21</v>
      </c>
      <c r="GS51" s="16">
        <v>12</v>
      </c>
      <c r="GT51" s="16">
        <v>9</v>
      </c>
      <c r="GU51" s="16">
        <v>7</v>
      </c>
      <c r="GV51" s="16">
        <v>7</v>
      </c>
      <c r="GW51" s="16">
        <v>27</v>
      </c>
      <c r="GX51" s="16">
        <v>5</v>
      </c>
      <c r="GY51" s="16">
        <v>4</v>
      </c>
      <c r="GZ51" s="16">
        <v>4</v>
      </c>
      <c r="HA51" s="16">
        <v>6</v>
      </c>
      <c r="HB51" s="16">
        <v>5</v>
      </c>
      <c r="HC51" s="16">
        <v>2</v>
      </c>
      <c r="HD51" s="16">
        <v>18</v>
      </c>
      <c r="HE51" s="16">
        <v>35</v>
      </c>
      <c r="HF51" s="16"/>
      <c r="HG51" s="16"/>
      <c r="HH51" s="16">
        <v>1</v>
      </c>
      <c r="HI51" s="16">
        <v>12</v>
      </c>
      <c r="HJ51" s="16">
        <v>10</v>
      </c>
      <c r="HK51" s="16">
        <v>2</v>
      </c>
      <c r="HL51" s="16">
        <v>111</v>
      </c>
      <c r="HM51" s="16">
        <v>1</v>
      </c>
      <c r="HN51" s="16"/>
      <c r="HO51" s="61">
        <f t="shared" si="63"/>
        <v>318</v>
      </c>
      <c r="HP51" s="17">
        <f t="shared" si="64"/>
        <v>0.28494623655913981</v>
      </c>
    </row>
    <row r="52" spans="2:224" x14ac:dyDescent="0.25">
      <c r="B52" s="99" t="s">
        <v>74</v>
      </c>
      <c r="C52" s="16"/>
      <c r="D52" s="16">
        <v>2</v>
      </c>
      <c r="E52" s="16"/>
      <c r="F52" s="16">
        <v>1</v>
      </c>
      <c r="G52" s="16">
        <v>18</v>
      </c>
      <c r="H52" s="16">
        <v>6</v>
      </c>
      <c r="I52" s="16">
        <v>9</v>
      </c>
      <c r="J52" s="16">
        <v>3</v>
      </c>
      <c r="K52" s="16">
        <v>5</v>
      </c>
      <c r="L52" s="16">
        <v>2</v>
      </c>
      <c r="M52" s="16">
        <v>12</v>
      </c>
      <c r="N52" s="16">
        <v>1</v>
      </c>
      <c r="O52" s="16"/>
      <c r="P52" s="16">
        <v>1</v>
      </c>
      <c r="Q52" s="16">
        <v>1</v>
      </c>
      <c r="R52" s="16">
        <v>4</v>
      </c>
      <c r="S52" s="16">
        <v>5</v>
      </c>
      <c r="T52" s="16">
        <v>11</v>
      </c>
      <c r="U52" s="16">
        <v>6</v>
      </c>
      <c r="V52" s="16"/>
      <c r="W52" s="16"/>
      <c r="X52" s="16"/>
      <c r="Y52" s="16">
        <v>4</v>
      </c>
      <c r="Z52" s="16">
        <v>2</v>
      </c>
      <c r="AA52" s="16"/>
      <c r="AB52" s="16">
        <v>31</v>
      </c>
      <c r="AC52" s="16"/>
      <c r="AD52" s="1"/>
      <c r="AE52" s="51">
        <f t="shared" si="51"/>
        <v>124</v>
      </c>
      <c r="AF52" s="17">
        <f t="shared" si="52"/>
        <v>0.26839826839826841</v>
      </c>
      <c r="AH52" s="99" t="s">
        <v>74</v>
      </c>
      <c r="AI52" s="16"/>
      <c r="AJ52" s="16"/>
      <c r="AK52" s="16">
        <v>11</v>
      </c>
      <c r="AL52" s="16"/>
      <c r="AM52" s="16">
        <v>8</v>
      </c>
      <c r="AN52" s="16">
        <v>3</v>
      </c>
      <c r="AO52" s="16">
        <v>6</v>
      </c>
      <c r="AP52" s="16">
        <v>4</v>
      </c>
      <c r="AQ52" s="16">
        <v>11</v>
      </c>
      <c r="AR52" s="16">
        <v>9</v>
      </c>
      <c r="AS52" s="16">
        <v>22</v>
      </c>
      <c r="AT52" s="16">
        <v>3</v>
      </c>
      <c r="AU52" s="16">
        <v>3</v>
      </c>
      <c r="AV52" s="16">
        <v>5</v>
      </c>
      <c r="AW52" s="16">
        <v>1</v>
      </c>
      <c r="AX52" s="16">
        <v>4</v>
      </c>
      <c r="AY52" s="16">
        <v>2</v>
      </c>
      <c r="AZ52" s="16">
        <v>9</v>
      </c>
      <c r="BA52" s="16">
        <v>17</v>
      </c>
      <c r="BB52" s="16">
        <v>2</v>
      </c>
      <c r="BC52" s="16">
        <v>1</v>
      </c>
      <c r="BD52" s="16"/>
      <c r="BE52" s="16">
        <v>2</v>
      </c>
      <c r="BF52" s="16">
        <v>3</v>
      </c>
      <c r="BG52" s="16"/>
      <c r="BH52" s="16">
        <v>35</v>
      </c>
      <c r="BI52" s="16">
        <v>2</v>
      </c>
      <c r="BJ52" s="16"/>
      <c r="BK52" s="51">
        <f t="shared" si="53"/>
        <v>163</v>
      </c>
      <c r="BL52" s="17">
        <f t="shared" si="54"/>
        <v>0.26765188834154352</v>
      </c>
      <c r="BN52" s="99" t="s">
        <v>74</v>
      </c>
      <c r="BO52" s="16">
        <v>2</v>
      </c>
      <c r="BP52" s="16">
        <v>2</v>
      </c>
      <c r="BQ52" s="16">
        <v>5</v>
      </c>
      <c r="BR52" s="16"/>
      <c r="BS52" s="16">
        <v>9</v>
      </c>
      <c r="BT52" s="16">
        <v>10</v>
      </c>
      <c r="BU52" s="16">
        <v>21</v>
      </c>
      <c r="BV52" s="16">
        <v>5</v>
      </c>
      <c r="BW52" s="16">
        <v>13</v>
      </c>
      <c r="BX52" s="16">
        <v>10</v>
      </c>
      <c r="BY52" s="16">
        <v>20</v>
      </c>
      <c r="BZ52" s="16">
        <v>3</v>
      </c>
      <c r="CA52" s="16">
        <v>1</v>
      </c>
      <c r="CB52" s="16">
        <v>4</v>
      </c>
      <c r="CC52" s="16">
        <v>5</v>
      </c>
      <c r="CD52" s="16">
        <v>10</v>
      </c>
      <c r="CE52" s="16">
        <v>5</v>
      </c>
      <c r="CF52" s="16">
        <v>14</v>
      </c>
      <c r="CG52" s="16">
        <v>26</v>
      </c>
      <c r="CH52" s="16">
        <v>3</v>
      </c>
      <c r="CI52" s="16"/>
      <c r="CJ52" s="16"/>
      <c r="CK52" s="16">
        <v>11</v>
      </c>
      <c r="CL52" s="16">
        <v>6</v>
      </c>
      <c r="CM52" s="16">
        <v>2</v>
      </c>
      <c r="CN52" s="16">
        <v>46</v>
      </c>
      <c r="CO52" s="16"/>
      <c r="CP52" s="16"/>
      <c r="CQ52" s="51">
        <f t="shared" si="55"/>
        <v>233</v>
      </c>
      <c r="CR52" s="17">
        <f t="shared" si="56"/>
        <v>0.27508854781582054</v>
      </c>
      <c r="CT52" s="99" t="s">
        <v>74</v>
      </c>
      <c r="CU52" s="16"/>
      <c r="CV52" s="16"/>
      <c r="CW52" s="16">
        <v>2</v>
      </c>
      <c r="CX52" s="16"/>
      <c r="CY52" s="16">
        <v>7</v>
      </c>
      <c r="CZ52" s="16">
        <v>7</v>
      </c>
      <c r="DA52" s="16">
        <v>10</v>
      </c>
      <c r="DB52" s="16">
        <v>3</v>
      </c>
      <c r="DC52" s="16">
        <v>5</v>
      </c>
      <c r="DD52" s="16">
        <v>3</v>
      </c>
      <c r="DE52" s="16">
        <v>18</v>
      </c>
      <c r="DF52" s="16">
        <v>3</v>
      </c>
      <c r="DG52" s="16">
        <v>3</v>
      </c>
      <c r="DH52" s="16">
        <v>4</v>
      </c>
      <c r="DI52" s="16">
        <v>3</v>
      </c>
      <c r="DJ52" s="16">
        <v>5</v>
      </c>
      <c r="DK52" s="16">
        <v>2</v>
      </c>
      <c r="DL52" s="16">
        <v>8</v>
      </c>
      <c r="DM52" s="16">
        <v>12</v>
      </c>
      <c r="DN52" s="16">
        <v>3</v>
      </c>
      <c r="DO52" s="16">
        <v>1</v>
      </c>
      <c r="DP52" s="16">
        <v>1</v>
      </c>
      <c r="DQ52" s="16">
        <v>3</v>
      </c>
      <c r="DR52" s="16">
        <v>2</v>
      </c>
      <c r="DS52" s="16">
        <v>3</v>
      </c>
      <c r="DT52" s="16">
        <v>26</v>
      </c>
      <c r="DU52" s="16"/>
      <c r="DV52" s="16"/>
      <c r="DW52" s="61">
        <f t="shared" si="57"/>
        <v>134</v>
      </c>
      <c r="DX52" s="17">
        <f t="shared" si="58"/>
        <v>0.23344947735191637</v>
      </c>
      <c r="DZ52" s="99" t="s">
        <v>74</v>
      </c>
      <c r="EA52" s="16"/>
      <c r="EB52" s="16">
        <v>2</v>
      </c>
      <c r="EC52" s="16">
        <v>4</v>
      </c>
      <c r="ED52" s="16">
        <v>1</v>
      </c>
      <c r="EE52" s="16">
        <v>12</v>
      </c>
      <c r="EF52" s="16">
        <v>7</v>
      </c>
      <c r="EG52" s="16">
        <v>12</v>
      </c>
      <c r="EH52" s="16">
        <v>8</v>
      </c>
      <c r="EI52" s="16">
        <v>7</v>
      </c>
      <c r="EJ52" s="16">
        <v>2</v>
      </c>
      <c r="EK52" s="16">
        <v>16</v>
      </c>
      <c r="EL52" s="16">
        <v>5</v>
      </c>
      <c r="EM52" s="16">
        <v>4</v>
      </c>
      <c r="EN52" s="16">
        <v>8</v>
      </c>
      <c r="EO52" s="16">
        <v>7</v>
      </c>
      <c r="EP52" s="16">
        <v>6</v>
      </c>
      <c r="EQ52" s="16">
        <v>4</v>
      </c>
      <c r="ER52" s="16">
        <v>7</v>
      </c>
      <c r="ES52" s="16">
        <v>16</v>
      </c>
      <c r="ET52" s="16">
        <v>4</v>
      </c>
      <c r="EU52" s="16"/>
      <c r="EV52" s="16"/>
      <c r="EW52" s="16">
        <v>8</v>
      </c>
      <c r="EX52" s="16">
        <v>6</v>
      </c>
      <c r="EY52" s="16">
        <v>1</v>
      </c>
      <c r="EZ52" s="16">
        <v>45</v>
      </c>
      <c r="FA52" s="16"/>
      <c r="FB52" s="16"/>
      <c r="FC52" s="61">
        <f t="shared" si="59"/>
        <v>192</v>
      </c>
      <c r="FD52" s="17">
        <f t="shared" si="60"/>
        <v>0.25</v>
      </c>
      <c r="FF52" s="99" t="s">
        <v>74</v>
      </c>
      <c r="FG52" s="16">
        <v>1</v>
      </c>
      <c r="FH52" s="16">
        <v>3</v>
      </c>
      <c r="FI52" s="16">
        <v>7</v>
      </c>
      <c r="FJ52" s="16"/>
      <c r="FK52" s="16">
        <v>14</v>
      </c>
      <c r="FL52" s="16">
        <v>15</v>
      </c>
      <c r="FM52" s="16">
        <v>15</v>
      </c>
      <c r="FN52" s="16">
        <v>5</v>
      </c>
      <c r="FO52" s="16">
        <v>12</v>
      </c>
      <c r="FP52" s="16">
        <v>5</v>
      </c>
      <c r="FQ52" s="16">
        <v>17</v>
      </c>
      <c r="FR52" s="16">
        <v>3</v>
      </c>
      <c r="FS52" s="16">
        <v>2</v>
      </c>
      <c r="FT52" s="16">
        <v>5</v>
      </c>
      <c r="FU52" s="16">
        <v>7</v>
      </c>
      <c r="FV52" s="16">
        <v>14</v>
      </c>
      <c r="FW52" s="16">
        <v>5</v>
      </c>
      <c r="FX52" s="16">
        <v>11</v>
      </c>
      <c r="FY52" s="16">
        <v>34</v>
      </c>
      <c r="FZ52" s="16">
        <v>4</v>
      </c>
      <c r="GA52" s="16">
        <v>1</v>
      </c>
      <c r="GB52" s="16"/>
      <c r="GC52" s="16">
        <v>13</v>
      </c>
      <c r="GD52" s="16">
        <v>5</v>
      </c>
      <c r="GE52" s="16">
        <v>6</v>
      </c>
      <c r="GF52" s="16">
        <v>63</v>
      </c>
      <c r="GG52" s="16">
        <v>2</v>
      </c>
      <c r="GH52" s="16"/>
      <c r="GI52" s="61">
        <f t="shared" si="61"/>
        <v>269</v>
      </c>
      <c r="GJ52" s="17">
        <f t="shared" si="62"/>
        <v>0.25425330812854441</v>
      </c>
      <c r="GL52" s="99" t="s">
        <v>74</v>
      </c>
      <c r="GM52" s="16"/>
      <c r="GN52" s="16">
        <v>2</v>
      </c>
      <c r="GO52" s="16">
        <v>12</v>
      </c>
      <c r="GP52" s="16"/>
      <c r="GQ52" s="16">
        <v>15</v>
      </c>
      <c r="GR52" s="16">
        <v>17</v>
      </c>
      <c r="GS52" s="16">
        <v>19</v>
      </c>
      <c r="GT52" s="16">
        <v>16</v>
      </c>
      <c r="GU52" s="16">
        <v>9</v>
      </c>
      <c r="GV52" s="16">
        <v>8</v>
      </c>
      <c r="GW52" s="16">
        <v>28</v>
      </c>
      <c r="GX52" s="16">
        <v>5</v>
      </c>
      <c r="GY52" s="16">
        <v>3</v>
      </c>
      <c r="GZ52" s="16">
        <v>8</v>
      </c>
      <c r="HA52" s="16">
        <v>13</v>
      </c>
      <c r="HB52" s="16">
        <v>18</v>
      </c>
      <c r="HC52" s="16">
        <v>2</v>
      </c>
      <c r="HD52" s="16">
        <v>18</v>
      </c>
      <c r="HE52" s="16">
        <v>41</v>
      </c>
      <c r="HF52" s="16">
        <v>3</v>
      </c>
      <c r="HG52" s="16"/>
      <c r="HH52" s="16"/>
      <c r="HI52" s="16">
        <v>8</v>
      </c>
      <c r="HJ52" s="16">
        <v>8</v>
      </c>
      <c r="HK52" s="16">
        <v>4</v>
      </c>
      <c r="HL52" s="16">
        <v>93</v>
      </c>
      <c r="HM52" s="16"/>
      <c r="HN52" s="16"/>
      <c r="HO52" s="61">
        <f t="shared" si="63"/>
        <v>350</v>
      </c>
      <c r="HP52" s="17">
        <f t="shared" si="64"/>
        <v>0.31362007168458783</v>
      </c>
    </row>
    <row r="53" spans="2:224" x14ac:dyDescent="0.25">
      <c r="B53" s="99" t="s">
        <v>76</v>
      </c>
      <c r="C53" s="16"/>
      <c r="D53" s="16">
        <v>2</v>
      </c>
      <c r="E53" s="16"/>
      <c r="F53" s="16"/>
      <c r="G53" s="16">
        <v>6</v>
      </c>
      <c r="H53" s="16">
        <v>5</v>
      </c>
      <c r="I53" s="16">
        <v>2</v>
      </c>
      <c r="J53" s="16">
        <v>1</v>
      </c>
      <c r="K53" s="16">
        <v>1</v>
      </c>
      <c r="L53" s="16">
        <v>1</v>
      </c>
      <c r="M53" s="16">
        <v>5</v>
      </c>
      <c r="N53" s="16">
        <v>2</v>
      </c>
      <c r="O53" s="16"/>
      <c r="P53" s="16">
        <v>2</v>
      </c>
      <c r="Q53" s="16"/>
      <c r="R53" s="16"/>
      <c r="S53" s="16"/>
      <c r="T53" s="16">
        <v>3</v>
      </c>
      <c r="U53" s="16">
        <v>1</v>
      </c>
      <c r="V53" s="16"/>
      <c r="W53" s="16"/>
      <c r="X53" s="16"/>
      <c r="Y53" s="16">
        <v>2</v>
      </c>
      <c r="Z53" s="16">
        <v>1</v>
      </c>
      <c r="AA53" s="16"/>
      <c r="AB53" s="16">
        <v>10</v>
      </c>
      <c r="AC53" s="16"/>
      <c r="AD53" s="1"/>
      <c r="AE53" s="51">
        <f t="shared" si="51"/>
        <v>44</v>
      </c>
      <c r="AF53" s="17">
        <f t="shared" si="52"/>
        <v>9.5238095238095233E-2</v>
      </c>
      <c r="AH53" s="99" t="s">
        <v>76</v>
      </c>
      <c r="AI53" s="16"/>
      <c r="AJ53" s="16">
        <v>1</v>
      </c>
      <c r="AK53" s="16">
        <v>1</v>
      </c>
      <c r="AL53" s="16"/>
      <c r="AM53" s="16">
        <v>8</v>
      </c>
      <c r="AN53" s="16">
        <v>1</v>
      </c>
      <c r="AO53" s="16">
        <v>1</v>
      </c>
      <c r="AP53" s="16">
        <v>3</v>
      </c>
      <c r="AQ53" s="16">
        <v>3</v>
      </c>
      <c r="AR53" s="16">
        <v>1</v>
      </c>
      <c r="AS53" s="16">
        <v>10</v>
      </c>
      <c r="AT53" s="16">
        <v>1</v>
      </c>
      <c r="AU53" s="16"/>
      <c r="AV53" s="16"/>
      <c r="AW53" s="16">
        <v>3</v>
      </c>
      <c r="AX53" s="16">
        <v>1</v>
      </c>
      <c r="AY53" s="16">
        <v>1</v>
      </c>
      <c r="AZ53" s="16">
        <v>3</v>
      </c>
      <c r="BA53" s="16">
        <v>5</v>
      </c>
      <c r="BB53" s="16">
        <v>2</v>
      </c>
      <c r="BC53" s="16">
        <v>2</v>
      </c>
      <c r="BD53" s="16">
        <v>1</v>
      </c>
      <c r="BE53" s="16">
        <v>3</v>
      </c>
      <c r="BF53" s="16"/>
      <c r="BG53" s="16"/>
      <c r="BH53" s="16">
        <v>11</v>
      </c>
      <c r="BI53" s="16"/>
      <c r="BJ53" s="16"/>
      <c r="BK53" s="51">
        <f t="shared" si="53"/>
        <v>62</v>
      </c>
      <c r="BL53" s="17">
        <f t="shared" si="54"/>
        <v>0.10180623973727422</v>
      </c>
      <c r="BN53" s="99" t="s">
        <v>76</v>
      </c>
      <c r="BO53" s="16"/>
      <c r="BP53" s="16"/>
      <c r="BQ53" s="16"/>
      <c r="BR53" s="16"/>
      <c r="BS53" s="16">
        <v>7</v>
      </c>
      <c r="BT53" s="16">
        <v>2</v>
      </c>
      <c r="BU53" s="16">
        <v>4</v>
      </c>
      <c r="BV53" s="16">
        <v>2</v>
      </c>
      <c r="BW53" s="16">
        <v>4</v>
      </c>
      <c r="BX53" s="16">
        <v>3</v>
      </c>
      <c r="BY53" s="16">
        <v>11</v>
      </c>
      <c r="BZ53" s="16">
        <v>1</v>
      </c>
      <c r="CA53" s="16"/>
      <c r="CB53" s="16">
        <v>3</v>
      </c>
      <c r="CC53" s="16">
        <v>4</v>
      </c>
      <c r="CD53" s="16">
        <v>4</v>
      </c>
      <c r="CE53" s="16"/>
      <c r="CF53" s="16">
        <v>3</v>
      </c>
      <c r="CG53" s="16">
        <v>11</v>
      </c>
      <c r="CH53" s="16">
        <v>1</v>
      </c>
      <c r="CI53" s="16"/>
      <c r="CJ53" s="16"/>
      <c r="CK53" s="16">
        <v>4</v>
      </c>
      <c r="CL53" s="16"/>
      <c r="CM53" s="16">
        <v>1</v>
      </c>
      <c r="CN53" s="16">
        <v>20</v>
      </c>
      <c r="CO53" s="16"/>
      <c r="CP53" s="16"/>
      <c r="CQ53" s="51">
        <f t="shared" si="55"/>
        <v>85</v>
      </c>
      <c r="CR53" s="17">
        <f t="shared" si="56"/>
        <v>0.10035419126328217</v>
      </c>
      <c r="CT53" s="99" t="s">
        <v>76</v>
      </c>
      <c r="CU53" s="16">
        <v>1</v>
      </c>
      <c r="CV53" s="16">
        <v>2</v>
      </c>
      <c r="CW53" s="16"/>
      <c r="CX53" s="16"/>
      <c r="CY53" s="16">
        <v>4</v>
      </c>
      <c r="CZ53" s="16"/>
      <c r="DA53" s="16">
        <v>7</v>
      </c>
      <c r="DB53" s="16">
        <v>2</v>
      </c>
      <c r="DC53" s="16">
        <v>4</v>
      </c>
      <c r="DD53" s="16">
        <v>1</v>
      </c>
      <c r="DE53" s="16">
        <v>6</v>
      </c>
      <c r="DF53" s="16"/>
      <c r="DG53" s="16"/>
      <c r="DH53" s="16">
        <v>4</v>
      </c>
      <c r="DI53" s="16">
        <v>2</v>
      </c>
      <c r="DJ53" s="16"/>
      <c r="DK53" s="16">
        <v>1</v>
      </c>
      <c r="DL53" s="16">
        <v>1</v>
      </c>
      <c r="DM53" s="16">
        <v>9</v>
      </c>
      <c r="DN53" s="16">
        <v>2</v>
      </c>
      <c r="DO53" s="16">
        <v>1</v>
      </c>
      <c r="DP53" s="16"/>
      <c r="DQ53" s="16">
        <v>3</v>
      </c>
      <c r="DR53" s="16">
        <v>1</v>
      </c>
      <c r="DS53" s="16">
        <v>1</v>
      </c>
      <c r="DT53" s="16">
        <v>15</v>
      </c>
      <c r="DU53" s="16"/>
      <c r="DV53" s="16"/>
      <c r="DW53" s="61">
        <f t="shared" si="57"/>
        <v>67</v>
      </c>
      <c r="DX53" s="17">
        <f t="shared" si="58"/>
        <v>0.11672473867595819</v>
      </c>
      <c r="DZ53" s="99" t="s">
        <v>76</v>
      </c>
      <c r="EA53" s="16"/>
      <c r="EB53" s="16"/>
      <c r="EC53" s="16">
        <v>2</v>
      </c>
      <c r="ED53" s="16"/>
      <c r="EE53" s="16">
        <v>9</v>
      </c>
      <c r="EF53" s="16">
        <v>5</v>
      </c>
      <c r="EG53" s="16">
        <v>5</v>
      </c>
      <c r="EH53" s="16">
        <v>5</v>
      </c>
      <c r="EI53" s="16"/>
      <c r="EJ53" s="16"/>
      <c r="EK53" s="16">
        <v>5</v>
      </c>
      <c r="EL53" s="16"/>
      <c r="EM53" s="16">
        <v>2</v>
      </c>
      <c r="EN53" s="16">
        <v>1</v>
      </c>
      <c r="EO53" s="16"/>
      <c r="EP53" s="16">
        <v>1</v>
      </c>
      <c r="EQ53" s="16">
        <v>1</v>
      </c>
      <c r="ER53" s="16">
        <v>1</v>
      </c>
      <c r="ES53" s="16">
        <v>10</v>
      </c>
      <c r="ET53" s="16"/>
      <c r="EU53" s="16">
        <v>2</v>
      </c>
      <c r="EV53" s="16"/>
      <c r="EW53" s="16">
        <v>2</v>
      </c>
      <c r="EX53" s="16">
        <v>4</v>
      </c>
      <c r="EY53" s="16"/>
      <c r="EZ53" s="16">
        <v>10</v>
      </c>
      <c r="FA53" s="16">
        <v>1</v>
      </c>
      <c r="FB53" s="16"/>
      <c r="FC53" s="61">
        <f t="shared" si="59"/>
        <v>66</v>
      </c>
      <c r="FD53" s="17">
        <f t="shared" si="60"/>
        <v>8.59375E-2</v>
      </c>
      <c r="FF53" s="99" t="s">
        <v>76</v>
      </c>
      <c r="FG53" s="16">
        <v>1</v>
      </c>
      <c r="FH53" s="16">
        <v>3</v>
      </c>
      <c r="FI53" s="16">
        <v>2</v>
      </c>
      <c r="FJ53" s="16"/>
      <c r="FK53" s="16">
        <v>26</v>
      </c>
      <c r="FL53" s="16">
        <v>2</v>
      </c>
      <c r="FM53" s="16">
        <v>14</v>
      </c>
      <c r="FN53" s="16">
        <v>2</v>
      </c>
      <c r="FO53" s="16">
        <v>5</v>
      </c>
      <c r="FP53" s="16">
        <v>1</v>
      </c>
      <c r="FQ53" s="16">
        <v>12</v>
      </c>
      <c r="FR53" s="16">
        <v>4</v>
      </c>
      <c r="FS53" s="16">
        <v>1</v>
      </c>
      <c r="FT53" s="16">
        <v>2</v>
      </c>
      <c r="FU53" s="16">
        <v>4</v>
      </c>
      <c r="FV53" s="16">
        <v>7</v>
      </c>
      <c r="FW53" s="16"/>
      <c r="FX53" s="16">
        <v>1</v>
      </c>
      <c r="FY53" s="16">
        <v>33</v>
      </c>
      <c r="FZ53" s="16">
        <v>1</v>
      </c>
      <c r="GA53" s="16">
        <v>2</v>
      </c>
      <c r="GB53" s="16">
        <v>1</v>
      </c>
      <c r="GC53" s="16">
        <v>10</v>
      </c>
      <c r="GD53" s="16">
        <v>1</v>
      </c>
      <c r="GE53" s="16">
        <v>1</v>
      </c>
      <c r="GF53" s="16">
        <v>39</v>
      </c>
      <c r="GG53" s="16"/>
      <c r="GH53" s="16"/>
      <c r="GI53" s="61">
        <f t="shared" si="61"/>
        <v>175</v>
      </c>
      <c r="GJ53" s="17">
        <f t="shared" si="62"/>
        <v>0.16540642722117202</v>
      </c>
      <c r="GL53" s="99" t="s">
        <v>76</v>
      </c>
      <c r="GM53" s="16"/>
      <c r="GN53" s="16">
        <v>4</v>
      </c>
      <c r="GO53" s="16">
        <v>2</v>
      </c>
      <c r="GP53" s="16"/>
      <c r="GQ53" s="16">
        <v>27</v>
      </c>
      <c r="GR53" s="16">
        <v>7</v>
      </c>
      <c r="GS53" s="16">
        <v>5</v>
      </c>
      <c r="GT53" s="16">
        <v>4</v>
      </c>
      <c r="GU53" s="16">
        <v>7</v>
      </c>
      <c r="GV53" s="16">
        <v>5</v>
      </c>
      <c r="GW53" s="16">
        <v>23</v>
      </c>
      <c r="GX53" s="16">
        <v>2</v>
      </c>
      <c r="GY53" s="16">
        <v>1</v>
      </c>
      <c r="GZ53" s="16">
        <v>1</v>
      </c>
      <c r="HA53" s="16">
        <v>6</v>
      </c>
      <c r="HB53" s="16">
        <v>7</v>
      </c>
      <c r="HC53" s="16"/>
      <c r="HD53" s="16">
        <v>5</v>
      </c>
      <c r="HE53" s="16">
        <v>27</v>
      </c>
      <c r="HF53" s="16">
        <v>4</v>
      </c>
      <c r="HG53" s="16"/>
      <c r="HH53" s="16">
        <v>1</v>
      </c>
      <c r="HI53" s="16">
        <v>6</v>
      </c>
      <c r="HJ53" s="16">
        <v>3</v>
      </c>
      <c r="HK53" s="16">
        <v>4</v>
      </c>
      <c r="HL53" s="16">
        <v>37</v>
      </c>
      <c r="HM53" s="16"/>
      <c r="HN53" s="16">
        <v>1</v>
      </c>
      <c r="HO53" s="61">
        <f t="shared" si="63"/>
        <v>189</v>
      </c>
      <c r="HP53" s="17">
        <f t="shared" si="64"/>
        <v>0.16935483870967741</v>
      </c>
    </row>
    <row r="54" spans="2:224" ht="15.75" thickBot="1" x14ac:dyDescent="0.3">
      <c r="B54" s="100" t="s">
        <v>51</v>
      </c>
      <c r="C54" s="52">
        <f>SUM(C48:C53)</f>
        <v>1</v>
      </c>
      <c r="D54" s="52">
        <f t="shared" ref="D54:AE54" si="65">SUM(D48:D53)</f>
        <v>7</v>
      </c>
      <c r="E54" s="52">
        <f t="shared" si="65"/>
        <v>1</v>
      </c>
      <c r="F54" s="52">
        <f t="shared" si="65"/>
        <v>1</v>
      </c>
      <c r="G54" s="52">
        <f t="shared" si="65"/>
        <v>55</v>
      </c>
      <c r="H54" s="52">
        <f t="shared" si="65"/>
        <v>21</v>
      </c>
      <c r="I54" s="52">
        <f t="shared" si="65"/>
        <v>33</v>
      </c>
      <c r="J54" s="52">
        <f t="shared" si="65"/>
        <v>12</v>
      </c>
      <c r="K54" s="52">
        <f t="shared" si="65"/>
        <v>13</v>
      </c>
      <c r="L54" s="52">
        <f t="shared" si="65"/>
        <v>6</v>
      </c>
      <c r="M54" s="52">
        <f t="shared" si="65"/>
        <v>34</v>
      </c>
      <c r="N54" s="52">
        <f t="shared" si="65"/>
        <v>5</v>
      </c>
      <c r="O54" s="52">
        <f t="shared" si="65"/>
        <v>5</v>
      </c>
      <c r="P54" s="52">
        <f t="shared" si="65"/>
        <v>6</v>
      </c>
      <c r="Q54" s="52">
        <f t="shared" si="65"/>
        <v>4</v>
      </c>
      <c r="R54" s="52">
        <f t="shared" si="65"/>
        <v>12</v>
      </c>
      <c r="S54" s="52">
        <f t="shared" si="65"/>
        <v>20</v>
      </c>
      <c r="T54" s="52">
        <f t="shared" si="65"/>
        <v>58</v>
      </c>
      <c r="U54" s="52">
        <f t="shared" si="65"/>
        <v>13</v>
      </c>
      <c r="V54" s="52">
        <f t="shared" si="65"/>
        <v>4</v>
      </c>
      <c r="W54" s="52">
        <f t="shared" si="65"/>
        <v>2</v>
      </c>
      <c r="X54" s="52">
        <f t="shared" si="65"/>
        <v>0</v>
      </c>
      <c r="Y54" s="52">
        <f t="shared" si="65"/>
        <v>14</v>
      </c>
      <c r="Z54" s="52">
        <f t="shared" si="65"/>
        <v>5</v>
      </c>
      <c r="AA54" s="52">
        <f t="shared" si="65"/>
        <v>0</v>
      </c>
      <c r="AB54" s="52">
        <f t="shared" si="65"/>
        <v>128</v>
      </c>
      <c r="AC54" s="52">
        <f t="shared" si="65"/>
        <v>2</v>
      </c>
      <c r="AD54" s="52">
        <f t="shared" si="65"/>
        <v>0</v>
      </c>
      <c r="AE54" s="52">
        <f t="shared" si="65"/>
        <v>462</v>
      </c>
      <c r="AF54" s="45">
        <f>SUM(AF48:AF53)</f>
        <v>0.99999999999999989</v>
      </c>
      <c r="AH54" s="100" t="s">
        <v>51</v>
      </c>
      <c r="AI54" s="52">
        <f t="shared" ref="AI54:BJ54" si="66">SUM(AI48:AI53)</f>
        <v>1</v>
      </c>
      <c r="AJ54" s="52">
        <f t="shared" si="66"/>
        <v>8</v>
      </c>
      <c r="AK54" s="52">
        <f t="shared" si="66"/>
        <v>17</v>
      </c>
      <c r="AL54" s="52">
        <f t="shared" si="66"/>
        <v>0</v>
      </c>
      <c r="AM54" s="52">
        <f t="shared" si="66"/>
        <v>40</v>
      </c>
      <c r="AN54" s="52">
        <f t="shared" si="66"/>
        <v>19</v>
      </c>
      <c r="AO54" s="52">
        <f t="shared" si="66"/>
        <v>40</v>
      </c>
      <c r="AP54" s="52">
        <f t="shared" si="66"/>
        <v>19</v>
      </c>
      <c r="AQ54" s="52">
        <f t="shared" si="66"/>
        <v>26</v>
      </c>
      <c r="AR54" s="52">
        <f t="shared" si="66"/>
        <v>11</v>
      </c>
      <c r="AS54" s="52">
        <f t="shared" si="66"/>
        <v>68</v>
      </c>
      <c r="AT54" s="52">
        <f t="shared" si="66"/>
        <v>6</v>
      </c>
      <c r="AU54" s="52">
        <f t="shared" si="66"/>
        <v>6</v>
      </c>
      <c r="AV54" s="52">
        <f t="shared" si="66"/>
        <v>12</v>
      </c>
      <c r="AW54" s="52">
        <f t="shared" si="66"/>
        <v>6</v>
      </c>
      <c r="AX54" s="52">
        <f t="shared" si="66"/>
        <v>13</v>
      </c>
      <c r="AY54" s="52">
        <f t="shared" si="66"/>
        <v>4</v>
      </c>
      <c r="AZ54" s="52">
        <f t="shared" si="66"/>
        <v>32</v>
      </c>
      <c r="BA54" s="52">
        <f t="shared" si="66"/>
        <v>72</v>
      </c>
      <c r="BB54" s="52">
        <f t="shared" si="66"/>
        <v>11</v>
      </c>
      <c r="BC54" s="52">
        <f t="shared" si="66"/>
        <v>3</v>
      </c>
      <c r="BD54" s="52">
        <f t="shared" si="66"/>
        <v>1</v>
      </c>
      <c r="BE54" s="52">
        <f t="shared" si="66"/>
        <v>32</v>
      </c>
      <c r="BF54" s="52">
        <f t="shared" si="66"/>
        <v>7</v>
      </c>
      <c r="BG54" s="52">
        <f>SUM(BG48:BG53)</f>
        <v>3</v>
      </c>
      <c r="BH54" s="52">
        <f t="shared" si="66"/>
        <v>149</v>
      </c>
      <c r="BI54" s="52">
        <f t="shared" si="66"/>
        <v>3</v>
      </c>
      <c r="BJ54" s="52">
        <f t="shared" si="66"/>
        <v>0</v>
      </c>
      <c r="BK54" s="52">
        <f>SUM(BK48:BK53)</f>
        <v>609</v>
      </c>
      <c r="BL54" s="45">
        <f>SUM(BL48:BL53)</f>
        <v>1</v>
      </c>
      <c r="BN54" s="100" t="s">
        <v>51</v>
      </c>
      <c r="BO54" s="52">
        <f t="shared" ref="BO54:CL54" si="67">SUM(BO48:BO53)</f>
        <v>4</v>
      </c>
      <c r="BP54" s="52">
        <f t="shared" si="67"/>
        <v>5</v>
      </c>
      <c r="BQ54" s="52">
        <f t="shared" si="67"/>
        <v>9</v>
      </c>
      <c r="BR54" s="52">
        <f t="shared" si="67"/>
        <v>0</v>
      </c>
      <c r="BS54" s="52">
        <f t="shared" si="67"/>
        <v>38</v>
      </c>
      <c r="BT54" s="52">
        <f t="shared" si="67"/>
        <v>32</v>
      </c>
      <c r="BU54" s="52">
        <f t="shared" si="67"/>
        <v>68</v>
      </c>
      <c r="BV54" s="52">
        <f t="shared" si="67"/>
        <v>11</v>
      </c>
      <c r="BW54" s="52">
        <f t="shared" si="67"/>
        <v>34</v>
      </c>
      <c r="BX54" s="52">
        <f t="shared" si="67"/>
        <v>18</v>
      </c>
      <c r="BY54" s="52">
        <f t="shared" si="67"/>
        <v>80</v>
      </c>
      <c r="BZ54" s="52">
        <f t="shared" si="67"/>
        <v>13</v>
      </c>
      <c r="CA54" s="52">
        <f t="shared" si="67"/>
        <v>11</v>
      </c>
      <c r="CB54" s="52">
        <f t="shared" si="67"/>
        <v>16</v>
      </c>
      <c r="CC54" s="52">
        <f t="shared" si="67"/>
        <v>19</v>
      </c>
      <c r="CD54" s="52">
        <f t="shared" si="67"/>
        <v>21</v>
      </c>
      <c r="CE54" s="52">
        <f t="shared" si="67"/>
        <v>10</v>
      </c>
      <c r="CF54" s="52">
        <f t="shared" si="67"/>
        <v>31</v>
      </c>
      <c r="CG54" s="52">
        <f t="shared" si="67"/>
        <v>91</v>
      </c>
      <c r="CH54" s="52">
        <f t="shared" si="67"/>
        <v>9</v>
      </c>
      <c r="CI54" s="52">
        <f t="shared" si="67"/>
        <v>2</v>
      </c>
      <c r="CJ54" s="52">
        <f t="shared" si="67"/>
        <v>0</v>
      </c>
      <c r="CK54" s="52">
        <f t="shared" si="67"/>
        <v>64</v>
      </c>
      <c r="CL54" s="52">
        <f t="shared" si="67"/>
        <v>21</v>
      </c>
      <c r="CM54" s="52">
        <f t="shared" ref="CM54:CR54" si="68">SUM(CM48:CM53)</f>
        <v>7</v>
      </c>
      <c r="CN54" s="52">
        <f t="shared" si="68"/>
        <v>233</v>
      </c>
      <c r="CO54" s="52">
        <f t="shared" si="68"/>
        <v>0</v>
      </c>
      <c r="CP54" s="52">
        <f t="shared" si="68"/>
        <v>0</v>
      </c>
      <c r="CQ54" s="52">
        <f t="shared" si="68"/>
        <v>847</v>
      </c>
      <c r="CR54" s="45">
        <f t="shared" si="68"/>
        <v>1</v>
      </c>
      <c r="CT54" s="100" t="s">
        <v>51</v>
      </c>
      <c r="CU54" s="60">
        <f>SUM(CU48:CU53)</f>
        <v>1</v>
      </c>
      <c r="CV54" s="60">
        <f t="shared" ref="CV54:DW54" si="69">SUM(CV48:CV53)</f>
        <v>3</v>
      </c>
      <c r="CW54" s="60">
        <f t="shared" si="69"/>
        <v>4</v>
      </c>
      <c r="CX54" s="60">
        <f t="shared" si="69"/>
        <v>0</v>
      </c>
      <c r="CY54" s="60">
        <f t="shared" si="69"/>
        <v>35</v>
      </c>
      <c r="CZ54" s="60">
        <f t="shared" si="69"/>
        <v>22</v>
      </c>
      <c r="DA54" s="60">
        <f t="shared" si="69"/>
        <v>34</v>
      </c>
      <c r="DB54" s="60">
        <f t="shared" si="69"/>
        <v>16</v>
      </c>
      <c r="DC54" s="60">
        <f t="shared" si="69"/>
        <v>20</v>
      </c>
      <c r="DD54" s="60">
        <f t="shared" si="69"/>
        <v>13</v>
      </c>
      <c r="DE54" s="60">
        <f t="shared" si="69"/>
        <v>67</v>
      </c>
      <c r="DF54" s="60">
        <f t="shared" si="69"/>
        <v>5</v>
      </c>
      <c r="DG54" s="60">
        <f t="shared" si="69"/>
        <v>12</v>
      </c>
      <c r="DH54" s="60">
        <f t="shared" si="69"/>
        <v>14</v>
      </c>
      <c r="DI54" s="60">
        <f t="shared" si="69"/>
        <v>13</v>
      </c>
      <c r="DJ54" s="60">
        <f t="shared" si="69"/>
        <v>15</v>
      </c>
      <c r="DK54" s="60">
        <f t="shared" si="69"/>
        <v>3</v>
      </c>
      <c r="DL54" s="60">
        <f t="shared" si="69"/>
        <v>29</v>
      </c>
      <c r="DM54" s="60">
        <f t="shared" si="69"/>
        <v>53</v>
      </c>
      <c r="DN54" s="60">
        <f t="shared" si="69"/>
        <v>13</v>
      </c>
      <c r="DO54" s="60">
        <f t="shared" si="69"/>
        <v>4</v>
      </c>
      <c r="DP54" s="60">
        <f t="shared" si="69"/>
        <v>1</v>
      </c>
      <c r="DQ54" s="60">
        <f t="shared" si="69"/>
        <v>28</v>
      </c>
      <c r="DR54" s="60">
        <f t="shared" si="69"/>
        <v>19</v>
      </c>
      <c r="DS54" s="60">
        <f t="shared" si="69"/>
        <v>4</v>
      </c>
      <c r="DT54" s="60">
        <f t="shared" si="69"/>
        <v>144</v>
      </c>
      <c r="DU54" s="60">
        <f t="shared" si="69"/>
        <v>2</v>
      </c>
      <c r="DV54" s="60">
        <f t="shared" si="69"/>
        <v>0</v>
      </c>
      <c r="DW54" s="60">
        <f t="shared" si="69"/>
        <v>574</v>
      </c>
      <c r="DX54" s="114">
        <f>SUM(DX48:DX53)</f>
        <v>1</v>
      </c>
      <c r="DZ54" s="100" t="s">
        <v>51</v>
      </c>
      <c r="EA54" s="60">
        <f>SUM(EA48:EA53)</f>
        <v>0</v>
      </c>
      <c r="EB54" s="60">
        <f t="shared" ref="EB54:FC54" si="70">SUM(EB48:EB53)</f>
        <v>8</v>
      </c>
      <c r="EC54" s="60">
        <f t="shared" si="70"/>
        <v>9</v>
      </c>
      <c r="ED54" s="60">
        <f t="shared" si="70"/>
        <v>2</v>
      </c>
      <c r="EE54" s="60">
        <f t="shared" si="70"/>
        <v>49</v>
      </c>
      <c r="EF54" s="60">
        <f t="shared" si="70"/>
        <v>38</v>
      </c>
      <c r="EG54" s="60">
        <f t="shared" si="70"/>
        <v>46</v>
      </c>
      <c r="EH54" s="60">
        <f t="shared" si="70"/>
        <v>31</v>
      </c>
      <c r="EI54" s="60">
        <f t="shared" si="70"/>
        <v>31</v>
      </c>
      <c r="EJ54" s="60">
        <f t="shared" si="70"/>
        <v>8</v>
      </c>
      <c r="EK54" s="60">
        <f t="shared" si="70"/>
        <v>50</v>
      </c>
      <c r="EL54" s="60">
        <f t="shared" si="70"/>
        <v>12</v>
      </c>
      <c r="EM54" s="60">
        <f t="shared" si="70"/>
        <v>12</v>
      </c>
      <c r="EN54" s="60">
        <f t="shared" si="70"/>
        <v>19</v>
      </c>
      <c r="EO54" s="60">
        <f t="shared" si="70"/>
        <v>13</v>
      </c>
      <c r="EP54" s="60">
        <f t="shared" si="70"/>
        <v>21</v>
      </c>
      <c r="EQ54" s="60">
        <f t="shared" si="70"/>
        <v>10</v>
      </c>
      <c r="ER54" s="60">
        <f t="shared" si="70"/>
        <v>44</v>
      </c>
      <c r="ES54" s="60">
        <f t="shared" si="70"/>
        <v>71</v>
      </c>
      <c r="ET54" s="60">
        <f t="shared" si="70"/>
        <v>21</v>
      </c>
      <c r="EU54" s="60">
        <f t="shared" si="70"/>
        <v>3</v>
      </c>
      <c r="EV54" s="60">
        <f t="shared" si="70"/>
        <v>0</v>
      </c>
      <c r="EW54" s="60">
        <f t="shared" si="70"/>
        <v>28</v>
      </c>
      <c r="EX54" s="60">
        <f t="shared" si="70"/>
        <v>38</v>
      </c>
      <c r="EY54" s="60">
        <f t="shared" si="70"/>
        <v>1</v>
      </c>
      <c r="EZ54" s="60">
        <f t="shared" si="70"/>
        <v>200</v>
      </c>
      <c r="FA54" s="60">
        <f t="shared" si="70"/>
        <v>3</v>
      </c>
      <c r="FB54" s="60">
        <f t="shared" si="70"/>
        <v>0</v>
      </c>
      <c r="FC54" s="60">
        <f t="shared" si="70"/>
        <v>768</v>
      </c>
      <c r="FD54" s="114">
        <f>SUM(FD48:FD53)</f>
        <v>1</v>
      </c>
      <c r="FF54" s="100" t="s">
        <v>51</v>
      </c>
      <c r="FG54" s="60">
        <f>SUM(FG48:FG53)</f>
        <v>2</v>
      </c>
      <c r="FH54" s="60">
        <f t="shared" ref="FH54:GI54" si="71">SUM(FH48:FH53)</f>
        <v>27</v>
      </c>
      <c r="FI54" s="60">
        <f t="shared" si="71"/>
        <v>21</v>
      </c>
      <c r="FJ54" s="60">
        <f t="shared" si="71"/>
        <v>2</v>
      </c>
      <c r="FK54" s="60">
        <f t="shared" si="71"/>
        <v>67</v>
      </c>
      <c r="FL54" s="60">
        <f t="shared" si="71"/>
        <v>30</v>
      </c>
      <c r="FM54" s="60">
        <f t="shared" si="71"/>
        <v>72</v>
      </c>
      <c r="FN54" s="60">
        <f t="shared" si="71"/>
        <v>20</v>
      </c>
      <c r="FO54" s="60">
        <f t="shared" si="71"/>
        <v>39</v>
      </c>
      <c r="FP54" s="60">
        <f t="shared" si="71"/>
        <v>13</v>
      </c>
      <c r="FQ54" s="60">
        <f t="shared" si="71"/>
        <v>75</v>
      </c>
      <c r="FR54" s="60">
        <f t="shared" si="71"/>
        <v>19</v>
      </c>
      <c r="FS54" s="60">
        <f t="shared" si="71"/>
        <v>8</v>
      </c>
      <c r="FT54" s="60">
        <f t="shared" si="71"/>
        <v>14</v>
      </c>
      <c r="FU54" s="60">
        <f t="shared" si="71"/>
        <v>25</v>
      </c>
      <c r="FV54" s="60">
        <f t="shared" si="71"/>
        <v>35</v>
      </c>
      <c r="FW54" s="60">
        <f t="shared" si="71"/>
        <v>14</v>
      </c>
      <c r="FX54" s="60">
        <f t="shared" si="71"/>
        <v>41</v>
      </c>
      <c r="FY54" s="60">
        <f t="shared" si="71"/>
        <v>141</v>
      </c>
      <c r="FZ54" s="60">
        <f t="shared" si="71"/>
        <v>9</v>
      </c>
      <c r="GA54" s="60">
        <f t="shared" si="71"/>
        <v>5</v>
      </c>
      <c r="GB54" s="60">
        <f t="shared" si="71"/>
        <v>1</v>
      </c>
      <c r="GC54" s="60">
        <f t="shared" si="71"/>
        <v>53</v>
      </c>
      <c r="GD54" s="60">
        <f t="shared" si="71"/>
        <v>16</v>
      </c>
      <c r="GE54" s="60">
        <f t="shared" si="71"/>
        <v>11</v>
      </c>
      <c r="GF54" s="60">
        <f t="shared" si="71"/>
        <v>295</v>
      </c>
      <c r="GG54" s="60">
        <f t="shared" si="71"/>
        <v>3</v>
      </c>
      <c r="GH54" s="60">
        <f t="shared" si="71"/>
        <v>0</v>
      </c>
      <c r="GI54" s="60">
        <f t="shared" si="71"/>
        <v>1058</v>
      </c>
      <c r="GJ54" s="114">
        <f>SUM(GJ48:GJ53)</f>
        <v>1</v>
      </c>
      <c r="GL54" s="100" t="s">
        <v>51</v>
      </c>
      <c r="GM54" s="60">
        <f>SUM(GM48:GM53)</f>
        <v>1</v>
      </c>
      <c r="GN54" s="60">
        <f t="shared" ref="GN54:HO54" si="72">SUM(GN48:GN53)</f>
        <v>12</v>
      </c>
      <c r="GO54" s="60">
        <f t="shared" si="72"/>
        <v>18</v>
      </c>
      <c r="GP54" s="60">
        <f t="shared" si="72"/>
        <v>1</v>
      </c>
      <c r="GQ54" s="60">
        <f t="shared" si="72"/>
        <v>77</v>
      </c>
      <c r="GR54" s="60">
        <f t="shared" si="72"/>
        <v>57</v>
      </c>
      <c r="GS54" s="60">
        <f t="shared" si="72"/>
        <v>49</v>
      </c>
      <c r="GT54" s="60">
        <f t="shared" si="72"/>
        <v>35</v>
      </c>
      <c r="GU54" s="60">
        <f t="shared" si="72"/>
        <v>26</v>
      </c>
      <c r="GV54" s="60">
        <f t="shared" si="72"/>
        <v>24</v>
      </c>
      <c r="GW54" s="60">
        <f t="shared" si="72"/>
        <v>103</v>
      </c>
      <c r="GX54" s="60">
        <f t="shared" si="72"/>
        <v>18</v>
      </c>
      <c r="GY54" s="60">
        <f t="shared" si="72"/>
        <v>8</v>
      </c>
      <c r="GZ54" s="60">
        <f t="shared" si="72"/>
        <v>13</v>
      </c>
      <c r="HA54" s="60">
        <f t="shared" si="72"/>
        <v>29</v>
      </c>
      <c r="HB54" s="60">
        <f t="shared" si="72"/>
        <v>37</v>
      </c>
      <c r="HC54" s="60">
        <f t="shared" si="72"/>
        <v>10</v>
      </c>
      <c r="HD54" s="60">
        <f t="shared" si="72"/>
        <v>64</v>
      </c>
      <c r="HE54" s="60">
        <f t="shared" si="72"/>
        <v>134</v>
      </c>
      <c r="HF54" s="60">
        <f t="shared" si="72"/>
        <v>8</v>
      </c>
      <c r="HG54" s="60">
        <f t="shared" si="72"/>
        <v>1</v>
      </c>
      <c r="HH54" s="60">
        <f t="shared" si="72"/>
        <v>2</v>
      </c>
      <c r="HI54" s="60">
        <f t="shared" si="72"/>
        <v>36</v>
      </c>
      <c r="HJ54" s="60">
        <f t="shared" si="72"/>
        <v>28</v>
      </c>
      <c r="HK54" s="60">
        <f t="shared" si="72"/>
        <v>16</v>
      </c>
      <c r="HL54" s="60">
        <f t="shared" si="72"/>
        <v>307</v>
      </c>
      <c r="HM54" s="60">
        <f t="shared" si="72"/>
        <v>1</v>
      </c>
      <c r="HN54" s="60">
        <f t="shared" si="72"/>
        <v>1</v>
      </c>
      <c r="HO54" s="60">
        <f t="shared" si="72"/>
        <v>1116</v>
      </c>
      <c r="HP54" s="114">
        <f>SUM(HP48:HP53)</f>
        <v>1</v>
      </c>
    </row>
    <row r="55" spans="2:224" ht="15.75" thickTop="1" x14ac:dyDescent="0.25"/>
  </sheetData>
  <sortState ref="B21:AE43">
    <sortCondition ref="B21:B43"/>
  </sortState>
  <mergeCells count="28">
    <mergeCell ref="GL2:HP2"/>
    <mergeCell ref="GL9:HP9"/>
    <mergeCell ref="GL19:HP19"/>
    <mergeCell ref="GL46:HP46"/>
    <mergeCell ref="AH46:BL46"/>
    <mergeCell ref="FF2:GJ2"/>
    <mergeCell ref="FF9:GJ9"/>
    <mergeCell ref="FF19:GJ19"/>
    <mergeCell ref="FF46:GJ46"/>
    <mergeCell ref="DZ2:FD2"/>
    <mergeCell ref="DZ9:FD9"/>
    <mergeCell ref="DZ19:FD19"/>
    <mergeCell ref="DZ46:FD46"/>
    <mergeCell ref="CT2:DX2"/>
    <mergeCell ref="CT9:DX9"/>
    <mergeCell ref="CT19:DX19"/>
    <mergeCell ref="CT46:DX46"/>
    <mergeCell ref="B46:AF46"/>
    <mergeCell ref="BN2:CR2"/>
    <mergeCell ref="BN9:CR9"/>
    <mergeCell ref="BN19:CR19"/>
    <mergeCell ref="B2:AF2"/>
    <mergeCell ref="B9:AF9"/>
    <mergeCell ref="B19:AF19"/>
    <mergeCell ref="AH2:BL2"/>
    <mergeCell ref="AH9:BL9"/>
    <mergeCell ref="AH19:BL19"/>
    <mergeCell ref="BN46:CR4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DH40"/>
  <sheetViews>
    <sheetView showGridLines="0" showRowColHeaders="0" topLeftCell="BM1" zoomScale="85" zoomScaleNormal="85" workbookViewId="0">
      <selection activeCell="CZ12" sqref="CZ12"/>
    </sheetView>
  </sheetViews>
  <sheetFormatPr defaultRowHeight="15" x14ac:dyDescent="0.25"/>
  <cols>
    <col min="1" max="1" width="1.5703125" customWidth="1"/>
    <col min="2" max="2" width="14.42578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44" bestFit="1" customWidth="1"/>
    <col min="17" max="17" width="1.7109375" customWidth="1"/>
    <col min="18" max="18" width="14.42578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44" bestFit="1" customWidth="1"/>
    <col min="33" max="33" width="3.140625" customWidth="1"/>
    <col min="34" max="34" width="14.42578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44" bestFit="1" customWidth="1"/>
    <col min="49" max="49" width="2.7109375" customWidth="1"/>
    <col min="50" max="50" width="1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7109375" bestFit="1" customWidth="1"/>
    <col min="65" max="65" width="2.710937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7109375" bestFit="1" customWidth="1"/>
    <col min="81" max="81" width="1.5703125" customWidth="1"/>
    <col min="82" max="82" width="1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7109375" bestFit="1" customWidth="1"/>
    <col min="97" max="97" width="1.5703125" style="161" customWidth="1"/>
    <col min="98" max="98" width="15" style="161" bestFit="1" customWidth="1"/>
    <col min="99" max="99" width="4.42578125" style="161" bestFit="1" customWidth="1"/>
    <col min="100" max="100" width="4.28515625" style="161" bestFit="1" customWidth="1"/>
    <col min="101" max="101" width="5.28515625" style="161" bestFit="1" customWidth="1"/>
    <col min="102" max="102" width="4.5703125" style="161" bestFit="1" customWidth="1"/>
    <col min="103" max="103" width="4.7109375" style="161" bestFit="1" customWidth="1"/>
    <col min="104" max="104" width="4.5703125" style="161" bestFit="1" customWidth="1"/>
    <col min="105" max="105" width="4" style="161" bestFit="1" customWidth="1"/>
    <col min="106" max="106" width="5.140625" style="161" bestFit="1" customWidth="1"/>
    <col min="107" max="107" width="4" style="161" bestFit="1" customWidth="1"/>
    <col min="108" max="108" width="4.85546875" style="161" bestFit="1" customWidth="1"/>
    <col min="109" max="109" width="5.140625" style="161" bestFit="1" customWidth="1"/>
    <col min="110" max="110" width="4.28515625" style="161" bestFit="1" customWidth="1"/>
    <col min="111" max="111" width="6.5703125" style="161" bestFit="1" customWidth="1"/>
    <col min="112" max="112" width="8.7109375" style="161" bestFit="1" customWidth="1"/>
  </cols>
  <sheetData>
    <row r="1" spans="2:112" ht="15.75" thickBot="1" x14ac:dyDescent="0.3"/>
    <row r="2" spans="2:112" ht="15.75" thickTop="1" x14ac:dyDescent="0.25">
      <c r="B2" s="243" t="s">
        <v>283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  <c r="R2" s="243" t="s">
        <v>142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249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5"/>
      <c r="AX2" s="275" t="s">
        <v>297</v>
      </c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7"/>
      <c r="BN2" s="275" t="s">
        <v>365</v>
      </c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7"/>
      <c r="CD2" s="275" t="s">
        <v>393</v>
      </c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7"/>
      <c r="CT2" s="275" t="s">
        <v>423</v>
      </c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7"/>
    </row>
    <row r="3" spans="2:112" x14ac:dyDescent="0.25">
      <c r="B3" s="49" t="s">
        <v>47</v>
      </c>
      <c r="C3" s="50" t="s">
        <v>0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  <c r="L3" s="50" t="s">
        <v>11</v>
      </c>
      <c r="M3" s="50" t="s">
        <v>12</v>
      </c>
      <c r="N3" s="50" t="s">
        <v>13</v>
      </c>
      <c r="O3" s="50" t="s">
        <v>14</v>
      </c>
      <c r="P3" s="11" t="s">
        <v>15</v>
      </c>
      <c r="R3" s="49" t="s">
        <v>47</v>
      </c>
      <c r="S3" s="50" t="s">
        <v>0</v>
      </c>
      <c r="T3" s="50" t="s">
        <v>3</v>
      </c>
      <c r="U3" s="50" t="s">
        <v>4</v>
      </c>
      <c r="V3" s="50" t="s">
        <v>5</v>
      </c>
      <c r="W3" s="50" t="s">
        <v>6</v>
      </c>
      <c r="X3" s="50" t="s">
        <v>7</v>
      </c>
      <c r="Y3" s="50" t="s">
        <v>8</v>
      </c>
      <c r="Z3" s="50" t="s">
        <v>9</v>
      </c>
      <c r="AA3" s="50" t="s">
        <v>10</v>
      </c>
      <c r="AB3" s="50" t="s">
        <v>11</v>
      </c>
      <c r="AC3" s="50" t="s">
        <v>12</v>
      </c>
      <c r="AD3" s="50" t="s">
        <v>13</v>
      </c>
      <c r="AE3" s="50" t="s">
        <v>14</v>
      </c>
      <c r="AF3" s="11" t="s">
        <v>15</v>
      </c>
      <c r="AH3" s="49" t="s">
        <v>47</v>
      </c>
      <c r="AI3" s="50" t="s">
        <v>0</v>
      </c>
      <c r="AJ3" s="50" t="s">
        <v>3</v>
      </c>
      <c r="AK3" s="50" t="s">
        <v>4</v>
      </c>
      <c r="AL3" s="50" t="s">
        <v>5</v>
      </c>
      <c r="AM3" s="50" t="s">
        <v>6</v>
      </c>
      <c r="AN3" s="50" t="s">
        <v>7</v>
      </c>
      <c r="AO3" s="50" t="s">
        <v>8</v>
      </c>
      <c r="AP3" s="50" t="s">
        <v>9</v>
      </c>
      <c r="AQ3" s="50" t="s">
        <v>10</v>
      </c>
      <c r="AR3" s="50" t="s">
        <v>11</v>
      </c>
      <c r="AS3" s="50" t="s">
        <v>12</v>
      </c>
      <c r="AT3" s="50" t="s">
        <v>13</v>
      </c>
      <c r="AU3" s="50" t="s">
        <v>14</v>
      </c>
      <c r="AV3" s="11" t="s">
        <v>15</v>
      </c>
      <c r="AX3" s="78" t="s">
        <v>47</v>
      </c>
      <c r="AY3" s="50" t="s">
        <v>0</v>
      </c>
      <c r="AZ3" s="50" t="s">
        <v>3</v>
      </c>
      <c r="BA3" s="50" t="s">
        <v>4</v>
      </c>
      <c r="BB3" s="50" t="s">
        <v>5</v>
      </c>
      <c r="BC3" s="50" t="s">
        <v>6</v>
      </c>
      <c r="BD3" s="50" t="s">
        <v>7</v>
      </c>
      <c r="BE3" s="50" t="s">
        <v>8</v>
      </c>
      <c r="BF3" s="50" t="s">
        <v>9</v>
      </c>
      <c r="BG3" s="50" t="s">
        <v>10</v>
      </c>
      <c r="BH3" s="50" t="s">
        <v>11</v>
      </c>
      <c r="BI3" s="50" t="s">
        <v>12</v>
      </c>
      <c r="BJ3" s="50" t="s">
        <v>13</v>
      </c>
      <c r="BK3" s="50" t="s">
        <v>14</v>
      </c>
      <c r="BL3" s="128" t="s">
        <v>15</v>
      </c>
      <c r="BN3" s="78" t="s">
        <v>47</v>
      </c>
      <c r="BO3" s="50" t="s">
        <v>0</v>
      </c>
      <c r="BP3" s="50" t="s">
        <v>3</v>
      </c>
      <c r="BQ3" s="50" t="s">
        <v>4</v>
      </c>
      <c r="BR3" s="50" t="s">
        <v>5</v>
      </c>
      <c r="BS3" s="50" t="s">
        <v>6</v>
      </c>
      <c r="BT3" s="50" t="s">
        <v>7</v>
      </c>
      <c r="BU3" s="50" t="s">
        <v>8</v>
      </c>
      <c r="BV3" s="50" t="s">
        <v>9</v>
      </c>
      <c r="BW3" s="50" t="s">
        <v>10</v>
      </c>
      <c r="BX3" s="50" t="s">
        <v>11</v>
      </c>
      <c r="BY3" s="50" t="s">
        <v>12</v>
      </c>
      <c r="BZ3" s="50" t="s">
        <v>13</v>
      </c>
      <c r="CA3" s="50" t="s">
        <v>14</v>
      </c>
      <c r="CB3" s="128" t="s">
        <v>15</v>
      </c>
      <c r="CD3" s="78" t="s">
        <v>47</v>
      </c>
      <c r="CE3" s="50" t="s">
        <v>0</v>
      </c>
      <c r="CF3" s="50" t="s">
        <v>3</v>
      </c>
      <c r="CG3" s="50" t="s">
        <v>4</v>
      </c>
      <c r="CH3" s="50" t="s">
        <v>5</v>
      </c>
      <c r="CI3" s="50" t="s">
        <v>6</v>
      </c>
      <c r="CJ3" s="50" t="s">
        <v>7</v>
      </c>
      <c r="CK3" s="50" t="s">
        <v>8</v>
      </c>
      <c r="CL3" s="50" t="s">
        <v>9</v>
      </c>
      <c r="CM3" s="50" t="s">
        <v>10</v>
      </c>
      <c r="CN3" s="50" t="s">
        <v>11</v>
      </c>
      <c r="CO3" s="50" t="s">
        <v>12</v>
      </c>
      <c r="CP3" s="50" t="s">
        <v>13</v>
      </c>
      <c r="CQ3" s="50" t="s">
        <v>14</v>
      </c>
      <c r="CR3" s="128" t="s">
        <v>15</v>
      </c>
      <c r="CT3" s="78" t="s">
        <v>47</v>
      </c>
      <c r="CU3" s="169" t="s">
        <v>0</v>
      </c>
      <c r="CV3" s="169" t="s">
        <v>3</v>
      </c>
      <c r="CW3" s="169" t="s">
        <v>4</v>
      </c>
      <c r="CX3" s="169" t="s">
        <v>5</v>
      </c>
      <c r="CY3" s="169" t="s">
        <v>6</v>
      </c>
      <c r="CZ3" s="169" t="s">
        <v>7</v>
      </c>
      <c r="DA3" s="169" t="s">
        <v>8</v>
      </c>
      <c r="DB3" s="169" t="s">
        <v>9</v>
      </c>
      <c r="DC3" s="169" t="s">
        <v>10</v>
      </c>
      <c r="DD3" s="169" t="s">
        <v>11</v>
      </c>
      <c r="DE3" s="169" t="s">
        <v>12</v>
      </c>
      <c r="DF3" s="169" t="s">
        <v>13</v>
      </c>
      <c r="DG3" s="169" t="s">
        <v>14</v>
      </c>
      <c r="DH3" s="128" t="s">
        <v>15</v>
      </c>
    </row>
    <row r="4" spans="2:112" x14ac:dyDescent="0.25">
      <c r="B4" s="99" t="s">
        <v>48</v>
      </c>
      <c r="C4" s="16">
        <v>15</v>
      </c>
      <c r="D4" s="16">
        <v>5</v>
      </c>
      <c r="E4" s="16">
        <v>8</v>
      </c>
      <c r="F4" s="16">
        <v>2</v>
      </c>
      <c r="G4" s="16">
        <v>8</v>
      </c>
      <c r="H4" s="16">
        <v>4</v>
      </c>
      <c r="I4" s="16">
        <v>11</v>
      </c>
      <c r="J4" s="16">
        <v>11</v>
      </c>
      <c r="K4" s="16">
        <v>3</v>
      </c>
      <c r="L4" s="16">
        <v>12</v>
      </c>
      <c r="M4" s="16">
        <v>11</v>
      </c>
      <c r="N4" s="16">
        <v>15</v>
      </c>
      <c r="O4" s="51">
        <f>SUM(C4:N4)</f>
        <v>105</v>
      </c>
      <c r="P4" s="17">
        <f>O4/$O$7</f>
        <v>0.1891891891891892</v>
      </c>
      <c r="R4" s="99" t="s">
        <v>48</v>
      </c>
      <c r="S4" s="16">
        <v>5</v>
      </c>
      <c r="T4" s="16">
        <v>3</v>
      </c>
      <c r="U4" s="16">
        <v>3</v>
      </c>
      <c r="V4" s="16">
        <v>11</v>
      </c>
      <c r="W4" s="16">
        <v>12</v>
      </c>
      <c r="X4" s="16">
        <v>7</v>
      </c>
      <c r="Y4" s="16">
        <v>12</v>
      </c>
      <c r="Z4" s="16">
        <v>16</v>
      </c>
      <c r="AA4" s="16">
        <v>12</v>
      </c>
      <c r="AB4" s="16">
        <v>4</v>
      </c>
      <c r="AC4" s="16">
        <v>7</v>
      </c>
      <c r="AD4" s="16">
        <v>5</v>
      </c>
      <c r="AE4" s="51">
        <f>SUM(S4:AD4)</f>
        <v>97</v>
      </c>
      <c r="AF4" s="17">
        <f>AE4/$AE$7</f>
        <v>0.13324175824175824</v>
      </c>
      <c r="AH4" s="99" t="s">
        <v>48</v>
      </c>
      <c r="AI4" s="16">
        <v>15</v>
      </c>
      <c r="AJ4" s="16">
        <v>11</v>
      </c>
      <c r="AK4" s="16">
        <v>11</v>
      </c>
      <c r="AL4" s="16">
        <v>19</v>
      </c>
      <c r="AM4" s="16">
        <v>17</v>
      </c>
      <c r="AN4" s="16">
        <v>5</v>
      </c>
      <c r="AO4" s="16">
        <v>15</v>
      </c>
      <c r="AP4" s="16">
        <v>12</v>
      </c>
      <c r="AQ4" s="16">
        <v>7</v>
      </c>
      <c r="AR4" s="16">
        <v>4</v>
      </c>
      <c r="AS4" s="16">
        <v>4</v>
      </c>
      <c r="AT4" s="16">
        <v>14</v>
      </c>
      <c r="AU4" s="51">
        <f>SUM(AI4:AT4)</f>
        <v>134</v>
      </c>
      <c r="AV4" s="17">
        <f>AU4/$AU$7</f>
        <v>0.13645621181262729</v>
      </c>
      <c r="AX4" s="129" t="s">
        <v>48</v>
      </c>
      <c r="AY4" s="16">
        <v>8</v>
      </c>
      <c r="AZ4" s="16">
        <v>6</v>
      </c>
      <c r="BA4" s="16">
        <v>5</v>
      </c>
      <c r="BB4" s="16">
        <v>7</v>
      </c>
      <c r="BC4" s="16">
        <v>4</v>
      </c>
      <c r="BD4" s="16">
        <v>3</v>
      </c>
      <c r="BE4" s="16">
        <v>12</v>
      </c>
      <c r="BF4" s="16">
        <v>10</v>
      </c>
      <c r="BG4" s="16">
        <v>7</v>
      </c>
      <c r="BH4" s="16">
        <v>6</v>
      </c>
      <c r="BI4" s="16">
        <v>3</v>
      </c>
      <c r="BJ4" s="16">
        <v>5</v>
      </c>
      <c r="BK4" s="61">
        <f>SUM(AY4:BJ4)</f>
        <v>76</v>
      </c>
      <c r="BL4" s="130">
        <f>BK4/$BK$7</f>
        <v>0.11912225705329153</v>
      </c>
      <c r="BN4" s="129" t="s">
        <v>48</v>
      </c>
      <c r="BO4" s="16">
        <v>5</v>
      </c>
      <c r="BP4" s="16">
        <v>5</v>
      </c>
      <c r="BQ4" s="16">
        <v>6</v>
      </c>
      <c r="BR4" s="16">
        <v>11</v>
      </c>
      <c r="BS4" s="16">
        <v>4</v>
      </c>
      <c r="BT4" s="16">
        <v>9</v>
      </c>
      <c r="BU4" s="16">
        <v>4</v>
      </c>
      <c r="BV4" s="16">
        <v>3</v>
      </c>
      <c r="BW4" s="16">
        <v>2</v>
      </c>
      <c r="BX4" s="16">
        <v>2</v>
      </c>
      <c r="BY4" s="16">
        <v>13</v>
      </c>
      <c r="BZ4" s="16">
        <v>8</v>
      </c>
      <c r="CA4" s="61">
        <f>SUM(BO4:BZ4)</f>
        <v>72</v>
      </c>
      <c r="CB4" s="130">
        <f>CA4/$CA$7</f>
        <v>9.125475285171103E-2</v>
      </c>
      <c r="CD4" s="129" t="s">
        <v>48</v>
      </c>
      <c r="CE4" s="16">
        <v>13</v>
      </c>
      <c r="CF4" s="16">
        <v>1</v>
      </c>
      <c r="CG4" s="16">
        <v>10</v>
      </c>
      <c r="CH4" s="16">
        <v>5</v>
      </c>
      <c r="CI4" s="16">
        <v>10</v>
      </c>
      <c r="CJ4" s="16">
        <v>7</v>
      </c>
      <c r="CK4" s="16">
        <v>7</v>
      </c>
      <c r="CL4" s="16">
        <v>9</v>
      </c>
      <c r="CM4" s="16">
        <v>7</v>
      </c>
      <c r="CN4" s="16">
        <v>3</v>
      </c>
      <c r="CO4" s="16">
        <v>7</v>
      </c>
      <c r="CP4" s="16">
        <v>6</v>
      </c>
      <c r="CQ4" s="61">
        <f>SUM(CE4:CP4)</f>
        <v>85</v>
      </c>
      <c r="CR4" s="130">
        <f>CQ4/$CQ$7</f>
        <v>8.0113100848256361E-2</v>
      </c>
      <c r="CT4" s="129" t="s">
        <v>48</v>
      </c>
      <c r="CU4" s="16">
        <v>8</v>
      </c>
      <c r="CV4" s="16">
        <v>10</v>
      </c>
      <c r="CW4" s="16">
        <v>14</v>
      </c>
      <c r="CX4" s="16">
        <v>14</v>
      </c>
      <c r="CY4" s="16">
        <v>14</v>
      </c>
      <c r="CZ4" s="16">
        <v>4</v>
      </c>
      <c r="DA4" s="16">
        <v>9</v>
      </c>
      <c r="DB4" s="16">
        <v>13</v>
      </c>
      <c r="DC4" s="16">
        <v>10</v>
      </c>
      <c r="DD4" s="16">
        <v>11</v>
      </c>
      <c r="DE4" s="16">
        <v>9</v>
      </c>
      <c r="DF4" s="16">
        <v>8</v>
      </c>
      <c r="DG4" s="61">
        <f>SUM(CU4:DF4)</f>
        <v>124</v>
      </c>
      <c r="DH4" s="130">
        <f>DG4/$DG$7</f>
        <v>9.9678456591639875E-2</v>
      </c>
    </row>
    <row r="5" spans="2:112" x14ac:dyDescent="0.25">
      <c r="B5" s="99" t="s">
        <v>49</v>
      </c>
      <c r="C5" s="16">
        <v>36</v>
      </c>
      <c r="D5" s="16">
        <v>20</v>
      </c>
      <c r="E5" s="16">
        <v>15</v>
      </c>
      <c r="F5" s="16">
        <v>12</v>
      </c>
      <c r="G5" s="16">
        <v>23</v>
      </c>
      <c r="H5" s="16">
        <v>18</v>
      </c>
      <c r="I5" s="16">
        <v>28</v>
      </c>
      <c r="J5" s="16">
        <v>27</v>
      </c>
      <c r="K5" s="16">
        <v>22</v>
      </c>
      <c r="L5" s="16">
        <v>20</v>
      </c>
      <c r="M5" s="16">
        <v>18</v>
      </c>
      <c r="N5" s="16">
        <v>23</v>
      </c>
      <c r="O5" s="51">
        <f>SUM(C5:N5)</f>
        <v>262</v>
      </c>
      <c r="P5" s="17">
        <f>O5/$O$7</f>
        <v>0.47207207207207208</v>
      </c>
      <c r="R5" s="99" t="s">
        <v>49</v>
      </c>
      <c r="S5" s="16">
        <v>14</v>
      </c>
      <c r="T5" s="16">
        <v>9</v>
      </c>
      <c r="U5" s="16">
        <v>7</v>
      </c>
      <c r="V5" s="16">
        <v>25</v>
      </c>
      <c r="W5" s="16">
        <v>16</v>
      </c>
      <c r="X5" s="16">
        <v>22</v>
      </c>
      <c r="Y5" s="16">
        <v>33</v>
      </c>
      <c r="Z5" s="16">
        <v>22</v>
      </c>
      <c r="AA5" s="16">
        <v>16</v>
      </c>
      <c r="AB5" s="16">
        <v>12</v>
      </c>
      <c r="AC5" s="16">
        <v>24</v>
      </c>
      <c r="AD5" s="16">
        <v>18</v>
      </c>
      <c r="AE5" s="51">
        <f>SUM(S5:AD5)</f>
        <v>218</v>
      </c>
      <c r="AF5" s="17">
        <f>AE5/$AE$7</f>
        <v>0.29945054945054944</v>
      </c>
      <c r="AH5" s="99" t="s">
        <v>49</v>
      </c>
      <c r="AI5" s="16">
        <v>42</v>
      </c>
      <c r="AJ5" s="16">
        <v>21</v>
      </c>
      <c r="AK5" s="16">
        <v>24</v>
      </c>
      <c r="AL5" s="16">
        <v>32</v>
      </c>
      <c r="AM5" s="16">
        <v>32</v>
      </c>
      <c r="AN5" s="16">
        <v>14</v>
      </c>
      <c r="AO5" s="16">
        <v>16</v>
      </c>
      <c r="AP5" s="16">
        <v>16</v>
      </c>
      <c r="AQ5" s="16">
        <v>5</v>
      </c>
      <c r="AR5" s="16">
        <v>6</v>
      </c>
      <c r="AS5" s="16">
        <v>9</v>
      </c>
      <c r="AT5" s="16">
        <v>14</v>
      </c>
      <c r="AU5" s="51">
        <f>SUM(AI5:AT5)</f>
        <v>231</v>
      </c>
      <c r="AV5" s="17">
        <f>AU5/$AU$7</f>
        <v>0.23523421588594703</v>
      </c>
      <c r="AX5" s="129" t="s">
        <v>49</v>
      </c>
      <c r="AY5" s="16">
        <v>9</v>
      </c>
      <c r="AZ5" s="16">
        <v>4</v>
      </c>
      <c r="BA5" s="16">
        <v>4</v>
      </c>
      <c r="BB5" s="16">
        <v>3</v>
      </c>
      <c r="BC5" s="16">
        <v>8</v>
      </c>
      <c r="BD5" s="16">
        <v>15</v>
      </c>
      <c r="BE5" s="16">
        <v>14</v>
      </c>
      <c r="BF5" s="16">
        <v>6</v>
      </c>
      <c r="BG5" s="16">
        <v>12</v>
      </c>
      <c r="BH5" s="16">
        <v>5</v>
      </c>
      <c r="BI5" s="16">
        <v>11</v>
      </c>
      <c r="BJ5" s="16">
        <v>9</v>
      </c>
      <c r="BK5" s="61">
        <f>SUM(AY5:BJ5)</f>
        <v>100</v>
      </c>
      <c r="BL5" s="130">
        <f>BK5/$BK$7</f>
        <v>0.15673981191222572</v>
      </c>
      <c r="BN5" s="129" t="s">
        <v>49</v>
      </c>
      <c r="BO5" s="16">
        <v>4</v>
      </c>
      <c r="BP5" s="16">
        <v>4</v>
      </c>
      <c r="BQ5" s="16">
        <v>10</v>
      </c>
      <c r="BR5" s="16">
        <v>15</v>
      </c>
      <c r="BS5" s="16">
        <v>22</v>
      </c>
      <c r="BT5" s="16">
        <v>27</v>
      </c>
      <c r="BU5" s="16">
        <v>9</v>
      </c>
      <c r="BV5" s="16">
        <v>5</v>
      </c>
      <c r="BW5" s="16">
        <v>4</v>
      </c>
      <c r="BX5" s="16">
        <v>7</v>
      </c>
      <c r="BY5" s="16">
        <v>21</v>
      </c>
      <c r="BZ5" s="16">
        <v>27</v>
      </c>
      <c r="CA5" s="61">
        <f>SUM(BO5:BZ5)</f>
        <v>155</v>
      </c>
      <c r="CB5" s="130">
        <f>CA5/$CA$7</f>
        <v>0.1964512040557668</v>
      </c>
      <c r="CD5" s="129" t="s">
        <v>49</v>
      </c>
      <c r="CE5" s="16">
        <v>8</v>
      </c>
      <c r="CF5" s="16">
        <v>6</v>
      </c>
      <c r="CG5" s="16">
        <v>11</v>
      </c>
      <c r="CH5" s="16">
        <v>13</v>
      </c>
      <c r="CI5" s="16">
        <v>19</v>
      </c>
      <c r="CJ5" s="16">
        <v>15</v>
      </c>
      <c r="CK5" s="16">
        <v>10</v>
      </c>
      <c r="CL5" s="16">
        <v>11</v>
      </c>
      <c r="CM5" s="16">
        <v>9</v>
      </c>
      <c r="CN5" s="16">
        <v>10</v>
      </c>
      <c r="CO5" s="16">
        <v>11</v>
      </c>
      <c r="CP5" s="16">
        <v>7</v>
      </c>
      <c r="CQ5" s="61">
        <f>SUM(CE5:CP5)</f>
        <v>130</v>
      </c>
      <c r="CR5" s="130">
        <f>CQ5/$CQ$7</f>
        <v>0.12252591894439209</v>
      </c>
      <c r="CT5" s="129" t="s">
        <v>49</v>
      </c>
      <c r="CU5" s="16">
        <v>23</v>
      </c>
      <c r="CV5" s="16">
        <v>28</v>
      </c>
      <c r="CW5" s="16">
        <v>27</v>
      </c>
      <c r="CX5" s="16">
        <v>27</v>
      </c>
      <c r="CY5" s="16">
        <v>15</v>
      </c>
      <c r="CZ5" s="16">
        <v>17</v>
      </c>
      <c r="DA5" s="16">
        <v>15</v>
      </c>
      <c r="DB5" s="16">
        <v>13</v>
      </c>
      <c r="DC5" s="16">
        <v>18</v>
      </c>
      <c r="DD5" s="16">
        <v>26</v>
      </c>
      <c r="DE5" s="16">
        <v>13</v>
      </c>
      <c r="DF5" s="16">
        <v>19</v>
      </c>
      <c r="DG5" s="61">
        <f>SUM(CU5:DF5)</f>
        <v>241</v>
      </c>
      <c r="DH5" s="130">
        <f>DG5/$DG$7</f>
        <v>0.1937299035369775</v>
      </c>
    </row>
    <row r="6" spans="2:112" x14ac:dyDescent="0.25">
      <c r="B6" s="99" t="s">
        <v>50</v>
      </c>
      <c r="C6" s="16">
        <v>13</v>
      </c>
      <c r="D6" s="16">
        <v>4</v>
      </c>
      <c r="E6" s="16">
        <v>9</v>
      </c>
      <c r="F6" s="16">
        <v>8</v>
      </c>
      <c r="G6" s="16">
        <v>4</v>
      </c>
      <c r="H6" s="16">
        <v>4</v>
      </c>
      <c r="I6" s="16">
        <v>7</v>
      </c>
      <c r="J6" s="16">
        <v>10</v>
      </c>
      <c r="K6" s="16">
        <v>38</v>
      </c>
      <c r="L6" s="16">
        <v>28</v>
      </c>
      <c r="M6" s="16">
        <v>14</v>
      </c>
      <c r="N6" s="16">
        <v>49</v>
      </c>
      <c r="O6" s="51">
        <f>SUM(C6:N6)</f>
        <v>188</v>
      </c>
      <c r="P6" s="17">
        <f>O6/$O$7</f>
        <v>0.33873873873873872</v>
      </c>
      <c r="R6" s="99" t="s">
        <v>50</v>
      </c>
      <c r="S6" s="16">
        <v>25</v>
      </c>
      <c r="T6" s="16">
        <v>15</v>
      </c>
      <c r="U6" s="16">
        <v>15</v>
      </c>
      <c r="V6" s="16">
        <v>30</v>
      </c>
      <c r="W6" s="16">
        <v>42</v>
      </c>
      <c r="X6" s="16">
        <v>41</v>
      </c>
      <c r="Y6" s="16">
        <v>42</v>
      </c>
      <c r="Z6" s="16">
        <v>33</v>
      </c>
      <c r="AA6" s="16">
        <v>40</v>
      </c>
      <c r="AB6" s="16">
        <v>29</v>
      </c>
      <c r="AC6" s="16">
        <v>61</v>
      </c>
      <c r="AD6" s="16">
        <v>40</v>
      </c>
      <c r="AE6" s="51">
        <f>SUM(S6:AD6)</f>
        <v>413</v>
      </c>
      <c r="AF6" s="17">
        <f>AE6/$AE$7</f>
        <v>0.56730769230769229</v>
      </c>
      <c r="AH6" s="99" t="s">
        <v>71</v>
      </c>
      <c r="AI6" s="16">
        <v>38</v>
      </c>
      <c r="AJ6" s="16">
        <v>45</v>
      </c>
      <c r="AK6" s="16">
        <v>44</v>
      </c>
      <c r="AL6" s="16">
        <v>61</v>
      </c>
      <c r="AM6" s="16">
        <v>53</v>
      </c>
      <c r="AN6" s="16">
        <v>51</v>
      </c>
      <c r="AO6" s="16">
        <v>66</v>
      </c>
      <c r="AP6" s="16">
        <v>76</v>
      </c>
      <c r="AQ6" s="16">
        <v>41</v>
      </c>
      <c r="AR6" s="16">
        <v>45</v>
      </c>
      <c r="AS6" s="16">
        <v>44</v>
      </c>
      <c r="AT6" s="16">
        <v>53</v>
      </c>
      <c r="AU6" s="51">
        <f>SUM(AI6:AT6)</f>
        <v>617</v>
      </c>
      <c r="AV6" s="17">
        <f>AU6/$AU$7</f>
        <v>0.6283095723014257</v>
      </c>
      <c r="AX6" s="129" t="s">
        <v>71</v>
      </c>
      <c r="AY6" s="16">
        <v>34</v>
      </c>
      <c r="AZ6" s="16">
        <v>34</v>
      </c>
      <c r="BA6" s="16">
        <v>32</v>
      </c>
      <c r="BB6" s="16">
        <v>34</v>
      </c>
      <c r="BC6" s="16">
        <v>45</v>
      </c>
      <c r="BD6" s="16">
        <v>64</v>
      </c>
      <c r="BE6" s="16">
        <v>60</v>
      </c>
      <c r="BF6" s="16">
        <v>35</v>
      </c>
      <c r="BG6" s="16">
        <v>31</v>
      </c>
      <c r="BH6" s="16">
        <v>32</v>
      </c>
      <c r="BI6" s="16">
        <v>22</v>
      </c>
      <c r="BJ6" s="16">
        <v>39</v>
      </c>
      <c r="BK6" s="61">
        <f>SUM(AY6:BJ6)</f>
        <v>462</v>
      </c>
      <c r="BL6" s="130">
        <f>BK6/$BK$7</f>
        <v>0.72413793103448276</v>
      </c>
      <c r="BN6" s="129" t="s">
        <v>71</v>
      </c>
      <c r="BO6" s="16">
        <v>51</v>
      </c>
      <c r="BP6" s="16">
        <v>36</v>
      </c>
      <c r="BQ6" s="16">
        <v>58</v>
      </c>
      <c r="BR6" s="16">
        <v>46</v>
      </c>
      <c r="BS6" s="16">
        <v>53</v>
      </c>
      <c r="BT6" s="16">
        <v>33</v>
      </c>
      <c r="BU6" s="16">
        <v>44</v>
      </c>
      <c r="BV6" s="16">
        <v>36</v>
      </c>
      <c r="BW6" s="16">
        <v>28</v>
      </c>
      <c r="BX6" s="16">
        <v>16</v>
      </c>
      <c r="BY6" s="16">
        <v>77</v>
      </c>
      <c r="BZ6" s="16">
        <v>84</v>
      </c>
      <c r="CA6" s="61">
        <f>SUM(BO6:BZ6)</f>
        <v>562</v>
      </c>
      <c r="CB6" s="130">
        <f>CA6/$CA$7</f>
        <v>0.7122940430925222</v>
      </c>
      <c r="CD6" s="129" t="s">
        <v>71</v>
      </c>
      <c r="CE6" s="16">
        <v>91</v>
      </c>
      <c r="CF6" s="16">
        <v>56</v>
      </c>
      <c r="CG6" s="16">
        <v>70</v>
      </c>
      <c r="CH6" s="16">
        <v>77</v>
      </c>
      <c r="CI6" s="16">
        <v>113</v>
      </c>
      <c r="CJ6" s="16">
        <v>92</v>
      </c>
      <c r="CK6" s="16">
        <v>66</v>
      </c>
      <c r="CL6" s="16">
        <v>47</v>
      </c>
      <c r="CM6" s="16">
        <v>53</v>
      </c>
      <c r="CN6" s="16">
        <v>65</v>
      </c>
      <c r="CO6" s="16">
        <v>47</v>
      </c>
      <c r="CP6" s="16">
        <v>69</v>
      </c>
      <c r="CQ6" s="61">
        <f>SUM(CE6:CP6)</f>
        <v>846</v>
      </c>
      <c r="CR6" s="130">
        <f>CQ6/$CQ$7</f>
        <v>0.79736098020735158</v>
      </c>
      <c r="CT6" s="129" t="s">
        <v>71</v>
      </c>
      <c r="CU6" s="16">
        <v>71</v>
      </c>
      <c r="CV6" s="16">
        <v>67</v>
      </c>
      <c r="CW6" s="16">
        <v>55</v>
      </c>
      <c r="CX6" s="16">
        <v>73</v>
      </c>
      <c r="CY6" s="16">
        <v>104</v>
      </c>
      <c r="CZ6" s="16">
        <v>73</v>
      </c>
      <c r="DA6" s="16">
        <v>89</v>
      </c>
      <c r="DB6" s="16">
        <v>69</v>
      </c>
      <c r="DC6" s="16">
        <v>64</v>
      </c>
      <c r="DD6" s="16">
        <v>68</v>
      </c>
      <c r="DE6" s="16">
        <v>63</v>
      </c>
      <c r="DF6" s="16">
        <v>83</v>
      </c>
      <c r="DG6" s="61">
        <f>SUM(CU6:DF6)</f>
        <v>879</v>
      </c>
      <c r="DH6" s="130">
        <f>DG6/$DG$7</f>
        <v>0.70659163987138263</v>
      </c>
    </row>
    <row r="7" spans="2:112" ht="15.75" thickBot="1" x14ac:dyDescent="0.3">
      <c r="B7" s="100" t="s">
        <v>51</v>
      </c>
      <c r="C7" s="52">
        <f>SUM(C4:C6)</f>
        <v>64</v>
      </c>
      <c r="D7" s="52">
        <f t="shared" ref="D7:O7" si="0">SUM(D4:D6)</f>
        <v>29</v>
      </c>
      <c r="E7" s="52">
        <f t="shared" si="0"/>
        <v>32</v>
      </c>
      <c r="F7" s="52">
        <f t="shared" si="0"/>
        <v>22</v>
      </c>
      <c r="G7" s="52">
        <f t="shared" si="0"/>
        <v>35</v>
      </c>
      <c r="H7" s="52">
        <f t="shared" si="0"/>
        <v>26</v>
      </c>
      <c r="I7" s="52">
        <f t="shared" si="0"/>
        <v>46</v>
      </c>
      <c r="J7" s="52">
        <f t="shared" si="0"/>
        <v>48</v>
      </c>
      <c r="K7" s="52">
        <f t="shared" si="0"/>
        <v>63</v>
      </c>
      <c r="L7" s="52">
        <f t="shared" si="0"/>
        <v>60</v>
      </c>
      <c r="M7" s="52">
        <f>SUM(M4:M6)</f>
        <v>43</v>
      </c>
      <c r="N7" s="52">
        <f>SUM(N4:N6)</f>
        <v>87</v>
      </c>
      <c r="O7" s="52">
        <f t="shared" si="0"/>
        <v>555</v>
      </c>
      <c r="P7" s="45">
        <f>SUM(P4:P6)</f>
        <v>1</v>
      </c>
      <c r="R7" s="100" t="s">
        <v>51</v>
      </c>
      <c r="S7" s="52">
        <f t="shared" ref="S7:AF7" si="1">SUM(S4:S6)</f>
        <v>44</v>
      </c>
      <c r="T7" s="52">
        <f t="shared" si="1"/>
        <v>27</v>
      </c>
      <c r="U7" s="52">
        <f t="shared" si="1"/>
        <v>25</v>
      </c>
      <c r="V7" s="52">
        <f t="shared" si="1"/>
        <v>66</v>
      </c>
      <c r="W7" s="52">
        <f t="shared" si="1"/>
        <v>70</v>
      </c>
      <c r="X7" s="52">
        <f t="shared" si="1"/>
        <v>70</v>
      </c>
      <c r="Y7" s="52">
        <f t="shared" si="1"/>
        <v>87</v>
      </c>
      <c r="Z7" s="52">
        <f t="shared" si="1"/>
        <v>71</v>
      </c>
      <c r="AA7" s="52">
        <f t="shared" si="1"/>
        <v>68</v>
      </c>
      <c r="AB7" s="52">
        <f t="shared" si="1"/>
        <v>45</v>
      </c>
      <c r="AC7" s="52">
        <f t="shared" si="1"/>
        <v>92</v>
      </c>
      <c r="AD7" s="52">
        <f t="shared" si="1"/>
        <v>63</v>
      </c>
      <c r="AE7" s="52">
        <f t="shared" si="1"/>
        <v>728</v>
      </c>
      <c r="AF7" s="45">
        <f t="shared" si="1"/>
        <v>1</v>
      </c>
      <c r="AH7" s="100" t="s">
        <v>51</v>
      </c>
      <c r="AI7" s="52">
        <f>SUM(AI4:AI6)</f>
        <v>95</v>
      </c>
      <c r="AJ7" s="52">
        <f t="shared" ref="AJ7:AT7" si="2">SUM(AJ4:AJ6)</f>
        <v>77</v>
      </c>
      <c r="AK7" s="52">
        <f t="shared" si="2"/>
        <v>79</v>
      </c>
      <c r="AL7" s="52">
        <f t="shared" si="2"/>
        <v>112</v>
      </c>
      <c r="AM7" s="52">
        <f t="shared" si="2"/>
        <v>102</v>
      </c>
      <c r="AN7" s="52">
        <f t="shared" si="2"/>
        <v>70</v>
      </c>
      <c r="AO7" s="52">
        <f t="shared" si="2"/>
        <v>97</v>
      </c>
      <c r="AP7" s="52">
        <f t="shared" si="2"/>
        <v>104</v>
      </c>
      <c r="AQ7" s="52">
        <f t="shared" si="2"/>
        <v>53</v>
      </c>
      <c r="AR7" s="52">
        <f t="shared" si="2"/>
        <v>55</v>
      </c>
      <c r="AS7" s="52">
        <f t="shared" si="2"/>
        <v>57</v>
      </c>
      <c r="AT7" s="52">
        <f t="shared" si="2"/>
        <v>81</v>
      </c>
      <c r="AU7" s="52">
        <f>SUM(AU4:AU6)</f>
        <v>982</v>
      </c>
      <c r="AV7" s="45">
        <f>SUM(AV4:AV6)</f>
        <v>1</v>
      </c>
      <c r="AX7" s="131" t="s">
        <v>51</v>
      </c>
      <c r="AY7" s="132">
        <f>SUM(AY4:AY6)</f>
        <v>51</v>
      </c>
      <c r="AZ7" s="132">
        <f t="shared" ref="AZ7:BJ7" si="3">SUM(AZ4:AZ6)</f>
        <v>44</v>
      </c>
      <c r="BA7" s="132">
        <f t="shared" si="3"/>
        <v>41</v>
      </c>
      <c r="BB7" s="132">
        <f t="shared" si="3"/>
        <v>44</v>
      </c>
      <c r="BC7" s="132">
        <f t="shared" si="3"/>
        <v>57</v>
      </c>
      <c r="BD7" s="132">
        <f t="shared" si="3"/>
        <v>82</v>
      </c>
      <c r="BE7" s="132">
        <f t="shared" si="3"/>
        <v>86</v>
      </c>
      <c r="BF7" s="132">
        <f t="shared" si="3"/>
        <v>51</v>
      </c>
      <c r="BG7" s="132">
        <f t="shared" si="3"/>
        <v>50</v>
      </c>
      <c r="BH7" s="132">
        <f t="shared" si="3"/>
        <v>43</v>
      </c>
      <c r="BI7" s="132">
        <f t="shared" si="3"/>
        <v>36</v>
      </c>
      <c r="BJ7" s="132">
        <f t="shared" si="3"/>
        <v>53</v>
      </c>
      <c r="BK7" s="132">
        <f>SUM(BK4:BK6)</f>
        <v>638</v>
      </c>
      <c r="BL7" s="133">
        <f>SUM(BL4:BL6)</f>
        <v>1</v>
      </c>
      <c r="BN7" s="131" t="s">
        <v>51</v>
      </c>
      <c r="BO7" s="132">
        <f>SUM(BO4:BO6)</f>
        <v>60</v>
      </c>
      <c r="BP7" s="132">
        <f t="shared" ref="BP7:BZ7" si="4">SUM(BP4:BP6)</f>
        <v>45</v>
      </c>
      <c r="BQ7" s="132">
        <f t="shared" si="4"/>
        <v>74</v>
      </c>
      <c r="BR7" s="132">
        <f t="shared" si="4"/>
        <v>72</v>
      </c>
      <c r="BS7" s="132">
        <f t="shared" si="4"/>
        <v>79</v>
      </c>
      <c r="BT7" s="132">
        <f t="shared" si="4"/>
        <v>69</v>
      </c>
      <c r="BU7" s="132">
        <f t="shared" si="4"/>
        <v>57</v>
      </c>
      <c r="BV7" s="132">
        <f t="shared" si="4"/>
        <v>44</v>
      </c>
      <c r="BW7" s="132">
        <f t="shared" si="4"/>
        <v>34</v>
      </c>
      <c r="BX7" s="132">
        <f t="shared" si="4"/>
        <v>25</v>
      </c>
      <c r="BY7" s="132">
        <f t="shared" si="4"/>
        <v>111</v>
      </c>
      <c r="BZ7" s="132">
        <f t="shared" si="4"/>
        <v>119</v>
      </c>
      <c r="CA7" s="132">
        <f>SUM(CA4:CA6)</f>
        <v>789</v>
      </c>
      <c r="CB7" s="133">
        <f>SUM(CB4:CB6)</f>
        <v>1</v>
      </c>
      <c r="CD7" s="131" t="s">
        <v>51</v>
      </c>
      <c r="CE7" s="132">
        <f>SUM(CE4:CE6)</f>
        <v>112</v>
      </c>
      <c r="CF7" s="132">
        <f t="shared" ref="CF7:CP7" si="5">SUM(CF4:CF6)</f>
        <v>63</v>
      </c>
      <c r="CG7" s="132">
        <f t="shared" si="5"/>
        <v>91</v>
      </c>
      <c r="CH7" s="132">
        <f t="shared" si="5"/>
        <v>95</v>
      </c>
      <c r="CI7" s="132">
        <f t="shared" si="5"/>
        <v>142</v>
      </c>
      <c r="CJ7" s="132">
        <f t="shared" si="5"/>
        <v>114</v>
      </c>
      <c r="CK7" s="132">
        <f t="shared" si="5"/>
        <v>83</v>
      </c>
      <c r="CL7" s="132">
        <f t="shared" si="5"/>
        <v>67</v>
      </c>
      <c r="CM7" s="132">
        <f t="shared" si="5"/>
        <v>69</v>
      </c>
      <c r="CN7" s="132">
        <f t="shared" si="5"/>
        <v>78</v>
      </c>
      <c r="CO7" s="132">
        <f t="shared" si="5"/>
        <v>65</v>
      </c>
      <c r="CP7" s="132">
        <f t="shared" si="5"/>
        <v>82</v>
      </c>
      <c r="CQ7" s="132">
        <f>SUM(CQ4:CQ6)</f>
        <v>1061</v>
      </c>
      <c r="CR7" s="133">
        <f>SUM(CR4:CR6)</f>
        <v>1</v>
      </c>
      <c r="CT7" s="131" t="s">
        <v>51</v>
      </c>
      <c r="CU7" s="132">
        <f>SUM(CU4:CU6)</f>
        <v>102</v>
      </c>
      <c r="CV7" s="132">
        <f t="shared" ref="CV7:DF7" si="6">SUM(CV4:CV6)</f>
        <v>105</v>
      </c>
      <c r="CW7" s="132">
        <f t="shared" si="6"/>
        <v>96</v>
      </c>
      <c r="CX7" s="132">
        <f t="shared" si="6"/>
        <v>114</v>
      </c>
      <c r="CY7" s="132">
        <f t="shared" si="6"/>
        <v>133</v>
      </c>
      <c r="CZ7" s="132">
        <f t="shared" si="6"/>
        <v>94</v>
      </c>
      <c r="DA7" s="132">
        <f t="shared" si="6"/>
        <v>113</v>
      </c>
      <c r="DB7" s="132">
        <f t="shared" si="6"/>
        <v>95</v>
      </c>
      <c r="DC7" s="132">
        <f t="shared" si="6"/>
        <v>92</v>
      </c>
      <c r="DD7" s="132">
        <f t="shared" si="6"/>
        <v>105</v>
      </c>
      <c r="DE7" s="132">
        <f t="shared" si="6"/>
        <v>85</v>
      </c>
      <c r="DF7" s="132">
        <f t="shared" si="6"/>
        <v>110</v>
      </c>
      <c r="DG7" s="132">
        <f>SUM(DG4:DG6)</f>
        <v>1244</v>
      </c>
      <c r="DH7" s="133">
        <f>SUM(DH4:DH6)</f>
        <v>1</v>
      </c>
    </row>
    <row r="8" spans="2:112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7"/>
      <c r="R8" s="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97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97"/>
      <c r="AX8" s="7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97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97"/>
      <c r="CD8" s="7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97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97"/>
    </row>
    <row r="9" spans="2:112" ht="15.75" thickTop="1" x14ac:dyDescent="0.25">
      <c r="B9" s="243" t="s">
        <v>143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5"/>
      <c r="R9" s="243" t="s">
        <v>144</v>
      </c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5"/>
      <c r="AH9" s="243" t="s">
        <v>250</v>
      </c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5"/>
      <c r="AX9" s="243" t="s">
        <v>298</v>
      </c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5"/>
      <c r="BN9" s="243" t="s">
        <v>366</v>
      </c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5"/>
      <c r="CD9" s="243" t="s">
        <v>394</v>
      </c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5"/>
      <c r="CT9" s="243" t="s">
        <v>424</v>
      </c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5"/>
    </row>
    <row r="10" spans="2:112" x14ac:dyDescent="0.25">
      <c r="B10" s="101" t="s">
        <v>53</v>
      </c>
      <c r="C10" s="50" t="s">
        <v>0</v>
      </c>
      <c r="D10" s="50" t="s">
        <v>3</v>
      </c>
      <c r="E10" s="50" t="s">
        <v>4</v>
      </c>
      <c r="F10" s="50" t="s">
        <v>5</v>
      </c>
      <c r="G10" s="50" t="s">
        <v>6</v>
      </c>
      <c r="H10" s="50" t="s">
        <v>7</v>
      </c>
      <c r="I10" s="50" t="s">
        <v>8</v>
      </c>
      <c r="J10" s="50" t="s">
        <v>9</v>
      </c>
      <c r="K10" s="50" t="s">
        <v>10</v>
      </c>
      <c r="L10" s="50" t="s">
        <v>11</v>
      </c>
      <c r="M10" s="50" t="s">
        <v>12</v>
      </c>
      <c r="N10" s="50" t="s">
        <v>13</v>
      </c>
      <c r="O10" s="50" t="s">
        <v>14</v>
      </c>
      <c r="P10" s="11" t="s">
        <v>15</v>
      </c>
      <c r="R10" s="101" t="s">
        <v>53</v>
      </c>
      <c r="S10" s="50" t="s">
        <v>0</v>
      </c>
      <c r="T10" s="50" t="s">
        <v>3</v>
      </c>
      <c r="U10" s="50" t="s">
        <v>4</v>
      </c>
      <c r="V10" s="50" t="s">
        <v>5</v>
      </c>
      <c r="W10" s="50" t="s">
        <v>6</v>
      </c>
      <c r="X10" s="50" t="s">
        <v>7</v>
      </c>
      <c r="Y10" s="50" t="s">
        <v>8</v>
      </c>
      <c r="Z10" s="50" t="s">
        <v>9</v>
      </c>
      <c r="AA10" s="50" t="s">
        <v>10</v>
      </c>
      <c r="AB10" s="50" t="s">
        <v>11</v>
      </c>
      <c r="AC10" s="50" t="s">
        <v>12</v>
      </c>
      <c r="AD10" s="50" t="s">
        <v>13</v>
      </c>
      <c r="AE10" s="50" t="s">
        <v>14</v>
      </c>
      <c r="AF10" s="11" t="s">
        <v>15</v>
      </c>
      <c r="AH10" s="101" t="s">
        <v>53</v>
      </c>
      <c r="AI10" s="50" t="s">
        <v>0</v>
      </c>
      <c r="AJ10" s="50" t="s">
        <v>3</v>
      </c>
      <c r="AK10" s="50" t="s">
        <v>4</v>
      </c>
      <c r="AL10" s="50" t="s">
        <v>5</v>
      </c>
      <c r="AM10" s="50" t="s">
        <v>6</v>
      </c>
      <c r="AN10" s="50" t="s">
        <v>7</v>
      </c>
      <c r="AO10" s="50" t="s">
        <v>8</v>
      </c>
      <c r="AP10" s="50" t="s">
        <v>9</v>
      </c>
      <c r="AQ10" s="50" t="s">
        <v>10</v>
      </c>
      <c r="AR10" s="50" t="s">
        <v>11</v>
      </c>
      <c r="AS10" s="50" t="s">
        <v>12</v>
      </c>
      <c r="AT10" s="50" t="s">
        <v>13</v>
      </c>
      <c r="AU10" s="50" t="s">
        <v>14</v>
      </c>
      <c r="AV10" s="11" t="s">
        <v>15</v>
      </c>
      <c r="AX10" s="101" t="s">
        <v>53</v>
      </c>
      <c r="AY10" s="50" t="s">
        <v>0</v>
      </c>
      <c r="AZ10" s="50" t="s">
        <v>3</v>
      </c>
      <c r="BA10" s="50" t="s">
        <v>4</v>
      </c>
      <c r="BB10" s="50" t="s">
        <v>5</v>
      </c>
      <c r="BC10" s="50" t="s">
        <v>6</v>
      </c>
      <c r="BD10" s="50" t="s">
        <v>7</v>
      </c>
      <c r="BE10" s="50" t="s">
        <v>8</v>
      </c>
      <c r="BF10" s="50" t="s">
        <v>9</v>
      </c>
      <c r="BG10" s="50" t="s">
        <v>10</v>
      </c>
      <c r="BH10" s="50" t="s">
        <v>11</v>
      </c>
      <c r="BI10" s="50" t="s">
        <v>12</v>
      </c>
      <c r="BJ10" s="50" t="s">
        <v>13</v>
      </c>
      <c r="BK10" s="50" t="s">
        <v>14</v>
      </c>
      <c r="BL10" s="11" t="s">
        <v>15</v>
      </c>
      <c r="BN10" s="101" t="s">
        <v>53</v>
      </c>
      <c r="BO10" s="50" t="s">
        <v>0</v>
      </c>
      <c r="BP10" s="50" t="s">
        <v>3</v>
      </c>
      <c r="BQ10" s="50" t="s">
        <v>4</v>
      </c>
      <c r="BR10" s="50" t="s">
        <v>5</v>
      </c>
      <c r="BS10" s="50" t="s">
        <v>6</v>
      </c>
      <c r="BT10" s="50" t="s">
        <v>7</v>
      </c>
      <c r="BU10" s="50" t="s">
        <v>8</v>
      </c>
      <c r="BV10" s="50" t="s">
        <v>9</v>
      </c>
      <c r="BW10" s="50" t="s">
        <v>10</v>
      </c>
      <c r="BX10" s="50" t="s">
        <v>11</v>
      </c>
      <c r="BY10" s="50" t="s">
        <v>12</v>
      </c>
      <c r="BZ10" s="50" t="s">
        <v>13</v>
      </c>
      <c r="CA10" s="50" t="s">
        <v>14</v>
      </c>
      <c r="CB10" s="11" t="s">
        <v>15</v>
      </c>
      <c r="CD10" s="101" t="s">
        <v>53</v>
      </c>
      <c r="CE10" s="50" t="s">
        <v>0</v>
      </c>
      <c r="CF10" s="50" t="s">
        <v>3</v>
      </c>
      <c r="CG10" s="50" t="s">
        <v>4</v>
      </c>
      <c r="CH10" s="50" t="s">
        <v>5</v>
      </c>
      <c r="CI10" s="50" t="s">
        <v>6</v>
      </c>
      <c r="CJ10" s="50" t="s">
        <v>7</v>
      </c>
      <c r="CK10" s="50" t="s">
        <v>8</v>
      </c>
      <c r="CL10" s="50" t="s">
        <v>9</v>
      </c>
      <c r="CM10" s="50" t="s">
        <v>10</v>
      </c>
      <c r="CN10" s="50" t="s">
        <v>11</v>
      </c>
      <c r="CO10" s="50" t="s">
        <v>12</v>
      </c>
      <c r="CP10" s="50" t="s">
        <v>13</v>
      </c>
      <c r="CQ10" s="50" t="s">
        <v>14</v>
      </c>
      <c r="CR10" s="11" t="s">
        <v>15</v>
      </c>
      <c r="CT10" s="101" t="s">
        <v>53</v>
      </c>
      <c r="CU10" s="169" t="s">
        <v>0</v>
      </c>
      <c r="CV10" s="169" t="s">
        <v>3</v>
      </c>
      <c r="CW10" s="169" t="s">
        <v>4</v>
      </c>
      <c r="CX10" s="169" t="s">
        <v>5</v>
      </c>
      <c r="CY10" s="169" t="s">
        <v>6</v>
      </c>
      <c r="CZ10" s="169" t="s">
        <v>7</v>
      </c>
      <c r="DA10" s="169" t="s">
        <v>8</v>
      </c>
      <c r="DB10" s="169" t="s">
        <v>9</v>
      </c>
      <c r="DC10" s="169" t="s">
        <v>10</v>
      </c>
      <c r="DD10" s="169" t="s">
        <v>11</v>
      </c>
      <c r="DE10" s="169" t="s">
        <v>12</v>
      </c>
      <c r="DF10" s="169" t="s">
        <v>13</v>
      </c>
      <c r="DG10" s="169" t="s">
        <v>14</v>
      </c>
      <c r="DH10" s="11" t="s">
        <v>15</v>
      </c>
    </row>
    <row r="11" spans="2:112" x14ac:dyDescent="0.25">
      <c r="B11" s="99" t="s">
        <v>50</v>
      </c>
      <c r="C11" s="22">
        <v>25</v>
      </c>
      <c r="D11" s="20">
        <v>18</v>
      </c>
      <c r="E11" s="20">
        <v>23</v>
      </c>
      <c r="F11" s="20">
        <v>14</v>
      </c>
      <c r="G11" s="20">
        <v>25</v>
      </c>
      <c r="H11" s="20">
        <v>14</v>
      </c>
      <c r="I11" s="20">
        <v>23</v>
      </c>
      <c r="J11" s="20">
        <v>25</v>
      </c>
      <c r="K11" s="20">
        <v>52</v>
      </c>
      <c r="L11" s="20">
        <v>46</v>
      </c>
      <c r="M11" s="20">
        <v>31</v>
      </c>
      <c r="N11" s="20">
        <v>67</v>
      </c>
      <c r="O11" s="51">
        <f>SUM(C11:N11)</f>
        <v>363</v>
      </c>
      <c r="P11" s="17">
        <f t="shared" ref="P11:P24" si="7">O11/$O$29</f>
        <v>0.65405405405405403</v>
      </c>
      <c r="R11" s="99" t="s">
        <v>50</v>
      </c>
      <c r="S11" s="22">
        <v>33</v>
      </c>
      <c r="T11" s="20">
        <v>20</v>
      </c>
      <c r="U11" s="20">
        <v>17</v>
      </c>
      <c r="V11" s="20">
        <v>51</v>
      </c>
      <c r="W11" s="20">
        <v>51</v>
      </c>
      <c r="X11" s="20">
        <v>51</v>
      </c>
      <c r="Y11" s="20">
        <v>70</v>
      </c>
      <c r="Z11" s="20">
        <v>58</v>
      </c>
      <c r="AA11" s="20">
        <v>53</v>
      </c>
      <c r="AB11" s="20">
        <v>36</v>
      </c>
      <c r="AC11" s="20">
        <v>82</v>
      </c>
      <c r="AD11" s="20">
        <v>44</v>
      </c>
      <c r="AE11" s="51">
        <f>SUM(S11:AD11)</f>
        <v>566</v>
      </c>
      <c r="AF11" s="17">
        <f t="shared" ref="AF11:AF25" si="8">AE11/$AE$29</f>
        <v>0.77747252747252749</v>
      </c>
      <c r="AH11" s="99" t="s">
        <v>50</v>
      </c>
      <c r="AI11" s="22">
        <v>65</v>
      </c>
      <c r="AJ11" s="20">
        <v>65</v>
      </c>
      <c r="AK11" s="20">
        <v>60</v>
      </c>
      <c r="AL11" s="20">
        <v>90</v>
      </c>
      <c r="AM11" s="20">
        <v>79</v>
      </c>
      <c r="AN11" s="20">
        <v>61</v>
      </c>
      <c r="AO11" s="20">
        <v>89</v>
      </c>
      <c r="AP11" s="20">
        <v>97</v>
      </c>
      <c r="AQ11" s="20">
        <v>46</v>
      </c>
      <c r="AR11" s="20">
        <v>51</v>
      </c>
      <c r="AS11" s="20">
        <v>55</v>
      </c>
      <c r="AT11" s="20">
        <v>72</v>
      </c>
      <c r="AU11" s="51">
        <f>SUM(AI11:AT11)</f>
        <v>830</v>
      </c>
      <c r="AV11" s="17">
        <f t="shared" ref="AV11:AV25" si="9">AU11/$AU$29</f>
        <v>0.84521384928716903</v>
      </c>
      <c r="AX11" s="99" t="s">
        <v>71</v>
      </c>
      <c r="AY11" s="22">
        <v>44</v>
      </c>
      <c r="AZ11" s="20">
        <v>40</v>
      </c>
      <c r="BA11" s="20">
        <v>40</v>
      </c>
      <c r="BB11" s="20">
        <v>43</v>
      </c>
      <c r="BC11" s="20">
        <v>51</v>
      </c>
      <c r="BD11" s="20">
        <v>77</v>
      </c>
      <c r="BE11" s="20">
        <v>71</v>
      </c>
      <c r="BF11" s="20">
        <v>41</v>
      </c>
      <c r="BG11" s="20">
        <v>39</v>
      </c>
      <c r="BH11" s="20">
        <v>42</v>
      </c>
      <c r="BI11" s="20">
        <v>27</v>
      </c>
      <c r="BJ11" s="20">
        <v>50</v>
      </c>
      <c r="BK11" s="61">
        <f>SUM(AY11:BJ11)</f>
        <v>565</v>
      </c>
      <c r="BL11" s="17">
        <f>BK11/$BK$29</f>
        <v>0.88557993730407525</v>
      </c>
      <c r="BN11" s="99" t="s">
        <v>71</v>
      </c>
      <c r="BO11" s="22">
        <v>57</v>
      </c>
      <c r="BP11" s="20">
        <v>36</v>
      </c>
      <c r="BQ11" s="20">
        <v>64</v>
      </c>
      <c r="BR11" s="20">
        <v>61</v>
      </c>
      <c r="BS11" s="20">
        <v>66</v>
      </c>
      <c r="BT11" s="20">
        <v>52</v>
      </c>
      <c r="BU11" s="20">
        <v>52</v>
      </c>
      <c r="BV11" s="20">
        <v>41</v>
      </c>
      <c r="BW11" s="20">
        <v>31</v>
      </c>
      <c r="BX11" s="20">
        <v>19</v>
      </c>
      <c r="BY11" s="20">
        <v>81</v>
      </c>
      <c r="BZ11" s="20">
        <v>94</v>
      </c>
      <c r="CA11" s="61">
        <f>SUM(BO11:BZ11)</f>
        <v>654</v>
      </c>
      <c r="CB11" s="17">
        <f>CA11/$CA$29</f>
        <v>0.82889733840304181</v>
      </c>
      <c r="CD11" s="99" t="s">
        <v>50</v>
      </c>
      <c r="CE11" s="22">
        <v>101</v>
      </c>
      <c r="CF11" s="20">
        <v>58</v>
      </c>
      <c r="CG11" s="20">
        <v>82</v>
      </c>
      <c r="CH11" s="20">
        <v>83</v>
      </c>
      <c r="CI11" s="20">
        <v>124</v>
      </c>
      <c r="CJ11" s="20">
        <v>99</v>
      </c>
      <c r="CK11" s="20">
        <v>74</v>
      </c>
      <c r="CL11" s="20">
        <v>58</v>
      </c>
      <c r="CM11" s="20">
        <v>61</v>
      </c>
      <c r="CN11" s="20">
        <v>72</v>
      </c>
      <c r="CO11" s="20">
        <v>58</v>
      </c>
      <c r="CP11" s="20">
        <v>74</v>
      </c>
      <c r="CQ11" s="61">
        <f>SUM(CE11:CP11)</f>
        <v>944</v>
      </c>
      <c r="CR11" s="17">
        <f>CQ11/$CQ$29</f>
        <v>0.88972667295004715</v>
      </c>
      <c r="CT11" s="99" t="s">
        <v>50</v>
      </c>
      <c r="CU11" s="22">
        <v>81</v>
      </c>
      <c r="CV11" s="20">
        <v>82</v>
      </c>
      <c r="CW11" s="20">
        <v>69</v>
      </c>
      <c r="CX11" s="20">
        <v>85</v>
      </c>
      <c r="CY11" s="20">
        <v>111</v>
      </c>
      <c r="CZ11" s="20">
        <v>79</v>
      </c>
      <c r="DA11" s="20">
        <v>91</v>
      </c>
      <c r="DB11" s="20">
        <v>79</v>
      </c>
      <c r="DC11" s="20">
        <v>75</v>
      </c>
      <c r="DD11" s="20">
        <v>88</v>
      </c>
      <c r="DE11" s="20">
        <v>74</v>
      </c>
      <c r="DF11" s="20">
        <v>93</v>
      </c>
      <c r="DG11" s="61">
        <f>SUM(CU11:DF11)</f>
        <v>1007</v>
      </c>
      <c r="DH11" s="17">
        <f t="shared" ref="DH11:DH28" si="10">DG11/$DG$29</f>
        <v>0.80948553054662375</v>
      </c>
    </row>
    <row r="12" spans="2:112" x14ac:dyDescent="0.25">
      <c r="B12" s="99" t="s">
        <v>154</v>
      </c>
      <c r="C12" s="22">
        <v>2</v>
      </c>
      <c r="D12" s="20">
        <v>1</v>
      </c>
      <c r="E12" s="20"/>
      <c r="F12" s="20"/>
      <c r="G12" s="20"/>
      <c r="H12" s="20"/>
      <c r="I12" s="20">
        <v>2</v>
      </c>
      <c r="J12" s="20"/>
      <c r="K12" s="20"/>
      <c r="L12" s="20"/>
      <c r="M12" s="20"/>
      <c r="N12" s="20"/>
      <c r="O12" s="51">
        <f t="shared" ref="O12:O24" si="11">SUM(C12:N12)</f>
        <v>5</v>
      </c>
      <c r="P12" s="17">
        <f t="shared" si="7"/>
        <v>9.0090090090090089E-3</v>
      </c>
      <c r="R12" s="99" t="s">
        <v>154</v>
      </c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51">
        <f>SUM(S12:AD12)</f>
        <v>0</v>
      </c>
      <c r="AF12" s="17">
        <f t="shared" si="8"/>
        <v>0</v>
      </c>
      <c r="AH12" s="99" t="s">
        <v>154</v>
      </c>
      <c r="AI12" s="22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51">
        <f>SUM(AI12:AT12)</f>
        <v>0</v>
      </c>
      <c r="AV12" s="17">
        <f t="shared" si="9"/>
        <v>0</v>
      </c>
      <c r="AX12" s="99" t="s">
        <v>54</v>
      </c>
      <c r="AY12" s="22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61">
        <f t="shared" ref="BK12:BK25" si="12">SUM(AY12:BJ12)</f>
        <v>0</v>
      </c>
      <c r="BL12" s="17">
        <f t="shared" ref="BL12:BL25" si="13">BK12/$BK$29</f>
        <v>0</v>
      </c>
      <c r="BN12" s="99" t="s">
        <v>54</v>
      </c>
      <c r="BO12" s="22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61">
        <f t="shared" ref="CA12:CA28" si="14">SUM(BO12:BZ12)</f>
        <v>0</v>
      </c>
      <c r="CB12" s="17">
        <f t="shared" ref="CB12:CB28" si="15">CA12/$CA$29</f>
        <v>0</v>
      </c>
      <c r="CD12" s="99" t="s">
        <v>54</v>
      </c>
      <c r="CE12" s="22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61">
        <f t="shared" ref="CQ12:CQ28" si="16">SUM(CE12:CP12)</f>
        <v>0</v>
      </c>
      <c r="CR12" s="17">
        <f t="shared" ref="CR12:CR28" si="17">CQ12/$CQ$29</f>
        <v>0</v>
      </c>
      <c r="CT12" s="99" t="s">
        <v>54</v>
      </c>
      <c r="CU12" s="22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61">
        <f t="shared" ref="DG12:DG28" si="18">SUM(CU12:DF12)</f>
        <v>0</v>
      </c>
      <c r="DH12" s="17">
        <f t="shared" si="10"/>
        <v>0</v>
      </c>
    </row>
    <row r="13" spans="2:112" x14ac:dyDescent="0.25">
      <c r="B13" s="99" t="s">
        <v>55</v>
      </c>
      <c r="C13" s="22"/>
      <c r="D13" s="20"/>
      <c r="E13" s="20"/>
      <c r="F13" s="20"/>
      <c r="G13" s="20"/>
      <c r="H13" s="20"/>
      <c r="I13" s="20"/>
      <c r="J13" s="20"/>
      <c r="K13" s="20">
        <v>2</v>
      </c>
      <c r="L13" s="20"/>
      <c r="M13" s="20"/>
      <c r="N13" s="20"/>
      <c r="O13" s="51">
        <f t="shared" si="11"/>
        <v>2</v>
      </c>
      <c r="P13" s="17">
        <f t="shared" si="7"/>
        <v>3.6036036036036037E-3</v>
      </c>
      <c r="R13" s="99" t="s">
        <v>55</v>
      </c>
      <c r="S13" s="22"/>
      <c r="T13" s="20"/>
      <c r="U13" s="20"/>
      <c r="V13" s="20"/>
      <c r="W13" s="20"/>
      <c r="X13" s="20"/>
      <c r="Y13" s="20">
        <v>1</v>
      </c>
      <c r="Z13" s="20"/>
      <c r="AA13" s="20"/>
      <c r="AB13" s="20"/>
      <c r="AC13" s="20"/>
      <c r="AD13" s="20"/>
      <c r="AE13" s="51">
        <f t="shared" ref="AE13:AE25" si="19">SUM(S13:AD13)</f>
        <v>1</v>
      </c>
      <c r="AF13" s="17">
        <f t="shared" si="8"/>
        <v>1.3736263736263737E-3</v>
      </c>
      <c r="AH13" s="99" t="s">
        <v>55</v>
      </c>
      <c r="AI13" s="22"/>
      <c r="AJ13" s="20"/>
      <c r="AK13" s="20"/>
      <c r="AL13" s="20"/>
      <c r="AM13" s="20"/>
      <c r="AN13" s="20"/>
      <c r="AO13" s="20">
        <v>1</v>
      </c>
      <c r="AP13" s="20"/>
      <c r="AQ13" s="20"/>
      <c r="AR13" s="20"/>
      <c r="AS13" s="20"/>
      <c r="AT13" s="20"/>
      <c r="AU13" s="51">
        <f>SUM(AI13:AT13)</f>
        <v>1</v>
      </c>
      <c r="AV13" s="17">
        <f t="shared" si="9"/>
        <v>1.0183299389002036E-3</v>
      </c>
      <c r="AX13" s="99" t="s">
        <v>55</v>
      </c>
      <c r="AY13" s="22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61">
        <f t="shared" si="12"/>
        <v>0</v>
      </c>
      <c r="BL13" s="17">
        <f t="shared" si="13"/>
        <v>0</v>
      </c>
      <c r="BN13" s="99" t="s">
        <v>55</v>
      </c>
      <c r="BO13" s="22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61">
        <f t="shared" si="14"/>
        <v>0</v>
      </c>
      <c r="CB13" s="17">
        <f t="shared" si="15"/>
        <v>0</v>
      </c>
      <c r="CD13" s="99" t="s">
        <v>55</v>
      </c>
      <c r="CE13" s="22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61">
        <f t="shared" si="16"/>
        <v>0</v>
      </c>
      <c r="CR13" s="17">
        <f t="shared" si="17"/>
        <v>0</v>
      </c>
      <c r="CT13" s="99" t="s">
        <v>55</v>
      </c>
      <c r="CU13" s="22"/>
      <c r="CV13" s="16"/>
      <c r="CW13" s="16">
        <v>1</v>
      </c>
      <c r="CX13" s="16"/>
      <c r="CY13" s="16"/>
      <c r="CZ13" s="16"/>
      <c r="DA13" s="16">
        <v>2</v>
      </c>
      <c r="DB13" s="16"/>
      <c r="DC13" s="16"/>
      <c r="DD13" s="16"/>
      <c r="DE13" s="16"/>
      <c r="DF13" s="16"/>
      <c r="DG13" s="61">
        <f t="shared" si="18"/>
        <v>3</v>
      </c>
      <c r="DH13" s="17">
        <f t="shared" si="10"/>
        <v>2.4115755627009648E-3</v>
      </c>
    </row>
    <row r="14" spans="2:112" x14ac:dyDescent="0.25">
      <c r="B14" s="99" t="s">
        <v>62</v>
      </c>
      <c r="C14" s="22">
        <v>3</v>
      </c>
      <c r="D14" s="20"/>
      <c r="E14" s="20">
        <v>3</v>
      </c>
      <c r="F14" s="20"/>
      <c r="G14" s="20">
        <v>2</v>
      </c>
      <c r="H14" s="20">
        <v>1</v>
      </c>
      <c r="I14" s="20">
        <v>1</v>
      </c>
      <c r="J14" s="20">
        <v>5</v>
      </c>
      <c r="K14" s="20">
        <v>2</v>
      </c>
      <c r="L14" s="20">
        <v>1</v>
      </c>
      <c r="M14" s="20">
        <v>2</v>
      </c>
      <c r="N14" s="20">
        <v>8</v>
      </c>
      <c r="O14" s="51">
        <f t="shared" si="11"/>
        <v>28</v>
      </c>
      <c r="P14" s="17">
        <f t="shared" si="7"/>
        <v>5.0450450450450449E-2</v>
      </c>
      <c r="R14" s="99" t="s">
        <v>62</v>
      </c>
      <c r="S14" s="22">
        <v>3</v>
      </c>
      <c r="T14" s="20"/>
      <c r="U14" s="20">
        <v>3</v>
      </c>
      <c r="V14" s="20">
        <v>1</v>
      </c>
      <c r="W14" s="20"/>
      <c r="X14" s="20">
        <v>1</v>
      </c>
      <c r="Y14" s="20">
        <v>3</v>
      </c>
      <c r="Z14" s="20">
        <v>1</v>
      </c>
      <c r="AA14" s="20">
        <v>6</v>
      </c>
      <c r="AB14" s="20"/>
      <c r="AC14" s="20"/>
      <c r="AD14" s="20">
        <v>2</v>
      </c>
      <c r="AE14" s="51">
        <f t="shared" si="19"/>
        <v>20</v>
      </c>
      <c r="AF14" s="17">
        <f t="shared" si="8"/>
        <v>2.7472527472527472E-2</v>
      </c>
      <c r="AH14" s="99" t="s">
        <v>62</v>
      </c>
      <c r="AI14" s="22"/>
      <c r="AJ14" s="20"/>
      <c r="AK14" s="20">
        <v>2</v>
      </c>
      <c r="AL14" s="20">
        <v>1</v>
      </c>
      <c r="AM14" s="20"/>
      <c r="AN14" s="20">
        <v>2</v>
      </c>
      <c r="AO14" s="20">
        <v>1</v>
      </c>
      <c r="AP14" s="20"/>
      <c r="AQ14" s="20"/>
      <c r="AR14" s="20"/>
      <c r="AS14" s="20"/>
      <c r="AT14" s="20">
        <v>1</v>
      </c>
      <c r="AU14" s="51">
        <f t="shared" ref="AU14:AU25" si="20">SUM(AI14:AT14)</f>
        <v>7</v>
      </c>
      <c r="AV14" s="17">
        <f t="shared" si="9"/>
        <v>7.1283095723014261E-3</v>
      </c>
      <c r="AX14" s="99" t="s">
        <v>62</v>
      </c>
      <c r="AY14" s="22"/>
      <c r="AZ14" s="20">
        <v>1</v>
      </c>
      <c r="BA14" s="20"/>
      <c r="BB14" s="20"/>
      <c r="BC14" s="20"/>
      <c r="BD14" s="20"/>
      <c r="BE14" s="20">
        <v>2</v>
      </c>
      <c r="BF14" s="20">
        <v>1</v>
      </c>
      <c r="BG14" s="20"/>
      <c r="BH14" s="20"/>
      <c r="BI14" s="20"/>
      <c r="BJ14" s="20"/>
      <c r="BK14" s="61">
        <f t="shared" si="12"/>
        <v>4</v>
      </c>
      <c r="BL14" s="17">
        <f t="shared" si="13"/>
        <v>6.269592476489028E-3</v>
      </c>
      <c r="BN14" s="99" t="s">
        <v>62</v>
      </c>
      <c r="BO14" s="22"/>
      <c r="BP14" s="20">
        <v>1</v>
      </c>
      <c r="BQ14" s="20">
        <v>1</v>
      </c>
      <c r="BR14" s="20"/>
      <c r="BS14" s="20">
        <v>2</v>
      </c>
      <c r="BT14" s="20"/>
      <c r="BU14" s="20"/>
      <c r="BV14" s="20"/>
      <c r="BW14" s="20"/>
      <c r="BX14" s="20"/>
      <c r="BY14" s="20">
        <v>6</v>
      </c>
      <c r="BZ14" s="20"/>
      <c r="CA14" s="61">
        <f t="shared" si="14"/>
        <v>10</v>
      </c>
      <c r="CB14" s="17">
        <f t="shared" si="15"/>
        <v>1.2674271229404309E-2</v>
      </c>
      <c r="CD14" s="99" t="s">
        <v>62</v>
      </c>
      <c r="CE14" s="22"/>
      <c r="CF14" s="20"/>
      <c r="CG14" s="20">
        <v>2</v>
      </c>
      <c r="CH14" s="20">
        <v>1</v>
      </c>
      <c r="CI14" s="20">
        <v>3</v>
      </c>
      <c r="CJ14" s="20">
        <v>1</v>
      </c>
      <c r="CK14" s="20"/>
      <c r="CL14" s="20"/>
      <c r="CM14" s="20">
        <v>1</v>
      </c>
      <c r="CN14" s="20">
        <v>1</v>
      </c>
      <c r="CO14" s="20"/>
      <c r="CP14" s="20"/>
      <c r="CQ14" s="61">
        <f t="shared" si="16"/>
        <v>9</v>
      </c>
      <c r="CR14" s="17">
        <f t="shared" si="17"/>
        <v>8.4825636192271438E-3</v>
      </c>
      <c r="CT14" s="99" t="s">
        <v>62</v>
      </c>
      <c r="CU14" s="22">
        <v>3</v>
      </c>
      <c r="CV14" s="20"/>
      <c r="CW14" s="20">
        <v>1</v>
      </c>
      <c r="CX14" s="20">
        <v>4</v>
      </c>
      <c r="CY14" s="20"/>
      <c r="CZ14" s="20"/>
      <c r="DA14" s="20"/>
      <c r="DB14" s="20"/>
      <c r="DC14" s="20">
        <v>2</v>
      </c>
      <c r="DD14" s="20"/>
      <c r="DE14" s="20">
        <v>2</v>
      </c>
      <c r="DF14" s="20">
        <v>2</v>
      </c>
      <c r="DG14" s="61">
        <f t="shared" si="18"/>
        <v>14</v>
      </c>
      <c r="DH14" s="17">
        <f t="shared" si="10"/>
        <v>1.1254019292604502E-2</v>
      </c>
    </row>
    <row r="15" spans="2:112" x14ac:dyDescent="0.25">
      <c r="B15" s="99" t="s">
        <v>60</v>
      </c>
      <c r="C15" s="22">
        <v>7</v>
      </c>
      <c r="D15" s="20">
        <v>7</v>
      </c>
      <c r="E15" s="20">
        <v>2</v>
      </c>
      <c r="F15" s="20">
        <v>2</v>
      </c>
      <c r="G15" s="20">
        <v>4</v>
      </c>
      <c r="H15" s="20">
        <v>2</v>
      </c>
      <c r="I15" s="20"/>
      <c r="J15" s="20">
        <v>1</v>
      </c>
      <c r="K15" s="20">
        <v>3</v>
      </c>
      <c r="L15" s="20">
        <v>1</v>
      </c>
      <c r="M15" s="20">
        <v>5</v>
      </c>
      <c r="N15" s="20">
        <v>5</v>
      </c>
      <c r="O15" s="51">
        <f>SUM(C15:N15)</f>
        <v>39</v>
      </c>
      <c r="P15" s="17">
        <f t="shared" si="7"/>
        <v>7.0270270270270274E-2</v>
      </c>
      <c r="R15" s="99" t="s">
        <v>60</v>
      </c>
      <c r="S15" s="22">
        <v>2</v>
      </c>
      <c r="T15" s="20">
        <v>2</v>
      </c>
      <c r="U15" s="20"/>
      <c r="V15" s="20">
        <v>2</v>
      </c>
      <c r="W15" s="20">
        <v>5</v>
      </c>
      <c r="X15" s="20">
        <v>3</v>
      </c>
      <c r="Y15" s="20">
        <v>7</v>
      </c>
      <c r="Z15" s="20">
        <v>2</v>
      </c>
      <c r="AA15" s="20"/>
      <c r="AB15" s="20">
        <v>1</v>
      </c>
      <c r="AC15" s="20">
        <v>1</v>
      </c>
      <c r="AD15" s="20">
        <v>4</v>
      </c>
      <c r="AE15" s="51">
        <f t="shared" si="19"/>
        <v>29</v>
      </c>
      <c r="AF15" s="17">
        <f t="shared" si="8"/>
        <v>3.9835164835164832E-2</v>
      </c>
      <c r="AH15" s="99" t="s">
        <v>60</v>
      </c>
      <c r="AI15" s="22"/>
      <c r="AJ15" s="20">
        <v>3</v>
      </c>
      <c r="AK15" s="20">
        <v>6</v>
      </c>
      <c r="AL15" s="20">
        <v>4</v>
      </c>
      <c r="AM15" s="20">
        <v>6</v>
      </c>
      <c r="AN15" s="20">
        <v>2</v>
      </c>
      <c r="AO15" s="20">
        <v>1</v>
      </c>
      <c r="AP15" s="20"/>
      <c r="AQ15" s="20">
        <v>3</v>
      </c>
      <c r="AR15" s="20"/>
      <c r="AS15" s="20"/>
      <c r="AT15" s="20"/>
      <c r="AU15" s="51">
        <f t="shared" si="20"/>
        <v>25</v>
      </c>
      <c r="AV15" s="17">
        <f t="shared" si="9"/>
        <v>2.5458248472505093E-2</v>
      </c>
      <c r="AX15" s="99" t="s">
        <v>60</v>
      </c>
      <c r="AY15" s="22">
        <v>2</v>
      </c>
      <c r="AZ15" s="20"/>
      <c r="BA15" s="20">
        <v>1</v>
      </c>
      <c r="BB15" s="20">
        <v>1</v>
      </c>
      <c r="BC15" s="20"/>
      <c r="BD15" s="20">
        <v>1</v>
      </c>
      <c r="BE15" s="20">
        <v>3</v>
      </c>
      <c r="BF15" s="20">
        <v>1</v>
      </c>
      <c r="BG15" s="20">
        <v>2</v>
      </c>
      <c r="BH15" s="20"/>
      <c r="BI15" s="20"/>
      <c r="BJ15" s="20"/>
      <c r="BK15" s="61">
        <f t="shared" si="12"/>
        <v>11</v>
      </c>
      <c r="BL15" s="17">
        <f t="shared" si="13"/>
        <v>1.7241379310344827E-2</v>
      </c>
      <c r="BN15" s="99" t="s">
        <v>60</v>
      </c>
      <c r="BO15" s="22">
        <v>2</v>
      </c>
      <c r="BP15" s="20">
        <v>2</v>
      </c>
      <c r="BQ15" s="20">
        <v>1</v>
      </c>
      <c r="BR15" s="20"/>
      <c r="BS15" s="20">
        <v>3</v>
      </c>
      <c r="BT15" s="20">
        <v>2</v>
      </c>
      <c r="BU15" s="20"/>
      <c r="BV15" s="20">
        <v>1</v>
      </c>
      <c r="BW15" s="20">
        <v>1</v>
      </c>
      <c r="BX15" s="20">
        <v>1</v>
      </c>
      <c r="BY15" s="20">
        <v>8</v>
      </c>
      <c r="BZ15" s="20">
        <v>7</v>
      </c>
      <c r="CA15" s="61">
        <f t="shared" si="14"/>
        <v>28</v>
      </c>
      <c r="CB15" s="17">
        <f t="shared" si="15"/>
        <v>3.5487959442332066E-2</v>
      </c>
      <c r="CD15" s="99" t="s">
        <v>60</v>
      </c>
      <c r="CE15" s="22">
        <v>2</v>
      </c>
      <c r="CF15" s="20">
        <v>1</v>
      </c>
      <c r="CG15" s="20">
        <v>3</v>
      </c>
      <c r="CH15" s="20">
        <v>3</v>
      </c>
      <c r="CI15" s="20">
        <v>3</v>
      </c>
      <c r="CJ15" s="20">
        <v>1</v>
      </c>
      <c r="CK15" s="20"/>
      <c r="CL15" s="20">
        <v>1</v>
      </c>
      <c r="CM15" s="20">
        <v>2</v>
      </c>
      <c r="CN15" s="20">
        <v>1</v>
      </c>
      <c r="CO15" s="20">
        <v>4</v>
      </c>
      <c r="CP15" s="20">
        <v>3</v>
      </c>
      <c r="CQ15" s="61">
        <f t="shared" si="16"/>
        <v>24</v>
      </c>
      <c r="CR15" s="17">
        <f t="shared" si="17"/>
        <v>2.2620169651272386E-2</v>
      </c>
      <c r="CT15" s="99" t="s">
        <v>60</v>
      </c>
      <c r="CU15" s="22"/>
      <c r="CV15" s="20">
        <v>5</v>
      </c>
      <c r="CW15" s="20">
        <v>5</v>
      </c>
      <c r="CX15" s="20">
        <v>6</v>
      </c>
      <c r="CY15" s="20">
        <v>7</v>
      </c>
      <c r="CZ15" s="20">
        <v>4</v>
      </c>
      <c r="DA15" s="20">
        <v>5</v>
      </c>
      <c r="DB15" s="20">
        <v>3</v>
      </c>
      <c r="DC15" s="20">
        <v>3</v>
      </c>
      <c r="DD15" s="20">
        <v>2</v>
      </c>
      <c r="DE15" s="20">
        <v>2</v>
      </c>
      <c r="DF15" s="20">
        <v>1</v>
      </c>
      <c r="DG15" s="61">
        <f t="shared" si="18"/>
        <v>43</v>
      </c>
      <c r="DH15" s="17">
        <f t="shared" si="10"/>
        <v>3.4565916398713828E-2</v>
      </c>
    </row>
    <row r="16" spans="2:112" x14ac:dyDescent="0.25">
      <c r="B16" s="99" t="s">
        <v>67</v>
      </c>
      <c r="C16" s="22">
        <v>5</v>
      </c>
      <c r="D16" s="20"/>
      <c r="E16" s="20">
        <v>2</v>
      </c>
      <c r="F16" s="20"/>
      <c r="G16" s="20">
        <v>1</v>
      </c>
      <c r="H16" s="20"/>
      <c r="I16" s="20">
        <v>6</v>
      </c>
      <c r="J16" s="20">
        <v>1</v>
      </c>
      <c r="K16" s="20"/>
      <c r="L16" s="20">
        <v>2</v>
      </c>
      <c r="M16" s="20">
        <v>2</v>
      </c>
      <c r="N16" s="20"/>
      <c r="O16" s="51">
        <f t="shared" si="11"/>
        <v>19</v>
      </c>
      <c r="P16" s="17">
        <f t="shared" si="7"/>
        <v>3.4234234234234232E-2</v>
      </c>
      <c r="R16" s="99" t="s">
        <v>67</v>
      </c>
      <c r="S16" s="22">
        <v>2</v>
      </c>
      <c r="T16" s="20"/>
      <c r="U16" s="20"/>
      <c r="V16" s="20">
        <v>1</v>
      </c>
      <c r="W16" s="20">
        <v>5</v>
      </c>
      <c r="X16" s="20">
        <v>3</v>
      </c>
      <c r="Y16" s="20">
        <v>1</v>
      </c>
      <c r="Z16" s="20">
        <v>5</v>
      </c>
      <c r="AA16" s="20">
        <v>2</v>
      </c>
      <c r="AB16" s="20">
        <v>2</v>
      </c>
      <c r="AC16" s="20">
        <v>3</v>
      </c>
      <c r="AD16" s="20">
        <v>1</v>
      </c>
      <c r="AE16" s="51">
        <f t="shared" si="19"/>
        <v>25</v>
      </c>
      <c r="AF16" s="17">
        <f t="shared" si="8"/>
        <v>3.4340659340659344E-2</v>
      </c>
      <c r="AH16" s="99" t="s">
        <v>67</v>
      </c>
      <c r="AI16" s="22">
        <v>10</v>
      </c>
      <c r="AJ16" s="20">
        <v>4</v>
      </c>
      <c r="AK16" s="20">
        <v>1</v>
      </c>
      <c r="AL16" s="20">
        <v>3</v>
      </c>
      <c r="AM16" s="20">
        <v>4</v>
      </c>
      <c r="AN16" s="20">
        <v>2</v>
      </c>
      <c r="AO16" s="20">
        <v>1</v>
      </c>
      <c r="AP16" s="20">
        <v>3</v>
      </c>
      <c r="AQ16" s="20">
        <v>1</v>
      </c>
      <c r="AR16" s="20">
        <v>1</v>
      </c>
      <c r="AS16" s="20"/>
      <c r="AT16" s="20">
        <v>2</v>
      </c>
      <c r="AU16" s="51">
        <f>SUM(AI16:AT16)</f>
        <v>32</v>
      </c>
      <c r="AV16" s="17">
        <f t="shared" si="9"/>
        <v>3.2586558044806514E-2</v>
      </c>
      <c r="AX16" s="99" t="s">
        <v>67</v>
      </c>
      <c r="AY16" s="22">
        <v>2</v>
      </c>
      <c r="AZ16" s="20"/>
      <c r="BA16" s="20"/>
      <c r="BB16" s="20"/>
      <c r="BC16" s="20"/>
      <c r="BD16" s="20"/>
      <c r="BE16" s="20">
        <v>2</v>
      </c>
      <c r="BF16" s="20"/>
      <c r="BG16" s="20">
        <v>2</v>
      </c>
      <c r="BH16" s="20"/>
      <c r="BI16" s="20"/>
      <c r="BJ16" s="20"/>
      <c r="BK16" s="61">
        <f t="shared" si="12"/>
        <v>6</v>
      </c>
      <c r="BL16" s="17">
        <f t="shared" si="13"/>
        <v>9.4043887147335428E-3</v>
      </c>
      <c r="BN16" s="99" t="s">
        <v>67</v>
      </c>
      <c r="BO16" s="22"/>
      <c r="BP16" s="20">
        <v>1</v>
      </c>
      <c r="BQ16" s="20">
        <v>2</v>
      </c>
      <c r="BR16" s="20">
        <v>3</v>
      </c>
      <c r="BS16" s="20">
        <v>1</v>
      </c>
      <c r="BT16" s="20">
        <v>2</v>
      </c>
      <c r="BU16" s="20">
        <v>1</v>
      </c>
      <c r="BV16" s="20">
        <v>2</v>
      </c>
      <c r="BW16" s="20">
        <v>1</v>
      </c>
      <c r="BX16" s="20">
        <v>1</v>
      </c>
      <c r="BY16" s="20">
        <v>3</v>
      </c>
      <c r="BZ16" s="20">
        <v>4</v>
      </c>
      <c r="CA16" s="61">
        <f t="shared" si="14"/>
        <v>21</v>
      </c>
      <c r="CB16" s="17">
        <f t="shared" si="15"/>
        <v>2.6615969581749048E-2</v>
      </c>
      <c r="CD16" s="99" t="s">
        <v>67</v>
      </c>
      <c r="CE16" s="22">
        <v>1</v>
      </c>
      <c r="CF16" s="20">
        <v>3</v>
      </c>
      <c r="CG16" s="20"/>
      <c r="CH16" s="20">
        <v>2</v>
      </c>
      <c r="CI16" s="20">
        <v>2</v>
      </c>
      <c r="CJ16" s="20"/>
      <c r="CK16" s="20">
        <v>1</v>
      </c>
      <c r="CL16" s="20">
        <v>1</v>
      </c>
      <c r="CM16" s="20"/>
      <c r="CN16" s="20"/>
      <c r="CO16" s="20"/>
      <c r="CP16" s="20">
        <v>2</v>
      </c>
      <c r="CQ16" s="61">
        <f t="shared" si="16"/>
        <v>12</v>
      </c>
      <c r="CR16" s="17">
        <f t="shared" si="17"/>
        <v>1.1310084825636193E-2</v>
      </c>
      <c r="CT16" s="99" t="s">
        <v>67</v>
      </c>
      <c r="CU16" s="22">
        <v>3</v>
      </c>
      <c r="CV16" s="20">
        <v>3</v>
      </c>
      <c r="CW16" s="20">
        <v>2</v>
      </c>
      <c r="CX16" s="20">
        <v>7</v>
      </c>
      <c r="CY16" s="20">
        <v>1</v>
      </c>
      <c r="CZ16" s="20">
        <v>2</v>
      </c>
      <c r="DA16" s="20">
        <v>3</v>
      </c>
      <c r="DB16" s="20">
        <v>3</v>
      </c>
      <c r="DC16" s="20">
        <v>1</v>
      </c>
      <c r="DD16" s="20"/>
      <c r="DE16" s="20">
        <v>1</v>
      </c>
      <c r="DF16" s="20">
        <v>2</v>
      </c>
      <c r="DG16" s="61">
        <f t="shared" si="18"/>
        <v>28</v>
      </c>
      <c r="DH16" s="17">
        <f t="shared" si="10"/>
        <v>2.2508038585209004E-2</v>
      </c>
    </row>
    <row r="17" spans="2:112" x14ac:dyDescent="0.25">
      <c r="B17" s="99" t="s">
        <v>66</v>
      </c>
      <c r="C17" s="22">
        <v>9</v>
      </c>
      <c r="D17" s="20">
        <v>1</v>
      </c>
      <c r="E17" s="20"/>
      <c r="F17" s="20">
        <v>3</v>
      </c>
      <c r="G17" s="20"/>
      <c r="H17" s="20">
        <v>7</v>
      </c>
      <c r="I17" s="20">
        <v>3</v>
      </c>
      <c r="J17" s="20">
        <v>6</v>
      </c>
      <c r="K17" s="20"/>
      <c r="L17" s="20">
        <v>4</v>
      </c>
      <c r="M17" s="20"/>
      <c r="N17" s="20">
        <v>3</v>
      </c>
      <c r="O17" s="51">
        <f t="shared" si="11"/>
        <v>36</v>
      </c>
      <c r="P17" s="17">
        <f t="shared" si="7"/>
        <v>6.4864864864864868E-2</v>
      </c>
      <c r="R17" s="99" t="s">
        <v>66</v>
      </c>
      <c r="S17" s="22">
        <v>2</v>
      </c>
      <c r="T17" s="20">
        <v>1</v>
      </c>
      <c r="U17" s="20">
        <v>3</v>
      </c>
      <c r="V17" s="20">
        <v>5</v>
      </c>
      <c r="W17" s="20">
        <v>1</v>
      </c>
      <c r="X17" s="20">
        <v>2</v>
      </c>
      <c r="Y17" s="20"/>
      <c r="Z17" s="20">
        <v>1</v>
      </c>
      <c r="AA17" s="20">
        <v>4</v>
      </c>
      <c r="AB17" s="20">
        <v>1</v>
      </c>
      <c r="AC17" s="20">
        <v>1</v>
      </c>
      <c r="AD17" s="20">
        <v>4</v>
      </c>
      <c r="AE17" s="51">
        <f t="shared" si="19"/>
        <v>25</v>
      </c>
      <c r="AF17" s="17">
        <f t="shared" si="8"/>
        <v>3.4340659340659344E-2</v>
      </c>
      <c r="AH17" s="99" t="s">
        <v>66</v>
      </c>
      <c r="AI17" s="22">
        <v>10</v>
      </c>
      <c r="AJ17" s="20">
        <v>2</v>
      </c>
      <c r="AK17" s="20">
        <v>3</v>
      </c>
      <c r="AL17" s="20">
        <v>2</v>
      </c>
      <c r="AM17" s="20">
        <v>5</v>
      </c>
      <c r="AN17" s="20">
        <v>1</v>
      </c>
      <c r="AO17" s="20"/>
      <c r="AP17" s="20">
        <v>3</v>
      </c>
      <c r="AQ17" s="20">
        <v>2</v>
      </c>
      <c r="AR17" s="20"/>
      <c r="AS17" s="20"/>
      <c r="AT17" s="20">
        <v>2</v>
      </c>
      <c r="AU17" s="51">
        <f t="shared" si="20"/>
        <v>30</v>
      </c>
      <c r="AV17" s="17">
        <f t="shared" si="9"/>
        <v>3.0549898167006109E-2</v>
      </c>
      <c r="AX17" s="99" t="s">
        <v>66</v>
      </c>
      <c r="AY17" s="22">
        <v>1</v>
      </c>
      <c r="AZ17" s="20">
        <v>2</v>
      </c>
      <c r="BA17" s="20"/>
      <c r="BB17" s="20"/>
      <c r="BC17" s="20">
        <v>1</v>
      </c>
      <c r="BD17" s="20"/>
      <c r="BE17" s="20">
        <v>2</v>
      </c>
      <c r="BF17" s="20">
        <v>2</v>
      </c>
      <c r="BG17" s="20">
        <v>3</v>
      </c>
      <c r="BH17" s="20">
        <v>1</v>
      </c>
      <c r="BI17" s="20">
        <v>2</v>
      </c>
      <c r="BJ17" s="20"/>
      <c r="BK17" s="61">
        <f t="shared" si="12"/>
        <v>14</v>
      </c>
      <c r="BL17" s="17">
        <f t="shared" si="13"/>
        <v>2.1943573667711599E-2</v>
      </c>
      <c r="BN17" s="99" t="s">
        <v>66</v>
      </c>
      <c r="BO17" s="22"/>
      <c r="BP17" s="20">
        <v>1</v>
      </c>
      <c r="BQ17" s="20"/>
      <c r="BR17" s="20">
        <v>2</v>
      </c>
      <c r="BS17" s="20">
        <v>3</v>
      </c>
      <c r="BT17" s="20">
        <v>3</v>
      </c>
      <c r="BU17" s="20"/>
      <c r="BV17" s="20"/>
      <c r="BW17" s="20"/>
      <c r="BX17" s="20">
        <v>2</v>
      </c>
      <c r="BY17" s="20">
        <v>5</v>
      </c>
      <c r="BZ17" s="20">
        <v>5</v>
      </c>
      <c r="CA17" s="61">
        <f t="shared" si="14"/>
        <v>21</v>
      </c>
      <c r="CB17" s="17">
        <f t="shared" si="15"/>
        <v>2.6615969581749048E-2</v>
      </c>
      <c r="CD17" s="99" t="s">
        <v>66</v>
      </c>
      <c r="CE17" s="22">
        <v>3</v>
      </c>
      <c r="CF17" s="20"/>
      <c r="CG17" s="20"/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/>
      <c r="CN17" s="20">
        <v>3</v>
      </c>
      <c r="CO17" s="20"/>
      <c r="CP17" s="20">
        <v>2</v>
      </c>
      <c r="CQ17" s="61">
        <f t="shared" si="16"/>
        <v>18</v>
      </c>
      <c r="CR17" s="17">
        <f t="shared" si="17"/>
        <v>1.6965127238454288E-2</v>
      </c>
      <c r="CT17" s="99" t="s">
        <v>66</v>
      </c>
      <c r="CU17" s="22">
        <v>1</v>
      </c>
      <c r="CV17" s="20">
        <v>2</v>
      </c>
      <c r="CW17" s="20">
        <v>2</v>
      </c>
      <c r="CX17" s="20">
        <v>4</v>
      </c>
      <c r="CY17" s="20">
        <v>4</v>
      </c>
      <c r="CZ17" s="20">
        <v>2</v>
      </c>
      <c r="DA17" s="20">
        <v>4</v>
      </c>
      <c r="DB17" s="20">
        <v>1</v>
      </c>
      <c r="DC17" s="20">
        <v>2</v>
      </c>
      <c r="DD17" s="20">
        <v>3</v>
      </c>
      <c r="DE17" s="20">
        <v>3</v>
      </c>
      <c r="DF17" s="20">
        <v>3</v>
      </c>
      <c r="DG17" s="61">
        <f t="shared" si="18"/>
        <v>31</v>
      </c>
      <c r="DH17" s="17">
        <f t="shared" si="10"/>
        <v>2.4919614147909969E-2</v>
      </c>
    </row>
    <row r="18" spans="2:112" x14ac:dyDescent="0.25">
      <c r="B18" s="99" t="s">
        <v>69</v>
      </c>
      <c r="C18" s="22">
        <v>3</v>
      </c>
      <c r="D18" s="20">
        <v>2</v>
      </c>
      <c r="E18" s="20">
        <v>1</v>
      </c>
      <c r="F18" s="20"/>
      <c r="G18" s="20"/>
      <c r="H18" s="20">
        <v>1</v>
      </c>
      <c r="I18" s="20">
        <v>2</v>
      </c>
      <c r="J18" s="20">
        <v>5</v>
      </c>
      <c r="K18" s="20"/>
      <c r="L18" s="20">
        <v>3</v>
      </c>
      <c r="M18" s="20">
        <v>2</v>
      </c>
      <c r="N18" s="20">
        <v>2</v>
      </c>
      <c r="O18" s="51">
        <f t="shared" si="11"/>
        <v>21</v>
      </c>
      <c r="P18" s="17">
        <f t="shared" si="7"/>
        <v>3.783783783783784E-2</v>
      </c>
      <c r="R18" s="99" t="s">
        <v>69</v>
      </c>
      <c r="S18" s="22"/>
      <c r="T18" s="20">
        <v>1</v>
      </c>
      <c r="U18" s="20">
        <v>1</v>
      </c>
      <c r="V18" s="20">
        <v>1</v>
      </c>
      <c r="W18" s="20">
        <v>2</v>
      </c>
      <c r="X18" s="20">
        <v>3</v>
      </c>
      <c r="Y18" s="20">
        <v>3</v>
      </c>
      <c r="Z18" s="20">
        <v>2</v>
      </c>
      <c r="AA18" s="20">
        <v>1</v>
      </c>
      <c r="AB18" s="20">
        <v>1</v>
      </c>
      <c r="AC18" s="20">
        <v>1</v>
      </c>
      <c r="AD18" s="20">
        <v>4</v>
      </c>
      <c r="AE18" s="51">
        <f t="shared" si="19"/>
        <v>20</v>
      </c>
      <c r="AF18" s="17">
        <f t="shared" si="8"/>
        <v>2.7472527472527472E-2</v>
      </c>
      <c r="AH18" s="99" t="s">
        <v>69</v>
      </c>
      <c r="AI18" s="22">
        <v>3</v>
      </c>
      <c r="AJ18" s="20">
        <v>1</v>
      </c>
      <c r="AK18" s="20">
        <v>4</v>
      </c>
      <c r="AL18" s="20">
        <v>3</v>
      </c>
      <c r="AM18" s="20"/>
      <c r="AN18" s="20">
        <v>1</v>
      </c>
      <c r="AO18" s="20">
        <v>1</v>
      </c>
      <c r="AP18" s="20"/>
      <c r="AQ18" s="20"/>
      <c r="AR18" s="20">
        <v>1</v>
      </c>
      <c r="AS18" s="20"/>
      <c r="AT18" s="20">
        <v>2</v>
      </c>
      <c r="AU18" s="51">
        <f t="shared" si="20"/>
        <v>16</v>
      </c>
      <c r="AV18" s="17">
        <f t="shared" si="9"/>
        <v>1.6293279022403257E-2</v>
      </c>
      <c r="AX18" s="99" t="s">
        <v>69</v>
      </c>
      <c r="AY18" s="22"/>
      <c r="AZ18" s="20">
        <v>1</v>
      </c>
      <c r="BA18" s="20"/>
      <c r="BB18" s="20"/>
      <c r="BC18" s="20">
        <v>2</v>
      </c>
      <c r="BD18" s="20">
        <v>1</v>
      </c>
      <c r="BE18" s="20">
        <v>4</v>
      </c>
      <c r="BF18" s="20">
        <v>2</v>
      </c>
      <c r="BG18" s="20">
        <v>1</v>
      </c>
      <c r="BH18" s="20"/>
      <c r="BI18" s="20">
        <v>1</v>
      </c>
      <c r="BJ18" s="20"/>
      <c r="BK18" s="61">
        <f t="shared" si="12"/>
        <v>12</v>
      </c>
      <c r="BL18" s="17">
        <f t="shared" si="13"/>
        <v>1.8808777429467086E-2</v>
      </c>
      <c r="BN18" s="99" t="s">
        <v>69</v>
      </c>
      <c r="BO18" s="22"/>
      <c r="BP18" s="20">
        <v>1</v>
      </c>
      <c r="BQ18" s="20">
        <v>4</v>
      </c>
      <c r="BR18" s="20"/>
      <c r="BS18" s="20">
        <v>1</v>
      </c>
      <c r="BT18" s="20">
        <v>3</v>
      </c>
      <c r="BU18" s="20"/>
      <c r="BV18" s="20"/>
      <c r="BW18" s="20">
        <v>1</v>
      </c>
      <c r="BX18" s="20"/>
      <c r="BY18" s="20">
        <v>2</v>
      </c>
      <c r="BZ18" s="20">
        <v>5</v>
      </c>
      <c r="CA18" s="61">
        <f t="shared" si="14"/>
        <v>17</v>
      </c>
      <c r="CB18" s="17">
        <f t="shared" si="15"/>
        <v>2.1546261089987327E-2</v>
      </c>
      <c r="CD18" s="99" t="s">
        <v>69</v>
      </c>
      <c r="CE18" s="22">
        <v>1</v>
      </c>
      <c r="CF18" s="20"/>
      <c r="CG18" s="20">
        <v>2</v>
      </c>
      <c r="CH18" s="20">
        <v>3</v>
      </c>
      <c r="CI18" s="20">
        <v>2</v>
      </c>
      <c r="CJ18" s="20">
        <v>1</v>
      </c>
      <c r="CK18" s="20">
        <v>4</v>
      </c>
      <c r="CL18" s="20">
        <v>3</v>
      </c>
      <c r="CM18" s="20">
        <v>1</v>
      </c>
      <c r="CN18" s="20"/>
      <c r="CO18" s="20">
        <v>1</v>
      </c>
      <c r="CP18" s="20"/>
      <c r="CQ18" s="61">
        <f t="shared" si="16"/>
        <v>18</v>
      </c>
      <c r="CR18" s="17">
        <f t="shared" si="17"/>
        <v>1.6965127238454288E-2</v>
      </c>
      <c r="CT18" s="99" t="s">
        <v>69</v>
      </c>
      <c r="CU18" s="22">
        <v>2</v>
      </c>
      <c r="CV18" s="20">
        <v>3</v>
      </c>
      <c r="CW18" s="20">
        <v>6</v>
      </c>
      <c r="CX18" s="20">
        <v>2</v>
      </c>
      <c r="CY18" s="20">
        <v>2</v>
      </c>
      <c r="CZ18" s="20">
        <v>1</v>
      </c>
      <c r="DA18" s="20">
        <v>2</v>
      </c>
      <c r="DB18" s="20">
        <v>2</v>
      </c>
      <c r="DC18" s="20">
        <v>3</v>
      </c>
      <c r="DD18" s="20">
        <v>3</v>
      </c>
      <c r="DE18" s="20"/>
      <c r="DF18" s="20">
        <v>2</v>
      </c>
      <c r="DG18" s="61">
        <f t="shared" si="18"/>
        <v>28</v>
      </c>
      <c r="DH18" s="17">
        <f t="shared" si="10"/>
        <v>2.2508038585209004E-2</v>
      </c>
    </row>
    <row r="19" spans="2:112" x14ac:dyDescent="0.25">
      <c r="B19" s="99" t="s">
        <v>68</v>
      </c>
      <c r="C19" s="22">
        <v>4</v>
      </c>
      <c r="D19" s="20"/>
      <c r="E19" s="20"/>
      <c r="F19" s="20">
        <v>2</v>
      </c>
      <c r="G19" s="20">
        <v>2</v>
      </c>
      <c r="H19" s="20">
        <v>1</v>
      </c>
      <c r="I19" s="20">
        <v>3</v>
      </c>
      <c r="J19" s="20">
        <v>2</v>
      </c>
      <c r="K19" s="20">
        <v>1</v>
      </c>
      <c r="L19" s="20"/>
      <c r="M19" s="20"/>
      <c r="N19" s="20">
        <v>2</v>
      </c>
      <c r="O19" s="51">
        <f t="shared" si="11"/>
        <v>17</v>
      </c>
      <c r="P19" s="17">
        <f t="shared" si="7"/>
        <v>3.063063063063063E-2</v>
      </c>
      <c r="R19" s="99" t="s">
        <v>68</v>
      </c>
      <c r="S19" s="22">
        <v>1</v>
      </c>
      <c r="T19" s="20">
        <v>2</v>
      </c>
      <c r="U19" s="20"/>
      <c r="V19" s="20">
        <v>3</v>
      </c>
      <c r="W19" s="20">
        <v>2</v>
      </c>
      <c r="X19" s="20">
        <v>1</v>
      </c>
      <c r="Y19" s="20">
        <v>2</v>
      </c>
      <c r="Z19" s="20">
        <v>1</v>
      </c>
      <c r="AA19" s="20"/>
      <c r="AB19" s="20"/>
      <c r="AC19" s="20">
        <v>2</v>
      </c>
      <c r="AD19" s="20">
        <v>2</v>
      </c>
      <c r="AE19" s="51">
        <f t="shared" si="19"/>
        <v>16</v>
      </c>
      <c r="AF19" s="17">
        <f t="shared" si="8"/>
        <v>2.197802197802198E-2</v>
      </c>
      <c r="AH19" s="99" t="s">
        <v>68</v>
      </c>
      <c r="AI19" s="22">
        <v>4</v>
      </c>
      <c r="AJ19" s="20">
        <v>1</v>
      </c>
      <c r="AK19" s="20">
        <v>1</v>
      </c>
      <c r="AL19" s="20">
        <v>5</v>
      </c>
      <c r="AM19" s="20">
        <v>2</v>
      </c>
      <c r="AN19" s="20"/>
      <c r="AO19" s="20">
        <v>2</v>
      </c>
      <c r="AP19" s="20"/>
      <c r="AQ19" s="20">
        <v>1</v>
      </c>
      <c r="AR19" s="20"/>
      <c r="AS19" s="20"/>
      <c r="AT19" s="20"/>
      <c r="AU19" s="51">
        <f t="shared" si="20"/>
        <v>16</v>
      </c>
      <c r="AV19" s="17">
        <f t="shared" si="9"/>
        <v>1.6293279022403257E-2</v>
      </c>
      <c r="AX19" s="99" t="s">
        <v>68</v>
      </c>
      <c r="AY19" s="22">
        <v>1</v>
      </c>
      <c r="AZ19" s="20"/>
      <c r="BA19" s="20"/>
      <c r="BB19" s="20"/>
      <c r="BC19" s="20">
        <v>1</v>
      </c>
      <c r="BD19" s="20">
        <v>2</v>
      </c>
      <c r="BE19" s="20">
        <v>2</v>
      </c>
      <c r="BF19" s="20">
        <v>2</v>
      </c>
      <c r="BG19" s="20">
        <v>1</v>
      </c>
      <c r="BH19" s="20"/>
      <c r="BI19" s="20">
        <v>4</v>
      </c>
      <c r="BJ19" s="20">
        <v>1</v>
      </c>
      <c r="BK19" s="61">
        <f t="shared" si="12"/>
        <v>14</v>
      </c>
      <c r="BL19" s="17">
        <f t="shared" si="13"/>
        <v>2.1943573667711599E-2</v>
      </c>
      <c r="BN19" s="99" t="s">
        <v>68</v>
      </c>
      <c r="BO19" s="22"/>
      <c r="BP19" s="20">
        <v>2</v>
      </c>
      <c r="BQ19" s="20">
        <v>1</v>
      </c>
      <c r="BR19" s="20">
        <v>1</v>
      </c>
      <c r="BS19" s="20">
        <v>1</v>
      </c>
      <c r="BT19" s="20">
        <v>2</v>
      </c>
      <c r="BU19" s="20"/>
      <c r="BV19" s="20"/>
      <c r="BW19" s="20"/>
      <c r="BX19" s="20">
        <v>1</v>
      </c>
      <c r="BY19" s="20">
        <v>2</v>
      </c>
      <c r="BZ19" s="20"/>
      <c r="CA19" s="61">
        <f t="shared" si="14"/>
        <v>10</v>
      </c>
      <c r="CB19" s="17">
        <f t="shared" si="15"/>
        <v>1.2674271229404309E-2</v>
      </c>
      <c r="CD19" s="99" t="s">
        <v>68</v>
      </c>
      <c r="CE19" s="22">
        <v>1</v>
      </c>
      <c r="CF19" s="20">
        <v>1</v>
      </c>
      <c r="CG19" s="20">
        <v>2</v>
      </c>
      <c r="CH19" s="20">
        <v>1</v>
      </c>
      <c r="CI19" s="20">
        <v>1</v>
      </c>
      <c r="CJ19" s="20">
        <v>4</v>
      </c>
      <c r="CK19" s="20"/>
      <c r="CL19" s="20"/>
      <c r="CM19" s="20">
        <v>2</v>
      </c>
      <c r="CN19" s="20">
        <v>1</v>
      </c>
      <c r="CO19" s="20"/>
      <c r="CP19" s="20"/>
      <c r="CQ19" s="61">
        <f t="shared" si="16"/>
        <v>13</v>
      </c>
      <c r="CR19" s="17">
        <f t="shared" si="17"/>
        <v>1.2252591894439209E-2</v>
      </c>
      <c r="CT19" s="99" t="s">
        <v>68</v>
      </c>
      <c r="CU19" s="22">
        <v>3</v>
      </c>
      <c r="CV19" s="20">
        <v>5</v>
      </c>
      <c r="CW19" s="20">
        <v>1</v>
      </c>
      <c r="CX19" s="20"/>
      <c r="CY19" s="20">
        <v>2</v>
      </c>
      <c r="CZ19" s="20">
        <v>1</v>
      </c>
      <c r="DA19" s="20">
        <v>2</v>
      </c>
      <c r="DB19" s="20">
        <v>3</v>
      </c>
      <c r="DC19" s="20">
        <v>2</v>
      </c>
      <c r="DD19" s="20">
        <v>4</v>
      </c>
      <c r="DE19" s="20"/>
      <c r="DF19" s="20">
        <v>3</v>
      </c>
      <c r="DG19" s="61">
        <f t="shared" si="18"/>
        <v>26</v>
      </c>
      <c r="DH19" s="17">
        <f t="shared" si="10"/>
        <v>2.0900321543408359E-2</v>
      </c>
    </row>
    <row r="20" spans="2:112" x14ac:dyDescent="0.25">
      <c r="B20" s="99" t="s">
        <v>70</v>
      </c>
      <c r="C20" s="22">
        <v>4</v>
      </c>
      <c r="D20" s="20"/>
      <c r="E20" s="20">
        <v>1</v>
      </c>
      <c r="F20" s="20">
        <v>1</v>
      </c>
      <c r="G20" s="20">
        <v>1</v>
      </c>
      <c r="H20" s="20"/>
      <c r="I20" s="20">
        <v>4</v>
      </c>
      <c r="J20" s="20">
        <v>1</v>
      </c>
      <c r="K20" s="20">
        <v>2</v>
      </c>
      <c r="L20" s="20">
        <v>1</v>
      </c>
      <c r="M20" s="20">
        <v>1</v>
      </c>
      <c r="N20" s="20"/>
      <c r="O20" s="51">
        <f t="shared" si="11"/>
        <v>16</v>
      </c>
      <c r="P20" s="17">
        <f t="shared" si="7"/>
        <v>2.8828828828828829E-2</v>
      </c>
      <c r="R20" s="99" t="s">
        <v>70</v>
      </c>
      <c r="S20" s="22"/>
      <c r="T20" s="20"/>
      <c r="U20" s="20"/>
      <c r="V20" s="20"/>
      <c r="W20" s="20">
        <v>2</v>
      </c>
      <c r="X20" s="20">
        <v>1</v>
      </c>
      <c r="Y20" s="20"/>
      <c r="Z20" s="20"/>
      <c r="AA20" s="20"/>
      <c r="AB20" s="20">
        <v>2</v>
      </c>
      <c r="AC20" s="20">
        <v>1</v>
      </c>
      <c r="AD20" s="20"/>
      <c r="AE20" s="51">
        <f t="shared" si="19"/>
        <v>6</v>
      </c>
      <c r="AF20" s="17">
        <f t="shared" si="8"/>
        <v>8.241758241758242E-3</v>
      </c>
      <c r="AH20" s="99" t="s">
        <v>70</v>
      </c>
      <c r="AI20" s="22"/>
      <c r="AJ20" s="20"/>
      <c r="AK20" s="20">
        <v>1</v>
      </c>
      <c r="AL20" s="20">
        <v>1</v>
      </c>
      <c r="AM20" s="20">
        <v>4</v>
      </c>
      <c r="AN20" s="20"/>
      <c r="AO20" s="20">
        <v>1</v>
      </c>
      <c r="AP20" s="20"/>
      <c r="AQ20" s="20"/>
      <c r="AR20" s="20">
        <v>1</v>
      </c>
      <c r="AS20" s="20"/>
      <c r="AT20" s="20"/>
      <c r="AU20" s="51">
        <f t="shared" si="20"/>
        <v>8</v>
      </c>
      <c r="AV20" s="17">
        <f t="shared" si="9"/>
        <v>8.1466395112016286E-3</v>
      </c>
      <c r="AX20" s="99" t="s">
        <v>70</v>
      </c>
      <c r="AY20" s="22"/>
      <c r="AZ20" s="20"/>
      <c r="BA20" s="20"/>
      <c r="BB20" s="20"/>
      <c r="BC20" s="20"/>
      <c r="BD20" s="20"/>
      <c r="BE20" s="20"/>
      <c r="BF20" s="20"/>
      <c r="BG20" s="20">
        <v>2</v>
      </c>
      <c r="BH20" s="20"/>
      <c r="BI20" s="20"/>
      <c r="BJ20" s="20">
        <v>1</v>
      </c>
      <c r="BK20" s="61">
        <f t="shared" si="12"/>
        <v>3</v>
      </c>
      <c r="BL20" s="17">
        <f t="shared" si="13"/>
        <v>4.7021943573667714E-3</v>
      </c>
      <c r="BN20" s="99" t="s">
        <v>70</v>
      </c>
      <c r="BO20" s="22">
        <v>1</v>
      </c>
      <c r="BP20" s="20"/>
      <c r="BQ20" s="20"/>
      <c r="BR20" s="20">
        <v>2</v>
      </c>
      <c r="BS20" s="20">
        <v>1</v>
      </c>
      <c r="BT20" s="20">
        <v>2</v>
      </c>
      <c r="BU20" s="20"/>
      <c r="BV20" s="20"/>
      <c r="BW20" s="20"/>
      <c r="BX20" s="20">
        <v>1</v>
      </c>
      <c r="BY20" s="20"/>
      <c r="BZ20" s="20">
        <v>2</v>
      </c>
      <c r="CA20" s="61">
        <f t="shared" si="14"/>
        <v>9</v>
      </c>
      <c r="CB20" s="17">
        <f t="shared" si="15"/>
        <v>1.1406844106463879E-2</v>
      </c>
      <c r="CD20" s="99" t="s">
        <v>70</v>
      </c>
      <c r="CE20" s="22">
        <v>1</v>
      </c>
      <c r="CF20" s="20"/>
      <c r="CG20" s="20"/>
      <c r="CH20" s="20"/>
      <c r="CI20" s="20">
        <v>2</v>
      </c>
      <c r="CJ20" s="20">
        <v>2</v>
      </c>
      <c r="CK20" s="20">
        <v>1</v>
      </c>
      <c r="CL20" s="20">
        <v>1</v>
      </c>
      <c r="CM20" s="20">
        <v>1</v>
      </c>
      <c r="CN20" s="20"/>
      <c r="CO20" s="20">
        <v>1</v>
      </c>
      <c r="CP20" s="20">
        <v>1</v>
      </c>
      <c r="CQ20" s="61">
        <f t="shared" si="16"/>
        <v>10</v>
      </c>
      <c r="CR20" s="17">
        <f t="shared" si="17"/>
        <v>9.4250706880301596E-3</v>
      </c>
      <c r="CT20" s="99" t="s">
        <v>70</v>
      </c>
      <c r="CU20" s="22">
        <v>2</v>
      </c>
      <c r="CV20" s="20">
        <v>2</v>
      </c>
      <c r="CW20" s="20">
        <v>4</v>
      </c>
      <c r="CX20" s="20">
        <v>3</v>
      </c>
      <c r="CY20" s="20">
        <v>3</v>
      </c>
      <c r="CZ20" s="20">
        <v>1</v>
      </c>
      <c r="DA20" s="20">
        <v>1</v>
      </c>
      <c r="DB20" s="20">
        <v>2</v>
      </c>
      <c r="DC20" s="20"/>
      <c r="DD20" s="20">
        <v>1</v>
      </c>
      <c r="DE20" s="20">
        <v>2</v>
      </c>
      <c r="DF20" s="20"/>
      <c r="DG20" s="61">
        <f t="shared" si="18"/>
        <v>21</v>
      </c>
      <c r="DH20" s="17">
        <f t="shared" si="10"/>
        <v>1.6881028938906754E-2</v>
      </c>
    </row>
    <row r="21" spans="2:112" x14ac:dyDescent="0.25">
      <c r="B21" s="99" t="s">
        <v>64</v>
      </c>
      <c r="C21" s="22">
        <v>2</v>
      </c>
      <c r="D21" s="20"/>
      <c r="E21" s="20"/>
      <c r="F21" s="20"/>
      <c r="G21" s="20"/>
      <c r="H21" s="20"/>
      <c r="I21" s="20"/>
      <c r="J21" s="20">
        <v>2</v>
      </c>
      <c r="K21" s="20"/>
      <c r="L21" s="20">
        <v>1</v>
      </c>
      <c r="M21" s="20"/>
      <c r="N21" s="20"/>
      <c r="O21" s="51">
        <f t="shared" si="11"/>
        <v>5</v>
      </c>
      <c r="P21" s="17">
        <f t="shared" si="7"/>
        <v>9.0090090090090089E-3</v>
      </c>
      <c r="R21" s="99" t="s">
        <v>64</v>
      </c>
      <c r="S21" s="22">
        <v>1</v>
      </c>
      <c r="T21" s="20">
        <v>1</v>
      </c>
      <c r="U21" s="20">
        <v>1</v>
      </c>
      <c r="V21" s="20">
        <v>2</v>
      </c>
      <c r="W21" s="20">
        <v>2</v>
      </c>
      <c r="X21" s="20">
        <v>3</v>
      </c>
      <c r="Y21" s="20"/>
      <c r="Z21" s="20">
        <v>1</v>
      </c>
      <c r="AA21" s="20">
        <v>1</v>
      </c>
      <c r="AB21" s="20">
        <v>1</v>
      </c>
      <c r="AC21" s="20"/>
      <c r="AD21" s="20">
        <v>1</v>
      </c>
      <c r="AE21" s="51">
        <f t="shared" si="19"/>
        <v>14</v>
      </c>
      <c r="AF21" s="17">
        <f t="shared" si="8"/>
        <v>1.9230769230769232E-2</v>
      </c>
      <c r="AH21" s="99" t="s">
        <v>64</v>
      </c>
      <c r="AI21" s="22">
        <v>2</v>
      </c>
      <c r="AJ21" s="20">
        <v>1</v>
      </c>
      <c r="AK21" s="20">
        <v>1</v>
      </c>
      <c r="AL21" s="20">
        <v>2</v>
      </c>
      <c r="AM21" s="20"/>
      <c r="AN21" s="20">
        <v>1</v>
      </c>
      <c r="AO21" s="20"/>
      <c r="AP21" s="20"/>
      <c r="AQ21" s="20"/>
      <c r="AR21" s="20">
        <v>1</v>
      </c>
      <c r="AS21" s="20">
        <v>1</v>
      </c>
      <c r="AT21" s="20">
        <v>2</v>
      </c>
      <c r="AU21" s="51">
        <f t="shared" si="20"/>
        <v>11</v>
      </c>
      <c r="AV21" s="17">
        <f t="shared" si="9"/>
        <v>1.1201629327902239E-2</v>
      </c>
      <c r="AX21" s="99" t="s">
        <v>64</v>
      </c>
      <c r="AY21" s="22">
        <v>1</v>
      </c>
      <c r="AZ21" s="20"/>
      <c r="BA21" s="20"/>
      <c r="BB21" s="20"/>
      <c r="BC21" s="20">
        <v>2</v>
      </c>
      <c r="BD21" s="20">
        <v>1</v>
      </c>
      <c r="BE21" s="20"/>
      <c r="BF21" s="20">
        <v>2</v>
      </c>
      <c r="BG21" s="20"/>
      <c r="BH21" s="20"/>
      <c r="BI21" s="20">
        <v>1</v>
      </c>
      <c r="BJ21" s="20">
        <v>1</v>
      </c>
      <c r="BK21" s="61">
        <f t="shared" si="12"/>
        <v>8</v>
      </c>
      <c r="BL21" s="17">
        <f t="shared" si="13"/>
        <v>1.2539184952978056E-2</v>
      </c>
      <c r="BN21" s="99" t="s">
        <v>64</v>
      </c>
      <c r="BO21" s="22"/>
      <c r="BP21" s="20">
        <v>1</v>
      </c>
      <c r="BQ21" s="20">
        <v>1</v>
      </c>
      <c r="BR21" s="20">
        <v>1</v>
      </c>
      <c r="BS21" s="20"/>
      <c r="BT21" s="20"/>
      <c r="BU21" s="20">
        <v>3</v>
      </c>
      <c r="BV21" s="20"/>
      <c r="BW21" s="20"/>
      <c r="BX21" s="20"/>
      <c r="BY21" s="20">
        <v>3</v>
      </c>
      <c r="BZ21" s="20"/>
      <c r="CA21" s="61">
        <f t="shared" si="14"/>
        <v>9</v>
      </c>
      <c r="CB21" s="17">
        <f t="shared" si="15"/>
        <v>1.1406844106463879E-2</v>
      </c>
      <c r="CD21" s="99" t="s">
        <v>64</v>
      </c>
      <c r="CE21" s="22">
        <v>2</v>
      </c>
      <c r="CF21" s="20"/>
      <c r="CG21" s="20"/>
      <c r="CH21" s="20"/>
      <c r="CI21" s="20">
        <v>1</v>
      </c>
      <c r="CJ21" s="20">
        <v>1</v>
      </c>
      <c r="CK21" s="20"/>
      <c r="CL21" s="20">
        <v>1</v>
      </c>
      <c r="CM21" s="20">
        <v>1</v>
      </c>
      <c r="CN21" s="20"/>
      <c r="CO21" s="20">
        <v>1</v>
      </c>
      <c r="CP21" s="20"/>
      <c r="CQ21" s="61">
        <f t="shared" si="16"/>
        <v>7</v>
      </c>
      <c r="CR21" s="17">
        <f t="shared" si="17"/>
        <v>6.5975494816211122E-3</v>
      </c>
      <c r="CT21" s="99" t="s">
        <v>64</v>
      </c>
      <c r="CU21" s="22">
        <v>1</v>
      </c>
      <c r="CV21" s="20">
        <v>2</v>
      </c>
      <c r="CW21" s="20">
        <v>1</v>
      </c>
      <c r="CX21" s="20">
        <v>2</v>
      </c>
      <c r="CY21" s="20">
        <v>3</v>
      </c>
      <c r="CZ21" s="20">
        <v>2</v>
      </c>
      <c r="DA21" s="20">
        <v>1</v>
      </c>
      <c r="DB21" s="20">
        <v>2</v>
      </c>
      <c r="DC21" s="20">
        <v>3</v>
      </c>
      <c r="DD21" s="20">
        <v>1</v>
      </c>
      <c r="DE21" s="20">
        <v>1</v>
      </c>
      <c r="DF21" s="20">
        <v>4</v>
      </c>
      <c r="DG21" s="61">
        <f t="shared" si="18"/>
        <v>23</v>
      </c>
      <c r="DH21" s="17">
        <f t="shared" si="10"/>
        <v>1.8488745980707395E-2</v>
      </c>
    </row>
    <row r="22" spans="2:112" x14ac:dyDescent="0.25">
      <c r="B22" s="99" t="s">
        <v>63</v>
      </c>
      <c r="C22" s="22"/>
      <c r="D22" s="20"/>
      <c r="E22" s="20"/>
      <c r="F22" s="20"/>
      <c r="G22" s="20"/>
      <c r="H22" s="20"/>
      <c r="I22" s="20"/>
      <c r="J22" s="20"/>
      <c r="K22" s="20"/>
      <c r="L22" s="20">
        <v>1</v>
      </c>
      <c r="M22" s="20"/>
      <c r="N22" s="20"/>
      <c r="O22" s="51">
        <f t="shared" si="11"/>
        <v>1</v>
      </c>
      <c r="P22" s="17">
        <f t="shared" si="7"/>
        <v>1.8018018018018018E-3</v>
      </c>
      <c r="R22" s="99" t="s">
        <v>63</v>
      </c>
      <c r="S22" s="22"/>
      <c r="T22" s="20"/>
      <c r="U22" s="20"/>
      <c r="V22" s="20"/>
      <c r="W22" s="20"/>
      <c r="X22" s="20">
        <v>1</v>
      </c>
      <c r="Y22" s="20"/>
      <c r="Z22" s="20"/>
      <c r="AA22" s="20">
        <v>1</v>
      </c>
      <c r="AB22" s="20"/>
      <c r="AC22" s="20">
        <v>1</v>
      </c>
      <c r="AD22" s="20">
        <v>1</v>
      </c>
      <c r="AE22" s="51">
        <f t="shared" si="19"/>
        <v>4</v>
      </c>
      <c r="AF22" s="17">
        <f t="shared" si="8"/>
        <v>5.4945054945054949E-3</v>
      </c>
      <c r="AH22" s="99" t="s">
        <v>63</v>
      </c>
      <c r="AI22" s="22"/>
      <c r="AJ22" s="20"/>
      <c r="AK22" s="20"/>
      <c r="AL22" s="20"/>
      <c r="AM22" s="20">
        <v>2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51">
        <f t="shared" si="20"/>
        <v>4</v>
      </c>
      <c r="AV22" s="17">
        <f t="shared" si="9"/>
        <v>4.0733197556008143E-3</v>
      </c>
      <c r="AX22" s="99" t="s">
        <v>63</v>
      </c>
      <c r="AY22" s="22"/>
      <c r="AZ22" s="20"/>
      <c r="BA22" s="20"/>
      <c r="BB22" s="20"/>
      <c r="BC22" s="20"/>
      <c r="BD22" s="20"/>
      <c r="BE22" s="20"/>
      <c r="BF22" s="20"/>
      <c r="BG22" s="20"/>
      <c r="BH22" s="20"/>
      <c r="BI22" s="20">
        <v>1</v>
      </c>
      <c r="BJ22" s="20"/>
      <c r="BK22" s="61">
        <f t="shared" si="12"/>
        <v>1</v>
      </c>
      <c r="BL22" s="17">
        <f t="shared" si="13"/>
        <v>1.567398119122257E-3</v>
      </c>
      <c r="BN22" s="99" t="s">
        <v>63</v>
      </c>
      <c r="BO22" s="22"/>
      <c r="BP22" s="20"/>
      <c r="BQ22" s="20"/>
      <c r="BR22" s="20">
        <v>2</v>
      </c>
      <c r="BS22" s="20"/>
      <c r="BT22" s="20">
        <v>3</v>
      </c>
      <c r="BU22" s="20"/>
      <c r="BV22" s="20"/>
      <c r="BW22" s="20"/>
      <c r="BX22" s="20"/>
      <c r="BY22" s="20">
        <v>1</v>
      </c>
      <c r="BZ22" s="20">
        <v>1</v>
      </c>
      <c r="CA22" s="61">
        <f t="shared" si="14"/>
        <v>7</v>
      </c>
      <c r="CB22" s="17">
        <f t="shared" si="15"/>
        <v>8.8719898605830166E-3</v>
      </c>
      <c r="CD22" s="99" t="s">
        <v>63</v>
      </c>
      <c r="CE22" s="22"/>
      <c r="CF22" s="20"/>
      <c r="CG22" s="20"/>
      <c r="CH22" s="20"/>
      <c r="CI22" s="20">
        <v>2</v>
      </c>
      <c r="CJ22" s="20">
        <v>1</v>
      </c>
      <c r="CK22" s="20"/>
      <c r="CL22" s="20"/>
      <c r="CM22" s="20"/>
      <c r="CN22" s="20"/>
      <c r="CO22" s="20"/>
      <c r="CP22" s="20"/>
      <c r="CQ22" s="61">
        <f t="shared" si="16"/>
        <v>3</v>
      </c>
      <c r="CR22" s="17">
        <f t="shared" si="17"/>
        <v>2.8275212064090482E-3</v>
      </c>
      <c r="CT22" s="99" t="s">
        <v>63</v>
      </c>
      <c r="CU22" s="22">
        <v>2</v>
      </c>
      <c r="CV22" s="20"/>
      <c r="CW22" s="20">
        <v>1</v>
      </c>
      <c r="CX22" s="20">
        <v>1</v>
      </c>
      <c r="CY22" s="20"/>
      <c r="CZ22" s="20"/>
      <c r="DA22" s="20">
        <v>2</v>
      </c>
      <c r="DB22" s="20"/>
      <c r="DC22" s="20">
        <v>1</v>
      </c>
      <c r="DD22" s="20">
        <v>2</v>
      </c>
      <c r="DE22" s="20"/>
      <c r="DF22" s="20"/>
      <c r="DG22" s="61">
        <f t="shared" si="18"/>
        <v>9</v>
      </c>
      <c r="DH22" s="17">
        <f t="shared" si="10"/>
        <v>7.2347266881028936E-3</v>
      </c>
    </row>
    <row r="23" spans="2:112" x14ac:dyDescent="0.25">
      <c r="B23" s="99" t="s">
        <v>65</v>
      </c>
      <c r="C23" s="22"/>
      <c r="D23" s="20"/>
      <c r="E23" s="20"/>
      <c r="F23" s="20"/>
      <c r="G23" s="20"/>
      <c r="H23" s="20"/>
      <c r="I23" s="20">
        <v>2</v>
      </c>
      <c r="J23" s="20"/>
      <c r="K23" s="20">
        <v>1</v>
      </c>
      <c r="L23" s="20"/>
      <c r="M23" s="20"/>
      <c r="N23" s="20"/>
      <c r="O23" s="51">
        <f t="shared" si="11"/>
        <v>3</v>
      </c>
      <c r="P23" s="17">
        <f t="shared" si="7"/>
        <v>5.4054054054054057E-3</v>
      </c>
      <c r="R23" s="99" t="s">
        <v>65</v>
      </c>
      <c r="S23" s="22"/>
      <c r="T23" s="20"/>
      <c r="U23" s="20"/>
      <c r="V23" s="20"/>
      <c r="W23" s="20"/>
      <c r="X23" s="20"/>
      <c r="Y23" s="20"/>
      <c r="Z23" s="20"/>
      <c r="AA23" s="20"/>
      <c r="AB23" s="20">
        <v>1</v>
      </c>
      <c r="AC23" s="20"/>
      <c r="AD23" s="20"/>
      <c r="AE23" s="51">
        <f t="shared" si="19"/>
        <v>1</v>
      </c>
      <c r="AF23" s="17">
        <f t="shared" si="8"/>
        <v>1.3736263736263737E-3</v>
      </c>
      <c r="AH23" s="99" t="s">
        <v>65</v>
      </c>
      <c r="AI23" s="22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51">
        <f t="shared" si="20"/>
        <v>0</v>
      </c>
      <c r="AV23" s="17">
        <f t="shared" si="9"/>
        <v>0</v>
      </c>
      <c r="AX23" s="99" t="s">
        <v>65</v>
      </c>
      <c r="AY23" s="22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61">
        <f t="shared" si="12"/>
        <v>0</v>
      </c>
      <c r="BL23" s="17">
        <f t="shared" si="13"/>
        <v>0</v>
      </c>
      <c r="BN23" s="99" t="s">
        <v>65</v>
      </c>
      <c r="BO23" s="22"/>
      <c r="BP23" s="20"/>
      <c r="BQ23" s="20"/>
      <c r="BR23" s="20"/>
      <c r="BS23" s="20">
        <v>1</v>
      </c>
      <c r="BT23" s="20"/>
      <c r="BU23" s="20">
        <v>1</v>
      </c>
      <c r="BV23" s="20"/>
      <c r="BW23" s="20"/>
      <c r="BX23" s="20"/>
      <c r="BY23" s="20"/>
      <c r="BZ23" s="20">
        <v>1</v>
      </c>
      <c r="CA23" s="61">
        <f t="shared" si="14"/>
        <v>3</v>
      </c>
      <c r="CB23" s="17">
        <f t="shared" si="15"/>
        <v>3.8022813688212928E-3</v>
      </c>
      <c r="CD23" s="99" t="s">
        <v>65</v>
      </c>
      <c r="CE23" s="22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61">
        <f t="shared" si="16"/>
        <v>0</v>
      </c>
      <c r="CR23" s="17">
        <f t="shared" si="17"/>
        <v>0</v>
      </c>
      <c r="CT23" s="99" t="s">
        <v>65</v>
      </c>
      <c r="CU23" s="22">
        <v>1</v>
      </c>
      <c r="CV23" s="20"/>
      <c r="CW23" s="20">
        <v>2</v>
      </c>
      <c r="CX23" s="20"/>
      <c r="CY23" s="20"/>
      <c r="CZ23" s="20">
        <v>1</v>
      </c>
      <c r="DA23" s="20"/>
      <c r="DB23" s="20"/>
      <c r="DC23" s="20"/>
      <c r="DD23" s="20">
        <v>1</v>
      </c>
      <c r="DE23" s="20"/>
      <c r="DF23" s="20"/>
      <c r="DG23" s="61">
        <f t="shared" si="18"/>
        <v>5</v>
      </c>
      <c r="DH23" s="17">
        <f t="shared" si="10"/>
        <v>4.0192926045016075E-3</v>
      </c>
    </row>
    <row r="24" spans="2:112" x14ac:dyDescent="0.25">
      <c r="B24" s="99" t="s">
        <v>59</v>
      </c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1">
        <f t="shared" si="11"/>
        <v>0</v>
      </c>
      <c r="P24" s="17">
        <f t="shared" si="7"/>
        <v>0</v>
      </c>
      <c r="R24" s="99" t="s">
        <v>59</v>
      </c>
      <c r="S24" s="22"/>
      <c r="T24" s="20"/>
      <c r="U24" s="20"/>
      <c r="V24" s="20"/>
      <c r="W24" s="20"/>
      <c r="X24" s="20">
        <v>1</v>
      </c>
      <c r="Y24" s="20"/>
      <c r="Z24" s="20"/>
      <c r="AA24" s="20"/>
      <c r="AB24" s="20"/>
      <c r="AC24" s="20"/>
      <c r="AD24" s="20"/>
      <c r="AE24" s="51">
        <f t="shared" si="19"/>
        <v>1</v>
      </c>
      <c r="AF24" s="17">
        <f t="shared" si="8"/>
        <v>1.3736263736263737E-3</v>
      </c>
      <c r="AH24" s="99" t="s">
        <v>59</v>
      </c>
      <c r="AI24" s="22"/>
      <c r="AJ24" s="20"/>
      <c r="AK24" s="20"/>
      <c r="AL24" s="20">
        <v>1</v>
      </c>
      <c r="AM24" s="20"/>
      <c r="AN24" s="20"/>
      <c r="AO24" s="20"/>
      <c r="AP24" s="20"/>
      <c r="AQ24" s="20"/>
      <c r="AR24" s="20"/>
      <c r="AS24" s="20"/>
      <c r="AT24" s="20"/>
      <c r="AU24" s="51">
        <f t="shared" si="20"/>
        <v>1</v>
      </c>
      <c r="AV24" s="17">
        <f t="shared" si="9"/>
        <v>1.0183299389002036E-3</v>
      </c>
      <c r="AX24" s="99" t="s">
        <v>59</v>
      </c>
      <c r="AY24" s="22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61">
        <f t="shared" si="12"/>
        <v>0</v>
      </c>
      <c r="BL24" s="17">
        <f t="shared" si="13"/>
        <v>0</v>
      </c>
      <c r="BN24" s="99" t="s">
        <v>59</v>
      </c>
      <c r="BO24" s="22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61">
        <f t="shared" si="14"/>
        <v>0</v>
      </c>
      <c r="CB24" s="17">
        <f t="shared" si="15"/>
        <v>0</v>
      </c>
      <c r="CD24" s="99" t="s">
        <v>59</v>
      </c>
      <c r="CE24" s="22"/>
      <c r="CF24" s="20"/>
      <c r="CG24" s="20"/>
      <c r="CH24" s="20"/>
      <c r="CI24" s="20"/>
      <c r="CJ24" s="20">
        <v>2</v>
      </c>
      <c r="CK24" s="20"/>
      <c r="CL24" s="20"/>
      <c r="CM24" s="20"/>
      <c r="CN24" s="20"/>
      <c r="CO24" s="20"/>
      <c r="CP24" s="20"/>
      <c r="CQ24" s="61">
        <f t="shared" si="16"/>
        <v>2</v>
      </c>
      <c r="CR24" s="17">
        <f t="shared" si="17"/>
        <v>1.885014137606032E-3</v>
      </c>
      <c r="CT24" s="99" t="s">
        <v>59</v>
      </c>
      <c r="CU24" s="22">
        <v>2</v>
      </c>
      <c r="CV24" s="20">
        <v>1</v>
      </c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61">
        <f t="shared" si="18"/>
        <v>3</v>
      </c>
      <c r="DH24" s="17">
        <f t="shared" si="10"/>
        <v>2.4115755627009648E-3</v>
      </c>
    </row>
    <row r="25" spans="2:112" x14ac:dyDescent="0.25">
      <c r="B25" s="99" t="s">
        <v>58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51">
        <f>SUM(C25:N25)</f>
        <v>0</v>
      </c>
      <c r="P25" s="17">
        <f>O25/$O$29</f>
        <v>0</v>
      </c>
      <c r="R25" s="99" t="s">
        <v>58</v>
      </c>
      <c r="S25" s="40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51">
        <f t="shared" si="19"/>
        <v>0</v>
      </c>
      <c r="AF25" s="17">
        <f t="shared" si="8"/>
        <v>0</v>
      </c>
      <c r="AH25" s="99" t="s">
        <v>58</v>
      </c>
      <c r="AI25" s="40">
        <v>1</v>
      </c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51">
        <f t="shared" si="20"/>
        <v>1</v>
      </c>
      <c r="AV25" s="17">
        <f t="shared" si="9"/>
        <v>1.0183299389002036E-3</v>
      </c>
      <c r="AX25" s="99" t="s">
        <v>58</v>
      </c>
      <c r="AY25" s="22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61">
        <f t="shared" si="12"/>
        <v>0</v>
      </c>
      <c r="BL25" s="17">
        <f t="shared" si="13"/>
        <v>0</v>
      </c>
      <c r="BN25" s="99" t="s">
        <v>58</v>
      </c>
      <c r="BO25" s="22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61">
        <f t="shared" si="14"/>
        <v>0</v>
      </c>
      <c r="CB25" s="17">
        <f t="shared" si="15"/>
        <v>0</v>
      </c>
      <c r="CD25" s="99" t="s">
        <v>58</v>
      </c>
      <c r="CE25" s="22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61">
        <f t="shared" si="16"/>
        <v>0</v>
      </c>
      <c r="CR25" s="17">
        <f t="shared" si="17"/>
        <v>0</v>
      </c>
      <c r="CT25" s="99" t="s">
        <v>58</v>
      </c>
      <c r="CU25" s="22"/>
      <c r="CV25" s="20"/>
      <c r="CW25" s="20">
        <v>1</v>
      </c>
      <c r="CX25" s="20"/>
      <c r="CY25" s="20"/>
      <c r="CZ25" s="20"/>
      <c r="DA25" s="20"/>
      <c r="DB25" s="20"/>
      <c r="DC25" s="20"/>
      <c r="DD25" s="20"/>
      <c r="DE25" s="20"/>
      <c r="DF25" s="20"/>
      <c r="DG25" s="61">
        <f t="shared" si="18"/>
        <v>1</v>
      </c>
      <c r="DH25" s="17">
        <f t="shared" si="10"/>
        <v>8.0385852090032153E-4</v>
      </c>
    </row>
    <row r="26" spans="2:112" x14ac:dyDescent="0.25">
      <c r="B26" s="123" t="s">
        <v>61</v>
      </c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51">
        <f>SUM(C26:N26)</f>
        <v>0</v>
      </c>
      <c r="P26" s="17">
        <f>O26/$O$29</f>
        <v>0</v>
      </c>
      <c r="R26" s="123" t="s">
        <v>61</v>
      </c>
      <c r="S26" s="40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51">
        <f>SUM(S26:AD26)</f>
        <v>0</v>
      </c>
      <c r="AF26" s="17">
        <f>AE26/$AE$29</f>
        <v>0</v>
      </c>
      <c r="AH26" s="123" t="s">
        <v>61</v>
      </c>
      <c r="AI26" s="40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51">
        <f>SUM(AI26:AT26)</f>
        <v>0</v>
      </c>
      <c r="AV26" s="17">
        <f>AU26/$AU$29</f>
        <v>0</v>
      </c>
      <c r="AX26" s="123" t="s">
        <v>61</v>
      </c>
      <c r="AY26" s="40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61">
        <f>SUM(AY26:BJ26)</f>
        <v>0</v>
      </c>
      <c r="BL26" s="17">
        <f>BK26/$BK$29</f>
        <v>0</v>
      </c>
      <c r="BN26" s="123" t="s">
        <v>61</v>
      </c>
      <c r="BO26" s="40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61">
        <f t="shared" si="14"/>
        <v>0</v>
      </c>
      <c r="CB26" s="17">
        <f t="shared" si="15"/>
        <v>0</v>
      </c>
      <c r="CD26" s="123" t="s">
        <v>61</v>
      </c>
      <c r="CE26" s="40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61">
        <f t="shared" si="16"/>
        <v>0</v>
      </c>
      <c r="CR26" s="17">
        <f t="shared" si="17"/>
        <v>0</v>
      </c>
      <c r="CT26" s="123" t="s">
        <v>61</v>
      </c>
      <c r="CU26" s="40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61">
        <f t="shared" si="18"/>
        <v>0</v>
      </c>
      <c r="DH26" s="17">
        <f t="shared" si="10"/>
        <v>0</v>
      </c>
    </row>
    <row r="27" spans="2:112" x14ac:dyDescent="0.25">
      <c r="B27" s="123" t="s">
        <v>267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51">
        <f>SUM(C27:N27)</f>
        <v>0</v>
      </c>
      <c r="P27" s="17">
        <f>O27/$O$29</f>
        <v>0</v>
      </c>
      <c r="R27" s="123" t="s">
        <v>267</v>
      </c>
      <c r="S27" s="40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51">
        <f>SUM(S27:AD27)</f>
        <v>0</v>
      </c>
      <c r="AF27" s="17">
        <f>AE27/$AE$29</f>
        <v>0</v>
      </c>
      <c r="AH27" s="123" t="s">
        <v>267</v>
      </c>
      <c r="AI27" s="40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51">
        <f>SUM(AI27:AT27)</f>
        <v>0</v>
      </c>
      <c r="AV27" s="17">
        <f>AU27/$AU$29</f>
        <v>0</v>
      </c>
      <c r="AX27" s="123" t="s">
        <v>267</v>
      </c>
      <c r="AY27" s="40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1">
        <f>SUM(AY27:BJ27)</f>
        <v>0</v>
      </c>
      <c r="BL27" s="17">
        <f>BK27/$BK$29</f>
        <v>0</v>
      </c>
      <c r="BN27" s="123" t="s">
        <v>267</v>
      </c>
      <c r="BO27" s="40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61">
        <f t="shared" si="14"/>
        <v>0</v>
      </c>
      <c r="CB27" s="17">
        <f t="shared" si="15"/>
        <v>0</v>
      </c>
      <c r="CD27" s="123" t="s">
        <v>267</v>
      </c>
      <c r="CE27" s="40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61">
        <f t="shared" si="16"/>
        <v>0</v>
      </c>
      <c r="CR27" s="17">
        <f t="shared" si="17"/>
        <v>0</v>
      </c>
      <c r="CT27" s="123" t="s">
        <v>267</v>
      </c>
      <c r="CU27" s="40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61">
        <f t="shared" si="18"/>
        <v>0</v>
      </c>
      <c r="DH27" s="17">
        <f t="shared" si="10"/>
        <v>0</v>
      </c>
    </row>
    <row r="28" spans="2:112" x14ac:dyDescent="0.25">
      <c r="B28" s="123" t="s">
        <v>316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51">
        <f>SUM(C28:N28)</f>
        <v>0</v>
      </c>
      <c r="P28" s="17">
        <f>O28/$O$29</f>
        <v>0</v>
      </c>
      <c r="R28" s="123" t="s">
        <v>316</v>
      </c>
      <c r="S28" s="40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51">
        <f>SUM(S28:AD28)</f>
        <v>0</v>
      </c>
      <c r="AF28" s="17">
        <f>AE28/$AE$29</f>
        <v>0</v>
      </c>
      <c r="AH28" s="123" t="s">
        <v>316</v>
      </c>
      <c r="AI28" s="40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51">
        <f>SUM(AI28:AT28)</f>
        <v>0</v>
      </c>
      <c r="AV28" s="17">
        <f>AU28/$AU$29</f>
        <v>0</v>
      </c>
      <c r="AX28" s="123" t="s">
        <v>316</v>
      </c>
      <c r="AY28" s="40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61">
        <f>SUM(AY28:BJ28)</f>
        <v>0</v>
      </c>
      <c r="BL28" s="17">
        <f>BK28/$BK$29</f>
        <v>0</v>
      </c>
      <c r="BN28" s="123" t="s">
        <v>316</v>
      </c>
      <c r="BO28" s="40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61">
        <f t="shared" si="14"/>
        <v>0</v>
      </c>
      <c r="CB28" s="17">
        <f t="shared" si="15"/>
        <v>0</v>
      </c>
      <c r="CD28" s="123" t="s">
        <v>316</v>
      </c>
      <c r="CE28" s="40"/>
      <c r="CF28" s="41"/>
      <c r="CG28" s="41"/>
      <c r="CH28" s="41"/>
      <c r="CI28" s="41"/>
      <c r="CJ28" s="41"/>
      <c r="CK28" s="41">
        <v>1</v>
      </c>
      <c r="CL28" s="41"/>
      <c r="CM28" s="41"/>
      <c r="CN28" s="41"/>
      <c r="CO28" s="41"/>
      <c r="CP28" s="41"/>
      <c r="CQ28" s="61">
        <f t="shared" si="16"/>
        <v>1</v>
      </c>
      <c r="CR28" s="17">
        <f t="shared" si="17"/>
        <v>9.42507068803016E-4</v>
      </c>
      <c r="CT28" s="123" t="s">
        <v>316</v>
      </c>
      <c r="CU28" s="40">
        <v>1</v>
      </c>
      <c r="CV28" s="41"/>
      <c r="CW28" s="41"/>
      <c r="CX28" s="41"/>
      <c r="CY28" s="41"/>
      <c r="CZ28" s="41">
        <v>1</v>
      </c>
      <c r="DA28" s="41"/>
      <c r="DB28" s="41"/>
      <c r="DC28" s="41"/>
      <c r="DD28" s="41"/>
      <c r="DE28" s="41"/>
      <c r="DF28" s="41"/>
      <c r="DG28" s="61">
        <f t="shared" si="18"/>
        <v>2</v>
      </c>
      <c r="DH28" s="17">
        <f t="shared" si="10"/>
        <v>1.6077170418006431E-3</v>
      </c>
    </row>
    <row r="29" spans="2:112" ht="15.75" thickBot="1" x14ac:dyDescent="0.3">
      <c r="B29" s="100" t="s">
        <v>51</v>
      </c>
      <c r="C29" s="52">
        <f t="shared" ref="C29:P29" si="21">SUM(C11:C24)</f>
        <v>64</v>
      </c>
      <c r="D29" s="52">
        <f t="shared" si="21"/>
        <v>29</v>
      </c>
      <c r="E29" s="52">
        <f t="shared" si="21"/>
        <v>32</v>
      </c>
      <c r="F29" s="52">
        <f t="shared" si="21"/>
        <v>22</v>
      </c>
      <c r="G29" s="52">
        <f t="shared" si="21"/>
        <v>35</v>
      </c>
      <c r="H29" s="52">
        <f t="shared" si="21"/>
        <v>26</v>
      </c>
      <c r="I29" s="52">
        <f t="shared" si="21"/>
        <v>46</v>
      </c>
      <c r="J29" s="52">
        <f t="shared" si="21"/>
        <v>48</v>
      </c>
      <c r="K29" s="52">
        <f t="shared" si="21"/>
        <v>63</v>
      </c>
      <c r="L29" s="52">
        <f t="shared" si="21"/>
        <v>60</v>
      </c>
      <c r="M29" s="52">
        <f t="shared" si="21"/>
        <v>43</v>
      </c>
      <c r="N29" s="52">
        <f t="shared" si="21"/>
        <v>87</v>
      </c>
      <c r="O29" s="52">
        <f t="shared" si="21"/>
        <v>555</v>
      </c>
      <c r="P29" s="45">
        <f t="shared" si="21"/>
        <v>1</v>
      </c>
      <c r="R29" s="100" t="s">
        <v>51</v>
      </c>
      <c r="S29" s="52">
        <f>SUM(S11:S24)</f>
        <v>44</v>
      </c>
      <c r="T29" s="52">
        <f t="shared" ref="T29:AC29" si="22">SUM(T11:T25)</f>
        <v>27</v>
      </c>
      <c r="U29" s="52">
        <f t="shared" si="22"/>
        <v>25</v>
      </c>
      <c r="V29" s="52">
        <f t="shared" si="22"/>
        <v>66</v>
      </c>
      <c r="W29" s="52">
        <f t="shared" si="22"/>
        <v>70</v>
      </c>
      <c r="X29" s="52">
        <f t="shared" si="22"/>
        <v>70</v>
      </c>
      <c r="Y29" s="52">
        <f t="shared" si="22"/>
        <v>87</v>
      </c>
      <c r="Z29" s="52">
        <f t="shared" si="22"/>
        <v>71</v>
      </c>
      <c r="AA29" s="52">
        <f t="shared" si="22"/>
        <v>68</v>
      </c>
      <c r="AB29" s="52">
        <f t="shared" si="22"/>
        <v>45</v>
      </c>
      <c r="AC29" s="52">
        <f t="shared" si="22"/>
        <v>92</v>
      </c>
      <c r="AD29" s="52">
        <f>SUM(AD11:AD25)</f>
        <v>63</v>
      </c>
      <c r="AE29" s="52">
        <f>SUM(AE11:AE25)</f>
        <v>728</v>
      </c>
      <c r="AF29" s="45">
        <f>SUM(AF11:AF25)</f>
        <v>1</v>
      </c>
      <c r="AH29" s="100" t="s">
        <v>51</v>
      </c>
      <c r="AI29" s="52">
        <f>SUM(AI11:AI25)</f>
        <v>95</v>
      </c>
      <c r="AJ29" s="52">
        <f t="shared" ref="AJ29:AT29" si="23">SUM(AJ11:AJ25)</f>
        <v>77</v>
      </c>
      <c r="AK29" s="52">
        <f t="shared" si="23"/>
        <v>79</v>
      </c>
      <c r="AL29" s="52">
        <f t="shared" si="23"/>
        <v>112</v>
      </c>
      <c r="AM29" s="52">
        <f t="shared" si="23"/>
        <v>102</v>
      </c>
      <c r="AN29" s="52">
        <f t="shared" si="23"/>
        <v>70</v>
      </c>
      <c r="AO29" s="52">
        <f t="shared" si="23"/>
        <v>97</v>
      </c>
      <c r="AP29" s="52">
        <f t="shared" si="23"/>
        <v>104</v>
      </c>
      <c r="AQ29" s="52">
        <f t="shared" si="23"/>
        <v>53</v>
      </c>
      <c r="AR29" s="52">
        <f t="shared" si="23"/>
        <v>55</v>
      </c>
      <c r="AS29" s="52">
        <f t="shared" si="23"/>
        <v>57</v>
      </c>
      <c r="AT29" s="52">
        <f t="shared" si="23"/>
        <v>81</v>
      </c>
      <c r="AU29" s="52">
        <f>SUM(AU11:AU25)</f>
        <v>982</v>
      </c>
      <c r="AV29" s="45">
        <f>SUM(AV11:AV25)</f>
        <v>0.99999999999999989</v>
      </c>
      <c r="AX29" s="100" t="s">
        <v>51</v>
      </c>
      <c r="AY29" s="60">
        <f>SUM(AY11:AY28)</f>
        <v>51</v>
      </c>
      <c r="AZ29" s="60">
        <f t="shared" ref="AZ29:BK29" si="24">SUM(AZ11:AZ28)</f>
        <v>44</v>
      </c>
      <c r="BA29" s="60">
        <f t="shared" si="24"/>
        <v>41</v>
      </c>
      <c r="BB29" s="60">
        <f t="shared" si="24"/>
        <v>44</v>
      </c>
      <c r="BC29" s="60">
        <f t="shared" si="24"/>
        <v>57</v>
      </c>
      <c r="BD29" s="60">
        <f t="shared" si="24"/>
        <v>82</v>
      </c>
      <c r="BE29" s="60">
        <f t="shared" si="24"/>
        <v>86</v>
      </c>
      <c r="BF29" s="60">
        <f t="shared" si="24"/>
        <v>51</v>
      </c>
      <c r="BG29" s="60">
        <f t="shared" si="24"/>
        <v>50</v>
      </c>
      <c r="BH29" s="60">
        <f t="shared" si="24"/>
        <v>43</v>
      </c>
      <c r="BI29" s="60">
        <f t="shared" si="24"/>
        <v>36</v>
      </c>
      <c r="BJ29" s="60">
        <f t="shared" si="24"/>
        <v>53</v>
      </c>
      <c r="BK29" s="60">
        <f t="shared" si="24"/>
        <v>638</v>
      </c>
      <c r="BL29" s="114">
        <f>SUM(BL11:BL28)</f>
        <v>1</v>
      </c>
      <c r="BN29" s="100" t="s">
        <v>51</v>
      </c>
      <c r="BO29" s="60">
        <f>SUM(BO11:BO28)</f>
        <v>60</v>
      </c>
      <c r="BP29" s="60">
        <f t="shared" ref="BP29:CA29" si="25">SUM(BP11:BP28)</f>
        <v>45</v>
      </c>
      <c r="BQ29" s="60">
        <f t="shared" si="25"/>
        <v>74</v>
      </c>
      <c r="BR29" s="60">
        <f t="shared" si="25"/>
        <v>72</v>
      </c>
      <c r="BS29" s="60">
        <f t="shared" si="25"/>
        <v>79</v>
      </c>
      <c r="BT29" s="60">
        <f t="shared" si="25"/>
        <v>69</v>
      </c>
      <c r="BU29" s="60">
        <f t="shared" si="25"/>
        <v>57</v>
      </c>
      <c r="BV29" s="60">
        <f t="shared" si="25"/>
        <v>44</v>
      </c>
      <c r="BW29" s="60">
        <f t="shared" si="25"/>
        <v>34</v>
      </c>
      <c r="BX29" s="60">
        <f t="shared" si="25"/>
        <v>25</v>
      </c>
      <c r="BY29" s="60">
        <f t="shared" si="25"/>
        <v>111</v>
      </c>
      <c r="BZ29" s="60">
        <f t="shared" si="25"/>
        <v>119</v>
      </c>
      <c r="CA29" s="60">
        <f t="shared" si="25"/>
        <v>789</v>
      </c>
      <c r="CB29" s="114">
        <f>SUM(CB11:CB28)</f>
        <v>1</v>
      </c>
      <c r="CD29" s="100" t="s">
        <v>51</v>
      </c>
      <c r="CE29" s="60">
        <f>SUM(CE11:CE28)</f>
        <v>112</v>
      </c>
      <c r="CF29" s="60">
        <f t="shared" ref="CF29:CQ29" si="26">SUM(CF11:CF28)</f>
        <v>63</v>
      </c>
      <c r="CG29" s="60">
        <f t="shared" si="26"/>
        <v>91</v>
      </c>
      <c r="CH29" s="60">
        <f t="shared" si="26"/>
        <v>95</v>
      </c>
      <c r="CI29" s="60">
        <f t="shared" si="26"/>
        <v>142</v>
      </c>
      <c r="CJ29" s="60">
        <f t="shared" si="26"/>
        <v>114</v>
      </c>
      <c r="CK29" s="60">
        <f t="shared" si="26"/>
        <v>83</v>
      </c>
      <c r="CL29" s="60">
        <f t="shared" si="26"/>
        <v>67</v>
      </c>
      <c r="CM29" s="60">
        <f t="shared" si="26"/>
        <v>69</v>
      </c>
      <c r="CN29" s="60">
        <f t="shared" si="26"/>
        <v>78</v>
      </c>
      <c r="CO29" s="60">
        <f t="shared" si="26"/>
        <v>65</v>
      </c>
      <c r="CP29" s="60">
        <f t="shared" si="26"/>
        <v>82</v>
      </c>
      <c r="CQ29" s="60">
        <f t="shared" si="26"/>
        <v>1061</v>
      </c>
      <c r="CR29" s="114">
        <f>SUM(CR11:CR28)</f>
        <v>1</v>
      </c>
      <c r="CT29" s="100" t="s">
        <v>51</v>
      </c>
      <c r="CU29" s="60">
        <f>SUM(CU11:CU28)</f>
        <v>102</v>
      </c>
      <c r="CV29" s="60">
        <f t="shared" ref="CV29:DG29" si="27">SUM(CV11:CV28)</f>
        <v>105</v>
      </c>
      <c r="CW29" s="60">
        <f t="shared" si="27"/>
        <v>96</v>
      </c>
      <c r="CX29" s="60">
        <f t="shared" si="27"/>
        <v>114</v>
      </c>
      <c r="CY29" s="60">
        <f t="shared" si="27"/>
        <v>133</v>
      </c>
      <c r="CZ29" s="60">
        <f t="shared" si="27"/>
        <v>94</v>
      </c>
      <c r="DA29" s="60">
        <f t="shared" si="27"/>
        <v>113</v>
      </c>
      <c r="DB29" s="60">
        <f t="shared" si="27"/>
        <v>95</v>
      </c>
      <c r="DC29" s="60">
        <f t="shared" si="27"/>
        <v>92</v>
      </c>
      <c r="DD29" s="60">
        <f t="shared" si="27"/>
        <v>105</v>
      </c>
      <c r="DE29" s="60">
        <f t="shared" si="27"/>
        <v>85</v>
      </c>
      <c r="DF29" s="60">
        <f t="shared" si="27"/>
        <v>110</v>
      </c>
      <c r="DG29" s="60">
        <f t="shared" si="27"/>
        <v>1244</v>
      </c>
      <c r="DH29" s="114">
        <f>SUM(DH11:DH28)</f>
        <v>1.0000000000000002</v>
      </c>
    </row>
    <row r="30" spans="2:112" ht="16.5" thickTop="1" thickBot="1" x14ac:dyDescent="0.3"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</row>
    <row r="31" spans="2:112" ht="15.75" thickTop="1" x14ac:dyDescent="0.25">
      <c r="B31" s="243" t="s">
        <v>145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5"/>
      <c r="R31" s="243" t="s">
        <v>146</v>
      </c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5"/>
      <c r="AH31" s="243" t="s">
        <v>251</v>
      </c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5"/>
      <c r="AX31" s="231" t="s">
        <v>299</v>
      </c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3"/>
      <c r="BN31" s="231" t="s">
        <v>367</v>
      </c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3"/>
      <c r="CD31" s="231" t="s">
        <v>395</v>
      </c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3"/>
      <c r="CT31" s="231" t="s">
        <v>425</v>
      </c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3"/>
    </row>
    <row r="32" spans="2:112" x14ac:dyDescent="0.25">
      <c r="B32" s="101" t="s">
        <v>73</v>
      </c>
      <c r="C32" s="50" t="s">
        <v>0</v>
      </c>
      <c r="D32" s="50" t="s">
        <v>3</v>
      </c>
      <c r="E32" s="50" t="s">
        <v>4</v>
      </c>
      <c r="F32" s="50" t="s">
        <v>5</v>
      </c>
      <c r="G32" s="50" t="s">
        <v>6</v>
      </c>
      <c r="H32" s="50" t="s">
        <v>7</v>
      </c>
      <c r="I32" s="50" t="s">
        <v>8</v>
      </c>
      <c r="J32" s="50" t="s">
        <v>9</v>
      </c>
      <c r="K32" s="50" t="s">
        <v>10</v>
      </c>
      <c r="L32" s="50" t="s">
        <v>11</v>
      </c>
      <c r="M32" s="50" t="s">
        <v>12</v>
      </c>
      <c r="N32" s="50" t="s">
        <v>13</v>
      </c>
      <c r="O32" s="50" t="s">
        <v>14</v>
      </c>
      <c r="P32" s="11" t="s">
        <v>15</v>
      </c>
      <c r="R32" s="101" t="s">
        <v>73</v>
      </c>
      <c r="S32" s="50" t="s">
        <v>0</v>
      </c>
      <c r="T32" s="50" t="s">
        <v>3</v>
      </c>
      <c r="U32" s="50" t="s">
        <v>4</v>
      </c>
      <c r="V32" s="50" t="s">
        <v>5</v>
      </c>
      <c r="W32" s="50" t="s">
        <v>6</v>
      </c>
      <c r="X32" s="50" t="s">
        <v>7</v>
      </c>
      <c r="Y32" s="50" t="s">
        <v>8</v>
      </c>
      <c r="Z32" s="50" t="s">
        <v>9</v>
      </c>
      <c r="AA32" s="50" t="s">
        <v>10</v>
      </c>
      <c r="AB32" s="50" t="s">
        <v>11</v>
      </c>
      <c r="AC32" s="50" t="s">
        <v>12</v>
      </c>
      <c r="AD32" s="50" t="s">
        <v>13</v>
      </c>
      <c r="AE32" s="50" t="s">
        <v>14</v>
      </c>
      <c r="AF32" s="11" t="s">
        <v>15</v>
      </c>
      <c r="AH32" s="101" t="s">
        <v>73</v>
      </c>
      <c r="AI32" s="50" t="s">
        <v>0</v>
      </c>
      <c r="AJ32" s="50" t="s">
        <v>3</v>
      </c>
      <c r="AK32" s="50" t="s">
        <v>4</v>
      </c>
      <c r="AL32" s="50" t="s">
        <v>5</v>
      </c>
      <c r="AM32" s="50" t="s">
        <v>6</v>
      </c>
      <c r="AN32" s="50" t="s">
        <v>7</v>
      </c>
      <c r="AO32" s="50" t="s">
        <v>8</v>
      </c>
      <c r="AP32" s="50" t="s">
        <v>9</v>
      </c>
      <c r="AQ32" s="50" t="s">
        <v>10</v>
      </c>
      <c r="AR32" s="50" t="s">
        <v>11</v>
      </c>
      <c r="AS32" s="50" t="s">
        <v>12</v>
      </c>
      <c r="AT32" s="50" t="s">
        <v>13</v>
      </c>
      <c r="AU32" s="50" t="s">
        <v>14</v>
      </c>
      <c r="AV32" s="11" t="s">
        <v>15</v>
      </c>
      <c r="AX32" s="101" t="s">
        <v>73</v>
      </c>
      <c r="AY32" s="50" t="s">
        <v>0</v>
      </c>
      <c r="AZ32" s="50" t="s">
        <v>3</v>
      </c>
      <c r="BA32" s="50" t="s">
        <v>4</v>
      </c>
      <c r="BB32" s="50" t="s">
        <v>5</v>
      </c>
      <c r="BC32" s="50" t="s">
        <v>6</v>
      </c>
      <c r="BD32" s="50" t="s">
        <v>7</v>
      </c>
      <c r="BE32" s="50" t="s">
        <v>8</v>
      </c>
      <c r="BF32" s="50" t="s">
        <v>9</v>
      </c>
      <c r="BG32" s="50" t="s">
        <v>10</v>
      </c>
      <c r="BH32" s="50" t="s">
        <v>11</v>
      </c>
      <c r="BI32" s="50" t="s">
        <v>12</v>
      </c>
      <c r="BJ32" s="50" t="s">
        <v>13</v>
      </c>
      <c r="BK32" s="50" t="s">
        <v>14</v>
      </c>
      <c r="BL32" s="11" t="s">
        <v>15</v>
      </c>
      <c r="BN32" s="101" t="s">
        <v>73</v>
      </c>
      <c r="BO32" s="50" t="s">
        <v>0</v>
      </c>
      <c r="BP32" s="50" t="s">
        <v>3</v>
      </c>
      <c r="BQ32" s="50" t="s">
        <v>4</v>
      </c>
      <c r="BR32" s="50" t="s">
        <v>5</v>
      </c>
      <c r="BS32" s="50" t="s">
        <v>6</v>
      </c>
      <c r="BT32" s="50" t="s">
        <v>7</v>
      </c>
      <c r="BU32" s="50" t="s">
        <v>8</v>
      </c>
      <c r="BV32" s="50" t="s">
        <v>9</v>
      </c>
      <c r="BW32" s="50" t="s">
        <v>10</v>
      </c>
      <c r="BX32" s="50" t="s">
        <v>11</v>
      </c>
      <c r="BY32" s="50" t="s">
        <v>12</v>
      </c>
      <c r="BZ32" s="50" t="s">
        <v>13</v>
      </c>
      <c r="CA32" s="50" t="s">
        <v>14</v>
      </c>
      <c r="CB32" s="11" t="s">
        <v>15</v>
      </c>
      <c r="CD32" s="101" t="s">
        <v>73</v>
      </c>
      <c r="CE32" s="50" t="s">
        <v>0</v>
      </c>
      <c r="CF32" s="50" t="s">
        <v>3</v>
      </c>
      <c r="CG32" s="50" t="s">
        <v>4</v>
      </c>
      <c r="CH32" s="50" t="s">
        <v>5</v>
      </c>
      <c r="CI32" s="50" t="s">
        <v>6</v>
      </c>
      <c r="CJ32" s="50" t="s">
        <v>7</v>
      </c>
      <c r="CK32" s="50" t="s">
        <v>8</v>
      </c>
      <c r="CL32" s="50" t="s">
        <v>9</v>
      </c>
      <c r="CM32" s="50" t="s">
        <v>10</v>
      </c>
      <c r="CN32" s="50" t="s">
        <v>11</v>
      </c>
      <c r="CO32" s="50" t="s">
        <v>12</v>
      </c>
      <c r="CP32" s="50" t="s">
        <v>13</v>
      </c>
      <c r="CQ32" s="50" t="s">
        <v>14</v>
      </c>
      <c r="CR32" s="11" t="s">
        <v>15</v>
      </c>
      <c r="CT32" s="101" t="s">
        <v>73</v>
      </c>
      <c r="CU32" s="169" t="s">
        <v>0</v>
      </c>
      <c r="CV32" s="169" t="s">
        <v>3</v>
      </c>
      <c r="CW32" s="169" t="s">
        <v>4</v>
      </c>
      <c r="CX32" s="169" t="s">
        <v>5</v>
      </c>
      <c r="CY32" s="169" t="s">
        <v>6</v>
      </c>
      <c r="CZ32" s="169" t="s">
        <v>7</v>
      </c>
      <c r="DA32" s="169" t="s">
        <v>8</v>
      </c>
      <c r="DB32" s="169" t="s">
        <v>9</v>
      </c>
      <c r="DC32" s="169" t="s">
        <v>10</v>
      </c>
      <c r="DD32" s="169" t="s">
        <v>11</v>
      </c>
      <c r="DE32" s="169" t="s">
        <v>12</v>
      </c>
      <c r="DF32" s="169" t="s">
        <v>13</v>
      </c>
      <c r="DG32" s="169" t="s">
        <v>14</v>
      </c>
      <c r="DH32" s="11" t="s">
        <v>15</v>
      </c>
    </row>
    <row r="33" spans="2:112" x14ac:dyDescent="0.25">
      <c r="B33" s="99" t="s">
        <v>77</v>
      </c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51">
        <f t="shared" ref="O33:O38" si="28">SUM(C33:N33)</f>
        <v>0</v>
      </c>
      <c r="P33" s="17">
        <f t="shared" ref="P33:P38" si="29">O33/$O$39</f>
        <v>0</v>
      </c>
      <c r="R33" s="99" t="s">
        <v>77</v>
      </c>
      <c r="S33" s="22">
        <v>1</v>
      </c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51">
        <f t="shared" ref="AE33:AE38" si="30">SUM(S33:AD33)</f>
        <v>1</v>
      </c>
      <c r="AF33" s="17">
        <f t="shared" ref="AF33:AF38" si="31">AE33/$AE$39</f>
        <v>1.3736263736263737E-3</v>
      </c>
      <c r="AH33" s="99" t="s">
        <v>75</v>
      </c>
      <c r="AI33" s="22">
        <v>19</v>
      </c>
      <c r="AJ33" s="20">
        <v>6</v>
      </c>
      <c r="AK33" s="20">
        <v>10</v>
      </c>
      <c r="AL33" s="20">
        <v>11</v>
      </c>
      <c r="AM33" s="20">
        <v>9</v>
      </c>
      <c r="AN33" s="20">
        <v>9</v>
      </c>
      <c r="AO33" s="20">
        <v>10</v>
      </c>
      <c r="AP33" s="20">
        <v>1</v>
      </c>
      <c r="AQ33" s="20">
        <v>6</v>
      </c>
      <c r="AR33" s="20"/>
      <c r="AS33" s="20">
        <v>2</v>
      </c>
      <c r="AT33" s="20">
        <v>5</v>
      </c>
      <c r="AU33" s="51">
        <f t="shared" ref="AU33:AU38" si="32">SUM(AI33:AT33)</f>
        <v>88</v>
      </c>
      <c r="AV33" s="17">
        <f t="shared" ref="AV33:AV38" si="33">AU33/$AU$39</f>
        <v>8.9613034623217916E-2</v>
      </c>
      <c r="AX33" s="99" t="s">
        <v>77</v>
      </c>
      <c r="AY33" s="22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61">
        <f t="shared" ref="BK33:BK38" si="34">SUM(AY33:BJ33)</f>
        <v>0</v>
      </c>
      <c r="BL33" s="17">
        <f t="shared" ref="BL33:BL38" si="35">BK33/$BK$39</f>
        <v>0</v>
      </c>
      <c r="BN33" s="99" t="s">
        <v>77</v>
      </c>
      <c r="BO33" s="22"/>
      <c r="BP33" s="20"/>
      <c r="BQ33" s="20"/>
      <c r="BR33" s="20"/>
      <c r="BS33" s="20"/>
      <c r="BT33" s="20"/>
      <c r="BU33" s="20"/>
      <c r="BV33" s="20"/>
      <c r="BW33" s="20"/>
      <c r="BX33" s="20"/>
      <c r="BY33" s="20">
        <v>1</v>
      </c>
      <c r="BZ33" s="20"/>
      <c r="CA33" s="61">
        <f t="shared" ref="CA33:CA38" si="36">SUM(BO33:BZ33)</f>
        <v>1</v>
      </c>
      <c r="CB33" s="17">
        <f t="shared" ref="CB33:CB38" si="37">CA33/$CA$39</f>
        <v>1.2674271229404308E-3</v>
      </c>
      <c r="CD33" s="99" t="s">
        <v>77</v>
      </c>
      <c r="CE33" s="22">
        <v>1</v>
      </c>
      <c r="CF33" s="20"/>
      <c r="CG33" s="20">
        <v>1</v>
      </c>
      <c r="CH33" s="20">
        <v>1</v>
      </c>
      <c r="CI33" s="20">
        <v>1</v>
      </c>
      <c r="CJ33" s="20"/>
      <c r="CK33" s="20"/>
      <c r="CL33" s="20"/>
      <c r="CM33" s="20"/>
      <c r="CN33" s="20"/>
      <c r="CO33" s="20"/>
      <c r="CP33" s="20"/>
      <c r="CQ33" s="61">
        <f t="shared" ref="CQ33:CQ38" si="38">SUM(CE33:CP33)</f>
        <v>4</v>
      </c>
      <c r="CR33" s="17">
        <f t="shared" ref="CR33:CR38" si="39">CQ33/$CQ$39</f>
        <v>3.770028275212064E-3</v>
      </c>
      <c r="CT33" s="99" t="s">
        <v>77</v>
      </c>
      <c r="CU33" s="22"/>
      <c r="CV33" s="20"/>
      <c r="CW33" s="20"/>
      <c r="CX33" s="20"/>
      <c r="CY33" s="20"/>
      <c r="CZ33" s="20"/>
      <c r="DA33" s="20"/>
      <c r="DB33" s="20"/>
      <c r="DC33" s="20"/>
      <c r="DD33" s="20">
        <v>1</v>
      </c>
      <c r="DE33" s="20"/>
      <c r="DF33" s="20"/>
      <c r="DG33" s="61">
        <f t="shared" ref="DG33:DG38" si="40">SUM(CU33:DF33)</f>
        <v>1</v>
      </c>
      <c r="DH33" s="17">
        <f t="shared" ref="DH33:DH38" si="41">DG33/$DG$39</f>
        <v>8.0385852090032153E-4</v>
      </c>
    </row>
    <row r="34" spans="2:112" x14ac:dyDescent="0.25">
      <c r="B34" s="99" t="s">
        <v>75</v>
      </c>
      <c r="C34" s="22">
        <v>29</v>
      </c>
      <c r="D34" s="20">
        <v>6</v>
      </c>
      <c r="E34" s="20">
        <v>8</v>
      </c>
      <c r="F34" s="20">
        <v>6</v>
      </c>
      <c r="G34" s="20">
        <v>11</v>
      </c>
      <c r="H34" s="20">
        <v>9</v>
      </c>
      <c r="I34" s="20">
        <v>17</v>
      </c>
      <c r="J34" s="20">
        <v>14</v>
      </c>
      <c r="K34" s="20">
        <v>5</v>
      </c>
      <c r="L34" s="20">
        <v>3</v>
      </c>
      <c r="M34" s="20">
        <v>6</v>
      </c>
      <c r="N34" s="20">
        <v>10</v>
      </c>
      <c r="O34" s="51">
        <f t="shared" si="28"/>
        <v>124</v>
      </c>
      <c r="P34" s="17">
        <f t="shared" si="29"/>
        <v>0.22342342342342342</v>
      </c>
      <c r="R34" s="99" t="s">
        <v>75</v>
      </c>
      <c r="S34" s="22">
        <v>4</v>
      </c>
      <c r="T34" s="20">
        <v>5</v>
      </c>
      <c r="U34" s="20">
        <v>5</v>
      </c>
      <c r="V34" s="20">
        <v>9</v>
      </c>
      <c r="W34" s="20">
        <v>11</v>
      </c>
      <c r="X34" s="20">
        <v>8</v>
      </c>
      <c r="Y34" s="20">
        <v>10</v>
      </c>
      <c r="Z34" s="20">
        <v>7</v>
      </c>
      <c r="AA34" s="20">
        <v>5</v>
      </c>
      <c r="AB34" s="20">
        <v>2</v>
      </c>
      <c r="AC34" s="20">
        <v>4</v>
      </c>
      <c r="AD34" s="20">
        <v>5</v>
      </c>
      <c r="AE34" s="51">
        <f t="shared" si="30"/>
        <v>75</v>
      </c>
      <c r="AF34" s="17">
        <f t="shared" si="31"/>
        <v>0.10302197802197802</v>
      </c>
      <c r="AH34" s="99" t="s">
        <v>78</v>
      </c>
      <c r="AI34" s="22">
        <v>1</v>
      </c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51">
        <f t="shared" si="32"/>
        <v>1</v>
      </c>
      <c r="AV34" s="17">
        <f t="shared" si="33"/>
        <v>1.0183299389002036E-3</v>
      </c>
      <c r="AX34" s="99" t="s">
        <v>75</v>
      </c>
      <c r="AY34" s="22">
        <v>4</v>
      </c>
      <c r="AZ34" s="20">
        <v>1</v>
      </c>
      <c r="BA34" s="20">
        <v>1</v>
      </c>
      <c r="BB34" s="20">
        <v>1</v>
      </c>
      <c r="BC34" s="20">
        <v>1</v>
      </c>
      <c r="BD34" s="20">
        <v>2</v>
      </c>
      <c r="BE34" s="20">
        <v>7</v>
      </c>
      <c r="BF34" s="20">
        <v>3</v>
      </c>
      <c r="BG34" s="20">
        <v>8</v>
      </c>
      <c r="BH34" s="20">
        <v>1</v>
      </c>
      <c r="BI34" s="20">
        <v>3</v>
      </c>
      <c r="BJ34" s="20">
        <v>1</v>
      </c>
      <c r="BK34" s="61">
        <f t="shared" si="34"/>
        <v>33</v>
      </c>
      <c r="BL34" s="17">
        <f t="shared" si="35"/>
        <v>5.1724137931034482E-2</v>
      </c>
      <c r="BN34" s="99" t="s">
        <v>75</v>
      </c>
      <c r="BO34" s="22">
        <v>1</v>
      </c>
      <c r="BP34" s="20">
        <v>2</v>
      </c>
      <c r="BQ34" s="20">
        <v>6</v>
      </c>
      <c r="BR34" s="20">
        <v>4</v>
      </c>
      <c r="BS34" s="20">
        <v>3</v>
      </c>
      <c r="BT34" s="20">
        <v>10</v>
      </c>
      <c r="BU34" s="20">
        <v>3</v>
      </c>
      <c r="BV34" s="20">
        <v>1</v>
      </c>
      <c r="BW34" s="20">
        <v>1</v>
      </c>
      <c r="BX34" s="20">
        <v>4</v>
      </c>
      <c r="BY34" s="20">
        <v>15</v>
      </c>
      <c r="BZ34" s="20">
        <v>11</v>
      </c>
      <c r="CA34" s="61">
        <f t="shared" si="36"/>
        <v>61</v>
      </c>
      <c r="CB34" s="17">
        <f t="shared" si="37"/>
        <v>7.731305449936629E-2</v>
      </c>
      <c r="CD34" s="99" t="s">
        <v>75</v>
      </c>
      <c r="CE34" s="22">
        <v>8</v>
      </c>
      <c r="CF34" s="20">
        <v>4</v>
      </c>
      <c r="CG34" s="20">
        <v>4</v>
      </c>
      <c r="CH34" s="20">
        <v>3</v>
      </c>
      <c r="CI34" s="20">
        <v>5</v>
      </c>
      <c r="CJ34" s="20">
        <v>6</v>
      </c>
      <c r="CK34" s="20">
        <v>7</v>
      </c>
      <c r="CL34" s="20">
        <v>6</v>
      </c>
      <c r="CM34" s="20">
        <v>2</v>
      </c>
      <c r="CN34" s="20">
        <v>4</v>
      </c>
      <c r="CO34" s="20">
        <v>5</v>
      </c>
      <c r="CP34" s="20">
        <v>2</v>
      </c>
      <c r="CQ34" s="61">
        <f t="shared" si="38"/>
        <v>56</v>
      </c>
      <c r="CR34" s="17">
        <f t="shared" si="39"/>
        <v>5.2780395852968898E-2</v>
      </c>
      <c r="CT34" s="99" t="s">
        <v>75</v>
      </c>
      <c r="CU34" s="22">
        <v>11</v>
      </c>
      <c r="CV34" s="20">
        <v>9</v>
      </c>
      <c r="CW34" s="20">
        <v>14</v>
      </c>
      <c r="CX34" s="20">
        <v>20</v>
      </c>
      <c r="CY34" s="20">
        <v>13</v>
      </c>
      <c r="CZ34" s="20">
        <v>9</v>
      </c>
      <c r="DA34" s="20">
        <v>8</v>
      </c>
      <c r="DB34" s="20">
        <v>8</v>
      </c>
      <c r="DC34" s="20">
        <v>13</v>
      </c>
      <c r="DD34" s="20">
        <v>8</v>
      </c>
      <c r="DE34" s="20">
        <v>8</v>
      </c>
      <c r="DF34" s="20">
        <v>9</v>
      </c>
      <c r="DG34" s="61">
        <f t="shared" si="40"/>
        <v>130</v>
      </c>
      <c r="DH34" s="17">
        <f t="shared" si="41"/>
        <v>0.1045016077170418</v>
      </c>
    </row>
    <row r="35" spans="2:112" x14ac:dyDescent="0.25">
      <c r="B35" s="99" t="s">
        <v>78</v>
      </c>
      <c r="C35" s="22"/>
      <c r="D35" s="20"/>
      <c r="E35" s="20">
        <v>1</v>
      </c>
      <c r="F35" s="20"/>
      <c r="G35" s="20"/>
      <c r="H35" s="20"/>
      <c r="I35" s="20"/>
      <c r="J35" s="20"/>
      <c r="K35" s="20"/>
      <c r="L35" s="20"/>
      <c r="M35" s="20"/>
      <c r="N35" s="20"/>
      <c r="O35" s="51">
        <f t="shared" si="28"/>
        <v>1</v>
      </c>
      <c r="P35" s="17">
        <f t="shared" si="29"/>
        <v>1.8018018018018018E-3</v>
      </c>
      <c r="R35" s="99" t="s">
        <v>78</v>
      </c>
      <c r="S35" s="2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51">
        <f t="shared" si="30"/>
        <v>0</v>
      </c>
      <c r="AF35" s="17">
        <f t="shared" si="31"/>
        <v>0</v>
      </c>
      <c r="AH35" s="99" t="s">
        <v>71</v>
      </c>
      <c r="AI35" s="22">
        <v>56</v>
      </c>
      <c r="AJ35" s="20">
        <v>62</v>
      </c>
      <c r="AK35" s="20">
        <v>58</v>
      </c>
      <c r="AL35" s="20">
        <v>91</v>
      </c>
      <c r="AM35" s="20">
        <v>81</v>
      </c>
      <c r="AN35" s="20">
        <v>58</v>
      </c>
      <c r="AO35" s="20">
        <v>83</v>
      </c>
      <c r="AP35" s="20">
        <v>98</v>
      </c>
      <c r="AQ35" s="20">
        <v>45</v>
      </c>
      <c r="AR35" s="20">
        <v>54</v>
      </c>
      <c r="AS35" s="20">
        <v>52</v>
      </c>
      <c r="AT35" s="20">
        <v>68</v>
      </c>
      <c r="AU35" s="51">
        <f t="shared" si="32"/>
        <v>806</v>
      </c>
      <c r="AV35" s="17">
        <f t="shared" si="33"/>
        <v>0.8207739307535642</v>
      </c>
      <c r="AX35" s="99" t="s">
        <v>78</v>
      </c>
      <c r="AY35" s="22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61">
        <f t="shared" si="34"/>
        <v>0</v>
      </c>
      <c r="BL35" s="17">
        <f t="shared" si="35"/>
        <v>0</v>
      </c>
      <c r="BN35" s="99" t="s">
        <v>78</v>
      </c>
      <c r="BO35" s="22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61">
        <f t="shared" si="36"/>
        <v>0</v>
      </c>
      <c r="CB35" s="17">
        <f t="shared" si="37"/>
        <v>0</v>
      </c>
      <c r="CD35" s="99" t="s">
        <v>78</v>
      </c>
      <c r="CE35" s="22"/>
      <c r="CF35" s="20"/>
      <c r="CG35" s="20"/>
      <c r="CH35" s="20"/>
      <c r="CI35" s="20">
        <v>2</v>
      </c>
      <c r="CJ35" s="20"/>
      <c r="CK35" s="20"/>
      <c r="CL35" s="20"/>
      <c r="CM35" s="20"/>
      <c r="CN35" s="20"/>
      <c r="CO35" s="20"/>
      <c r="CP35" s="20"/>
      <c r="CQ35" s="61">
        <f t="shared" si="38"/>
        <v>2</v>
      </c>
      <c r="CR35" s="17">
        <f t="shared" si="39"/>
        <v>1.885014137606032E-3</v>
      </c>
      <c r="CT35" s="99" t="s">
        <v>78</v>
      </c>
      <c r="CU35" s="22"/>
      <c r="CV35" s="20"/>
      <c r="CW35" s="20"/>
      <c r="CX35" s="20"/>
      <c r="CY35" s="20"/>
      <c r="CZ35" s="20"/>
      <c r="DA35" s="20"/>
      <c r="DB35" s="20">
        <v>1</v>
      </c>
      <c r="DC35" s="20">
        <v>1</v>
      </c>
      <c r="DD35" s="20"/>
      <c r="DE35" s="20"/>
      <c r="DF35" s="20"/>
      <c r="DG35" s="61">
        <f t="shared" si="40"/>
        <v>2</v>
      </c>
      <c r="DH35" s="17">
        <f t="shared" si="41"/>
        <v>1.6077170418006431E-3</v>
      </c>
    </row>
    <row r="36" spans="2:112" x14ac:dyDescent="0.25">
      <c r="B36" s="99" t="s">
        <v>71</v>
      </c>
      <c r="C36" s="22">
        <v>18</v>
      </c>
      <c r="D36" s="20">
        <v>12</v>
      </c>
      <c r="E36" s="20">
        <v>14</v>
      </c>
      <c r="F36" s="20">
        <v>10</v>
      </c>
      <c r="G36" s="20">
        <v>23</v>
      </c>
      <c r="H36" s="20">
        <v>12</v>
      </c>
      <c r="I36" s="20">
        <v>14</v>
      </c>
      <c r="J36" s="20">
        <v>23</v>
      </c>
      <c r="K36" s="20">
        <v>47</v>
      </c>
      <c r="L36" s="20">
        <v>51</v>
      </c>
      <c r="M36" s="20">
        <v>31</v>
      </c>
      <c r="N36" s="20">
        <v>67</v>
      </c>
      <c r="O36" s="51">
        <f t="shared" si="28"/>
        <v>322</v>
      </c>
      <c r="P36" s="17">
        <f t="shared" si="29"/>
        <v>0.58018018018018014</v>
      </c>
      <c r="R36" s="99" t="s">
        <v>71</v>
      </c>
      <c r="S36" s="22">
        <v>30</v>
      </c>
      <c r="T36" s="20">
        <v>16</v>
      </c>
      <c r="U36" s="20">
        <v>19</v>
      </c>
      <c r="V36" s="20">
        <v>48</v>
      </c>
      <c r="W36" s="20">
        <v>54</v>
      </c>
      <c r="X36" s="20">
        <v>51</v>
      </c>
      <c r="Y36" s="20">
        <v>68</v>
      </c>
      <c r="Z36" s="20">
        <v>60</v>
      </c>
      <c r="AA36" s="20">
        <v>54</v>
      </c>
      <c r="AB36" s="20">
        <v>36</v>
      </c>
      <c r="AC36" s="20">
        <v>81</v>
      </c>
      <c r="AD36" s="20">
        <v>49</v>
      </c>
      <c r="AE36" s="51">
        <f t="shared" si="30"/>
        <v>566</v>
      </c>
      <c r="AF36" s="17">
        <f t="shared" si="31"/>
        <v>0.77747252747252749</v>
      </c>
      <c r="AH36" s="99" t="s">
        <v>74</v>
      </c>
      <c r="AI36" s="22">
        <v>10</v>
      </c>
      <c r="AJ36" s="20">
        <v>6</v>
      </c>
      <c r="AK36" s="20">
        <v>8</v>
      </c>
      <c r="AL36" s="20">
        <v>10</v>
      </c>
      <c r="AM36" s="20">
        <v>8</v>
      </c>
      <c r="AN36" s="20">
        <v>2</v>
      </c>
      <c r="AO36" s="20">
        <v>3</v>
      </c>
      <c r="AP36" s="20">
        <v>3</v>
      </c>
      <c r="AQ36" s="20">
        <v>2</v>
      </c>
      <c r="AR36" s="20"/>
      <c r="AS36" s="20"/>
      <c r="AT36" s="20">
        <v>5</v>
      </c>
      <c r="AU36" s="51">
        <f t="shared" si="32"/>
        <v>57</v>
      </c>
      <c r="AV36" s="17">
        <f t="shared" si="33"/>
        <v>5.8044806517311608E-2</v>
      </c>
      <c r="AX36" s="99" t="s">
        <v>71</v>
      </c>
      <c r="AY36" s="22">
        <v>44</v>
      </c>
      <c r="AZ36" s="20">
        <v>41</v>
      </c>
      <c r="BA36" s="20">
        <v>40</v>
      </c>
      <c r="BB36" s="20">
        <v>41</v>
      </c>
      <c r="BC36" s="20">
        <v>53</v>
      </c>
      <c r="BD36" s="20">
        <v>75</v>
      </c>
      <c r="BE36" s="20">
        <v>76</v>
      </c>
      <c r="BF36" s="20">
        <v>43</v>
      </c>
      <c r="BG36" s="20">
        <v>41</v>
      </c>
      <c r="BH36" s="20">
        <v>41</v>
      </c>
      <c r="BI36" s="20">
        <v>27</v>
      </c>
      <c r="BJ36" s="20">
        <v>52</v>
      </c>
      <c r="BK36" s="61">
        <f t="shared" si="34"/>
        <v>574</v>
      </c>
      <c r="BL36" s="17">
        <f t="shared" si="35"/>
        <v>0.89968652037617558</v>
      </c>
      <c r="BN36" s="99" t="s">
        <v>71</v>
      </c>
      <c r="BO36" s="22">
        <v>57</v>
      </c>
      <c r="BP36" s="20">
        <v>36</v>
      </c>
      <c r="BQ36" s="20">
        <v>65</v>
      </c>
      <c r="BR36" s="20">
        <v>60</v>
      </c>
      <c r="BS36" s="20">
        <v>71</v>
      </c>
      <c r="BT36" s="20">
        <v>54</v>
      </c>
      <c r="BU36" s="20">
        <v>51</v>
      </c>
      <c r="BV36" s="20">
        <v>42</v>
      </c>
      <c r="BW36" s="20">
        <v>31</v>
      </c>
      <c r="BX36" s="20">
        <v>20</v>
      </c>
      <c r="BY36" s="20">
        <v>82</v>
      </c>
      <c r="BZ36" s="20">
        <v>92</v>
      </c>
      <c r="CA36" s="61">
        <f t="shared" si="36"/>
        <v>661</v>
      </c>
      <c r="CB36" s="17">
        <f t="shared" si="37"/>
        <v>0.83776932826362482</v>
      </c>
      <c r="CD36" s="99" t="s">
        <v>71</v>
      </c>
      <c r="CE36" s="22">
        <v>101</v>
      </c>
      <c r="CF36" s="20">
        <v>56</v>
      </c>
      <c r="CG36" s="20">
        <v>79</v>
      </c>
      <c r="CH36" s="20">
        <v>89</v>
      </c>
      <c r="CI36" s="20">
        <v>128</v>
      </c>
      <c r="CJ36" s="20">
        <v>105</v>
      </c>
      <c r="CK36" s="20">
        <v>74</v>
      </c>
      <c r="CL36" s="20">
        <v>57</v>
      </c>
      <c r="CM36" s="20">
        <v>66</v>
      </c>
      <c r="CN36" s="20">
        <v>72</v>
      </c>
      <c r="CO36" s="20">
        <v>58</v>
      </c>
      <c r="CP36" s="20">
        <v>78</v>
      </c>
      <c r="CQ36" s="61">
        <f t="shared" si="38"/>
        <v>963</v>
      </c>
      <c r="CR36" s="17">
        <f t="shared" si="39"/>
        <v>0.90763430725730443</v>
      </c>
      <c r="CT36" s="99" t="s">
        <v>71</v>
      </c>
      <c r="CU36" s="22">
        <v>79</v>
      </c>
      <c r="CV36" s="20">
        <v>84</v>
      </c>
      <c r="CW36" s="20">
        <v>72</v>
      </c>
      <c r="CX36" s="20">
        <v>79</v>
      </c>
      <c r="CY36" s="20">
        <v>113</v>
      </c>
      <c r="CZ36" s="20">
        <v>80</v>
      </c>
      <c r="DA36" s="20">
        <v>91</v>
      </c>
      <c r="DB36" s="20">
        <v>77</v>
      </c>
      <c r="DC36" s="20">
        <v>74</v>
      </c>
      <c r="DD36" s="20">
        <v>91</v>
      </c>
      <c r="DE36" s="20">
        <v>76</v>
      </c>
      <c r="DF36" s="20">
        <v>97</v>
      </c>
      <c r="DG36" s="61">
        <f t="shared" si="40"/>
        <v>1013</v>
      </c>
      <c r="DH36" s="17">
        <f t="shared" si="41"/>
        <v>0.81430868167202575</v>
      </c>
    </row>
    <row r="37" spans="2:112" x14ac:dyDescent="0.25">
      <c r="B37" s="99" t="s">
        <v>74</v>
      </c>
      <c r="C37" s="22">
        <v>12</v>
      </c>
      <c r="D37" s="20">
        <v>7</v>
      </c>
      <c r="E37" s="20">
        <v>7</v>
      </c>
      <c r="F37" s="20">
        <v>4</v>
      </c>
      <c r="G37" s="20">
        <v>1</v>
      </c>
      <c r="H37" s="20">
        <v>4</v>
      </c>
      <c r="I37" s="20">
        <v>12</v>
      </c>
      <c r="J37" s="20">
        <v>6</v>
      </c>
      <c r="K37" s="20">
        <v>10</v>
      </c>
      <c r="L37" s="20">
        <v>6</v>
      </c>
      <c r="M37" s="20">
        <v>3</v>
      </c>
      <c r="N37" s="20">
        <v>9</v>
      </c>
      <c r="O37" s="51">
        <f t="shared" si="28"/>
        <v>81</v>
      </c>
      <c r="P37" s="17">
        <f t="shared" si="29"/>
        <v>0.14594594594594595</v>
      </c>
      <c r="R37" s="99" t="s">
        <v>74</v>
      </c>
      <c r="S37" s="22">
        <v>7</v>
      </c>
      <c r="T37" s="20">
        <v>1</v>
      </c>
      <c r="U37" s="20">
        <v>1</v>
      </c>
      <c r="V37" s="20">
        <v>6</v>
      </c>
      <c r="W37" s="20">
        <v>3</v>
      </c>
      <c r="X37" s="20">
        <v>9</v>
      </c>
      <c r="Y37" s="20">
        <v>8</v>
      </c>
      <c r="Z37" s="20">
        <v>3</v>
      </c>
      <c r="AA37" s="20">
        <v>8</v>
      </c>
      <c r="AB37" s="20">
        <v>5</v>
      </c>
      <c r="AC37" s="20">
        <v>5</v>
      </c>
      <c r="AD37" s="20">
        <v>9</v>
      </c>
      <c r="AE37" s="51">
        <f t="shared" si="30"/>
        <v>65</v>
      </c>
      <c r="AF37" s="17">
        <f t="shared" si="31"/>
        <v>8.9285714285714288E-2</v>
      </c>
      <c r="AH37" s="99" t="s">
        <v>76</v>
      </c>
      <c r="AI37" s="22">
        <v>9</v>
      </c>
      <c r="AJ37" s="20">
        <v>3</v>
      </c>
      <c r="AK37" s="20">
        <v>3</v>
      </c>
      <c r="AL37" s="20"/>
      <c r="AM37" s="20">
        <v>4</v>
      </c>
      <c r="AN37" s="20">
        <v>1</v>
      </c>
      <c r="AO37" s="20">
        <v>1</v>
      </c>
      <c r="AP37" s="20">
        <v>2</v>
      </c>
      <c r="AQ37" s="20"/>
      <c r="AR37" s="20">
        <v>1</v>
      </c>
      <c r="AS37" s="20">
        <v>3</v>
      </c>
      <c r="AT37" s="20">
        <v>3</v>
      </c>
      <c r="AU37" s="51">
        <f t="shared" si="32"/>
        <v>30</v>
      </c>
      <c r="AV37" s="17">
        <f t="shared" si="33"/>
        <v>3.0549898167006109E-2</v>
      </c>
      <c r="AX37" s="99" t="s">
        <v>74</v>
      </c>
      <c r="AY37" s="22">
        <v>3</v>
      </c>
      <c r="AZ37" s="20">
        <v>2</v>
      </c>
      <c r="BA37" s="20"/>
      <c r="BB37" s="20">
        <v>2</v>
      </c>
      <c r="BC37" s="20">
        <v>3</v>
      </c>
      <c r="BD37" s="20">
        <v>4</v>
      </c>
      <c r="BE37" s="20">
        <v>3</v>
      </c>
      <c r="BF37" s="20">
        <v>4</v>
      </c>
      <c r="BG37" s="20">
        <v>1</v>
      </c>
      <c r="BH37" s="20">
        <v>1</v>
      </c>
      <c r="BI37" s="20">
        <v>3</v>
      </c>
      <c r="BJ37" s="20"/>
      <c r="BK37" s="61">
        <f t="shared" si="34"/>
        <v>26</v>
      </c>
      <c r="BL37" s="17">
        <f t="shared" si="35"/>
        <v>4.0752351097178681E-2</v>
      </c>
      <c r="BN37" s="99" t="s">
        <v>74</v>
      </c>
      <c r="BO37" s="22">
        <v>1</v>
      </c>
      <c r="BP37" s="20">
        <v>7</v>
      </c>
      <c r="BQ37" s="20">
        <v>2</v>
      </c>
      <c r="BR37" s="20">
        <v>6</v>
      </c>
      <c r="BS37" s="20">
        <v>2</v>
      </c>
      <c r="BT37" s="20">
        <v>5</v>
      </c>
      <c r="BU37" s="20">
        <v>1</v>
      </c>
      <c r="BV37" s="20">
        <v>1</v>
      </c>
      <c r="BW37" s="20">
        <v>2</v>
      </c>
      <c r="BX37" s="20">
        <v>1</v>
      </c>
      <c r="BY37" s="20">
        <v>11</v>
      </c>
      <c r="BZ37" s="20">
        <v>15</v>
      </c>
      <c r="CA37" s="61">
        <f t="shared" si="36"/>
        <v>54</v>
      </c>
      <c r="CB37" s="17">
        <f t="shared" si="37"/>
        <v>6.8441064638783272E-2</v>
      </c>
      <c r="CD37" s="99" t="s">
        <v>74</v>
      </c>
      <c r="CE37" s="22">
        <v>2</v>
      </c>
      <c r="CF37" s="20">
        <v>2</v>
      </c>
      <c r="CG37" s="20">
        <v>7</v>
      </c>
      <c r="CH37" s="20">
        <v>1</v>
      </c>
      <c r="CI37" s="20">
        <v>6</v>
      </c>
      <c r="CJ37" s="20">
        <v>2</v>
      </c>
      <c r="CK37" s="20">
        <v>2</v>
      </c>
      <c r="CL37" s="20">
        <v>3</v>
      </c>
      <c r="CM37" s="20">
        <v>1</v>
      </c>
      <c r="CN37" s="20">
        <v>2</v>
      </c>
      <c r="CO37" s="20">
        <v>2</v>
      </c>
      <c r="CP37" s="20">
        <v>2</v>
      </c>
      <c r="CQ37" s="61">
        <f t="shared" si="38"/>
        <v>32</v>
      </c>
      <c r="CR37" s="17">
        <f t="shared" si="39"/>
        <v>3.0160226201696512E-2</v>
      </c>
      <c r="CT37" s="99" t="s">
        <v>74</v>
      </c>
      <c r="CU37" s="22">
        <v>7</v>
      </c>
      <c r="CV37" s="20">
        <v>10</v>
      </c>
      <c r="CW37" s="20">
        <v>8</v>
      </c>
      <c r="CX37" s="20">
        <v>13</v>
      </c>
      <c r="CY37" s="20">
        <v>4</v>
      </c>
      <c r="CZ37" s="20">
        <v>2</v>
      </c>
      <c r="DA37" s="20">
        <v>9</v>
      </c>
      <c r="DB37" s="20">
        <v>8</v>
      </c>
      <c r="DC37" s="20">
        <v>3</v>
      </c>
      <c r="DD37" s="20">
        <v>2</v>
      </c>
      <c r="DE37" s="20"/>
      <c r="DF37" s="20">
        <v>1</v>
      </c>
      <c r="DG37" s="61">
        <f t="shared" si="40"/>
        <v>67</v>
      </c>
      <c r="DH37" s="17">
        <f t="shared" si="41"/>
        <v>5.3858520900321546E-2</v>
      </c>
    </row>
    <row r="38" spans="2:112" x14ac:dyDescent="0.25">
      <c r="B38" s="99" t="s">
        <v>76</v>
      </c>
      <c r="C38" s="22">
        <v>5</v>
      </c>
      <c r="D38" s="20">
        <v>4</v>
      </c>
      <c r="E38" s="20">
        <v>2</v>
      </c>
      <c r="F38" s="20">
        <v>2</v>
      </c>
      <c r="G38" s="20"/>
      <c r="H38" s="20">
        <v>1</v>
      </c>
      <c r="I38" s="20">
        <v>3</v>
      </c>
      <c r="J38" s="20">
        <v>5</v>
      </c>
      <c r="K38" s="20">
        <v>1</v>
      </c>
      <c r="L38" s="20"/>
      <c r="M38" s="20">
        <v>3</v>
      </c>
      <c r="N38" s="20">
        <v>1</v>
      </c>
      <c r="O38" s="51">
        <f t="shared" si="28"/>
        <v>27</v>
      </c>
      <c r="P38" s="17">
        <f t="shared" si="29"/>
        <v>4.8648648648648651E-2</v>
      </c>
      <c r="R38" s="99" t="s">
        <v>76</v>
      </c>
      <c r="S38" s="22">
        <v>2</v>
      </c>
      <c r="T38" s="20">
        <v>5</v>
      </c>
      <c r="U38" s="20"/>
      <c r="V38" s="20">
        <v>3</v>
      </c>
      <c r="W38" s="20">
        <v>2</v>
      </c>
      <c r="X38" s="20">
        <v>2</v>
      </c>
      <c r="Y38" s="20">
        <v>1</v>
      </c>
      <c r="Z38" s="20">
        <v>1</v>
      </c>
      <c r="AA38" s="20">
        <v>1</v>
      </c>
      <c r="AB38" s="20">
        <v>2</v>
      </c>
      <c r="AC38" s="20">
        <v>2</v>
      </c>
      <c r="AD38" s="20"/>
      <c r="AE38" s="51">
        <f t="shared" si="30"/>
        <v>21</v>
      </c>
      <c r="AF38" s="17">
        <f t="shared" si="31"/>
        <v>2.8846153846153848E-2</v>
      </c>
      <c r="AH38" s="99" t="s">
        <v>77</v>
      </c>
      <c r="AI38" s="22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51">
        <f t="shared" si="32"/>
        <v>0</v>
      </c>
      <c r="AV38" s="17">
        <f t="shared" si="33"/>
        <v>0</v>
      </c>
      <c r="AX38" s="99" t="s">
        <v>76</v>
      </c>
      <c r="AY38" s="22"/>
      <c r="AZ38" s="20"/>
      <c r="BA38" s="20"/>
      <c r="BB38" s="20"/>
      <c r="BC38" s="20"/>
      <c r="BD38" s="20">
        <v>1</v>
      </c>
      <c r="BE38" s="20"/>
      <c r="BF38" s="20">
        <v>1</v>
      </c>
      <c r="BG38" s="20"/>
      <c r="BH38" s="20"/>
      <c r="BI38" s="20">
        <v>3</v>
      </c>
      <c r="BJ38" s="20"/>
      <c r="BK38" s="61">
        <f t="shared" si="34"/>
        <v>5</v>
      </c>
      <c r="BL38" s="17">
        <f t="shared" si="35"/>
        <v>7.8369905956112845E-3</v>
      </c>
      <c r="BN38" s="99" t="s">
        <v>76</v>
      </c>
      <c r="BO38" s="22">
        <v>1</v>
      </c>
      <c r="BP38" s="20"/>
      <c r="BQ38" s="20">
        <v>1</v>
      </c>
      <c r="BR38" s="20">
        <v>2</v>
      </c>
      <c r="BS38" s="20">
        <v>3</v>
      </c>
      <c r="BT38" s="20"/>
      <c r="BU38" s="20">
        <v>2</v>
      </c>
      <c r="BV38" s="20"/>
      <c r="BW38" s="20"/>
      <c r="BX38" s="20"/>
      <c r="BY38" s="20">
        <v>2</v>
      </c>
      <c r="BZ38" s="20">
        <v>1</v>
      </c>
      <c r="CA38" s="61">
        <f t="shared" si="36"/>
        <v>12</v>
      </c>
      <c r="CB38" s="17">
        <f t="shared" si="37"/>
        <v>1.5209125475285171E-2</v>
      </c>
      <c r="CD38" s="99" t="s">
        <v>76</v>
      </c>
      <c r="CE38" s="22"/>
      <c r="CF38" s="20">
        <v>1</v>
      </c>
      <c r="CG38" s="20"/>
      <c r="CH38" s="20">
        <v>1</v>
      </c>
      <c r="CI38" s="20"/>
      <c r="CJ38" s="20">
        <v>1</v>
      </c>
      <c r="CK38" s="20"/>
      <c r="CL38" s="20">
        <v>1</v>
      </c>
      <c r="CM38" s="20"/>
      <c r="CN38" s="20"/>
      <c r="CO38" s="20"/>
      <c r="CP38" s="20"/>
      <c r="CQ38" s="61">
        <f t="shared" si="38"/>
        <v>4</v>
      </c>
      <c r="CR38" s="17">
        <f t="shared" si="39"/>
        <v>3.770028275212064E-3</v>
      </c>
      <c r="CT38" s="99" t="s">
        <v>76</v>
      </c>
      <c r="CU38" s="22">
        <v>5</v>
      </c>
      <c r="CV38" s="20">
        <v>2</v>
      </c>
      <c r="CW38" s="20">
        <v>2</v>
      </c>
      <c r="CX38" s="20">
        <v>2</v>
      </c>
      <c r="CY38" s="20">
        <v>3</v>
      </c>
      <c r="CZ38" s="20">
        <v>3</v>
      </c>
      <c r="DA38" s="20">
        <v>5</v>
      </c>
      <c r="DB38" s="20">
        <v>1</v>
      </c>
      <c r="DC38" s="20">
        <v>1</v>
      </c>
      <c r="DD38" s="20">
        <v>3</v>
      </c>
      <c r="DE38" s="20">
        <v>1</v>
      </c>
      <c r="DF38" s="20">
        <v>3</v>
      </c>
      <c r="DG38" s="61">
        <f t="shared" si="40"/>
        <v>31</v>
      </c>
      <c r="DH38" s="17">
        <f t="shared" si="41"/>
        <v>2.4919614147909969E-2</v>
      </c>
    </row>
    <row r="39" spans="2:112" ht="15.75" thickBot="1" x14ac:dyDescent="0.3">
      <c r="B39" s="100" t="s">
        <v>51</v>
      </c>
      <c r="C39" s="52">
        <f>SUM(C33:C38)</f>
        <v>64</v>
      </c>
      <c r="D39" s="52">
        <f t="shared" ref="D39:N39" si="42">SUM(D33:D38)</f>
        <v>29</v>
      </c>
      <c r="E39" s="52">
        <f t="shared" si="42"/>
        <v>32</v>
      </c>
      <c r="F39" s="52">
        <f t="shared" si="42"/>
        <v>22</v>
      </c>
      <c r="G39" s="52">
        <f t="shared" si="42"/>
        <v>35</v>
      </c>
      <c r="H39" s="52">
        <f t="shared" si="42"/>
        <v>26</v>
      </c>
      <c r="I39" s="52">
        <f t="shared" si="42"/>
        <v>46</v>
      </c>
      <c r="J39" s="52">
        <f t="shared" si="42"/>
        <v>48</v>
      </c>
      <c r="K39" s="52">
        <f t="shared" si="42"/>
        <v>63</v>
      </c>
      <c r="L39" s="52">
        <f t="shared" si="42"/>
        <v>60</v>
      </c>
      <c r="M39" s="52">
        <f>SUM(M33:M38)</f>
        <v>43</v>
      </c>
      <c r="N39" s="52">
        <f t="shared" si="42"/>
        <v>87</v>
      </c>
      <c r="O39" s="52">
        <f>SUM(O33:O38)</f>
        <v>555</v>
      </c>
      <c r="P39" s="45">
        <f>SUM(P33:P38)</f>
        <v>1</v>
      </c>
      <c r="R39" s="100" t="s">
        <v>51</v>
      </c>
      <c r="S39" s="52">
        <f t="shared" ref="S39:AF39" si="43">SUM(S33:S38)</f>
        <v>44</v>
      </c>
      <c r="T39" s="52">
        <f t="shared" si="43"/>
        <v>27</v>
      </c>
      <c r="U39" s="52">
        <f t="shared" si="43"/>
        <v>25</v>
      </c>
      <c r="V39" s="52">
        <f t="shared" si="43"/>
        <v>66</v>
      </c>
      <c r="W39" s="52">
        <f t="shared" si="43"/>
        <v>70</v>
      </c>
      <c r="X39" s="52">
        <f t="shared" si="43"/>
        <v>70</v>
      </c>
      <c r="Y39" s="52">
        <f t="shared" si="43"/>
        <v>87</v>
      </c>
      <c r="Z39" s="52">
        <f t="shared" si="43"/>
        <v>71</v>
      </c>
      <c r="AA39" s="52">
        <f t="shared" si="43"/>
        <v>68</v>
      </c>
      <c r="AB39" s="52">
        <f t="shared" si="43"/>
        <v>45</v>
      </c>
      <c r="AC39" s="52">
        <f t="shared" si="43"/>
        <v>92</v>
      </c>
      <c r="AD39" s="52">
        <f t="shared" si="43"/>
        <v>63</v>
      </c>
      <c r="AE39" s="52">
        <f t="shared" si="43"/>
        <v>728</v>
      </c>
      <c r="AF39" s="45">
        <f t="shared" si="43"/>
        <v>1</v>
      </c>
      <c r="AH39" s="100" t="s">
        <v>51</v>
      </c>
      <c r="AI39" s="52">
        <f>SUM(AI33:AI38)</f>
        <v>95</v>
      </c>
      <c r="AJ39" s="52">
        <f t="shared" ref="AJ39:AT39" si="44">SUM(AJ33:AJ38)</f>
        <v>77</v>
      </c>
      <c r="AK39" s="52">
        <f t="shared" si="44"/>
        <v>79</v>
      </c>
      <c r="AL39" s="52">
        <f t="shared" si="44"/>
        <v>112</v>
      </c>
      <c r="AM39" s="52">
        <f t="shared" si="44"/>
        <v>102</v>
      </c>
      <c r="AN39" s="52">
        <f t="shared" si="44"/>
        <v>70</v>
      </c>
      <c r="AO39" s="52">
        <f t="shared" si="44"/>
        <v>97</v>
      </c>
      <c r="AP39" s="52">
        <f t="shared" si="44"/>
        <v>104</v>
      </c>
      <c r="AQ39" s="52">
        <f t="shared" si="44"/>
        <v>53</v>
      </c>
      <c r="AR39" s="52">
        <f t="shared" si="44"/>
        <v>55</v>
      </c>
      <c r="AS39" s="52">
        <f t="shared" si="44"/>
        <v>57</v>
      </c>
      <c r="AT39" s="52">
        <f t="shared" si="44"/>
        <v>81</v>
      </c>
      <c r="AU39" s="52">
        <f>SUM(AU33:AU38)</f>
        <v>982</v>
      </c>
      <c r="AV39" s="45">
        <f>SUM(AV33:AV38)</f>
        <v>1</v>
      </c>
      <c r="AX39" s="100" t="s">
        <v>51</v>
      </c>
      <c r="AY39" s="60">
        <f>SUM(AY33:AY38)</f>
        <v>51</v>
      </c>
      <c r="AZ39" s="60">
        <f t="shared" ref="AZ39:BK39" si="45">SUM(AZ33:AZ38)</f>
        <v>44</v>
      </c>
      <c r="BA39" s="60">
        <f t="shared" si="45"/>
        <v>41</v>
      </c>
      <c r="BB39" s="60">
        <f t="shared" si="45"/>
        <v>44</v>
      </c>
      <c r="BC39" s="60">
        <f t="shared" si="45"/>
        <v>57</v>
      </c>
      <c r="BD39" s="60">
        <f t="shared" si="45"/>
        <v>82</v>
      </c>
      <c r="BE39" s="60">
        <f t="shared" si="45"/>
        <v>86</v>
      </c>
      <c r="BF39" s="60">
        <f t="shared" si="45"/>
        <v>51</v>
      </c>
      <c r="BG39" s="60">
        <f t="shared" si="45"/>
        <v>50</v>
      </c>
      <c r="BH39" s="60">
        <f t="shared" si="45"/>
        <v>43</v>
      </c>
      <c r="BI39" s="60">
        <f t="shared" si="45"/>
        <v>36</v>
      </c>
      <c r="BJ39" s="60">
        <f t="shared" si="45"/>
        <v>53</v>
      </c>
      <c r="BK39" s="60">
        <f t="shared" si="45"/>
        <v>638</v>
      </c>
      <c r="BL39" s="114">
        <f>SUM(BL33:BL38)</f>
        <v>1</v>
      </c>
      <c r="BN39" s="100" t="s">
        <v>51</v>
      </c>
      <c r="BO39" s="60">
        <f>SUM(BO33:BO38)</f>
        <v>60</v>
      </c>
      <c r="BP39" s="60">
        <f t="shared" ref="BP39:CA39" si="46">SUM(BP33:BP38)</f>
        <v>45</v>
      </c>
      <c r="BQ39" s="60">
        <f t="shared" si="46"/>
        <v>74</v>
      </c>
      <c r="BR39" s="60">
        <f t="shared" si="46"/>
        <v>72</v>
      </c>
      <c r="BS39" s="60">
        <f t="shared" si="46"/>
        <v>79</v>
      </c>
      <c r="BT39" s="60">
        <f t="shared" si="46"/>
        <v>69</v>
      </c>
      <c r="BU39" s="60">
        <f t="shared" si="46"/>
        <v>57</v>
      </c>
      <c r="BV39" s="60">
        <f t="shared" si="46"/>
        <v>44</v>
      </c>
      <c r="BW39" s="60">
        <f t="shared" si="46"/>
        <v>34</v>
      </c>
      <c r="BX39" s="60">
        <f t="shared" si="46"/>
        <v>25</v>
      </c>
      <c r="BY39" s="60">
        <f t="shared" si="46"/>
        <v>111</v>
      </c>
      <c r="BZ39" s="60">
        <f t="shared" si="46"/>
        <v>119</v>
      </c>
      <c r="CA39" s="60">
        <f t="shared" si="46"/>
        <v>789</v>
      </c>
      <c r="CB39" s="114">
        <f>SUM(CB33:CB38)</f>
        <v>1</v>
      </c>
      <c r="CD39" s="100" t="s">
        <v>51</v>
      </c>
      <c r="CE39" s="60">
        <f>SUM(CE33:CE38)</f>
        <v>112</v>
      </c>
      <c r="CF39" s="60">
        <f t="shared" ref="CF39:CQ39" si="47">SUM(CF33:CF38)</f>
        <v>63</v>
      </c>
      <c r="CG39" s="60">
        <f t="shared" si="47"/>
        <v>91</v>
      </c>
      <c r="CH39" s="60">
        <f t="shared" si="47"/>
        <v>95</v>
      </c>
      <c r="CI39" s="60">
        <f t="shared" si="47"/>
        <v>142</v>
      </c>
      <c r="CJ39" s="60">
        <f t="shared" si="47"/>
        <v>114</v>
      </c>
      <c r="CK39" s="60">
        <f t="shared" si="47"/>
        <v>83</v>
      </c>
      <c r="CL39" s="60">
        <f t="shared" si="47"/>
        <v>67</v>
      </c>
      <c r="CM39" s="60">
        <f t="shared" si="47"/>
        <v>69</v>
      </c>
      <c r="CN39" s="60">
        <f t="shared" si="47"/>
        <v>78</v>
      </c>
      <c r="CO39" s="60">
        <f t="shared" si="47"/>
        <v>65</v>
      </c>
      <c r="CP39" s="60">
        <f t="shared" si="47"/>
        <v>82</v>
      </c>
      <c r="CQ39" s="60">
        <f t="shared" si="47"/>
        <v>1061</v>
      </c>
      <c r="CR39" s="114">
        <f>SUM(CR33:CR38)</f>
        <v>1</v>
      </c>
      <c r="CT39" s="100" t="s">
        <v>51</v>
      </c>
      <c r="CU39" s="60">
        <f>SUM(CU33:CU38)</f>
        <v>102</v>
      </c>
      <c r="CV39" s="60">
        <f t="shared" ref="CV39:DG39" si="48">SUM(CV33:CV38)</f>
        <v>105</v>
      </c>
      <c r="CW39" s="60">
        <f t="shared" si="48"/>
        <v>96</v>
      </c>
      <c r="CX39" s="60">
        <f t="shared" si="48"/>
        <v>114</v>
      </c>
      <c r="CY39" s="60">
        <f t="shared" si="48"/>
        <v>133</v>
      </c>
      <c r="CZ39" s="60">
        <f t="shared" si="48"/>
        <v>94</v>
      </c>
      <c r="DA39" s="60">
        <f t="shared" si="48"/>
        <v>113</v>
      </c>
      <c r="DB39" s="60">
        <f t="shared" si="48"/>
        <v>95</v>
      </c>
      <c r="DC39" s="60">
        <f t="shared" si="48"/>
        <v>92</v>
      </c>
      <c r="DD39" s="60">
        <f t="shared" si="48"/>
        <v>105</v>
      </c>
      <c r="DE39" s="60">
        <f t="shared" si="48"/>
        <v>85</v>
      </c>
      <c r="DF39" s="60">
        <f t="shared" si="48"/>
        <v>110</v>
      </c>
      <c r="DG39" s="60">
        <f t="shared" si="48"/>
        <v>1244</v>
      </c>
      <c r="DH39" s="114">
        <f>SUM(DH33:DH38)</f>
        <v>1</v>
      </c>
    </row>
    <row r="40" spans="2:112" ht="15.75" thickTop="1" x14ac:dyDescent="0.25"/>
  </sheetData>
  <mergeCells count="21">
    <mergeCell ref="CT2:DH2"/>
    <mergeCell ref="CT9:DH9"/>
    <mergeCell ref="CT31:DH31"/>
    <mergeCell ref="B2:P2"/>
    <mergeCell ref="R2:AF2"/>
    <mergeCell ref="B9:P9"/>
    <mergeCell ref="R9:AF9"/>
    <mergeCell ref="B31:P31"/>
    <mergeCell ref="R31:AF31"/>
    <mergeCell ref="CD2:CR2"/>
    <mergeCell ref="CD9:CR9"/>
    <mergeCell ref="CD31:CR31"/>
    <mergeCell ref="AH2:AV2"/>
    <mergeCell ref="AH9:AV9"/>
    <mergeCell ref="AH31:AV31"/>
    <mergeCell ref="BN2:CB2"/>
    <mergeCell ref="BN9:CB9"/>
    <mergeCell ref="BN31:CB31"/>
    <mergeCell ref="AX2:BL2"/>
    <mergeCell ref="AX9:BL9"/>
    <mergeCell ref="AX31:BL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B1:HP40"/>
  <sheetViews>
    <sheetView showGridLines="0" showRowColHeaders="0" topLeftCell="FE1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44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44" bestFit="1" customWidth="1"/>
    <col min="65" max="65" width="1.57031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4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44" bestFit="1" customWidth="1"/>
    <col min="97" max="97" width="2.4257812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bestFit="1" customWidth="1"/>
    <col min="128" max="128" width="8.140625" bestFit="1" customWidth="1"/>
    <col min="129" max="129" width="2.4257812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bestFit="1" customWidth="1"/>
    <col min="160" max="160" width="8.140625" bestFit="1" customWidth="1"/>
    <col min="161" max="161" width="2.2851562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bestFit="1" customWidth="1"/>
    <col min="192" max="192" width="8.140625" bestFit="1" customWidth="1"/>
    <col min="193" max="193" width="2.28515625" style="161" customWidth="1"/>
    <col min="194" max="194" width="15" style="161" bestFit="1" customWidth="1"/>
    <col min="195" max="195" width="3.42578125" style="161" bestFit="1" customWidth="1"/>
    <col min="196" max="196" width="3.140625" style="161" bestFit="1" customWidth="1"/>
    <col min="197" max="197" width="4.140625" style="161" bestFit="1" customWidth="1"/>
    <col min="198" max="198" width="3.42578125" style="161" bestFit="1" customWidth="1"/>
    <col min="199" max="199" width="3.5703125" style="161" bestFit="1" customWidth="1"/>
    <col min="200" max="200" width="3.140625" style="161" bestFit="1" customWidth="1"/>
    <col min="201" max="201" width="3.5703125" style="161" bestFit="1" customWidth="1"/>
    <col min="202" max="202" width="3.140625" style="161" bestFit="1" customWidth="1"/>
    <col min="203" max="203" width="3.85546875" style="161" bestFit="1" customWidth="1"/>
    <col min="204" max="204" width="4.140625" style="161" bestFit="1" customWidth="1"/>
    <col min="205" max="205" width="4.28515625" style="161" bestFit="1" customWidth="1"/>
    <col min="206" max="207" width="3.85546875" style="161" bestFit="1" customWidth="1"/>
    <col min="208" max="208" width="3.42578125" style="161" bestFit="1" customWidth="1"/>
    <col min="209" max="209" width="3.28515625" style="161" bestFit="1" customWidth="1"/>
    <col min="210" max="211" width="3.140625" style="161" bestFit="1" customWidth="1"/>
    <col min="212" max="212" width="3.28515625" style="161" bestFit="1" customWidth="1"/>
    <col min="213" max="213" width="4.140625" style="161" bestFit="1" customWidth="1"/>
    <col min="214" max="215" width="3.7109375" style="161" bestFit="1" customWidth="1"/>
    <col min="216" max="216" width="3.5703125" style="161" bestFit="1" customWidth="1"/>
    <col min="217" max="217" width="3.28515625" style="161" bestFit="1" customWidth="1"/>
    <col min="218" max="219" width="3.140625" style="161" bestFit="1" customWidth="1"/>
    <col min="220" max="220" width="4.140625" style="161" bestFit="1" customWidth="1"/>
    <col min="221" max="221" width="3.5703125" style="161" bestFit="1" customWidth="1"/>
    <col min="222" max="222" width="4.140625" style="161" bestFit="1" customWidth="1"/>
    <col min="223" max="223" width="6.5703125" style="161" bestFit="1" customWidth="1"/>
    <col min="224" max="224" width="8.140625" style="161" bestFit="1" customWidth="1"/>
  </cols>
  <sheetData>
    <row r="1" spans="2:224" ht="12" customHeight="1" thickBot="1" x14ac:dyDescent="0.3"/>
    <row r="2" spans="2:224" ht="15.75" thickTop="1" x14ac:dyDescent="0.25">
      <c r="B2" s="243" t="s">
        <v>284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285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275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300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5"/>
      <c r="DZ2" s="243" t="s">
        <v>368</v>
      </c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5"/>
      <c r="FF2" s="243" t="s">
        <v>396</v>
      </c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5"/>
      <c r="GL2" s="243" t="s">
        <v>426</v>
      </c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5"/>
    </row>
    <row r="3" spans="2:224" x14ac:dyDescent="0.25">
      <c r="B3" s="49" t="s">
        <v>47</v>
      </c>
      <c r="C3" s="50" t="s">
        <v>16</v>
      </c>
      <c r="D3" s="50" t="s">
        <v>17</v>
      </c>
      <c r="E3" s="50" t="s">
        <v>18</v>
      </c>
      <c r="F3" s="50" t="s">
        <v>19</v>
      </c>
      <c r="G3" s="50" t="s">
        <v>20</v>
      </c>
      <c r="H3" s="50" t="s">
        <v>21</v>
      </c>
      <c r="I3" s="50" t="s">
        <v>22</v>
      </c>
      <c r="J3" s="50" t="s">
        <v>23</v>
      </c>
      <c r="K3" s="50" t="s">
        <v>24</v>
      </c>
      <c r="L3" s="50" t="s">
        <v>25</v>
      </c>
      <c r="M3" s="50" t="s">
        <v>26</v>
      </c>
      <c r="N3" s="50" t="s">
        <v>27</v>
      </c>
      <c r="O3" s="50" t="s">
        <v>28</v>
      </c>
      <c r="P3" s="50" t="s">
        <v>29</v>
      </c>
      <c r="Q3" s="50" t="s">
        <v>30</v>
      </c>
      <c r="R3" s="50" t="s">
        <v>31</v>
      </c>
      <c r="S3" s="50" t="s">
        <v>32</v>
      </c>
      <c r="T3" s="50" t="s">
        <v>33</v>
      </c>
      <c r="U3" s="50" t="s">
        <v>34</v>
      </c>
      <c r="V3" s="50" t="s">
        <v>35</v>
      </c>
      <c r="W3" s="50" t="s">
        <v>36</v>
      </c>
      <c r="X3" s="50" t="s">
        <v>37</v>
      </c>
      <c r="Y3" s="50" t="s">
        <v>38</v>
      </c>
      <c r="Z3" s="50" t="s">
        <v>39</v>
      </c>
      <c r="AA3" s="50" t="s">
        <v>40</v>
      </c>
      <c r="AB3" s="50" t="s">
        <v>41</v>
      </c>
      <c r="AC3" s="50" t="s">
        <v>42</v>
      </c>
      <c r="AD3" s="50" t="s">
        <v>130</v>
      </c>
      <c r="AE3" s="50" t="s">
        <v>14</v>
      </c>
      <c r="AF3" s="11" t="s">
        <v>15</v>
      </c>
      <c r="AH3" s="49" t="s">
        <v>47</v>
      </c>
      <c r="AI3" s="50" t="s">
        <v>16</v>
      </c>
      <c r="AJ3" s="50" t="s">
        <v>17</v>
      </c>
      <c r="AK3" s="50" t="s">
        <v>18</v>
      </c>
      <c r="AL3" s="50" t="s">
        <v>19</v>
      </c>
      <c r="AM3" s="50" t="s">
        <v>20</v>
      </c>
      <c r="AN3" s="50" t="s">
        <v>21</v>
      </c>
      <c r="AO3" s="50" t="s">
        <v>22</v>
      </c>
      <c r="AP3" s="50" t="s">
        <v>23</v>
      </c>
      <c r="AQ3" s="50" t="s">
        <v>24</v>
      </c>
      <c r="AR3" s="50" t="s">
        <v>25</v>
      </c>
      <c r="AS3" s="50" t="s">
        <v>26</v>
      </c>
      <c r="AT3" s="50" t="s">
        <v>27</v>
      </c>
      <c r="AU3" s="50" t="s">
        <v>28</v>
      </c>
      <c r="AV3" s="50" t="s">
        <v>29</v>
      </c>
      <c r="AW3" s="50" t="s">
        <v>30</v>
      </c>
      <c r="AX3" s="50" t="s">
        <v>31</v>
      </c>
      <c r="AY3" s="50" t="s">
        <v>32</v>
      </c>
      <c r="AZ3" s="50" t="s">
        <v>33</v>
      </c>
      <c r="BA3" s="50" t="s">
        <v>34</v>
      </c>
      <c r="BB3" s="50" t="s">
        <v>35</v>
      </c>
      <c r="BC3" s="50" t="s">
        <v>36</v>
      </c>
      <c r="BD3" s="50" t="s">
        <v>37</v>
      </c>
      <c r="BE3" s="50" t="s">
        <v>38</v>
      </c>
      <c r="BF3" s="50" t="s">
        <v>39</v>
      </c>
      <c r="BG3" s="50" t="s">
        <v>40</v>
      </c>
      <c r="BH3" s="50" t="s">
        <v>41</v>
      </c>
      <c r="BI3" s="50" t="s">
        <v>42</v>
      </c>
      <c r="BJ3" s="50" t="s">
        <v>130</v>
      </c>
      <c r="BK3" s="50" t="s">
        <v>14</v>
      </c>
      <c r="BL3" s="11" t="s">
        <v>15</v>
      </c>
      <c r="BN3" s="49" t="s">
        <v>47</v>
      </c>
      <c r="BO3" s="50" t="s">
        <v>16</v>
      </c>
      <c r="BP3" s="50" t="s">
        <v>17</v>
      </c>
      <c r="BQ3" s="50" t="s">
        <v>18</v>
      </c>
      <c r="BR3" s="50" t="s">
        <v>19</v>
      </c>
      <c r="BS3" s="50" t="s">
        <v>20</v>
      </c>
      <c r="BT3" s="50" t="s">
        <v>21</v>
      </c>
      <c r="BU3" s="50" t="s">
        <v>22</v>
      </c>
      <c r="BV3" s="50" t="s">
        <v>23</v>
      </c>
      <c r="BW3" s="50" t="s">
        <v>24</v>
      </c>
      <c r="BX3" s="50" t="s">
        <v>25</v>
      </c>
      <c r="BY3" s="50" t="s">
        <v>26</v>
      </c>
      <c r="BZ3" s="50" t="s">
        <v>27</v>
      </c>
      <c r="CA3" s="50" t="s">
        <v>28</v>
      </c>
      <c r="CB3" s="50" t="s">
        <v>29</v>
      </c>
      <c r="CC3" s="50" t="s">
        <v>30</v>
      </c>
      <c r="CD3" s="50" t="s">
        <v>31</v>
      </c>
      <c r="CE3" s="50" t="s">
        <v>32</v>
      </c>
      <c r="CF3" s="50" t="s">
        <v>33</v>
      </c>
      <c r="CG3" s="50" t="s">
        <v>34</v>
      </c>
      <c r="CH3" s="50" t="s">
        <v>35</v>
      </c>
      <c r="CI3" s="50" t="s">
        <v>36</v>
      </c>
      <c r="CJ3" s="50" t="s">
        <v>37</v>
      </c>
      <c r="CK3" s="50" t="s">
        <v>38</v>
      </c>
      <c r="CL3" s="50" t="s">
        <v>39</v>
      </c>
      <c r="CM3" s="50" t="s">
        <v>40</v>
      </c>
      <c r="CN3" s="50" t="s">
        <v>41</v>
      </c>
      <c r="CO3" s="50" t="s">
        <v>42</v>
      </c>
      <c r="CP3" s="50" t="s">
        <v>130</v>
      </c>
      <c r="CQ3" s="50" t="s">
        <v>14</v>
      </c>
      <c r="CR3" s="11" t="s">
        <v>15</v>
      </c>
      <c r="CT3" s="49" t="s">
        <v>47</v>
      </c>
      <c r="CU3" s="50" t="s">
        <v>16</v>
      </c>
      <c r="CV3" s="50" t="s">
        <v>17</v>
      </c>
      <c r="CW3" s="50" t="s">
        <v>18</v>
      </c>
      <c r="CX3" s="50" t="s">
        <v>19</v>
      </c>
      <c r="CY3" s="50" t="s">
        <v>20</v>
      </c>
      <c r="CZ3" s="50" t="s">
        <v>21</v>
      </c>
      <c r="DA3" s="50" t="s">
        <v>22</v>
      </c>
      <c r="DB3" s="50" t="s">
        <v>23</v>
      </c>
      <c r="DC3" s="50" t="s">
        <v>24</v>
      </c>
      <c r="DD3" s="50" t="s">
        <v>25</v>
      </c>
      <c r="DE3" s="50" t="s">
        <v>26</v>
      </c>
      <c r="DF3" s="50" t="s">
        <v>27</v>
      </c>
      <c r="DG3" s="50" t="s">
        <v>28</v>
      </c>
      <c r="DH3" s="50" t="s">
        <v>29</v>
      </c>
      <c r="DI3" s="50" t="s">
        <v>30</v>
      </c>
      <c r="DJ3" s="50" t="s">
        <v>31</v>
      </c>
      <c r="DK3" s="50" t="s">
        <v>32</v>
      </c>
      <c r="DL3" s="50" t="s">
        <v>33</v>
      </c>
      <c r="DM3" s="50" t="s">
        <v>34</v>
      </c>
      <c r="DN3" s="50" t="s">
        <v>35</v>
      </c>
      <c r="DO3" s="50" t="s">
        <v>36</v>
      </c>
      <c r="DP3" s="50" t="s">
        <v>37</v>
      </c>
      <c r="DQ3" s="50" t="s">
        <v>38</v>
      </c>
      <c r="DR3" s="50" t="s">
        <v>39</v>
      </c>
      <c r="DS3" s="50" t="s">
        <v>40</v>
      </c>
      <c r="DT3" s="50" t="s">
        <v>41</v>
      </c>
      <c r="DU3" s="50" t="s">
        <v>42</v>
      </c>
      <c r="DV3" s="50" t="s">
        <v>130</v>
      </c>
      <c r="DW3" s="50" t="s">
        <v>14</v>
      </c>
      <c r="DX3" s="11" t="s">
        <v>15</v>
      </c>
      <c r="DZ3" s="49" t="s">
        <v>47</v>
      </c>
      <c r="EA3" s="50" t="s">
        <v>16</v>
      </c>
      <c r="EB3" s="50" t="s">
        <v>17</v>
      </c>
      <c r="EC3" s="50" t="s">
        <v>18</v>
      </c>
      <c r="ED3" s="50" t="s">
        <v>19</v>
      </c>
      <c r="EE3" s="50" t="s">
        <v>20</v>
      </c>
      <c r="EF3" s="50" t="s">
        <v>21</v>
      </c>
      <c r="EG3" s="50" t="s">
        <v>22</v>
      </c>
      <c r="EH3" s="50" t="s">
        <v>23</v>
      </c>
      <c r="EI3" s="50" t="s">
        <v>24</v>
      </c>
      <c r="EJ3" s="50" t="s">
        <v>25</v>
      </c>
      <c r="EK3" s="50" t="s">
        <v>26</v>
      </c>
      <c r="EL3" s="50" t="s">
        <v>27</v>
      </c>
      <c r="EM3" s="50" t="s">
        <v>28</v>
      </c>
      <c r="EN3" s="50" t="s">
        <v>29</v>
      </c>
      <c r="EO3" s="50" t="s">
        <v>30</v>
      </c>
      <c r="EP3" s="50" t="s">
        <v>31</v>
      </c>
      <c r="EQ3" s="50" t="s">
        <v>32</v>
      </c>
      <c r="ER3" s="50" t="s">
        <v>33</v>
      </c>
      <c r="ES3" s="50" t="s">
        <v>34</v>
      </c>
      <c r="ET3" s="50" t="s">
        <v>35</v>
      </c>
      <c r="EU3" s="50" t="s">
        <v>36</v>
      </c>
      <c r="EV3" s="50" t="s">
        <v>37</v>
      </c>
      <c r="EW3" s="50" t="s">
        <v>38</v>
      </c>
      <c r="EX3" s="50" t="s">
        <v>39</v>
      </c>
      <c r="EY3" s="50" t="s">
        <v>40</v>
      </c>
      <c r="EZ3" s="50" t="s">
        <v>41</v>
      </c>
      <c r="FA3" s="50" t="s">
        <v>42</v>
      </c>
      <c r="FB3" s="50" t="s">
        <v>130</v>
      </c>
      <c r="FC3" s="50" t="s">
        <v>14</v>
      </c>
      <c r="FD3" s="11" t="s">
        <v>15</v>
      </c>
      <c r="FF3" s="49" t="s">
        <v>47</v>
      </c>
      <c r="FG3" s="50" t="s">
        <v>16</v>
      </c>
      <c r="FH3" s="50" t="s">
        <v>17</v>
      </c>
      <c r="FI3" s="50" t="s">
        <v>18</v>
      </c>
      <c r="FJ3" s="50" t="s">
        <v>19</v>
      </c>
      <c r="FK3" s="50" t="s">
        <v>20</v>
      </c>
      <c r="FL3" s="50" t="s">
        <v>21</v>
      </c>
      <c r="FM3" s="50" t="s">
        <v>22</v>
      </c>
      <c r="FN3" s="50" t="s">
        <v>23</v>
      </c>
      <c r="FO3" s="50" t="s">
        <v>24</v>
      </c>
      <c r="FP3" s="50" t="s">
        <v>25</v>
      </c>
      <c r="FQ3" s="50" t="s">
        <v>26</v>
      </c>
      <c r="FR3" s="50" t="s">
        <v>27</v>
      </c>
      <c r="FS3" s="50" t="s">
        <v>28</v>
      </c>
      <c r="FT3" s="50" t="s">
        <v>29</v>
      </c>
      <c r="FU3" s="50" t="s">
        <v>30</v>
      </c>
      <c r="FV3" s="50" t="s">
        <v>31</v>
      </c>
      <c r="FW3" s="50" t="s">
        <v>32</v>
      </c>
      <c r="FX3" s="50" t="s">
        <v>33</v>
      </c>
      <c r="FY3" s="50" t="s">
        <v>34</v>
      </c>
      <c r="FZ3" s="50" t="s">
        <v>35</v>
      </c>
      <c r="GA3" s="50" t="s">
        <v>36</v>
      </c>
      <c r="GB3" s="50" t="s">
        <v>37</v>
      </c>
      <c r="GC3" s="50" t="s">
        <v>38</v>
      </c>
      <c r="GD3" s="50" t="s">
        <v>39</v>
      </c>
      <c r="GE3" s="50" t="s">
        <v>40</v>
      </c>
      <c r="GF3" s="50" t="s">
        <v>41</v>
      </c>
      <c r="GG3" s="50" t="s">
        <v>42</v>
      </c>
      <c r="GH3" s="50" t="s">
        <v>130</v>
      </c>
      <c r="GI3" s="50" t="s">
        <v>14</v>
      </c>
      <c r="GJ3" s="11" t="s">
        <v>15</v>
      </c>
      <c r="GL3" s="49" t="s">
        <v>47</v>
      </c>
      <c r="GM3" s="169" t="s">
        <v>16</v>
      </c>
      <c r="GN3" s="169" t="s">
        <v>17</v>
      </c>
      <c r="GO3" s="169" t="s">
        <v>18</v>
      </c>
      <c r="GP3" s="169" t="s">
        <v>19</v>
      </c>
      <c r="GQ3" s="169" t="s">
        <v>20</v>
      </c>
      <c r="GR3" s="169" t="s">
        <v>21</v>
      </c>
      <c r="GS3" s="169" t="s">
        <v>22</v>
      </c>
      <c r="GT3" s="169" t="s">
        <v>23</v>
      </c>
      <c r="GU3" s="169" t="s">
        <v>24</v>
      </c>
      <c r="GV3" s="169" t="s">
        <v>25</v>
      </c>
      <c r="GW3" s="169" t="s">
        <v>26</v>
      </c>
      <c r="GX3" s="169" t="s">
        <v>27</v>
      </c>
      <c r="GY3" s="169" t="s">
        <v>28</v>
      </c>
      <c r="GZ3" s="169" t="s">
        <v>29</v>
      </c>
      <c r="HA3" s="169" t="s">
        <v>30</v>
      </c>
      <c r="HB3" s="169" t="s">
        <v>31</v>
      </c>
      <c r="HC3" s="169" t="s">
        <v>32</v>
      </c>
      <c r="HD3" s="169" t="s">
        <v>33</v>
      </c>
      <c r="HE3" s="169" t="s">
        <v>34</v>
      </c>
      <c r="HF3" s="169" t="s">
        <v>35</v>
      </c>
      <c r="HG3" s="169" t="s">
        <v>36</v>
      </c>
      <c r="HH3" s="169" t="s">
        <v>37</v>
      </c>
      <c r="HI3" s="169" t="s">
        <v>38</v>
      </c>
      <c r="HJ3" s="169" t="s">
        <v>39</v>
      </c>
      <c r="HK3" s="169" t="s">
        <v>40</v>
      </c>
      <c r="HL3" s="169" t="s">
        <v>41</v>
      </c>
      <c r="HM3" s="169" t="s">
        <v>42</v>
      </c>
      <c r="HN3" s="169" t="s">
        <v>130</v>
      </c>
      <c r="HO3" s="169" t="s">
        <v>14</v>
      </c>
      <c r="HP3" s="11" t="s">
        <v>15</v>
      </c>
    </row>
    <row r="4" spans="2:224" x14ac:dyDescent="0.25">
      <c r="B4" s="99" t="s">
        <v>48</v>
      </c>
      <c r="C4" s="16"/>
      <c r="D4" s="16">
        <v>2</v>
      </c>
      <c r="E4" s="16"/>
      <c r="F4" s="16"/>
      <c r="G4" s="16">
        <v>5</v>
      </c>
      <c r="H4" s="16">
        <v>3</v>
      </c>
      <c r="I4" s="16">
        <v>4</v>
      </c>
      <c r="J4" s="16">
        <v>3</v>
      </c>
      <c r="K4" s="16">
        <v>1</v>
      </c>
      <c r="L4" s="16"/>
      <c r="M4" s="16">
        <v>2</v>
      </c>
      <c r="N4" s="16">
        <v>2</v>
      </c>
      <c r="O4" s="16">
        <v>3</v>
      </c>
      <c r="P4" s="16"/>
      <c r="Q4" s="16"/>
      <c r="R4" s="16">
        <v>3</v>
      </c>
      <c r="S4" s="16">
        <v>3</v>
      </c>
      <c r="T4" s="16">
        <v>29</v>
      </c>
      <c r="U4" s="16">
        <v>4</v>
      </c>
      <c r="V4" s="16"/>
      <c r="W4" s="16"/>
      <c r="X4" s="16"/>
      <c r="Y4" s="16"/>
      <c r="Z4" s="16"/>
      <c r="AA4" s="16"/>
      <c r="AB4" s="16">
        <v>41</v>
      </c>
      <c r="AC4" s="16"/>
      <c r="AD4" s="16"/>
      <c r="AE4" s="51">
        <f>SUM(C4:AD4)</f>
        <v>105</v>
      </c>
      <c r="AF4" s="47">
        <f>AE4/$AE$7</f>
        <v>0.1891891891891892</v>
      </c>
      <c r="AH4" s="99" t="s">
        <v>48</v>
      </c>
      <c r="AI4" s="16"/>
      <c r="AJ4" s="16"/>
      <c r="AK4" s="16">
        <v>1</v>
      </c>
      <c r="AL4" s="16"/>
      <c r="AM4" s="16">
        <v>4</v>
      </c>
      <c r="AN4" s="16">
        <v>3</v>
      </c>
      <c r="AO4" s="16">
        <v>5</v>
      </c>
      <c r="AP4" s="16">
        <v>3</v>
      </c>
      <c r="AQ4" s="16"/>
      <c r="AR4" s="16">
        <v>7</v>
      </c>
      <c r="AS4" s="16">
        <v>9</v>
      </c>
      <c r="AT4" s="16">
        <v>3</v>
      </c>
      <c r="AU4" s="16">
        <v>1</v>
      </c>
      <c r="AV4" s="16"/>
      <c r="AW4" s="16"/>
      <c r="AX4" s="16"/>
      <c r="AY4" s="16"/>
      <c r="AZ4" s="16">
        <v>10</v>
      </c>
      <c r="BA4" s="16">
        <v>11</v>
      </c>
      <c r="BB4" s="16">
        <v>2</v>
      </c>
      <c r="BC4" s="16"/>
      <c r="BD4" s="16"/>
      <c r="BE4" s="16">
        <v>7</v>
      </c>
      <c r="BF4" s="16">
        <v>1</v>
      </c>
      <c r="BG4" s="16"/>
      <c r="BH4" s="16">
        <v>30</v>
      </c>
      <c r="BI4" s="16"/>
      <c r="BJ4" s="16"/>
      <c r="BK4" s="51">
        <f>SUM(AI4:BJ4)</f>
        <v>97</v>
      </c>
      <c r="BL4" s="47">
        <f>BK4/$BK$7</f>
        <v>0.13324175824175824</v>
      </c>
      <c r="BN4" s="99" t="s">
        <v>48</v>
      </c>
      <c r="BO4" s="16">
        <v>2</v>
      </c>
      <c r="BP4" s="16">
        <v>2</v>
      </c>
      <c r="BQ4" s="16">
        <v>1</v>
      </c>
      <c r="BR4" s="16"/>
      <c r="BS4" s="16">
        <v>8</v>
      </c>
      <c r="BT4" s="16">
        <v>5</v>
      </c>
      <c r="BU4" s="16">
        <v>8</v>
      </c>
      <c r="BV4" s="16"/>
      <c r="BW4" s="16">
        <v>3</v>
      </c>
      <c r="BX4" s="16">
        <v>8</v>
      </c>
      <c r="BY4" s="16">
        <v>10</v>
      </c>
      <c r="BZ4" s="16">
        <v>3</v>
      </c>
      <c r="CA4" s="16"/>
      <c r="CB4" s="16"/>
      <c r="CC4" s="16">
        <v>1</v>
      </c>
      <c r="CD4" s="16">
        <v>1</v>
      </c>
      <c r="CE4" s="16"/>
      <c r="CF4" s="16">
        <v>3</v>
      </c>
      <c r="CG4" s="16">
        <v>14</v>
      </c>
      <c r="CH4" s="16">
        <v>2</v>
      </c>
      <c r="CI4" s="16"/>
      <c r="CJ4" s="16"/>
      <c r="CK4" s="16">
        <v>6</v>
      </c>
      <c r="CL4" s="16">
        <v>3</v>
      </c>
      <c r="CM4" s="16">
        <v>1</v>
      </c>
      <c r="CN4" s="16">
        <v>53</v>
      </c>
      <c r="CO4" s="16"/>
      <c r="CP4" s="16"/>
      <c r="CQ4" s="51">
        <f>SUM(BO4:CP4)</f>
        <v>134</v>
      </c>
      <c r="CR4" s="47">
        <f>CQ4/$CQ$7</f>
        <v>0.13645621181262729</v>
      </c>
      <c r="CT4" s="99" t="s">
        <v>48</v>
      </c>
      <c r="CU4" s="16">
        <v>1</v>
      </c>
      <c r="CV4" s="16">
        <v>2</v>
      </c>
      <c r="CW4" s="16"/>
      <c r="CX4" s="16"/>
      <c r="CY4" s="16"/>
      <c r="CZ4" s="16">
        <v>3</v>
      </c>
      <c r="DA4" s="16"/>
      <c r="DB4" s="16">
        <v>4</v>
      </c>
      <c r="DC4" s="16">
        <v>4</v>
      </c>
      <c r="DD4" s="16"/>
      <c r="DE4" s="16">
        <v>12</v>
      </c>
      <c r="DF4" s="16"/>
      <c r="DG4" s="16">
        <v>1</v>
      </c>
      <c r="DH4" s="16">
        <v>1</v>
      </c>
      <c r="DI4" s="16">
        <v>1</v>
      </c>
      <c r="DJ4" s="16"/>
      <c r="DK4" s="16"/>
      <c r="DL4" s="16">
        <v>2</v>
      </c>
      <c r="DM4" s="16">
        <v>4</v>
      </c>
      <c r="DN4" s="16">
        <v>7</v>
      </c>
      <c r="DO4" s="16"/>
      <c r="DP4" s="16"/>
      <c r="DQ4" s="16"/>
      <c r="DR4" s="16">
        <v>2</v>
      </c>
      <c r="DS4" s="16">
        <v>2</v>
      </c>
      <c r="DT4" s="16">
        <v>30</v>
      </c>
      <c r="DU4" s="16"/>
      <c r="DV4" s="16"/>
      <c r="DW4" s="61">
        <f>SUM(CU4:DV4)</f>
        <v>76</v>
      </c>
      <c r="DX4" s="17">
        <f>DW4/$DW$7</f>
        <v>0.11912225705329153</v>
      </c>
      <c r="DZ4" s="99" t="s">
        <v>48</v>
      </c>
      <c r="EA4" s="16"/>
      <c r="EB4" s="16"/>
      <c r="EC4" s="16"/>
      <c r="ED4" s="16">
        <v>4</v>
      </c>
      <c r="EE4" s="16">
        <v>3</v>
      </c>
      <c r="EF4" s="16">
        <v>4</v>
      </c>
      <c r="EG4" s="16"/>
      <c r="EH4" s="16">
        <v>2</v>
      </c>
      <c r="EI4" s="16">
        <v>1</v>
      </c>
      <c r="EJ4" s="16">
        <v>2</v>
      </c>
      <c r="EK4" s="16">
        <v>6</v>
      </c>
      <c r="EL4" s="16"/>
      <c r="EM4" s="16">
        <v>4</v>
      </c>
      <c r="EN4" s="16">
        <v>2</v>
      </c>
      <c r="EO4" s="16"/>
      <c r="EP4" s="16"/>
      <c r="EQ4" s="16">
        <v>2</v>
      </c>
      <c r="ER4" s="16">
        <v>1</v>
      </c>
      <c r="ES4" s="16">
        <v>6</v>
      </c>
      <c r="ET4" s="16">
        <v>3</v>
      </c>
      <c r="EU4" s="16"/>
      <c r="EV4" s="16"/>
      <c r="EW4" s="16">
        <v>1</v>
      </c>
      <c r="EX4" s="16">
        <v>7</v>
      </c>
      <c r="EY4" s="16"/>
      <c r="EZ4" s="16">
        <v>23</v>
      </c>
      <c r="FA4" s="16"/>
      <c r="FB4" s="16">
        <v>1</v>
      </c>
      <c r="FC4" s="61">
        <f>SUM(EA4:FB4)</f>
        <v>72</v>
      </c>
      <c r="FD4" s="17">
        <f>FC4/$FC$7</f>
        <v>9.1139240506329114E-2</v>
      </c>
      <c r="FF4" s="99" t="s">
        <v>48</v>
      </c>
      <c r="FG4" s="16"/>
      <c r="FH4" s="16">
        <v>2</v>
      </c>
      <c r="FI4" s="16">
        <v>3</v>
      </c>
      <c r="FJ4" s="16"/>
      <c r="FK4" s="16">
        <v>3</v>
      </c>
      <c r="FL4" s="16">
        <v>3</v>
      </c>
      <c r="FM4" s="16">
        <v>2</v>
      </c>
      <c r="FN4" s="16">
        <v>2</v>
      </c>
      <c r="FO4" s="16">
        <v>2</v>
      </c>
      <c r="FP4" s="16">
        <v>5</v>
      </c>
      <c r="FQ4" s="16">
        <v>5</v>
      </c>
      <c r="FR4" s="16">
        <v>3</v>
      </c>
      <c r="FS4" s="16"/>
      <c r="FT4" s="16"/>
      <c r="FU4" s="16">
        <v>2</v>
      </c>
      <c r="FV4" s="16">
        <v>1</v>
      </c>
      <c r="FW4" s="16">
        <v>3</v>
      </c>
      <c r="FX4" s="16">
        <v>3</v>
      </c>
      <c r="FY4" s="16">
        <v>8</v>
      </c>
      <c r="FZ4" s="16">
        <v>4</v>
      </c>
      <c r="GA4" s="16"/>
      <c r="GB4" s="16"/>
      <c r="GC4" s="16">
        <v>6</v>
      </c>
      <c r="GD4" s="16">
        <v>3</v>
      </c>
      <c r="GE4" s="16"/>
      <c r="GF4" s="16">
        <v>25</v>
      </c>
      <c r="GG4" s="16"/>
      <c r="GH4" s="16"/>
      <c r="GI4" s="61">
        <f>SUM(FG4:GH4)</f>
        <v>85</v>
      </c>
      <c r="GJ4" s="17">
        <f>GI4/$GI$7</f>
        <v>8.0113100848256361E-2</v>
      </c>
      <c r="GL4" s="99" t="s">
        <v>48</v>
      </c>
      <c r="GM4" s="16">
        <v>1</v>
      </c>
      <c r="GN4" s="16"/>
      <c r="GO4" s="16">
        <v>2</v>
      </c>
      <c r="GP4" s="16"/>
      <c r="GQ4" s="16">
        <v>10</v>
      </c>
      <c r="GR4" s="16">
        <v>2</v>
      </c>
      <c r="GS4" s="16">
        <v>2</v>
      </c>
      <c r="GT4" s="16">
        <v>4</v>
      </c>
      <c r="GU4" s="16">
        <v>1</v>
      </c>
      <c r="GV4" s="16">
        <v>8</v>
      </c>
      <c r="GW4" s="16">
        <v>12</v>
      </c>
      <c r="GX4" s="16">
        <v>3</v>
      </c>
      <c r="GY4" s="16"/>
      <c r="GZ4" s="16"/>
      <c r="HA4" s="16">
        <v>2</v>
      </c>
      <c r="HB4" s="16">
        <v>10</v>
      </c>
      <c r="HC4" s="16">
        <v>3</v>
      </c>
      <c r="HD4" s="16">
        <v>9</v>
      </c>
      <c r="HE4" s="16">
        <v>8</v>
      </c>
      <c r="HF4" s="16">
        <v>1</v>
      </c>
      <c r="HG4" s="16"/>
      <c r="HH4" s="16"/>
      <c r="HI4" s="16">
        <v>4</v>
      </c>
      <c r="HJ4" s="16">
        <v>2</v>
      </c>
      <c r="HK4" s="16">
        <v>1</v>
      </c>
      <c r="HL4" s="16">
        <v>36</v>
      </c>
      <c r="HM4" s="16"/>
      <c r="HN4" s="16">
        <v>3</v>
      </c>
      <c r="HO4" s="61">
        <f>SUM(GM4:HN4)</f>
        <v>124</v>
      </c>
      <c r="HP4" s="17">
        <f>HO4/$HO$7</f>
        <v>9.9678456591639875E-2</v>
      </c>
    </row>
    <row r="5" spans="2:224" x14ac:dyDescent="0.25">
      <c r="B5" s="99" t="s">
        <v>49</v>
      </c>
      <c r="C5" s="16">
        <v>1</v>
      </c>
      <c r="D5" s="16">
        <v>7</v>
      </c>
      <c r="E5" s="16"/>
      <c r="F5" s="16">
        <v>1</v>
      </c>
      <c r="G5" s="16">
        <v>49</v>
      </c>
      <c r="H5" s="16">
        <v>10</v>
      </c>
      <c r="I5" s="16">
        <v>14</v>
      </c>
      <c r="J5" s="16">
        <v>12</v>
      </c>
      <c r="K5" s="16">
        <v>6</v>
      </c>
      <c r="L5" s="16">
        <v>4</v>
      </c>
      <c r="M5" s="16">
        <v>26</v>
      </c>
      <c r="N5" s="16"/>
      <c r="O5" s="16">
        <v>2</v>
      </c>
      <c r="P5" s="16">
        <v>5</v>
      </c>
      <c r="Q5" s="16">
        <v>3</v>
      </c>
      <c r="R5" s="16">
        <v>8</v>
      </c>
      <c r="S5" s="16">
        <v>14</v>
      </c>
      <c r="T5" s="16">
        <v>22</v>
      </c>
      <c r="U5" s="16">
        <v>6</v>
      </c>
      <c r="V5" s="16">
        <v>4</v>
      </c>
      <c r="W5" s="16"/>
      <c r="X5" s="16"/>
      <c r="Y5" s="16">
        <v>10</v>
      </c>
      <c r="Z5" s="16">
        <v>7</v>
      </c>
      <c r="AA5" s="16"/>
      <c r="AB5" s="16">
        <v>49</v>
      </c>
      <c r="AC5" s="16">
        <v>2</v>
      </c>
      <c r="AD5" s="16"/>
      <c r="AE5" s="51">
        <f>SUM(C5:AD5)</f>
        <v>262</v>
      </c>
      <c r="AF5" s="47">
        <f>AE5/$AE$7</f>
        <v>0.47207207207207208</v>
      </c>
      <c r="AH5" s="99" t="s">
        <v>49</v>
      </c>
      <c r="AI5" s="16"/>
      <c r="AJ5" s="16"/>
      <c r="AK5" s="16">
        <v>2</v>
      </c>
      <c r="AL5" s="16"/>
      <c r="AM5" s="16">
        <v>20</v>
      </c>
      <c r="AN5" s="16">
        <v>10</v>
      </c>
      <c r="AO5" s="16">
        <v>11</v>
      </c>
      <c r="AP5" s="16">
        <v>3</v>
      </c>
      <c r="AQ5" s="16">
        <v>10</v>
      </c>
      <c r="AR5" s="16">
        <v>3</v>
      </c>
      <c r="AS5" s="16">
        <v>31</v>
      </c>
      <c r="AT5" s="16">
        <v>6</v>
      </c>
      <c r="AU5" s="16">
        <v>2</v>
      </c>
      <c r="AV5" s="16">
        <v>2</v>
      </c>
      <c r="AW5" s="16">
        <v>1</v>
      </c>
      <c r="AX5" s="16">
        <v>5</v>
      </c>
      <c r="AY5" s="16">
        <v>3</v>
      </c>
      <c r="AZ5" s="16">
        <v>10</v>
      </c>
      <c r="BA5" s="16">
        <v>21</v>
      </c>
      <c r="BB5" s="16">
        <v>2</v>
      </c>
      <c r="BC5" s="16"/>
      <c r="BD5" s="16"/>
      <c r="BE5" s="16">
        <v>11</v>
      </c>
      <c r="BF5" s="16">
        <v>2</v>
      </c>
      <c r="BG5" s="16">
        <v>2</v>
      </c>
      <c r="BH5" s="16">
        <v>59</v>
      </c>
      <c r="BI5" s="16">
        <v>2</v>
      </c>
      <c r="BJ5" s="16"/>
      <c r="BK5" s="51">
        <f>SUM(AI5:BJ5)</f>
        <v>218</v>
      </c>
      <c r="BL5" s="47">
        <f>BK5/$BK$7</f>
        <v>0.29945054945054944</v>
      </c>
      <c r="BN5" s="99" t="s">
        <v>49</v>
      </c>
      <c r="BO5" s="16"/>
      <c r="BP5" s="16">
        <v>5</v>
      </c>
      <c r="BQ5" s="16">
        <v>3</v>
      </c>
      <c r="BR5" s="16"/>
      <c r="BS5" s="16">
        <v>10</v>
      </c>
      <c r="BT5" s="16">
        <v>5</v>
      </c>
      <c r="BU5" s="16">
        <v>20</v>
      </c>
      <c r="BV5" s="16">
        <v>8</v>
      </c>
      <c r="BW5" s="16">
        <v>10</v>
      </c>
      <c r="BX5" s="16">
        <v>6</v>
      </c>
      <c r="BY5" s="16">
        <v>35</v>
      </c>
      <c r="BZ5" s="16">
        <v>4</v>
      </c>
      <c r="CA5" s="16">
        <v>4</v>
      </c>
      <c r="CB5" s="16">
        <v>6</v>
      </c>
      <c r="CC5" s="16">
        <v>6</v>
      </c>
      <c r="CD5" s="16">
        <v>4</v>
      </c>
      <c r="CE5" s="16">
        <v>5</v>
      </c>
      <c r="CF5" s="16">
        <v>1</v>
      </c>
      <c r="CG5" s="16">
        <v>25</v>
      </c>
      <c r="CH5" s="16">
        <v>1</v>
      </c>
      <c r="CI5" s="16"/>
      <c r="CJ5" s="16"/>
      <c r="CK5" s="16">
        <v>14</v>
      </c>
      <c r="CL5" s="16">
        <v>3</v>
      </c>
      <c r="CM5" s="16"/>
      <c r="CN5" s="16">
        <v>55</v>
      </c>
      <c r="CO5" s="16"/>
      <c r="CP5" s="16">
        <v>1</v>
      </c>
      <c r="CQ5" s="51">
        <f>SUM(BO5:CP5)</f>
        <v>231</v>
      </c>
      <c r="CR5" s="47">
        <f>CQ5/$CQ$7</f>
        <v>0.23523421588594703</v>
      </c>
      <c r="CT5" s="99" t="s">
        <v>49</v>
      </c>
      <c r="CU5" s="16"/>
      <c r="CV5" s="16">
        <v>1</v>
      </c>
      <c r="CW5" s="16"/>
      <c r="CX5" s="16"/>
      <c r="CY5" s="16">
        <v>5</v>
      </c>
      <c r="CZ5" s="16">
        <v>3</v>
      </c>
      <c r="DA5" s="16">
        <v>8</v>
      </c>
      <c r="DB5" s="16">
        <v>1</v>
      </c>
      <c r="DC5" s="16">
        <v>5</v>
      </c>
      <c r="DD5" s="16">
        <v>3</v>
      </c>
      <c r="DE5" s="16">
        <v>15</v>
      </c>
      <c r="DF5" s="16">
        <v>2</v>
      </c>
      <c r="DG5" s="16">
        <v>2</v>
      </c>
      <c r="DH5" s="16">
        <v>1</v>
      </c>
      <c r="DI5" s="16">
        <v>1</v>
      </c>
      <c r="DJ5" s="16">
        <v>4</v>
      </c>
      <c r="DK5" s="16"/>
      <c r="DL5" s="16">
        <v>3</v>
      </c>
      <c r="DM5" s="16">
        <v>8</v>
      </c>
      <c r="DN5" s="16">
        <v>5</v>
      </c>
      <c r="DO5" s="16"/>
      <c r="DP5" s="16"/>
      <c r="DQ5" s="16">
        <v>7</v>
      </c>
      <c r="DR5" s="16">
        <v>6</v>
      </c>
      <c r="DS5" s="16">
        <v>1</v>
      </c>
      <c r="DT5" s="16">
        <v>18</v>
      </c>
      <c r="DU5" s="16">
        <v>1</v>
      </c>
      <c r="DV5" s="16"/>
      <c r="DW5" s="61">
        <f>SUM(CU5:DV5)</f>
        <v>100</v>
      </c>
      <c r="DX5" s="17">
        <f>DW5/$DW$7</f>
        <v>0.15673981191222572</v>
      </c>
      <c r="DZ5" s="99" t="s">
        <v>49</v>
      </c>
      <c r="EA5" s="16"/>
      <c r="EB5" s="16"/>
      <c r="EC5" s="16"/>
      <c r="ED5" s="16"/>
      <c r="EE5" s="16">
        <v>13</v>
      </c>
      <c r="EF5" s="16">
        <v>6</v>
      </c>
      <c r="EG5" s="16">
        <v>5</v>
      </c>
      <c r="EH5" s="16">
        <v>3</v>
      </c>
      <c r="EI5" s="16">
        <v>7</v>
      </c>
      <c r="EJ5" s="16"/>
      <c r="EK5" s="16">
        <v>13</v>
      </c>
      <c r="EL5" s="16">
        <v>3</v>
      </c>
      <c r="EM5" s="16"/>
      <c r="EN5" s="16">
        <v>4</v>
      </c>
      <c r="EO5" s="16">
        <v>1</v>
      </c>
      <c r="EP5" s="16"/>
      <c r="EQ5" s="16">
        <v>9</v>
      </c>
      <c r="ER5" s="16">
        <v>9</v>
      </c>
      <c r="ES5" s="16">
        <v>14</v>
      </c>
      <c r="ET5" s="16">
        <v>7</v>
      </c>
      <c r="EU5" s="16"/>
      <c r="EV5" s="16"/>
      <c r="EW5" s="16">
        <v>4</v>
      </c>
      <c r="EX5" s="16">
        <v>10</v>
      </c>
      <c r="EY5" s="16"/>
      <c r="EZ5" s="16">
        <v>45</v>
      </c>
      <c r="FA5" s="16">
        <v>1</v>
      </c>
      <c r="FB5" s="16">
        <v>1</v>
      </c>
      <c r="FC5" s="61">
        <f>SUM(EA5:FB5)</f>
        <v>155</v>
      </c>
      <c r="FD5" s="17">
        <f>FC5/$FC$7</f>
        <v>0.19620253164556961</v>
      </c>
      <c r="FF5" s="99" t="s">
        <v>49</v>
      </c>
      <c r="FG5" s="16"/>
      <c r="FH5" s="16">
        <v>2</v>
      </c>
      <c r="FI5" s="16">
        <v>2</v>
      </c>
      <c r="FJ5" s="16">
        <v>1</v>
      </c>
      <c r="FK5" s="16">
        <v>4</v>
      </c>
      <c r="FL5" s="16">
        <v>1</v>
      </c>
      <c r="FM5" s="16">
        <v>7</v>
      </c>
      <c r="FN5" s="16">
        <v>1</v>
      </c>
      <c r="FO5" s="16">
        <v>1</v>
      </c>
      <c r="FP5" s="16">
        <v>5</v>
      </c>
      <c r="FQ5" s="16">
        <v>10</v>
      </c>
      <c r="FR5" s="16">
        <v>3</v>
      </c>
      <c r="FS5" s="16">
        <v>3</v>
      </c>
      <c r="FT5" s="16">
        <v>1</v>
      </c>
      <c r="FU5" s="16">
        <v>2</v>
      </c>
      <c r="FV5" s="16">
        <v>2</v>
      </c>
      <c r="FW5" s="16">
        <v>5</v>
      </c>
      <c r="FX5" s="16">
        <v>6</v>
      </c>
      <c r="FY5" s="16">
        <v>8</v>
      </c>
      <c r="FZ5" s="16">
        <v>2</v>
      </c>
      <c r="GA5" s="16"/>
      <c r="GB5" s="16"/>
      <c r="GC5" s="16">
        <v>8</v>
      </c>
      <c r="GD5" s="16">
        <v>2</v>
      </c>
      <c r="GE5" s="16"/>
      <c r="GF5" s="16">
        <v>54</v>
      </c>
      <c r="GG5" s="16"/>
      <c r="GH5" s="16"/>
      <c r="GI5" s="61">
        <f>SUM(FG5:GH5)</f>
        <v>130</v>
      </c>
      <c r="GJ5" s="17">
        <f>GI5/$GI$7</f>
        <v>0.12252591894439209</v>
      </c>
      <c r="GL5" s="99" t="s">
        <v>49</v>
      </c>
      <c r="GM5" s="16"/>
      <c r="GN5" s="16">
        <v>3</v>
      </c>
      <c r="GO5" s="16">
        <v>4</v>
      </c>
      <c r="GP5" s="16"/>
      <c r="GQ5" s="16">
        <v>13</v>
      </c>
      <c r="GR5" s="16">
        <v>4</v>
      </c>
      <c r="GS5" s="16">
        <v>8</v>
      </c>
      <c r="GT5" s="16">
        <v>5</v>
      </c>
      <c r="GU5" s="16">
        <v>1</v>
      </c>
      <c r="GV5" s="16">
        <v>12</v>
      </c>
      <c r="GW5" s="16">
        <v>27</v>
      </c>
      <c r="GX5" s="16">
        <v>2</v>
      </c>
      <c r="GY5" s="16">
        <v>3</v>
      </c>
      <c r="GZ5" s="16">
        <v>6</v>
      </c>
      <c r="HA5" s="16">
        <v>5</v>
      </c>
      <c r="HB5" s="16">
        <v>10</v>
      </c>
      <c r="HC5" s="16">
        <v>2</v>
      </c>
      <c r="HD5" s="16">
        <v>11</v>
      </c>
      <c r="HE5" s="16">
        <v>29</v>
      </c>
      <c r="HF5" s="16">
        <v>1</v>
      </c>
      <c r="HG5" s="16">
        <v>1</v>
      </c>
      <c r="HH5" s="16"/>
      <c r="HI5" s="16">
        <v>2</v>
      </c>
      <c r="HJ5" s="16">
        <v>7</v>
      </c>
      <c r="HK5" s="16">
        <v>3</v>
      </c>
      <c r="HL5" s="16">
        <v>75</v>
      </c>
      <c r="HM5" s="16">
        <v>1</v>
      </c>
      <c r="HN5" s="16">
        <v>6</v>
      </c>
      <c r="HO5" s="61">
        <f>SUM(GM5:HN5)</f>
        <v>241</v>
      </c>
      <c r="HP5" s="17">
        <f>HO5/$HO$7</f>
        <v>0.1937299035369775</v>
      </c>
    </row>
    <row r="6" spans="2:224" x14ac:dyDescent="0.25">
      <c r="B6" s="99" t="s">
        <v>71</v>
      </c>
      <c r="C6" s="16"/>
      <c r="D6" s="16">
        <v>3</v>
      </c>
      <c r="E6" s="16">
        <v>1</v>
      </c>
      <c r="F6" s="16"/>
      <c r="G6" s="16">
        <v>7</v>
      </c>
      <c r="H6" s="16">
        <v>6</v>
      </c>
      <c r="I6" s="16">
        <v>17</v>
      </c>
      <c r="J6" s="16">
        <v>3</v>
      </c>
      <c r="K6" s="16">
        <v>8</v>
      </c>
      <c r="L6" s="16">
        <v>3</v>
      </c>
      <c r="M6" s="16">
        <v>7</v>
      </c>
      <c r="N6" s="16">
        <v>4</v>
      </c>
      <c r="O6" s="16">
        <v>1</v>
      </c>
      <c r="P6" s="16">
        <v>1</v>
      </c>
      <c r="Q6" s="16">
        <v>2</v>
      </c>
      <c r="R6" s="16">
        <v>3</v>
      </c>
      <c r="S6" s="16">
        <v>9</v>
      </c>
      <c r="T6" s="16">
        <v>15</v>
      </c>
      <c r="U6" s="16">
        <v>7</v>
      </c>
      <c r="V6" s="16">
        <v>1</v>
      </c>
      <c r="W6" s="16">
        <v>2</v>
      </c>
      <c r="X6" s="16"/>
      <c r="Y6" s="16">
        <v>10</v>
      </c>
      <c r="Z6" s="16"/>
      <c r="AA6" s="16"/>
      <c r="AB6" s="16">
        <v>78</v>
      </c>
      <c r="AC6" s="16"/>
      <c r="AD6" s="16"/>
      <c r="AE6" s="51">
        <f>SUM(C6:AD6)</f>
        <v>188</v>
      </c>
      <c r="AF6" s="47">
        <f>AE6/$AE$7</f>
        <v>0.33873873873873872</v>
      </c>
      <c r="AH6" s="99" t="s">
        <v>71</v>
      </c>
      <c r="AI6" s="16"/>
      <c r="AJ6" s="16">
        <v>6</v>
      </c>
      <c r="AK6" s="16">
        <v>13</v>
      </c>
      <c r="AL6" s="16"/>
      <c r="AM6" s="16">
        <v>28</v>
      </c>
      <c r="AN6" s="16">
        <v>10</v>
      </c>
      <c r="AO6" s="16">
        <v>35</v>
      </c>
      <c r="AP6" s="16">
        <v>6</v>
      </c>
      <c r="AQ6" s="16">
        <v>22</v>
      </c>
      <c r="AR6" s="16">
        <v>7</v>
      </c>
      <c r="AS6" s="16">
        <v>42</v>
      </c>
      <c r="AT6" s="16"/>
      <c r="AU6" s="16">
        <v>3</v>
      </c>
      <c r="AV6" s="16">
        <v>8</v>
      </c>
      <c r="AW6" s="16">
        <v>4</v>
      </c>
      <c r="AX6" s="16">
        <v>6</v>
      </c>
      <c r="AY6" s="16">
        <v>3</v>
      </c>
      <c r="AZ6" s="16">
        <v>22</v>
      </c>
      <c r="BA6" s="16">
        <v>56</v>
      </c>
      <c r="BB6" s="16">
        <v>6</v>
      </c>
      <c r="BC6" s="16">
        <v>3</v>
      </c>
      <c r="BD6" s="16">
        <v>1</v>
      </c>
      <c r="BE6" s="16">
        <v>20</v>
      </c>
      <c r="BF6" s="16">
        <v>3</v>
      </c>
      <c r="BG6" s="16">
        <v>1</v>
      </c>
      <c r="BH6" s="16">
        <v>102</v>
      </c>
      <c r="BI6" s="16">
        <v>1</v>
      </c>
      <c r="BJ6" s="16">
        <v>5</v>
      </c>
      <c r="BK6" s="51">
        <f>SUM(AI6:BJ6)</f>
        <v>413</v>
      </c>
      <c r="BL6" s="47">
        <f>BK6/$BK$7</f>
        <v>0.56730769230769229</v>
      </c>
      <c r="BN6" s="99" t="s">
        <v>71</v>
      </c>
      <c r="BO6" s="16">
        <v>1</v>
      </c>
      <c r="BP6" s="16">
        <v>9</v>
      </c>
      <c r="BQ6" s="16">
        <v>6</v>
      </c>
      <c r="BR6" s="16"/>
      <c r="BS6" s="16">
        <v>21</v>
      </c>
      <c r="BT6" s="16">
        <v>22</v>
      </c>
      <c r="BU6" s="16">
        <v>43</v>
      </c>
      <c r="BV6" s="16">
        <v>7</v>
      </c>
      <c r="BW6" s="16">
        <v>23</v>
      </c>
      <c r="BX6" s="16">
        <v>15</v>
      </c>
      <c r="BY6" s="16">
        <v>55</v>
      </c>
      <c r="BZ6" s="16">
        <v>6</v>
      </c>
      <c r="CA6" s="16">
        <v>9</v>
      </c>
      <c r="CB6" s="16">
        <v>14</v>
      </c>
      <c r="CC6" s="16">
        <v>14</v>
      </c>
      <c r="CD6" s="16">
        <v>15</v>
      </c>
      <c r="CE6" s="16">
        <v>14</v>
      </c>
      <c r="CF6" s="16">
        <v>26</v>
      </c>
      <c r="CG6" s="16">
        <v>67</v>
      </c>
      <c r="CH6" s="16">
        <v>7</v>
      </c>
      <c r="CI6" s="16">
        <v>2</v>
      </c>
      <c r="CJ6" s="16"/>
      <c r="CK6" s="16">
        <v>44</v>
      </c>
      <c r="CL6" s="16">
        <v>14</v>
      </c>
      <c r="CM6" s="16">
        <v>6</v>
      </c>
      <c r="CN6" s="16">
        <v>161</v>
      </c>
      <c r="CO6" s="16"/>
      <c r="CP6" s="16">
        <v>16</v>
      </c>
      <c r="CQ6" s="51">
        <f>SUM(BO6:CP6)</f>
        <v>617</v>
      </c>
      <c r="CR6" s="47">
        <f>CQ6/$CQ$7</f>
        <v>0.6283095723014257</v>
      </c>
      <c r="CT6" s="99" t="s">
        <v>71</v>
      </c>
      <c r="CU6" s="16"/>
      <c r="CV6" s="16">
        <v>1</v>
      </c>
      <c r="CW6" s="16">
        <v>4</v>
      </c>
      <c r="CX6" s="16"/>
      <c r="CY6" s="16">
        <v>26</v>
      </c>
      <c r="CZ6" s="16">
        <v>13</v>
      </c>
      <c r="DA6" s="16">
        <v>24</v>
      </c>
      <c r="DB6" s="16">
        <v>12</v>
      </c>
      <c r="DC6" s="16">
        <v>11</v>
      </c>
      <c r="DD6" s="16">
        <v>10</v>
      </c>
      <c r="DE6" s="16">
        <v>30</v>
      </c>
      <c r="DF6" s="16">
        <v>2</v>
      </c>
      <c r="DG6" s="16">
        <v>11</v>
      </c>
      <c r="DH6" s="16">
        <v>9</v>
      </c>
      <c r="DI6" s="16">
        <v>11</v>
      </c>
      <c r="DJ6" s="16">
        <v>10</v>
      </c>
      <c r="DK6" s="16">
        <v>3</v>
      </c>
      <c r="DL6" s="16">
        <v>26</v>
      </c>
      <c r="DM6" s="16">
        <v>47</v>
      </c>
      <c r="DN6" s="16">
        <v>3</v>
      </c>
      <c r="DO6" s="16">
        <v>3</v>
      </c>
      <c r="DP6" s="16">
        <v>1</v>
      </c>
      <c r="DQ6" s="16">
        <v>24</v>
      </c>
      <c r="DR6" s="16">
        <v>16</v>
      </c>
      <c r="DS6" s="16">
        <v>2</v>
      </c>
      <c r="DT6" s="16">
        <v>106</v>
      </c>
      <c r="DU6" s="16"/>
      <c r="DV6" s="16">
        <v>57</v>
      </c>
      <c r="DW6" s="61">
        <f>SUM(CU6:DV6)</f>
        <v>462</v>
      </c>
      <c r="DX6" s="17">
        <f>DW6/$DW$7</f>
        <v>0.72413793103448276</v>
      </c>
      <c r="DZ6" s="99" t="s">
        <v>71</v>
      </c>
      <c r="EA6" s="16"/>
      <c r="EB6" s="16">
        <v>7</v>
      </c>
      <c r="EC6" s="16">
        <v>9</v>
      </c>
      <c r="ED6" s="16">
        <v>1</v>
      </c>
      <c r="EE6" s="16">
        <v>30</v>
      </c>
      <c r="EF6" s="16">
        <v>20</v>
      </c>
      <c r="EG6" s="16">
        <v>28</v>
      </c>
      <c r="EH6" s="16">
        <v>17</v>
      </c>
      <c r="EI6" s="16">
        <v>14</v>
      </c>
      <c r="EJ6" s="16">
        <v>6</v>
      </c>
      <c r="EK6" s="16">
        <v>33</v>
      </c>
      <c r="EL6" s="16">
        <v>8</v>
      </c>
      <c r="EM6" s="16">
        <v>7</v>
      </c>
      <c r="EN6" s="16">
        <v>16</v>
      </c>
      <c r="EO6" s="16">
        <v>8</v>
      </c>
      <c r="EP6" s="16">
        <v>14</v>
      </c>
      <c r="EQ6" s="16">
        <v>3</v>
      </c>
      <c r="ER6" s="16">
        <v>21</v>
      </c>
      <c r="ES6" s="16">
        <v>47</v>
      </c>
      <c r="ET6" s="16">
        <v>15</v>
      </c>
      <c r="EU6" s="16">
        <v>2</v>
      </c>
      <c r="EV6" s="16"/>
      <c r="EW6" s="16">
        <v>20</v>
      </c>
      <c r="EX6" s="16">
        <v>16</v>
      </c>
      <c r="EY6" s="16">
        <v>1</v>
      </c>
      <c r="EZ6" s="16">
        <v>125</v>
      </c>
      <c r="FA6" s="16">
        <v>3</v>
      </c>
      <c r="FB6" s="16">
        <v>92</v>
      </c>
      <c r="FC6" s="61">
        <f>SUM(EA6:FB6)</f>
        <v>563</v>
      </c>
      <c r="FD6" s="17">
        <f>FC6/$FC$7</f>
        <v>0.71265822784810129</v>
      </c>
      <c r="FF6" s="99" t="s">
        <v>71</v>
      </c>
      <c r="FG6" s="16">
        <v>1</v>
      </c>
      <c r="FH6" s="16">
        <v>20</v>
      </c>
      <c r="FI6" s="16">
        <v>15</v>
      </c>
      <c r="FJ6" s="16">
        <v>1</v>
      </c>
      <c r="FK6" s="16">
        <v>56</v>
      </c>
      <c r="FL6" s="16">
        <v>24</v>
      </c>
      <c r="FM6" s="16">
        <v>50</v>
      </c>
      <c r="FN6" s="16">
        <v>13</v>
      </c>
      <c r="FO6" s="16">
        <v>33</v>
      </c>
      <c r="FP6" s="16">
        <v>12</v>
      </c>
      <c r="FQ6" s="16">
        <v>55</v>
      </c>
      <c r="FR6" s="16">
        <v>15</v>
      </c>
      <c r="FS6" s="16">
        <v>5</v>
      </c>
      <c r="FT6" s="16">
        <v>10</v>
      </c>
      <c r="FU6" s="16">
        <v>18</v>
      </c>
      <c r="FV6" s="16">
        <v>29</v>
      </c>
      <c r="FW6" s="16">
        <v>8</v>
      </c>
      <c r="FX6" s="16">
        <v>35</v>
      </c>
      <c r="FY6" s="16">
        <v>121</v>
      </c>
      <c r="FZ6" s="16">
        <v>8</v>
      </c>
      <c r="GA6" s="16">
        <v>6</v>
      </c>
      <c r="GB6" s="16">
        <v>1</v>
      </c>
      <c r="GC6" s="16">
        <v>39</v>
      </c>
      <c r="GD6" s="16">
        <v>13</v>
      </c>
      <c r="GE6" s="16">
        <v>9</v>
      </c>
      <c r="GF6" s="16">
        <v>222</v>
      </c>
      <c r="GG6" s="16">
        <v>1</v>
      </c>
      <c r="GH6" s="16">
        <v>26</v>
      </c>
      <c r="GI6" s="61">
        <f>SUM(FG6:GH6)</f>
        <v>846</v>
      </c>
      <c r="GJ6" s="17">
        <f>GI6/$GI$7</f>
        <v>0.79736098020735158</v>
      </c>
      <c r="GL6" s="99" t="s">
        <v>71</v>
      </c>
      <c r="GM6" s="16">
        <v>1</v>
      </c>
      <c r="GN6" s="16">
        <v>6</v>
      </c>
      <c r="GO6" s="16">
        <v>13</v>
      </c>
      <c r="GP6" s="16"/>
      <c r="GQ6" s="16">
        <v>47</v>
      </c>
      <c r="GR6" s="16">
        <v>42</v>
      </c>
      <c r="GS6" s="16">
        <v>30</v>
      </c>
      <c r="GT6" s="16">
        <v>34</v>
      </c>
      <c r="GU6" s="16">
        <v>18</v>
      </c>
      <c r="GV6" s="16">
        <v>16</v>
      </c>
      <c r="GW6" s="16">
        <v>61</v>
      </c>
      <c r="GX6" s="16">
        <v>11</v>
      </c>
      <c r="GY6" s="16">
        <v>5</v>
      </c>
      <c r="GZ6" s="16">
        <v>6</v>
      </c>
      <c r="HA6" s="16">
        <v>18</v>
      </c>
      <c r="HB6" s="16">
        <v>20</v>
      </c>
      <c r="HC6" s="16">
        <v>6</v>
      </c>
      <c r="HD6" s="16">
        <v>35</v>
      </c>
      <c r="HE6" s="16">
        <v>91</v>
      </c>
      <c r="HF6" s="16">
        <v>6</v>
      </c>
      <c r="HG6" s="16"/>
      <c r="HH6" s="16">
        <v>1</v>
      </c>
      <c r="HI6" s="16">
        <v>26</v>
      </c>
      <c r="HJ6" s="16">
        <v>20</v>
      </c>
      <c r="HK6" s="16">
        <v>11</v>
      </c>
      <c r="HL6" s="16">
        <v>198</v>
      </c>
      <c r="HM6" s="16">
        <v>1</v>
      </c>
      <c r="HN6" s="16">
        <v>156</v>
      </c>
      <c r="HO6" s="61">
        <f>SUM(GM6:HN6)</f>
        <v>879</v>
      </c>
      <c r="HP6" s="17">
        <f>HO6/$HO$7</f>
        <v>0.70659163987138263</v>
      </c>
    </row>
    <row r="7" spans="2:224" ht="15.75" thickBot="1" x14ac:dyDescent="0.3">
      <c r="B7" s="100" t="s">
        <v>51</v>
      </c>
      <c r="C7" s="52">
        <f>SUM(C4:C6)</f>
        <v>1</v>
      </c>
      <c r="D7" s="52">
        <f>SUM(D4:D6)</f>
        <v>12</v>
      </c>
      <c r="E7" s="52">
        <f t="shared" ref="E7:AE7" si="0">SUM(E4:E6)</f>
        <v>1</v>
      </c>
      <c r="F7" s="52">
        <f t="shared" si="0"/>
        <v>1</v>
      </c>
      <c r="G7" s="52">
        <f t="shared" si="0"/>
        <v>61</v>
      </c>
      <c r="H7" s="52">
        <f t="shared" si="0"/>
        <v>19</v>
      </c>
      <c r="I7" s="52">
        <f t="shared" si="0"/>
        <v>35</v>
      </c>
      <c r="J7" s="52">
        <f t="shared" si="0"/>
        <v>18</v>
      </c>
      <c r="K7" s="52">
        <f t="shared" si="0"/>
        <v>15</v>
      </c>
      <c r="L7" s="52">
        <f t="shared" si="0"/>
        <v>7</v>
      </c>
      <c r="M7" s="52">
        <f t="shared" si="0"/>
        <v>35</v>
      </c>
      <c r="N7" s="52">
        <f t="shared" si="0"/>
        <v>6</v>
      </c>
      <c r="O7" s="52">
        <f t="shared" si="0"/>
        <v>6</v>
      </c>
      <c r="P7" s="52">
        <f t="shared" si="0"/>
        <v>6</v>
      </c>
      <c r="Q7" s="52">
        <f t="shared" si="0"/>
        <v>5</v>
      </c>
      <c r="R7" s="52">
        <f t="shared" si="0"/>
        <v>14</v>
      </c>
      <c r="S7" s="52">
        <f t="shared" si="0"/>
        <v>26</v>
      </c>
      <c r="T7" s="52">
        <f t="shared" si="0"/>
        <v>66</v>
      </c>
      <c r="U7" s="52">
        <f t="shared" si="0"/>
        <v>17</v>
      </c>
      <c r="V7" s="52">
        <f t="shared" si="0"/>
        <v>5</v>
      </c>
      <c r="W7" s="52">
        <f t="shared" si="0"/>
        <v>2</v>
      </c>
      <c r="X7" s="52">
        <f t="shared" si="0"/>
        <v>0</v>
      </c>
      <c r="Y7" s="52">
        <f t="shared" si="0"/>
        <v>20</v>
      </c>
      <c r="Z7" s="52">
        <f t="shared" si="0"/>
        <v>7</v>
      </c>
      <c r="AA7" s="52">
        <f t="shared" si="0"/>
        <v>0</v>
      </c>
      <c r="AB7" s="52">
        <f>SUM(AB4:AB6)</f>
        <v>168</v>
      </c>
      <c r="AC7" s="52">
        <f t="shared" si="0"/>
        <v>2</v>
      </c>
      <c r="AD7" s="52">
        <f t="shared" si="0"/>
        <v>0</v>
      </c>
      <c r="AE7" s="52">
        <f t="shared" si="0"/>
        <v>555</v>
      </c>
      <c r="AF7" s="45">
        <f>SUM(AF4:AF6)</f>
        <v>1</v>
      </c>
      <c r="AH7" s="100" t="s">
        <v>51</v>
      </c>
      <c r="AI7" s="52">
        <f t="shared" ref="AI7:BL7" si="1">SUM(AI4:AI6)</f>
        <v>0</v>
      </c>
      <c r="AJ7" s="52">
        <f t="shared" si="1"/>
        <v>6</v>
      </c>
      <c r="AK7" s="52">
        <f t="shared" si="1"/>
        <v>16</v>
      </c>
      <c r="AL7" s="52">
        <f t="shared" si="1"/>
        <v>0</v>
      </c>
      <c r="AM7" s="52">
        <f t="shared" si="1"/>
        <v>52</v>
      </c>
      <c r="AN7" s="52">
        <f t="shared" si="1"/>
        <v>23</v>
      </c>
      <c r="AO7" s="52">
        <f t="shared" si="1"/>
        <v>51</v>
      </c>
      <c r="AP7" s="52">
        <f t="shared" si="1"/>
        <v>12</v>
      </c>
      <c r="AQ7" s="52">
        <f t="shared" si="1"/>
        <v>32</v>
      </c>
      <c r="AR7" s="52">
        <f t="shared" si="1"/>
        <v>17</v>
      </c>
      <c r="AS7" s="52">
        <f t="shared" si="1"/>
        <v>82</v>
      </c>
      <c r="AT7" s="52">
        <f t="shared" si="1"/>
        <v>9</v>
      </c>
      <c r="AU7" s="52">
        <f t="shared" si="1"/>
        <v>6</v>
      </c>
      <c r="AV7" s="52">
        <f t="shared" si="1"/>
        <v>10</v>
      </c>
      <c r="AW7" s="52">
        <f t="shared" si="1"/>
        <v>5</v>
      </c>
      <c r="AX7" s="52">
        <f t="shared" si="1"/>
        <v>11</v>
      </c>
      <c r="AY7" s="52">
        <f t="shared" si="1"/>
        <v>6</v>
      </c>
      <c r="AZ7" s="52">
        <f t="shared" si="1"/>
        <v>42</v>
      </c>
      <c r="BA7" s="52">
        <f t="shared" si="1"/>
        <v>88</v>
      </c>
      <c r="BB7" s="52">
        <f t="shared" si="1"/>
        <v>10</v>
      </c>
      <c r="BC7" s="52">
        <f t="shared" si="1"/>
        <v>3</v>
      </c>
      <c r="BD7" s="52">
        <f t="shared" si="1"/>
        <v>1</v>
      </c>
      <c r="BE7" s="52">
        <f t="shared" si="1"/>
        <v>38</v>
      </c>
      <c r="BF7" s="52">
        <f t="shared" si="1"/>
        <v>6</v>
      </c>
      <c r="BG7" s="52">
        <f t="shared" si="1"/>
        <v>3</v>
      </c>
      <c r="BH7" s="52">
        <f t="shared" si="1"/>
        <v>191</v>
      </c>
      <c r="BI7" s="52">
        <f t="shared" si="1"/>
        <v>3</v>
      </c>
      <c r="BJ7" s="52">
        <f t="shared" si="1"/>
        <v>5</v>
      </c>
      <c r="BK7" s="52">
        <f t="shared" si="1"/>
        <v>728</v>
      </c>
      <c r="BL7" s="45">
        <f t="shared" si="1"/>
        <v>1</v>
      </c>
      <c r="BN7" s="100" t="s">
        <v>51</v>
      </c>
      <c r="BO7" s="52">
        <f>SUM(BO4:BO6)</f>
        <v>3</v>
      </c>
      <c r="BP7" s="52">
        <f>SUM(BP4:BP6)</f>
        <v>16</v>
      </c>
      <c r="BQ7" s="52">
        <f t="shared" ref="BQ7:CO7" si="2">SUM(BQ4:BQ6)</f>
        <v>10</v>
      </c>
      <c r="BR7" s="52">
        <f t="shared" si="2"/>
        <v>0</v>
      </c>
      <c r="BS7" s="52">
        <f t="shared" si="2"/>
        <v>39</v>
      </c>
      <c r="BT7" s="52">
        <f t="shared" si="2"/>
        <v>32</v>
      </c>
      <c r="BU7" s="52">
        <f t="shared" si="2"/>
        <v>71</v>
      </c>
      <c r="BV7" s="52">
        <f t="shared" si="2"/>
        <v>15</v>
      </c>
      <c r="BW7" s="52">
        <f t="shared" si="2"/>
        <v>36</v>
      </c>
      <c r="BX7" s="52">
        <f t="shared" si="2"/>
        <v>29</v>
      </c>
      <c r="BY7" s="52">
        <f t="shared" si="2"/>
        <v>100</v>
      </c>
      <c r="BZ7" s="52">
        <f t="shared" si="2"/>
        <v>13</v>
      </c>
      <c r="CA7" s="52">
        <f t="shared" si="2"/>
        <v>13</v>
      </c>
      <c r="CB7" s="52">
        <f t="shared" si="2"/>
        <v>20</v>
      </c>
      <c r="CC7" s="52">
        <f t="shared" si="2"/>
        <v>21</v>
      </c>
      <c r="CD7" s="52">
        <f t="shared" si="2"/>
        <v>20</v>
      </c>
      <c r="CE7" s="52">
        <f t="shared" si="2"/>
        <v>19</v>
      </c>
      <c r="CF7" s="52">
        <f t="shared" si="2"/>
        <v>30</v>
      </c>
      <c r="CG7" s="52">
        <f t="shared" si="2"/>
        <v>106</v>
      </c>
      <c r="CH7" s="52">
        <f t="shared" si="2"/>
        <v>10</v>
      </c>
      <c r="CI7" s="52">
        <f t="shared" si="2"/>
        <v>2</v>
      </c>
      <c r="CJ7" s="52">
        <f t="shared" si="2"/>
        <v>0</v>
      </c>
      <c r="CK7" s="52">
        <f t="shared" si="2"/>
        <v>64</v>
      </c>
      <c r="CL7" s="52">
        <f t="shared" si="2"/>
        <v>20</v>
      </c>
      <c r="CM7" s="52">
        <f t="shared" si="2"/>
        <v>7</v>
      </c>
      <c r="CN7" s="52">
        <f t="shared" si="2"/>
        <v>269</v>
      </c>
      <c r="CO7" s="52">
        <f t="shared" si="2"/>
        <v>0</v>
      </c>
      <c r="CP7" s="52">
        <f>SUM(CP4:CP6)</f>
        <v>17</v>
      </c>
      <c r="CQ7" s="52">
        <f>SUM(CQ4:CQ6)</f>
        <v>982</v>
      </c>
      <c r="CR7" s="45">
        <f>SUM(CR4:CR6)</f>
        <v>1</v>
      </c>
      <c r="CT7" s="100" t="s">
        <v>51</v>
      </c>
      <c r="CU7" s="60">
        <f>SUM(CU4:CU6)</f>
        <v>1</v>
      </c>
      <c r="CV7" s="60">
        <f t="shared" ref="CV7:DW7" si="3">SUM(CV4:CV6)</f>
        <v>4</v>
      </c>
      <c r="CW7" s="60">
        <f t="shared" si="3"/>
        <v>4</v>
      </c>
      <c r="CX7" s="60">
        <f t="shared" si="3"/>
        <v>0</v>
      </c>
      <c r="CY7" s="60">
        <f t="shared" si="3"/>
        <v>31</v>
      </c>
      <c r="CZ7" s="60">
        <f t="shared" si="3"/>
        <v>19</v>
      </c>
      <c r="DA7" s="60">
        <f t="shared" si="3"/>
        <v>32</v>
      </c>
      <c r="DB7" s="60">
        <f t="shared" si="3"/>
        <v>17</v>
      </c>
      <c r="DC7" s="60">
        <f t="shared" si="3"/>
        <v>20</v>
      </c>
      <c r="DD7" s="60">
        <f t="shared" si="3"/>
        <v>13</v>
      </c>
      <c r="DE7" s="60">
        <f t="shared" si="3"/>
        <v>57</v>
      </c>
      <c r="DF7" s="60">
        <f t="shared" si="3"/>
        <v>4</v>
      </c>
      <c r="DG7" s="60">
        <f t="shared" si="3"/>
        <v>14</v>
      </c>
      <c r="DH7" s="60">
        <f t="shared" si="3"/>
        <v>11</v>
      </c>
      <c r="DI7" s="60">
        <f t="shared" si="3"/>
        <v>13</v>
      </c>
      <c r="DJ7" s="60">
        <f t="shared" si="3"/>
        <v>14</v>
      </c>
      <c r="DK7" s="60">
        <f t="shared" si="3"/>
        <v>3</v>
      </c>
      <c r="DL7" s="60">
        <f t="shared" si="3"/>
        <v>31</v>
      </c>
      <c r="DM7" s="60">
        <f t="shared" si="3"/>
        <v>59</v>
      </c>
      <c r="DN7" s="60">
        <f t="shared" si="3"/>
        <v>15</v>
      </c>
      <c r="DO7" s="60">
        <f t="shared" si="3"/>
        <v>3</v>
      </c>
      <c r="DP7" s="60">
        <f t="shared" si="3"/>
        <v>1</v>
      </c>
      <c r="DQ7" s="60">
        <f t="shared" si="3"/>
        <v>31</v>
      </c>
      <c r="DR7" s="60">
        <f t="shared" si="3"/>
        <v>24</v>
      </c>
      <c r="DS7" s="60">
        <f t="shared" si="3"/>
        <v>5</v>
      </c>
      <c r="DT7" s="60">
        <f t="shared" si="3"/>
        <v>154</v>
      </c>
      <c r="DU7" s="60">
        <f t="shared" si="3"/>
        <v>1</v>
      </c>
      <c r="DV7" s="60">
        <f t="shared" si="3"/>
        <v>57</v>
      </c>
      <c r="DW7" s="60">
        <f t="shared" si="3"/>
        <v>638</v>
      </c>
      <c r="DX7" s="114">
        <f>SUM(DX4:DX6)</f>
        <v>1</v>
      </c>
      <c r="DZ7" s="100" t="s">
        <v>51</v>
      </c>
      <c r="EA7" s="60">
        <f>SUM(EA4:EA6)</f>
        <v>0</v>
      </c>
      <c r="EB7" s="60">
        <f t="shared" ref="EB7:FC7" si="4">SUM(EB4:EB6)</f>
        <v>7</v>
      </c>
      <c r="EC7" s="60">
        <f t="shared" si="4"/>
        <v>9</v>
      </c>
      <c r="ED7" s="60">
        <f t="shared" si="4"/>
        <v>5</v>
      </c>
      <c r="EE7" s="60">
        <f t="shared" si="4"/>
        <v>46</v>
      </c>
      <c r="EF7" s="60">
        <f t="shared" si="4"/>
        <v>30</v>
      </c>
      <c r="EG7" s="60">
        <f t="shared" si="4"/>
        <v>33</v>
      </c>
      <c r="EH7" s="60">
        <f t="shared" si="4"/>
        <v>22</v>
      </c>
      <c r="EI7" s="60">
        <f t="shared" si="4"/>
        <v>22</v>
      </c>
      <c r="EJ7" s="60">
        <f t="shared" si="4"/>
        <v>8</v>
      </c>
      <c r="EK7" s="60">
        <f t="shared" si="4"/>
        <v>52</v>
      </c>
      <c r="EL7" s="60">
        <f t="shared" si="4"/>
        <v>11</v>
      </c>
      <c r="EM7" s="60">
        <f t="shared" si="4"/>
        <v>11</v>
      </c>
      <c r="EN7" s="60">
        <f t="shared" si="4"/>
        <v>22</v>
      </c>
      <c r="EO7" s="60">
        <f t="shared" si="4"/>
        <v>9</v>
      </c>
      <c r="EP7" s="60">
        <f t="shared" si="4"/>
        <v>14</v>
      </c>
      <c r="EQ7" s="60">
        <f t="shared" si="4"/>
        <v>14</v>
      </c>
      <c r="ER7" s="60">
        <f t="shared" si="4"/>
        <v>31</v>
      </c>
      <c r="ES7" s="60">
        <f t="shared" si="4"/>
        <v>67</v>
      </c>
      <c r="ET7" s="60">
        <f t="shared" si="4"/>
        <v>25</v>
      </c>
      <c r="EU7" s="60">
        <f t="shared" si="4"/>
        <v>2</v>
      </c>
      <c r="EV7" s="60">
        <f t="shared" si="4"/>
        <v>0</v>
      </c>
      <c r="EW7" s="60">
        <f t="shared" si="4"/>
        <v>25</v>
      </c>
      <c r="EX7" s="60">
        <f t="shared" si="4"/>
        <v>33</v>
      </c>
      <c r="EY7" s="60">
        <f t="shared" si="4"/>
        <v>1</v>
      </c>
      <c r="EZ7" s="60">
        <f t="shared" si="4"/>
        <v>193</v>
      </c>
      <c r="FA7" s="60">
        <f t="shared" si="4"/>
        <v>4</v>
      </c>
      <c r="FB7" s="60">
        <f t="shared" si="4"/>
        <v>94</v>
      </c>
      <c r="FC7" s="60">
        <f t="shared" si="4"/>
        <v>790</v>
      </c>
      <c r="FD7" s="114">
        <f>SUM(FD4:FD6)</f>
        <v>1</v>
      </c>
      <c r="FF7" s="100" t="s">
        <v>51</v>
      </c>
      <c r="FG7" s="60">
        <f>SUM(FG4:FG6)</f>
        <v>1</v>
      </c>
      <c r="FH7" s="60">
        <f t="shared" ref="FH7:GI7" si="5">SUM(FH4:FH6)</f>
        <v>24</v>
      </c>
      <c r="FI7" s="60">
        <f t="shared" si="5"/>
        <v>20</v>
      </c>
      <c r="FJ7" s="60">
        <f t="shared" si="5"/>
        <v>2</v>
      </c>
      <c r="FK7" s="60">
        <f t="shared" si="5"/>
        <v>63</v>
      </c>
      <c r="FL7" s="60">
        <f t="shared" si="5"/>
        <v>28</v>
      </c>
      <c r="FM7" s="60">
        <f t="shared" si="5"/>
        <v>59</v>
      </c>
      <c r="FN7" s="60">
        <f t="shared" si="5"/>
        <v>16</v>
      </c>
      <c r="FO7" s="60">
        <f t="shared" si="5"/>
        <v>36</v>
      </c>
      <c r="FP7" s="60">
        <f t="shared" si="5"/>
        <v>22</v>
      </c>
      <c r="FQ7" s="60">
        <f t="shared" si="5"/>
        <v>70</v>
      </c>
      <c r="FR7" s="60">
        <f t="shared" si="5"/>
        <v>21</v>
      </c>
      <c r="FS7" s="60">
        <f t="shared" si="5"/>
        <v>8</v>
      </c>
      <c r="FT7" s="60">
        <f t="shared" si="5"/>
        <v>11</v>
      </c>
      <c r="FU7" s="60">
        <f t="shared" si="5"/>
        <v>22</v>
      </c>
      <c r="FV7" s="60">
        <f t="shared" si="5"/>
        <v>32</v>
      </c>
      <c r="FW7" s="60">
        <f t="shared" si="5"/>
        <v>16</v>
      </c>
      <c r="FX7" s="60">
        <f t="shared" si="5"/>
        <v>44</v>
      </c>
      <c r="FY7" s="60">
        <f t="shared" si="5"/>
        <v>137</v>
      </c>
      <c r="FZ7" s="60">
        <f t="shared" si="5"/>
        <v>14</v>
      </c>
      <c r="GA7" s="60">
        <f t="shared" si="5"/>
        <v>6</v>
      </c>
      <c r="GB7" s="60">
        <f t="shared" si="5"/>
        <v>1</v>
      </c>
      <c r="GC7" s="60">
        <f t="shared" si="5"/>
        <v>53</v>
      </c>
      <c r="GD7" s="60">
        <f t="shared" si="5"/>
        <v>18</v>
      </c>
      <c r="GE7" s="60">
        <f t="shared" si="5"/>
        <v>9</v>
      </c>
      <c r="GF7" s="60">
        <f t="shared" si="5"/>
        <v>301</v>
      </c>
      <c r="GG7" s="60">
        <f t="shared" si="5"/>
        <v>1</v>
      </c>
      <c r="GH7" s="60">
        <f t="shared" si="5"/>
        <v>26</v>
      </c>
      <c r="GI7" s="60">
        <f t="shared" si="5"/>
        <v>1061</v>
      </c>
      <c r="GJ7" s="114">
        <f>SUM(GJ4:GJ6)</f>
        <v>1</v>
      </c>
      <c r="GL7" s="100" t="s">
        <v>51</v>
      </c>
      <c r="GM7" s="60">
        <f>SUM(GM4:GM6)</f>
        <v>2</v>
      </c>
      <c r="GN7" s="60">
        <f t="shared" ref="GN7:HO7" si="6">SUM(GN4:GN6)</f>
        <v>9</v>
      </c>
      <c r="GO7" s="60">
        <f t="shared" si="6"/>
        <v>19</v>
      </c>
      <c r="GP7" s="60">
        <f t="shared" si="6"/>
        <v>0</v>
      </c>
      <c r="GQ7" s="60">
        <f t="shared" si="6"/>
        <v>70</v>
      </c>
      <c r="GR7" s="60">
        <f t="shared" si="6"/>
        <v>48</v>
      </c>
      <c r="GS7" s="60">
        <f t="shared" si="6"/>
        <v>40</v>
      </c>
      <c r="GT7" s="60">
        <f t="shared" si="6"/>
        <v>43</v>
      </c>
      <c r="GU7" s="60">
        <f t="shared" si="6"/>
        <v>20</v>
      </c>
      <c r="GV7" s="60">
        <f t="shared" si="6"/>
        <v>36</v>
      </c>
      <c r="GW7" s="60">
        <f t="shared" si="6"/>
        <v>100</v>
      </c>
      <c r="GX7" s="60">
        <f t="shared" si="6"/>
        <v>16</v>
      </c>
      <c r="GY7" s="60">
        <f t="shared" si="6"/>
        <v>8</v>
      </c>
      <c r="GZ7" s="60">
        <f t="shared" si="6"/>
        <v>12</v>
      </c>
      <c r="HA7" s="60">
        <f t="shared" si="6"/>
        <v>25</v>
      </c>
      <c r="HB7" s="60">
        <f t="shared" si="6"/>
        <v>40</v>
      </c>
      <c r="HC7" s="60">
        <f t="shared" si="6"/>
        <v>11</v>
      </c>
      <c r="HD7" s="60">
        <f t="shared" si="6"/>
        <v>55</v>
      </c>
      <c r="HE7" s="60">
        <f t="shared" si="6"/>
        <v>128</v>
      </c>
      <c r="HF7" s="60">
        <f t="shared" si="6"/>
        <v>8</v>
      </c>
      <c r="HG7" s="60">
        <f t="shared" si="6"/>
        <v>1</v>
      </c>
      <c r="HH7" s="60">
        <f t="shared" si="6"/>
        <v>1</v>
      </c>
      <c r="HI7" s="60">
        <f t="shared" si="6"/>
        <v>32</v>
      </c>
      <c r="HJ7" s="60">
        <f t="shared" si="6"/>
        <v>29</v>
      </c>
      <c r="HK7" s="60">
        <f t="shared" si="6"/>
        <v>15</v>
      </c>
      <c r="HL7" s="60">
        <f t="shared" si="6"/>
        <v>309</v>
      </c>
      <c r="HM7" s="60">
        <f t="shared" si="6"/>
        <v>2</v>
      </c>
      <c r="HN7" s="60">
        <f t="shared" si="6"/>
        <v>165</v>
      </c>
      <c r="HO7" s="60">
        <f t="shared" si="6"/>
        <v>1244</v>
      </c>
      <c r="HP7" s="114">
        <f>SUM(HP4:HP6)</f>
        <v>1</v>
      </c>
    </row>
    <row r="8" spans="2:224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W8" s="3"/>
      <c r="DX8" s="44"/>
      <c r="DZ8" s="7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C8" s="3"/>
      <c r="FD8" s="44"/>
      <c r="FF8" s="7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I8" s="3"/>
      <c r="GJ8" s="44"/>
      <c r="GL8" s="7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44"/>
    </row>
    <row r="9" spans="2:224" ht="15.75" thickTop="1" x14ac:dyDescent="0.25">
      <c r="B9" s="243" t="s">
        <v>271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5"/>
      <c r="AH9" s="243" t="s">
        <v>273</v>
      </c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5"/>
      <c r="BN9" s="243" t="s">
        <v>276</v>
      </c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5"/>
      <c r="CT9" s="243" t="s">
        <v>301</v>
      </c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5"/>
      <c r="DZ9" s="243" t="s">
        <v>369</v>
      </c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5"/>
      <c r="FF9" s="243" t="s">
        <v>397</v>
      </c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5"/>
      <c r="GL9" s="243" t="s">
        <v>427</v>
      </c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5"/>
    </row>
    <row r="10" spans="2:224" x14ac:dyDescent="0.25">
      <c r="B10" s="49" t="s">
        <v>53</v>
      </c>
      <c r="C10" s="50" t="s">
        <v>16</v>
      </c>
      <c r="D10" s="50" t="s">
        <v>17</v>
      </c>
      <c r="E10" s="50" t="s">
        <v>18</v>
      </c>
      <c r="F10" s="50" t="s">
        <v>19</v>
      </c>
      <c r="G10" s="50" t="s">
        <v>20</v>
      </c>
      <c r="H10" s="50" t="s">
        <v>21</v>
      </c>
      <c r="I10" s="50" t="s">
        <v>22</v>
      </c>
      <c r="J10" s="50" t="s">
        <v>23</v>
      </c>
      <c r="K10" s="50" t="s">
        <v>24</v>
      </c>
      <c r="L10" s="50" t="s">
        <v>25</v>
      </c>
      <c r="M10" s="50" t="s">
        <v>26</v>
      </c>
      <c r="N10" s="50" t="s">
        <v>27</v>
      </c>
      <c r="O10" s="50" t="s">
        <v>28</v>
      </c>
      <c r="P10" s="50" t="s">
        <v>29</v>
      </c>
      <c r="Q10" s="50" t="s">
        <v>30</v>
      </c>
      <c r="R10" s="50" t="s">
        <v>31</v>
      </c>
      <c r="S10" s="50" t="s">
        <v>32</v>
      </c>
      <c r="T10" s="50" t="s">
        <v>33</v>
      </c>
      <c r="U10" s="50" t="s">
        <v>34</v>
      </c>
      <c r="V10" s="50" t="s">
        <v>35</v>
      </c>
      <c r="W10" s="50" t="s">
        <v>36</v>
      </c>
      <c r="X10" s="50" t="s">
        <v>37</v>
      </c>
      <c r="Y10" s="50" t="s">
        <v>38</v>
      </c>
      <c r="Z10" s="50" t="s">
        <v>39</v>
      </c>
      <c r="AA10" s="50" t="s">
        <v>40</v>
      </c>
      <c r="AB10" s="50" t="s">
        <v>41</v>
      </c>
      <c r="AC10" s="50" t="s">
        <v>42</v>
      </c>
      <c r="AD10" s="50" t="s">
        <v>130</v>
      </c>
      <c r="AE10" s="50" t="s">
        <v>14</v>
      </c>
      <c r="AF10" s="11" t="s">
        <v>15</v>
      </c>
      <c r="AH10" s="49" t="s">
        <v>53</v>
      </c>
      <c r="AI10" s="50" t="s">
        <v>16</v>
      </c>
      <c r="AJ10" s="50" t="s">
        <v>17</v>
      </c>
      <c r="AK10" s="50" t="s">
        <v>18</v>
      </c>
      <c r="AL10" s="50" t="s">
        <v>19</v>
      </c>
      <c r="AM10" s="50" t="s">
        <v>20</v>
      </c>
      <c r="AN10" s="50" t="s">
        <v>21</v>
      </c>
      <c r="AO10" s="50" t="s">
        <v>22</v>
      </c>
      <c r="AP10" s="50" t="s">
        <v>23</v>
      </c>
      <c r="AQ10" s="50" t="s">
        <v>24</v>
      </c>
      <c r="AR10" s="50" t="s">
        <v>25</v>
      </c>
      <c r="AS10" s="50" t="s">
        <v>26</v>
      </c>
      <c r="AT10" s="50" t="s">
        <v>27</v>
      </c>
      <c r="AU10" s="50" t="s">
        <v>28</v>
      </c>
      <c r="AV10" s="50" t="s">
        <v>29</v>
      </c>
      <c r="AW10" s="50" t="s">
        <v>30</v>
      </c>
      <c r="AX10" s="50" t="s">
        <v>31</v>
      </c>
      <c r="AY10" s="50" t="s">
        <v>32</v>
      </c>
      <c r="AZ10" s="50" t="s">
        <v>33</v>
      </c>
      <c r="BA10" s="50" t="s">
        <v>34</v>
      </c>
      <c r="BB10" s="50" t="s">
        <v>35</v>
      </c>
      <c r="BC10" s="50" t="s">
        <v>36</v>
      </c>
      <c r="BD10" s="50" t="s">
        <v>37</v>
      </c>
      <c r="BE10" s="50" t="s">
        <v>38</v>
      </c>
      <c r="BF10" s="50" t="s">
        <v>39</v>
      </c>
      <c r="BG10" s="50" t="s">
        <v>40</v>
      </c>
      <c r="BH10" s="50" t="s">
        <v>41</v>
      </c>
      <c r="BI10" s="50" t="s">
        <v>42</v>
      </c>
      <c r="BJ10" s="50" t="s">
        <v>130</v>
      </c>
      <c r="BK10" s="50" t="s">
        <v>14</v>
      </c>
      <c r="BL10" s="11" t="s">
        <v>15</v>
      </c>
      <c r="BN10" s="49" t="s">
        <v>53</v>
      </c>
      <c r="BO10" s="50" t="s">
        <v>16</v>
      </c>
      <c r="BP10" s="50" t="s">
        <v>17</v>
      </c>
      <c r="BQ10" s="50" t="s">
        <v>18</v>
      </c>
      <c r="BR10" s="50" t="s">
        <v>19</v>
      </c>
      <c r="BS10" s="50" t="s">
        <v>20</v>
      </c>
      <c r="BT10" s="50" t="s">
        <v>21</v>
      </c>
      <c r="BU10" s="50" t="s">
        <v>22</v>
      </c>
      <c r="BV10" s="50" t="s">
        <v>23</v>
      </c>
      <c r="BW10" s="50" t="s">
        <v>24</v>
      </c>
      <c r="BX10" s="50" t="s">
        <v>25</v>
      </c>
      <c r="BY10" s="50" t="s">
        <v>26</v>
      </c>
      <c r="BZ10" s="50" t="s">
        <v>27</v>
      </c>
      <c r="CA10" s="50" t="s">
        <v>28</v>
      </c>
      <c r="CB10" s="50" t="s">
        <v>29</v>
      </c>
      <c r="CC10" s="50" t="s">
        <v>30</v>
      </c>
      <c r="CD10" s="50" t="s">
        <v>31</v>
      </c>
      <c r="CE10" s="50" t="s">
        <v>32</v>
      </c>
      <c r="CF10" s="50" t="s">
        <v>33</v>
      </c>
      <c r="CG10" s="50" t="s">
        <v>34</v>
      </c>
      <c r="CH10" s="50" t="s">
        <v>35</v>
      </c>
      <c r="CI10" s="50" t="s">
        <v>36</v>
      </c>
      <c r="CJ10" s="50" t="s">
        <v>37</v>
      </c>
      <c r="CK10" s="50" t="s">
        <v>38</v>
      </c>
      <c r="CL10" s="50" t="s">
        <v>39</v>
      </c>
      <c r="CM10" s="50" t="s">
        <v>40</v>
      </c>
      <c r="CN10" s="50" t="s">
        <v>41</v>
      </c>
      <c r="CO10" s="50" t="s">
        <v>42</v>
      </c>
      <c r="CP10" s="50" t="s">
        <v>130</v>
      </c>
      <c r="CQ10" s="50" t="s">
        <v>14</v>
      </c>
      <c r="CR10" s="11" t="s">
        <v>15</v>
      </c>
      <c r="CT10" s="49" t="s">
        <v>53</v>
      </c>
      <c r="CU10" s="50" t="s">
        <v>16</v>
      </c>
      <c r="CV10" s="50" t="s">
        <v>17</v>
      </c>
      <c r="CW10" s="50" t="s">
        <v>18</v>
      </c>
      <c r="CX10" s="50" t="s">
        <v>19</v>
      </c>
      <c r="CY10" s="50" t="s">
        <v>20</v>
      </c>
      <c r="CZ10" s="50" t="s">
        <v>21</v>
      </c>
      <c r="DA10" s="50" t="s">
        <v>22</v>
      </c>
      <c r="DB10" s="50" t="s">
        <v>23</v>
      </c>
      <c r="DC10" s="50" t="s">
        <v>24</v>
      </c>
      <c r="DD10" s="50" t="s">
        <v>25</v>
      </c>
      <c r="DE10" s="50" t="s">
        <v>26</v>
      </c>
      <c r="DF10" s="50" t="s">
        <v>27</v>
      </c>
      <c r="DG10" s="50" t="s">
        <v>28</v>
      </c>
      <c r="DH10" s="50" t="s">
        <v>29</v>
      </c>
      <c r="DI10" s="50" t="s">
        <v>30</v>
      </c>
      <c r="DJ10" s="50" t="s">
        <v>31</v>
      </c>
      <c r="DK10" s="50" t="s">
        <v>32</v>
      </c>
      <c r="DL10" s="50" t="s">
        <v>33</v>
      </c>
      <c r="DM10" s="50" t="s">
        <v>34</v>
      </c>
      <c r="DN10" s="50" t="s">
        <v>35</v>
      </c>
      <c r="DO10" s="50" t="s">
        <v>36</v>
      </c>
      <c r="DP10" s="50" t="s">
        <v>37</v>
      </c>
      <c r="DQ10" s="50" t="s">
        <v>38</v>
      </c>
      <c r="DR10" s="50" t="s">
        <v>39</v>
      </c>
      <c r="DS10" s="50" t="s">
        <v>40</v>
      </c>
      <c r="DT10" s="50" t="s">
        <v>41</v>
      </c>
      <c r="DU10" s="50" t="s">
        <v>42</v>
      </c>
      <c r="DV10" s="50" t="s">
        <v>130</v>
      </c>
      <c r="DW10" s="50" t="s">
        <v>14</v>
      </c>
      <c r="DX10" s="11" t="s">
        <v>15</v>
      </c>
      <c r="DZ10" s="49" t="s">
        <v>53</v>
      </c>
      <c r="EA10" s="50" t="s">
        <v>16</v>
      </c>
      <c r="EB10" s="50" t="s">
        <v>17</v>
      </c>
      <c r="EC10" s="50" t="s">
        <v>18</v>
      </c>
      <c r="ED10" s="50" t="s">
        <v>19</v>
      </c>
      <c r="EE10" s="50" t="s">
        <v>20</v>
      </c>
      <c r="EF10" s="50" t="s">
        <v>21</v>
      </c>
      <c r="EG10" s="50" t="s">
        <v>22</v>
      </c>
      <c r="EH10" s="50" t="s">
        <v>23</v>
      </c>
      <c r="EI10" s="50" t="s">
        <v>24</v>
      </c>
      <c r="EJ10" s="50" t="s">
        <v>25</v>
      </c>
      <c r="EK10" s="50" t="s">
        <v>26</v>
      </c>
      <c r="EL10" s="50" t="s">
        <v>27</v>
      </c>
      <c r="EM10" s="50" t="s">
        <v>28</v>
      </c>
      <c r="EN10" s="50" t="s">
        <v>29</v>
      </c>
      <c r="EO10" s="50" t="s">
        <v>30</v>
      </c>
      <c r="EP10" s="50" t="s">
        <v>31</v>
      </c>
      <c r="EQ10" s="50" t="s">
        <v>32</v>
      </c>
      <c r="ER10" s="50" t="s">
        <v>33</v>
      </c>
      <c r="ES10" s="50" t="s">
        <v>34</v>
      </c>
      <c r="ET10" s="50" t="s">
        <v>35</v>
      </c>
      <c r="EU10" s="50" t="s">
        <v>36</v>
      </c>
      <c r="EV10" s="50" t="s">
        <v>37</v>
      </c>
      <c r="EW10" s="50" t="s">
        <v>38</v>
      </c>
      <c r="EX10" s="50" t="s">
        <v>39</v>
      </c>
      <c r="EY10" s="50" t="s">
        <v>40</v>
      </c>
      <c r="EZ10" s="50" t="s">
        <v>41</v>
      </c>
      <c r="FA10" s="50" t="s">
        <v>42</v>
      </c>
      <c r="FB10" s="50" t="s">
        <v>130</v>
      </c>
      <c r="FC10" s="50" t="s">
        <v>14</v>
      </c>
      <c r="FD10" s="11" t="s">
        <v>15</v>
      </c>
      <c r="FF10" s="49" t="s">
        <v>53</v>
      </c>
      <c r="FG10" s="50" t="s">
        <v>16</v>
      </c>
      <c r="FH10" s="50" t="s">
        <v>17</v>
      </c>
      <c r="FI10" s="50" t="s">
        <v>18</v>
      </c>
      <c r="FJ10" s="50" t="s">
        <v>19</v>
      </c>
      <c r="FK10" s="50" t="s">
        <v>20</v>
      </c>
      <c r="FL10" s="50" t="s">
        <v>21</v>
      </c>
      <c r="FM10" s="50" t="s">
        <v>22</v>
      </c>
      <c r="FN10" s="50" t="s">
        <v>23</v>
      </c>
      <c r="FO10" s="50" t="s">
        <v>24</v>
      </c>
      <c r="FP10" s="50" t="s">
        <v>25</v>
      </c>
      <c r="FQ10" s="50" t="s">
        <v>26</v>
      </c>
      <c r="FR10" s="50" t="s">
        <v>27</v>
      </c>
      <c r="FS10" s="50" t="s">
        <v>28</v>
      </c>
      <c r="FT10" s="50" t="s">
        <v>29</v>
      </c>
      <c r="FU10" s="50" t="s">
        <v>30</v>
      </c>
      <c r="FV10" s="50" t="s">
        <v>31</v>
      </c>
      <c r="FW10" s="50" t="s">
        <v>32</v>
      </c>
      <c r="FX10" s="50" t="s">
        <v>33</v>
      </c>
      <c r="FY10" s="50" t="s">
        <v>34</v>
      </c>
      <c r="FZ10" s="50" t="s">
        <v>35</v>
      </c>
      <c r="GA10" s="50" t="s">
        <v>36</v>
      </c>
      <c r="GB10" s="50" t="s">
        <v>37</v>
      </c>
      <c r="GC10" s="50" t="s">
        <v>38</v>
      </c>
      <c r="GD10" s="50" t="s">
        <v>39</v>
      </c>
      <c r="GE10" s="50" t="s">
        <v>40</v>
      </c>
      <c r="GF10" s="50" t="s">
        <v>41</v>
      </c>
      <c r="GG10" s="50" t="s">
        <v>42</v>
      </c>
      <c r="GH10" s="50" t="s">
        <v>130</v>
      </c>
      <c r="GI10" s="50" t="s">
        <v>14</v>
      </c>
      <c r="GJ10" s="11" t="s">
        <v>15</v>
      </c>
      <c r="GL10" s="49" t="s">
        <v>53</v>
      </c>
      <c r="GM10" s="169" t="s">
        <v>16</v>
      </c>
      <c r="GN10" s="169" t="s">
        <v>17</v>
      </c>
      <c r="GO10" s="169" t="s">
        <v>18</v>
      </c>
      <c r="GP10" s="169" t="s">
        <v>19</v>
      </c>
      <c r="GQ10" s="169" t="s">
        <v>20</v>
      </c>
      <c r="GR10" s="169" t="s">
        <v>21</v>
      </c>
      <c r="GS10" s="169" t="s">
        <v>22</v>
      </c>
      <c r="GT10" s="169" t="s">
        <v>23</v>
      </c>
      <c r="GU10" s="169" t="s">
        <v>24</v>
      </c>
      <c r="GV10" s="169" t="s">
        <v>25</v>
      </c>
      <c r="GW10" s="169" t="s">
        <v>26</v>
      </c>
      <c r="GX10" s="169" t="s">
        <v>27</v>
      </c>
      <c r="GY10" s="169" t="s">
        <v>28</v>
      </c>
      <c r="GZ10" s="169" t="s">
        <v>29</v>
      </c>
      <c r="HA10" s="169" t="s">
        <v>30</v>
      </c>
      <c r="HB10" s="169" t="s">
        <v>31</v>
      </c>
      <c r="HC10" s="169" t="s">
        <v>32</v>
      </c>
      <c r="HD10" s="169" t="s">
        <v>33</v>
      </c>
      <c r="HE10" s="169" t="s">
        <v>34</v>
      </c>
      <c r="HF10" s="169" t="s">
        <v>35</v>
      </c>
      <c r="HG10" s="169" t="s">
        <v>36</v>
      </c>
      <c r="HH10" s="169" t="s">
        <v>37</v>
      </c>
      <c r="HI10" s="169" t="s">
        <v>38</v>
      </c>
      <c r="HJ10" s="169" t="s">
        <v>39</v>
      </c>
      <c r="HK10" s="169" t="s">
        <v>40</v>
      </c>
      <c r="HL10" s="169" t="s">
        <v>41</v>
      </c>
      <c r="HM10" s="169" t="s">
        <v>42</v>
      </c>
      <c r="HN10" s="169" t="s">
        <v>130</v>
      </c>
      <c r="HO10" s="169" t="s">
        <v>14</v>
      </c>
      <c r="HP10" s="11" t="s">
        <v>15</v>
      </c>
    </row>
    <row r="11" spans="2:224" x14ac:dyDescent="0.25">
      <c r="B11" s="99" t="s">
        <v>50</v>
      </c>
      <c r="C11" s="16">
        <v>1</v>
      </c>
      <c r="D11" s="16">
        <v>7</v>
      </c>
      <c r="E11" s="16">
        <v>1</v>
      </c>
      <c r="F11" s="16">
        <v>1</v>
      </c>
      <c r="G11" s="16">
        <v>29</v>
      </c>
      <c r="H11" s="16">
        <v>15</v>
      </c>
      <c r="I11" s="16">
        <v>25</v>
      </c>
      <c r="J11" s="16">
        <v>8</v>
      </c>
      <c r="K11" s="16">
        <v>14</v>
      </c>
      <c r="L11" s="16">
        <v>5</v>
      </c>
      <c r="M11" s="16">
        <v>20</v>
      </c>
      <c r="N11" s="16">
        <v>4</v>
      </c>
      <c r="O11" s="16">
        <v>5</v>
      </c>
      <c r="P11" s="16">
        <v>4</v>
      </c>
      <c r="Q11" s="16">
        <v>4</v>
      </c>
      <c r="R11" s="16">
        <v>8</v>
      </c>
      <c r="S11" s="16">
        <v>18</v>
      </c>
      <c r="T11" s="16">
        <v>30</v>
      </c>
      <c r="U11" s="16">
        <v>13</v>
      </c>
      <c r="V11" s="16">
        <v>5</v>
      </c>
      <c r="W11" s="16">
        <v>2</v>
      </c>
      <c r="X11" s="16"/>
      <c r="Y11" s="16">
        <v>11</v>
      </c>
      <c r="Z11" s="16">
        <v>5</v>
      </c>
      <c r="AA11" s="16"/>
      <c r="AB11" s="16">
        <v>127</v>
      </c>
      <c r="AC11" s="16">
        <v>1</v>
      </c>
      <c r="AD11" s="16"/>
      <c r="AE11" s="51">
        <f>SUM(C11:AD11)</f>
        <v>363</v>
      </c>
      <c r="AF11" s="47">
        <f t="shared" ref="AF11:AF25" si="7">AE11/$AE$29</f>
        <v>0.65405405405405403</v>
      </c>
      <c r="AH11" s="99" t="s">
        <v>50</v>
      </c>
      <c r="AI11" s="16"/>
      <c r="AJ11" s="16">
        <v>6</v>
      </c>
      <c r="AK11" s="16">
        <v>15</v>
      </c>
      <c r="AL11" s="16"/>
      <c r="AM11" s="16">
        <v>35</v>
      </c>
      <c r="AN11" s="16">
        <v>15</v>
      </c>
      <c r="AO11" s="16">
        <v>41</v>
      </c>
      <c r="AP11" s="16">
        <v>12</v>
      </c>
      <c r="AQ11" s="16">
        <v>29</v>
      </c>
      <c r="AR11" s="16">
        <v>13</v>
      </c>
      <c r="AS11" s="16">
        <v>62</v>
      </c>
      <c r="AT11" s="16">
        <v>2</v>
      </c>
      <c r="AU11" s="16">
        <v>2</v>
      </c>
      <c r="AV11" s="16">
        <v>8</v>
      </c>
      <c r="AW11" s="16">
        <v>5</v>
      </c>
      <c r="AX11" s="16">
        <v>8</v>
      </c>
      <c r="AY11" s="16">
        <v>3</v>
      </c>
      <c r="AZ11" s="16">
        <v>41</v>
      </c>
      <c r="BA11" s="16">
        <v>66</v>
      </c>
      <c r="BB11" s="16">
        <v>9</v>
      </c>
      <c r="BC11" s="16">
        <v>3</v>
      </c>
      <c r="BD11" s="16">
        <v>1</v>
      </c>
      <c r="BE11" s="16">
        <v>30</v>
      </c>
      <c r="BF11" s="16">
        <v>6</v>
      </c>
      <c r="BG11" s="16">
        <v>3</v>
      </c>
      <c r="BH11" s="16">
        <v>145</v>
      </c>
      <c r="BI11" s="16">
        <v>1</v>
      </c>
      <c r="BJ11" s="16">
        <v>5</v>
      </c>
      <c r="BK11" s="51">
        <f t="shared" ref="BK11:BK25" si="8">SUM(AI11:BJ11)</f>
        <v>566</v>
      </c>
      <c r="BL11" s="47">
        <f t="shared" ref="BL11:BL25" si="9">BK11/$BK$29</f>
        <v>0.77747252747252749</v>
      </c>
      <c r="BN11" s="99" t="s">
        <v>50</v>
      </c>
      <c r="BO11" s="16">
        <v>1</v>
      </c>
      <c r="BP11" s="16">
        <v>16</v>
      </c>
      <c r="BQ11" s="16">
        <v>8</v>
      </c>
      <c r="BR11" s="16"/>
      <c r="BS11" s="16">
        <v>32</v>
      </c>
      <c r="BT11" s="16">
        <v>28</v>
      </c>
      <c r="BU11" s="16">
        <v>65</v>
      </c>
      <c r="BV11" s="16">
        <v>11</v>
      </c>
      <c r="BW11" s="16">
        <v>30</v>
      </c>
      <c r="BX11" s="16">
        <v>25</v>
      </c>
      <c r="BY11" s="16">
        <v>83</v>
      </c>
      <c r="BZ11" s="16">
        <v>9</v>
      </c>
      <c r="CA11" s="16">
        <v>13</v>
      </c>
      <c r="CB11" s="16">
        <v>13</v>
      </c>
      <c r="CC11" s="16">
        <v>19</v>
      </c>
      <c r="CD11" s="16">
        <v>18</v>
      </c>
      <c r="CE11" s="16">
        <v>16</v>
      </c>
      <c r="CF11" s="16">
        <v>29</v>
      </c>
      <c r="CG11" s="16">
        <v>93</v>
      </c>
      <c r="CH11" s="16">
        <v>7</v>
      </c>
      <c r="CI11" s="16">
        <v>2</v>
      </c>
      <c r="CJ11" s="16"/>
      <c r="CK11" s="16">
        <v>52</v>
      </c>
      <c r="CL11" s="16">
        <v>17</v>
      </c>
      <c r="CM11" s="16">
        <v>6</v>
      </c>
      <c r="CN11" s="16">
        <v>220</v>
      </c>
      <c r="CO11" s="16"/>
      <c r="CP11" s="16">
        <v>17</v>
      </c>
      <c r="CQ11" s="51">
        <f t="shared" ref="CQ11:CQ25" si="10">SUM(BO11:CP11)</f>
        <v>830</v>
      </c>
      <c r="CR11" s="47">
        <f t="shared" ref="CR11:CR25" si="11">CQ11/$CQ$29</f>
        <v>0.84521384928716903</v>
      </c>
      <c r="CT11" s="99" t="s">
        <v>71</v>
      </c>
      <c r="CU11" s="16">
        <v>1</v>
      </c>
      <c r="CV11" s="16">
        <v>2</v>
      </c>
      <c r="CW11" s="16">
        <v>4</v>
      </c>
      <c r="CX11" s="16"/>
      <c r="CY11" s="16">
        <v>31</v>
      </c>
      <c r="CZ11" s="16">
        <v>14</v>
      </c>
      <c r="DA11" s="16">
        <v>29</v>
      </c>
      <c r="DB11" s="16">
        <v>15</v>
      </c>
      <c r="DC11" s="16">
        <v>16</v>
      </c>
      <c r="DD11" s="16">
        <v>13</v>
      </c>
      <c r="DE11" s="16">
        <v>49</v>
      </c>
      <c r="DF11" s="16">
        <v>4</v>
      </c>
      <c r="DG11" s="16">
        <v>13</v>
      </c>
      <c r="DH11" s="16">
        <v>10</v>
      </c>
      <c r="DI11" s="16">
        <v>13</v>
      </c>
      <c r="DJ11" s="16">
        <v>11</v>
      </c>
      <c r="DK11" s="16">
        <v>3</v>
      </c>
      <c r="DL11" s="16">
        <v>31</v>
      </c>
      <c r="DM11" s="16">
        <v>54</v>
      </c>
      <c r="DN11" s="16">
        <v>8</v>
      </c>
      <c r="DO11" s="16">
        <v>3</v>
      </c>
      <c r="DP11" s="16">
        <v>1</v>
      </c>
      <c r="DQ11" s="16">
        <v>29</v>
      </c>
      <c r="DR11" s="16">
        <v>19</v>
      </c>
      <c r="DS11" s="16">
        <v>3</v>
      </c>
      <c r="DT11" s="16">
        <v>131</v>
      </c>
      <c r="DU11" s="16">
        <v>1</v>
      </c>
      <c r="DV11" s="16">
        <v>57</v>
      </c>
      <c r="DW11" s="61">
        <f>SUM(CU11:DV11)</f>
        <v>565</v>
      </c>
      <c r="DX11" s="17">
        <f>DW11/$DW$29</f>
        <v>0.88557993730407525</v>
      </c>
      <c r="DZ11" s="99" t="s">
        <v>71</v>
      </c>
      <c r="EA11" s="16"/>
      <c r="EB11" s="16">
        <v>6</v>
      </c>
      <c r="EC11" s="16">
        <v>9</v>
      </c>
      <c r="ED11" s="16">
        <v>1</v>
      </c>
      <c r="EE11" s="16">
        <v>43</v>
      </c>
      <c r="EF11" s="16">
        <v>22</v>
      </c>
      <c r="EG11" s="16">
        <v>31</v>
      </c>
      <c r="EH11" s="16">
        <v>17</v>
      </c>
      <c r="EI11" s="16">
        <v>19</v>
      </c>
      <c r="EJ11" s="16">
        <v>8</v>
      </c>
      <c r="EK11" s="16">
        <v>32</v>
      </c>
      <c r="EL11" s="16">
        <v>9</v>
      </c>
      <c r="EM11" s="16">
        <v>9</v>
      </c>
      <c r="EN11" s="16">
        <v>14</v>
      </c>
      <c r="EO11" s="16">
        <v>8</v>
      </c>
      <c r="EP11" s="16">
        <v>14</v>
      </c>
      <c r="EQ11" s="16">
        <v>5</v>
      </c>
      <c r="ER11" s="16">
        <v>25</v>
      </c>
      <c r="ES11" s="16">
        <v>56</v>
      </c>
      <c r="ET11" s="16">
        <v>18</v>
      </c>
      <c r="EU11" s="16">
        <v>2</v>
      </c>
      <c r="EV11" s="16"/>
      <c r="EW11" s="16">
        <v>24</v>
      </c>
      <c r="EX11" s="16">
        <v>22</v>
      </c>
      <c r="EY11" s="16">
        <v>1</v>
      </c>
      <c r="EZ11" s="16">
        <v>166</v>
      </c>
      <c r="FA11" s="16">
        <v>3</v>
      </c>
      <c r="FB11" s="16">
        <v>91</v>
      </c>
      <c r="FC11" s="61">
        <f>SUM(EA11:FB11)</f>
        <v>655</v>
      </c>
      <c r="FD11" s="17">
        <f>FC11/$FC$29</f>
        <v>0.82911392405063289</v>
      </c>
      <c r="FF11" s="99" t="s">
        <v>50</v>
      </c>
      <c r="FG11" s="16">
        <v>1</v>
      </c>
      <c r="FH11" s="16">
        <v>24</v>
      </c>
      <c r="FI11" s="16">
        <v>16</v>
      </c>
      <c r="FJ11" s="16">
        <v>2</v>
      </c>
      <c r="FK11" s="16">
        <v>57</v>
      </c>
      <c r="FL11" s="16">
        <v>26</v>
      </c>
      <c r="FM11" s="16">
        <v>53</v>
      </c>
      <c r="FN11" s="16">
        <v>14</v>
      </c>
      <c r="FO11" s="16">
        <v>35</v>
      </c>
      <c r="FP11" s="16">
        <v>12</v>
      </c>
      <c r="FQ11" s="16">
        <v>63</v>
      </c>
      <c r="FR11" s="16">
        <v>17</v>
      </c>
      <c r="FS11" s="16">
        <v>7</v>
      </c>
      <c r="FT11" s="16">
        <v>10</v>
      </c>
      <c r="FU11" s="16">
        <v>19</v>
      </c>
      <c r="FV11" s="16">
        <v>32</v>
      </c>
      <c r="FW11" s="16">
        <v>11</v>
      </c>
      <c r="FX11" s="16">
        <v>40</v>
      </c>
      <c r="FY11" s="16">
        <v>127</v>
      </c>
      <c r="FZ11" s="16">
        <v>8</v>
      </c>
      <c r="GA11" s="16">
        <v>6</v>
      </c>
      <c r="GB11" s="16">
        <v>1</v>
      </c>
      <c r="GC11" s="16">
        <v>46</v>
      </c>
      <c r="GD11" s="16">
        <v>13</v>
      </c>
      <c r="GE11" s="16">
        <v>9</v>
      </c>
      <c r="GF11" s="16">
        <v>268</v>
      </c>
      <c r="GG11" s="16">
        <v>1</v>
      </c>
      <c r="GH11" s="16">
        <v>26</v>
      </c>
      <c r="GI11" s="61">
        <f>SUM(FG11:GH11)</f>
        <v>944</v>
      </c>
      <c r="GJ11" s="17">
        <f>GI11/$GI$29</f>
        <v>0.88972667295004715</v>
      </c>
      <c r="GL11" s="99" t="s">
        <v>50</v>
      </c>
      <c r="GM11" s="16">
        <v>2</v>
      </c>
      <c r="GN11" s="16">
        <v>7</v>
      </c>
      <c r="GO11" s="16">
        <v>15</v>
      </c>
      <c r="GP11" s="16"/>
      <c r="GQ11" s="16">
        <v>57</v>
      </c>
      <c r="GR11" s="16">
        <v>45</v>
      </c>
      <c r="GS11" s="16">
        <v>37</v>
      </c>
      <c r="GT11" s="16">
        <v>37</v>
      </c>
      <c r="GU11" s="16">
        <v>19</v>
      </c>
      <c r="GV11" s="16">
        <v>22</v>
      </c>
      <c r="GW11" s="16">
        <v>71</v>
      </c>
      <c r="GX11" s="16">
        <v>13</v>
      </c>
      <c r="GY11" s="16">
        <v>7</v>
      </c>
      <c r="GZ11" s="16">
        <v>7</v>
      </c>
      <c r="HA11" s="16">
        <v>18</v>
      </c>
      <c r="HB11" s="16">
        <v>27</v>
      </c>
      <c r="HC11" s="16">
        <v>6</v>
      </c>
      <c r="HD11" s="16">
        <v>38</v>
      </c>
      <c r="HE11" s="16">
        <v>102</v>
      </c>
      <c r="HF11" s="16">
        <v>7</v>
      </c>
      <c r="HG11" s="16">
        <v>1</v>
      </c>
      <c r="HH11" s="16">
        <v>1</v>
      </c>
      <c r="HI11" s="16">
        <v>26</v>
      </c>
      <c r="HJ11" s="16">
        <v>24</v>
      </c>
      <c r="HK11" s="16">
        <v>15</v>
      </c>
      <c r="HL11" s="16">
        <v>241</v>
      </c>
      <c r="HM11" s="16">
        <v>1</v>
      </c>
      <c r="HN11" s="16">
        <v>161</v>
      </c>
      <c r="HO11" s="61">
        <f>SUM(GM11:HN11)</f>
        <v>1007</v>
      </c>
      <c r="HP11" s="17">
        <f t="shared" ref="HP11:HP28" si="12">HO11/$HO$29</f>
        <v>0.80948553054662375</v>
      </c>
    </row>
    <row r="12" spans="2:224" x14ac:dyDescent="0.25">
      <c r="B12" s="99" t="s">
        <v>154</v>
      </c>
      <c r="C12" s="16"/>
      <c r="D12" s="16"/>
      <c r="E12" s="16"/>
      <c r="F12" s="16"/>
      <c r="G12" s="16">
        <v>2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>
        <v>1</v>
      </c>
      <c r="U12" s="16"/>
      <c r="V12" s="16"/>
      <c r="W12" s="16"/>
      <c r="X12" s="16"/>
      <c r="Y12" s="16"/>
      <c r="Z12" s="16"/>
      <c r="AA12" s="16"/>
      <c r="AB12" s="16">
        <v>2</v>
      </c>
      <c r="AC12" s="16"/>
      <c r="AD12" s="16"/>
      <c r="AE12" s="51">
        <f t="shared" ref="AE12:AE25" si="13">SUM(C12:AD12)</f>
        <v>5</v>
      </c>
      <c r="AF12" s="47">
        <f t="shared" si="7"/>
        <v>9.0090090090090089E-3</v>
      </c>
      <c r="AH12" s="99" t="s">
        <v>154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51">
        <f t="shared" si="8"/>
        <v>0</v>
      </c>
      <c r="BL12" s="47">
        <f>BK12/$BK$29</f>
        <v>0</v>
      </c>
      <c r="BN12" s="99" t="s">
        <v>154</v>
      </c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51">
        <f t="shared" si="10"/>
        <v>0</v>
      </c>
      <c r="CR12" s="47">
        <f t="shared" si="11"/>
        <v>0</v>
      </c>
      <c r="CT12" s="99" t="s">
        <v>54</v>
      </c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61">
        <f t="shared" ref="DW12:DW25" si="14">SUM(CU12:DV12)</f>
        <v>0</v>
      </c>
      <c r="DX12" s="17">
        <f t="shared" ref="DX12:DX25" si="15">DW12/$DW$29</f>
        <v>0</v>
      </c>
      <c r="DZ12" s="99" t="s">
        <v>54</v>
      </c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61">
        <f t="shared" ref="FC12:FC28" si="16">SUM(EA12:FB12)</f>
        <v>0</v>
      </c>
      <c r="FD12" s="17">
        <f t="shared" ref="FD12:FD28" si="17">FC12/$FC$29</f>
        <v>0</v>
      </c>
      <c r="FF12" s="99" t="s">
        <v>54</v>
      </c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61">
        <f t="shared" ref="GI12:GI28" si="18">SUM(FG12:GH12)</f>
        <v>0</v>
      </c>
      <c r="GJ12" s="17">
        <f t="shared" ref="GJ12:GJ28" si="19">GI12/$GI$29</f>
        <v>0</v>
      </c>
      <c r="GL12" s="99" t="s">
        <v>54</v>
      </c>
      <c r="GM12" s="16"/>
      <c r="GN12" s="16"/>
      <c r="GO12" s="16">
        <v>2</v>
      </c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>
        <v>1</v>
      </c>
      <c r="HM12" s="16"/>
      <c r="HN12" s="16"/>
      <c r="HO12" s="61">
        <f t="shared" ref="HO12:HO28" si="20">SUM(GM12:HN12)</f>
        <v>3</v>
      </c>
      <c r="HP12" s="17">
        <f t="shared" si="12"/>
        <v>2.4115755627009648E-3</v>
      </c>
    </row>
    <row r="13" spans="2:224" x14ac:dyDescent="0.25">
      <c r="B13" s="99" t="s">
        <v>55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>
        <v>2</v>
      </c>
      <c r="AC13" s="16"/>
      <c r="AD13" s="16"/>
      <c r="AE13" s="51">
        <f t="shared" si="13"/>
        <v>2</v>
      </c>
      <c r="AF13" s="47">
        <f t="shared" si="7"/>
        <v>3.6036036036036037E-3</v>
      </c>
      <c r="AH13" s="99" t="s">
        <v>55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>
        <v>1</v>
      </c>
      <c r="BI13" s="16"/>
      <c r="BJ13" s="16"/>
      <c r="BK13" s="51">
        <f>SUM(AI13:BJ13)</f>
        <v>1</v>
      </c>
      <c r="BL13" s="47">
        <f t="shared" si="9"/>
        <v>1.3736263736263737E-3</v>
      </c>
      <c r="BN13" s="99" t="s">
        <v>55</v>
      </c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43">
        <v>1</v>
      </c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51">
        <f t="shared" si="10"/>
        <v>1</v>
      </c>
      <c r="CR13" s="47">
        <f t="shared" si="11"/>
        <v>1.0183299389002036E-3</v>
      </c>
      <c r="CT13" s="99" t="s">
        <v>55</v>
      </c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61">
        <f t="shared" si="14"/>
        <v>0</v>
      </c>
      <c r="DX13" s="17">
        <f t="shared" si="15"/>
        <v>0</v>
      </c>
      <c r="DZ13" s="99" t="s">
        <v>55</v>
      </c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61">
        <f t="shared" si="16"/>
        <v>0</v>
      </c>
      <c r="FD13" s="17">
        <f t="shared" si="17"/>
        <v>0</v>
      </c>
      <c r="FF13" s="99" t="s">
        <v>55</v>
      </c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61">
        <f t="shared" si="18"/>
        <v>0</v>
      </c>
      <c r="GJ13" s="17">
        <f t="shared" si="19"/>
        <v>0</v>
      </c>
      <c r="GL13" s="99" t="s">
        <v>55</v>
      </c>
      <c r="GM13" s="16"/>
      <c r="GN13" s="16"/>
      <c r="GO13" s="16"/>
      <c r="GP13" s="16"/>
      <c r="GQ13" s="16">
        <v>1</v>
      </c>
      <c r="GR13" s="16"/>
      <c r="GS13" s="16"/>
      <c r="GT13" s="16">
        <v>1</v>
      </c>
      <c r="GU13" s="16"/>
      <c r="GV13" s="16"/>
      <c r="GW13" s="16">
        <v>4</v>
      </c>
      <c r="GX13" s="16"/>
      <c r="GY13" s="16"/>
      <c r="GZ13" s="16"/>
      <c r="HA13" s="16"/>
      <c r="HB13" s="16">
        <v>1</v>
      </c>
      <c r="HC13" s="16"/>
      <c r="HD13" s="16">
        <v>1</v>
      </c>
      <c r="HE13" s="16">
        <v>1</v>
      </c>
      <c r="HF13" s="16">
        <v>1</v>
      </c>
      <c r="HG13" s="16"/>
      <c r="HH13" s="16"/>
      <c r="HI13" s="16"/>
      <c r="HJ13" s="16"/>
      <c r="HK13" s="16"/>
      <c r="HL13" s="16">
        <v>3</v>
      </c>
      <c r="HM13" s="16"/>
      <c r="HN13" s="16">
        <v>1</v>
      </c>
      <c r="HO13" s="61">
        <f t="shared" si="20"/>
        <v>14</v>
      </c>
      <c r="HP13" s="17">
        <f t="shared" si="12"/>
        <v>1.1254019292604502E-2</v>
      </c>
    </row>
    <row r="14" spans="2:224" x14ac:dyDescent="0.25">
      <c r="B14" s="99" t="s">
        <v>62</v>
      </c>
      <c r="C14" s="16"/>
      <c r="D14" s="16">
        <v>2</v>
      </c>
      <c r="E14" s="16"/>
      <c r="F14" s="16"/>
      <c r="G14" s="16">
        <v>3</v>
      </c>
      <c r="H14" s="16"/>
      <c r="I14" s="16"/>
      <c r="J14" s="16">
        <v>3</v>
      </c>
      <c r="K14" s="16"/>
      <c r="L14" s="16">
        <v>1</v>
      </c>
      <c r="M14" s="16">
        <v>4</v>
      </c>
      <c r="N14" s="16">
        <v>1</v>
      </c>
      <c r="O14" s="16"/>
      <c r="P14" s="16"/>
      <c r="Q14" s="16"/>
      <c r="R14" s="16"/>
      <c r="S14" s="16"/>
      <c r="T14" s="16">
        <v>5</v>
      </c>
      <c r="U14" s="16"/>
      <c r="V14" s="16"/>
      <c r="W14" s="16"/>
      <c r="X14" s="16"/>
      <c r="Y14" s="16">
        <v>2</v>
      </c>
      <c r="Z14" s="16"/>
      <c r="AA14" s="16"/>
      <c r="AB14" s="16">
        <v>7</v>
      </c>
      <c r="AC14" s="16"/>
      <c r="AD14" s="16"/>
      <c r="AE14" s="51">
        <f t="shared" si="13"/>
        <v>28</v>
      </c>
      <c r="AF14" s="47">
        <f t="shared" si="7"/>
        <v>5.0450450450450449E-2</v>
      </c>
      <c r="AH14" s="99" t="s">
        <v>62</v>
      </c>
      <c r="AI14" s="16"/>
      <c r="AJ14" s="16"/>
      <c r="AK14" s="16"/>
      <c r="AL14" s="16"/>
      <c r="AM14" s="16">
        <v>6</v>
      </c>
      <c r="AN14" s="16">
        <v>1</v>
      </c>
      <c r="AO14" s="16">
        <v>3</v>
      </c>
      <c r="AP14" s="16"/>
      <c r="AQ14" s="16"/>
      <c r="AR14" s="16"/>
      <c r="AS14" s="16"/>
      <c r="AT14" s="16">
        <v>1</v>
      </c>
      <c r="AU14" s="16"/>
      <c r="AV14" s="16">
        <v>1</v>
      </c>
      <c r="AW14" s="16"/>
      <c r="AX14" s="16"/>
      <c r="AY14" s="16">
        <v>3</v>
      </c>
      <c r="AZ14" s="16"/>
      <c r="BA14" s="16">
        <v>1</v>
      </c>
      <c r="BB14" s="16"/>
      <c r="BC14" s="16"/>
      <c r="BD14" s="16"/>
      <c r="BE14" s="16"/>
      <c r="BF14" s="16"/>
      <c r="BG14" s="16"/>
      <c r="BH14" s="16">
        <v>4</v>
      </c>
      <c r="BI14" s="16"/>
      <c r="BJ14" s="16"/>
      <c r="BK14" s="51">
        <f t="shared" si="8"/>
        <v>20</v>
      </c>
      <c r="BL14" s="47">
        <f t="shared" si="9"/>
        <v>2.7472527472527472E-2</v>
      </c>
      <c r="BN14" s="99" t="s">
        <v>62</v>
      </c>
      <c r="BO14" s="16"/>
      <c r="BP14" s="16"/>
      <c r="BQ14" s="16"/>
      <c r="BR14" s="16"/>
      <c r="BS14" s="16"/>
      <c r="BT14" s="16"/>
      <c r="BU14" s="16"/>
      <c r="BV14" s="16"/>
      <c r="BW14" s="16">
        <v>1</v>
      </c>
      <c r="BX14" s="16"/>
      <c r="BY14" s="16">
        <v>1</v>
      </c>
      <c r="BZ14" s="16"/>
      <c r="CA14" s="16"/>
      <c r="CB14" s="16"/>
      <c r="CC14" s="16"/>
      <c r="CD14" s="16"/>
      <c r="CE14" s="16">
        <v>2</v>
      </c>
      <c r="CF14" s="16"/>
      <c r="CG14" s="16"/>
      <c r="CH14" s="16">
        <v>1</v>
      </c>
      <c r="CI14" s="16"/>
      <c r="CJ14" s="16"/>
      <c r="CK14" s="16"/>
      <c r="CL14" s="16"/>
      <c r="CM14" s="16"/>
      <c r="CN14" s="16">
        <v>2</v>
      </c>
      <c r="CO14" s="16"/>
      <c r="CP14" s="16"/>
      <c r="CQ14" s="51">
        <f t="shared" si="10"/>
        <v>7</v>
      </c>
      <c r="CR14" s="47">
        <f t="shared" si="11"/>
        <v>7.1283095723014261E-3</v>
      </c>
      <c r="CT14" s="99" t="s">
        <v>62</v>
      </c>
      <c r="CU14" s="16"/>
      <c r="CV14" s="16"/>
      <c r="CW14" s="16"/>
      <c r="CX14" s="16"/>
      <c r="CY14" s="16"/>
      <c r="CZ14" s="16">
        <v>1</v>
      </c>
      <c r="DA14" s="16"/>
      <c r="DB14" s="16"/>
      <c r="DC14" s="16"/>
      <c r="DD14" s="16"/>
      <c r="DE14" s="16"/>
      <c r="DF14" s="16"/>
      <c r="DG14" s="16"/>
      <c r="DH14" s="16"/>
      <c r="DI14" s="16"/>
      <c r="DJ14" s="16">
        <v>2</v>
      </c>
      <c r="DK14" s="16"/>
      <c r="DL14" s="16"/>
      <c r="DM14" s="16"/>
      <c r="DN14" s="16"/>
      <c r="DO14" s="16"/>
      <c r="DP14" s="16"/>
      <c r="DQ14" s="16"/>
      <c r="DR14" s="16"/>
      <c r="DS14" s="16"/>
      <c r="DT14" s="16">
        <v>1</v>
      </c>
      <c r="DU14" s="16"/>
      <c r="DV14" s="16"/>
      <c r="DW14" s="61">
        <f t="shared" si="14"/>
        <v>4</v>
      </c>
      <c r="DX14" s="17">
        <f t="shared" si="15"/>
        <v>6.269592476489028E-3</v>
      </c>
      <c r="DZ14" s="99" t="s">
        <v>62</v>
      </c>
      <c r="EA14" s="16"/>
      <c r="EB14" s="16"/>
      <c r="EC14" s="16"/>
      <c r="ED14" s="16">
        <v>1</v>
      </c>
      <c r="EE14" s="16"/>
      <c r="EF14" s="16"/>
      <c r="EG14" s="16"/>
      <c r="EH14" s="16"/>
      <c r="EI14" s="16"/>
      <c r="EJ14" s="16"/>
      <c r="EK14" s="16">
        <v>2</v>
      </c>
      <c r="EL14" s="16"/>
      <c r="EM14" s="16"/>
      <c r="EN14" s="16">
        <v>1</v>
      </c>
      <c r="EO14" s="16">
        <v>1</v>
      </c>
      <c r="EP14" s="16"/>
      <c r="EQ14" s="16">
        <v>3</v>
      </c>
      <c r="ER14" s="16"/>
      <c r="ES14" s="16"/>
      <c r="ET14" s="16"/>
      <c r="EU14" s="16"/>
      <c r="EV14" s="16"/>
      <c r="EW14" s="16"/>
      <c r="EX14" s="16"/>
      <c r="EY14" s="16"/>
      <c r="EZ14" s="16">
        <v>1</v>
      </c>
      <c r="FA14" s="16"/>
      <c r="FB14" s="16">
        <v>1</v>
      </c>
      <c r="FC14" s="61">
        <f t="shared" si="16"/>
        <v>10</v>
      </c>
      <c r="FD14" s="17">
        <f t="shared" si="17"/>
        <v>1.2658227848101266E-2</v>
      </c>
      <c r="FF14" s="99" t="s">
        <v>62</v>
      </c>
      <c r="FG14" s="16"/>
      <c r="FH14" s="16"/>
      <c r="FI14" s="16"/>
      <c r="FJ14" s="16"/>
      <c r="FK14" s="16"/>
      <c r="FL14" s="16"/>
      <c r="FM14" s="16"/>
      <c r="FN14" s="16"/>
      <c r="FO14" s="16"/>
      <c r="FP14" s="16">
        <v>2</v>
      </c>
      <c r="FQ14" s="16">
        <v>1</v>
      </c>
      <c r="FR14" s="16">
        <v>1</v>
      </c>
      <c r="FS14" s="16"/>
      <c r="FT14" s="16">
        <v>1</v>
      </c>
      <c r="FU14" s="16"/>
      <c r="FV14" s="16"/>
      <c r="FW14" s="16">
        <v>1</v>
      </c>
      <c r="FX14" s="16"/>
      <c r="FY14" s="16"/>
      <c r="FZ14" s="16">
        <v>1</v>
      </c>
      <c r="GA14" s="16"/>
      <c r="GB14" s="16"/>
      <c r="GC14" s="16">
        <v>1</v>
      </c>
      <c r="GD14" s="16"/>
      <c r="GE14" s="16"/>
      <c r="GF14" s="16">
        <v>1</v>
      </c>
      <c r="GG14" s="16"/>
      <c r="GH14" s="16"/>
      <c r="GI14" s="61">
        <f t="shared" si="18"/>
        <v>9</v>
      </c>
      <c r="GJ14" s="17">
        <f t="shared" si="19"/>
        <v>8.4825636192271438E-3</v>
      </c>
      <c r="GL14" s="99" t="s">
        <v>62</v>
      </c>
      <c r="GM14" s="16"/>
      <c r="GN14" s="16">
        <v>1</v>
      </c>
      <c r="GO14" s="16"/>
      <c r="GP14" s="16"/>
      <c r="GQ14" s="16">
        <v>1</v>
      </c>
      <c r="GR14" s="16"/>
      <c r="GS14" s="16">
        <v>1</v>
      </c>
      <c r="GT14" s="16">
        <v>1</v>
      </c>
      <c r="GU14" s="16"/>
      <c r="GV14" s="16">
        <v>1</v>
      </c>
      <c r="GW14" s="16">
        <v>3</v>
      </c>
      <c r="GX14" s="16"/>
      <c r="GY14" s="16"/>
      <c r="GZ14" s="16">
        <v>2</v>
      </c>
      <c r="HA14" s="16">
        <v>2</v>
      </c>
      <c r="HB14" s="16">
        <v>4</v>
      </c>
      <c r="HC14" s="16">
        <v>3</v>
      </c>
      <c r="HD14" s="16">
        <v>3</v>
      </c>
      <c r="HE14" s="16">
        <v>8</v>
      </c>
      <c r="HF14" s="16"/>
      <c r="HG14" s="16"/>
      <c r="HH14" s="16"/>
      <c r="HI14" s="16"/>
      <c r="HJ14" s="16"/>
      <c r="HK14" s="16"/>
      <c r="HL14" s="16">
        <v>13</v>
      </c>
      <c r="HM14" s="16"/>
      <c r="HN14" s="16"/>
      <c r="HO14" s="61">
        <f t="shared" si="20"/>
        <v>43</v>
      </c>
      <c r="HP14" s="17">
        <f t="shared" si="12"/>
        <v>3.4565916398713828E-2</v>
      </c>
    </row>
    <row r="15" spans="2:224" x14ac:dyDescent="0.25">
      <c r="B15" s="99" t="s">
        <v>60</v>
      </c>
      <c r="C15" s="16"/>
      <c r="D15" s="16"/>
      <c r="E15" s="16"/>
      <c r="F15" s="16"/>
      <c r="G15" s="16">
        <v>6</v>
      </c>
      <c r="H15" s="16"/>
      <c r="I15" s="16">
        <v>2</v>
      </c>
      <c r="J15" s="16">
        <v>2</v>
      </c>
      <c r="K15" s="16"/>
      <c r="L15" s="16">
        <v>1</v>
      </c>
      <c r="M15" s="16">
        <v>4</v>
      </c>
      <c r="N15" s="16"/>
      <c r="O15" s="16"/>
      <c r="P15" s="16">
        <v>2</v>
      </c>
      <c r="Q15" s="16"/>
      <c r="R15" s="16"/>
      <c r="S15" s="16">
        <v>8</v>
      </c>
      <c r="T15" s="16">
        <v>6</v>
      </c>
      <c r="U15" s="16"/>
      <c r="V15" s="16"/>
      <c r="W15" s="16"/>
      <c r="X15" s="16"/>
      <c r="Y15" s="16">
        <v>3</v>
      </c>
      <c r="Z15" s="16"/>
      <c r="AA15" s="16"/>
      <c r="AB15" s="16">
        <v>5</v>
      </c>
      <c r="AC15" s="16"/>
      <c r="AD15" s="16"/>
      <c r="AE15" s="51">
        <f t="shared" si="13"/>
        <v>39</v>
      </c>
      <c r="AF15" s="47">
        <f t="shared" si="7"/>
        <v>7.0270270270270274E-2</v>
      </c>
      <c r="AH15" s="99" t="s">
        <v>60</v>
      </c>
      <c r="AI15" s="16"/>
      <c r="AJ15" s="16"/>
      <c r="AK15" s="16">
        <v>1</v>
      </c>
      <c r="AL15" s="16"/>
      <c r="AM15" s="16"/>
      <c r="AN15" s="16">
        <v>2</v>
      </c>
      <c r="AO15" s="16">
        <v>2</v>
      </c>
      <c r="AP15" s="16"/>
      <c r="AQ15" s="16">
        <v>1</v>
      </c>
      <c r="AR15" s="16">
        <v>2</v>
      </c>
      <c r="AS15" s="16">
        <v>5</v>
      </c>
      <c r="AT15" s="16"/>
      <c r="AU15" s="16">
        <v>2</v>
      </c>
      <c r="AV15" s="16"/>
      <c r="AW15" s="16"/>
      <c r="AX15" s="16">
        <v>2</v>
      </c>
      <c r="AY15" s="16"/>
      <c r="AZ15" s="16"/>
      <c r="BA15" s="16">
        <v>3</v>
      </c>
      <c r="BB15" s="16"/>
      <c r="BC15" s="16"/>
      <c r="BD15" s="16"/>
      <c r="BE15" s="16"/>
      <c r="BF15" s="16"/>
      <c r="BG15" s="16"/>
      <c r="BH15" s="16">
        <v>8</v>
      </c>
      <c r="BI15" s="16">
        <v>1</v>
      </c>
      <c r="BJ15" s="16"/>
      <c r="BK15" s="51">
        <f t="shared" si="8"/>
        <v>29</v>
      </c>
      <c r="BL15" s="47">
        <f t="shared" si="9"/>
        <v>3.9835164835164832E-2</v>
      </c>
      <c r="BN15" s="99" t="s">
        <v>60</v>
      </c>
      <c r="BO15" s="16"/>
      <c r="BP15" s="16"/>
      <c r="BQ15" s="16"/>
      <c r="BR15" s="16"/>
      <c r="BS15" s="16">
        <v>1</v>
      </c>
      <c r="BT15" s="16">
        <v>2</v>
      </c>
      <c r="BU15" s="16"/>
      <c r="BV15" s="16">
        <v>2</v>
      </c>
      <c r="BW15" s="16">
        <v>1</v>
      </c>
      <c r="BX15" s="16"/>
      <c r="BY15" s="16">
        <v>1</v>
      </c>
      <c r="BZ15" s="16"/>
      <c r="CA15" s="16"/>
      <c r="CB15" s="16">
        <v>1</v>
      </c>
      <c r="CC15" s="16"/>
      <c r="CD15" s="16"/>
      <c r="CE15" s="16"/>
      <c r="CF15" s="16"/>
      <c r="CG15" s="16">
        <v>2</v>
      </c>
      <c r="CH15" s="16"/>
      <c r="CI15" s="16"/>
      <c r="CJ15" s="16"/>
      <c r="CK15" s="16">
        <v>3</v>
      </c>
      <c r="CL15" s="16"/>
      <c r="CM15" s="16"/>
      <c r="CN15" s="16">
        <v>12</v>
      </c>
      <c r="CO15" s="16"/>
      <c r="CP15" s="16"/>
      <c r="CQ15" s="51">
        <f t="shared" si="10"/>
        <v>25</v>
      </c>
      <c r="CR15" s="47">
        <f t="shared" si="11"/>
        <v>2.5458248472505093E-2</v>
      </c>
      <c r="CT15" s="99" t="s">
        <v>60</v>
      </c>
      <c r="CU15" s="16"/>
      <c r="CV15" s="16"/>
      <c r="CW15" s="16"/>
      <c r="CX15" s="16"/>
      <c r="CY15" s="16"/>
      <c r="CZ15" s="16">
        <v>2</v>
      </c>
      <c r="DA15" s="16">
        <v>1</v>
      </c>
      <c r="DB15" s="16">
        <v>1</v>
      </c>
      <c r="DC15" s="16"/>
      <c r="DD15" s="16"/>
      <c r="DE15" s="16">
        <v>2</v>
      </c>
      <c r="DF15" s="16"/>
      <c r="DG15" s="16">
        <v>1</v>
      </c>
      <c r="DH15" s="16"/>
      <c r="DI15" s="16"/>
      <c r="DJ15" s="16">
        <v>1</v>
      </c>
      <c r="DK15" s="16"/>
      <c r="DL15" s="16"/>
      <c r="DM15" s="16"/>
      <c r="DN15" s="16"/>
      <c r="DO15" s="16"/>
      <c r="DP15" s="16"/>
      <c r="DQ15" s="16"/>
      <c r="DR15" s="16"/>
      <c r="DS15" s="16"/>
      <c r="DT15" s="16">
        <v>3</v>
      </c>
      <c r="DU15" s="16"/>
      <c r="DV15" s="16"/>
      <c r="DW15" s="61">
        <f t="shared" si="14"/>
        <v>11</v>
      </c>
      <c r="DX15" s="17">
        <f t="shared" si="15"/>
        <v>1.7241379310344827E-2</v>
      </c>
      <c r="DZ15" s="99" t="s">
        <v>60</v>
      </c>
      <c r="EA15" s="16"/>
      <c r="EB15" s="16"/>
      <c r="EC15" s="16"/>
      <c r="ED15" s="16">
        <v>1</v>
      </c>
      <c r="EE15" s="16">
        <v>2</v>
      </c>
      <c r="EF15" s="16">
        <v>2</v>
      </c>
      <c r="EG15" s="16"/>
      <c r="EH15" s="16">
        <v>2</v>
      </c>
      <c r="EI15" s="16"/>
      <c r="EJ15" s="16"/>
      <c r="EK15" s="16">
        <v>2</v>
      </c>
      <c r="EL15" s="16"/>
      <c r="EM15" s="16">
        <v>1</v>
      </c>
      <c r="EN15" s="16"/>
      <c r="EO15" s="16"/>
      <c r="EP15" s="16"/>
      <c r="EQ15" s="16">
        <v>3</v>
      </c>
      <c r="ER15" s="16">
        <v>2</v>
      </c>
      <c r="ES15" s="16">
        <v>4</v>
      </c>
      <c r="ET15" s="16">
        <v>1</v>
      </c>
      <c r="EU15" s="16"/>
      <c r="EV15" s="16"/>
      <c r="EW15" s="16">
        <v>1</v>
      </c>
      <c r="EX15" s="16">
        <v>2</v>
      </c>
      <c r="EY15" s="16"/>
      <c r="EZ15" s="16">
        <v>4</v>
      </c>
      <c r="FA15" s="16"/>
      <c r="FB15" s="16">
        <v>1</v>
      </c>
      <c r="FC15" s="61">
        <f t="shared" si="16"/>
        <v>28</v>
      </c>
      <c r="FD15" s="17">
        <f t="shared" si="17"/>
        <v>3.5443037974683546E-2</v>
      </c>
      <c r="FF15" s="99" t="s">
        <v>60</v>
      </c>
      <c r="FG15" s="16"/>
      <c r="FH15" s="16"/>
      <c r="FI15" s="16"/>
      <c r="FJ15" s="16"/>
      <c r="FK15" s="16"/>
      <c r="FL15" s="16">
        <v>1</v>
      </c>
      <c r="FM15" s="16">
        <v>1</v>
      </c>
      <c r="FN15" s="16">
        <v>1</v>
      </c>
      <c r="FO15" s="16"/>
      <c r="FP15" s="16">
        <v>3</v>
      </c>
      <c r="FQ15" s="16">
        <v>1</v>
      </c>
      <c r="FR15" s="16"/>
      <c r="FS15" s="16"/>
      <c r="FT15" s="16"/>
      <c r="FU15" s="16"/>
      <c r="FV15" s="16"/>
      <c r="FW15" s="16">
        <v>1</v>
      </c>
      <c r="FX15" s="16">
        <v>4</v>
      </c>
      <c r="FY15" s="16">
        <v>2</v>
      </c>
      <c r="FZ15" s="16">
        <v>1</v>
      </c>
      <c r="GA15" s="16"/>
      <c r="GB15" s="16"/>
      <c r="GC15" s="16">
        <v>1</v>
      </c>
      <c r="GD15" s="16">
        <v>2</v>
      </c>
      <c r="GE15" s="16"/>
      <c r="GF15" s="16">
        <v>6</v>
      </c>
      <c r="GG15" s="16"/>
      <c r="GH15" s="16"/>
      <c r="GI15" s="61">
        <f t="shared" si="18"/>
        <v>24</v>
      </c>
      <c r="GJ15" s="17">
        <f t="shared" si="19"/>
        <v>2.2620169651272386E-2</v>
      </c>
      <c r="GL15" s="99" t="s">
        <v>60</v>
      </c>
      <c r="GM15" s="16"/>
      <c r="GN15" s="16"/>
      <c r="GO15" s="16">
        <v>1</v>
      </c>
      <c r="GP15" s="16"/>
      <c r="GQ15" s="16"/>
      <c r="GR15" s="16"/>
      <c r="GS15" s="16"/>
      <c r="GT15" s="16">
        <v>1</v>
      </c>
      <c r="GU15" s="16"/>
      <c r="GV15" s="16">
        <v>1</v>
      </c>
      <c r="GW15" s="16">
        <v>4</v>
      </c>
      <c r="GX15" s="16"/>
      <c r="GY15" s="16"/>
      <c r="GZ15" s="16">
        <v>2</v>
      </c>
      <c r="HA15" s="16">
        <v>1</v>
      </c>
      <c r="HB15" s="16"/>
      <c r="HC15" s="16"/>
      <c r="HD15" s="16">
        <v>2</v>
      </c>
      <c r="HE15" s="16">
        <v>4</v>
      </c>
      <c r="HF15" s="16"/>
      <c r="HG15" s="16"/>
      <c r="HH15" s="16"/>
      <c r="HI15" s="16"/>
      <c r="HJ15" s="16"/>
      <c r="HK15" s="16"/>
      <c r="HL15" s="16">
        <v>10</v>
      </c>
      <c r="HM15" s="16">
        <v>1</v>
      </c>
      <c r="HN15" s="16">
        <v>1</v>
      </c>
      <c r="HO15" s="61">
        <f t="shared" si="20"/>
        <v>28</v>
      </c>
      <c r="HP15" s="17">
        <f t="shared" si="12"/>
        <v>2.2508038585209004E-2</v>
      </c>
    </row>
    <row r="16" spans="2:224" x14ac:dyDescent="0.25">
      <c r="B16" s="99" t="s">
        <v>67</v>
      </c>
      <c r="C16" s="16"/>
      <c r="D16" s="16"/>
      <c r="E16" s="16"/>
      <c r="F16" s="16"/>
      <c r="G16" s="16">
        <v>7</v>
      </c>
      <c r="H16" s="16"/>
      <c r="I16" s="16">
        <v>1</v>
      </c>
      <c r="J16" s="16"/>
      <c r="K16" s="16"/>
      <c r="L16" s="16"/>
      <c r="M16" s="16"/>
      <c r="N16" s="16"/>
      <c r="O16" s="16"/>
      <c r="P16" s="16"/>
      <c r="Q16" s="16">
        <v>1</v>
      </c>
      <c r="R16" s="16">
        <v>3</v>
      </c>
      <c r="S16" s="16"/>
      <c r="T16" s="16">
        <v>3</v>
      </c>
      <c r="U16" s="16">
        <v>2</v>
      </c>
      <c r="V16" s="16"/>
      <c r="W16" s="16"/>
      <c r="X16" s="16"/>
      <c r="Y16" s="16"/>
      <c r="Z16" s="16"/>
      <c r="AA16" s="16"/>
      <c r="AB16" s="16">
        <v>2</v>
      </c>
      <c r="AC16" s="16"/>
      <c r="AD16" s="16"/>
      <c r="AE16" s="51">
        <f t="shared" si="13"/>
        <v>19</v>
      </c>
      <c r="AF16" s="47">
        <f t="shared" si="7"/>
        <v>3.4234234234234232E-2</v>
      </c>
      <c r="AH16" s="99" t="s">
        <v>67</v>
      </c>
      <c r="AI16" s="16"/>
      <c r="AJ16" s="16"/>
      <c r="AK16" s="16"/>
      <c r="AL16" s="16"/>
      <c r="AM16" s="16">
        <v>1</v>
      </c>
      <c r="AN16" s="16">
        <v>1</v>
      </c>
      <c r="AO16" s="16"/>
      <c r="AP16" s="16"/>
      <c r="AQ16" s="16">
        <v>1</v>
      </c>
      <c r="AR16" s="16"/>
      <c r="AS16" s="16">
        <v>6</v>
      </c>
      <c r="AT16" s="16">
        <v>1</v>
      </c>
      <c r="AU16" s="16"/>
      <c r="AV16" s="16"/>
      <c r="AW16" s="16"/>
      <c r="AX16" s="16">
        <v>1</v>
      </c>
      <c r="AY16" s="16"/>
      <c r="AZ16" s="16"/>
      <c r="BA16" s="16">
        <v>6</v>
      </c>
      <c r="BB16" s="16">
        <v>1</v>
      </c>
      <c r="BC16" s="16"/>
      <c r="BD16" s="16"/>
      <c r="BE16" s="16"/>
      <c r="BF16" s="16"/>
      <c r="BG16" s="16"/>
      <c r="BH16" s="16">
        <v>7</v>
      </c>
      <c r="BI16" s="16"/>
      <c r="BJ16" s="16"/>
      <c r="BK16" s="51">
        <f t="shared" si="8"/>
        <v>25</v>
      </c>
      <c r="BL16" s="47">
        <f t="shared" si="9"/>
        <v>3.4340659340659344E-2</v>
      </c>
      <c r="BN16" s="99" t="s">
        <v>67</v>
      </c>
      <c r="BO16" s="16">
        <v>2</v>
      </c>
      <c r="BP16" s="16"/>
      <c r="BQ16" s="16"/>
      <c r="BR16" s="16"/>
      <c r="BS16" s="16">
        <v>1</v>
      </c>
      <c r="BT16" s="16">
        <v>2</v>
      </c>
      <c r="BU16" s="16">
        <v>2</v>
      </c>
      <c r="BV16" s="16"/>
      <c r="BW16" s="16"/>
      <c r="BX16" s="16"/>
      <c r="BY16" s="16">
        <v>4</v>
      </c>
      <c r="BZ16" s="16">
        <v>1</v>
      </c>
      <c r="CA16" s="16"/>
      <c r="CB16" s="16">
        <v>2</v>
      </c>
      <c r="CC16" s="16"/>
      <c r="CD16" s="16"/>
      <c r="CE16" s="16"/>
      <c r="CF16" s="16"/>
      <c r="CG16" s="16">
        <v>2</v>
      </c>
      <c r="CH16" s="16"/>
      <c r="CI16" s="16"/>
      <c r="CJ16" s="16"/>
      <c r="CK16" s="16">
        <v>2</v>
      </c>
      <c r="CL16" s="16">
        <v>1</v>
      </c>
      <c r="CM16" s="16"/>
      <c r="CN16" s="16">
        <v>13</v>
      </c>
      <c r="CO16" s="16"/>
      <c r="CP16" s="16"/>
      <c r="CQ16" s="51">
        <f t="shared" si="10"/>
        <v>32</v>
      </c>
      <c r="CR16" s="47">
        <f t="shared" si="11"/>
        <v>3.2586558044806514E-2</v>
      </c>
      <c r="CT16" s="99" t="s">
        <v>67</v>
      </c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>
        <v>1</v>
      </c>
      <c r="DF16" s="16"/>
      <c r="DG16" s="16"/>
      <c r="DH16" s="16"/>
      <c r="DI16" s="16"/>
      <c r="DJ16" s="16"/>
      <c r="DK16" s="16"/>
      <c r="DL16" s="16"/>
      <c r="DM16" s="16"/>
      <c r="DN16" s="16">
        <v>1</v>
      </c>
      <c r="DO16" s="16"/>
      <c r="DP16" s="16"/>
      <c r="DQ16" s="16">
        <v>1</v>
      </c>
      <c r="DR16" s="16"/>
      <c r="DS16" s="16">
        <v>1</v>
      </c>
      <c r="DT16" s="16">
        <v>2</v>
      </c>
      <c r="DU16" s="16"/>
      <c r="DV16" s="16"/>
      <c r="DW16" s="61">
        <f t="shared" si="14"/>
        <v>6</v>
      </c>
      <c r="DX16" s="17">
        <f t="shared" si="15"/>
        <v>9.4043887147335428E-3</v>
      </c>
      <c r="DZ16" s="99" t="s">
        <v>67</v>
      </c>
      <c r="EA16" s="16"/>
      <c r="EB16" s="16"/>
      <c r="EC16" s="16"/>
      <c r="ED16" s="16">
        <v>1</v>
      </c>
      <c r="EE16" s="16"/>
      <c r="EF16" s="16"/>
      <c r="EG16" s="16"/>
      <c r="EH16" s="16">
        <v>1</v>
      </c>
      <c r="EI16" s="16">
        <v>1</v>
      </c>
      <c r="EJ16" s="16"/>
      <c r="EK16" s="16">
        <v>6</v>
      </c>
      <c r="EL16" s="16"/>
      <c r="EM16" s="16">
        <v>1</v>
      </c>
      <c r="EN16" s="16"/>
      <c r="EO16" s="16"/>
      <c r="EP16" s="16"/>
      <c r="EQ16" s="16">
        <v>2</v>
      </c>
      <c r="ER16" s="16">
        <v>1</v>
      </c>
      <c r="ES16" s="16">
        <v>1</v>
      </c>
      <c r="ET16" s="16"/>
      <c r="EU16" s="16"/>
      <c r="EV16" s="16"/>
      <c r="EW16" s="16"/>
      <c r="EX16" s="16">
        <v>2</v>
      </c>
      <c r="EY16" s="16"/>
      <c r="EZ16" s="16">
        <v>5</v>
      </c>
      <c r="FA16" s="16"/>
      <c r="FB16" s="16"/>
      <c r="FC16" s="61">
        <f t="shared" si="16"/>
        <v>21</v>
      </c>
      <c r="FD16" s="17">
        <f t="shared" si="17"/>
        <v>2.6582278481012658E-2</v>
      </c>
      <c r="FF16" s="99" t="s">
        <v>67</v>
      </c>
      <c r="FG16" s="16"/>
      <c r="FH16" s="16"/>
      <c r="FI16" s="16"/>
      <c r="FJ16" s="16"/>
      <c r="FK16" s="16">
        <v>2</v>
      </c>
      <c r="FL16" s="16"/>
      <c r="FM16" s="16">
        <v>3</v>
      </c>
      <c r="FN16" s="16"/>
      <c r="FO16" s="16"/>
      <c r="FP16" s="16"/>
      <c r="FQ16" s="16">
        <v>1</v>
      </c>
      <c r="FR16" s="16"/>
      <c r="FS16" s="16"/>
      <c r="FT16" s="16"/>
      <c r="FU16" s="16"/>
      <c r="FV16" s="16"/>
      <c r="FW16" s="16"/>
      <c r="FX16" s="16"/>
      <c r="FY16" s="16">
        <v>1</v>
      </c>
      <c r="FZ16" s="16"/>
      <c r="GA16" s="16"/>
      <c r="GB16" s="16"/>
      <c r="GC16" s="16">
        <v>1</v>
      </c>
      <c r="GD16" s="16"/>
      <c r="GE16" s="16"/>
      <c r="GF16" s="16">
        <v>4</v>
      </c>
      <c r="GG16" s="16"/>
      <c r="GH16" s="16"/>
      <c r="GI16" s="61">
        <f t="shared" si="18"/>
        <v>12</v>
      </c>
      <c r="GJ16" s="17">
        <f t="shared" si="19"/>
        <v>1.1310084825636193E-2</v>
      </c>
      <c r="GL16" s="99" t="s">
        <v>67</v>
      </c>
      <c r="GM16" s="16"/>
      <c r="GN16" s="16"/>
      <c r="GO16" s="16"/>
      <c r="GP16" s="16"/>
      <c r="GQ16" s="16"/>
      <c r="GR16" s="16"/>
      <c r="GS16" s="16"/>
      <c r="GT16" s="16"/>
      <c r="GU16" s="16"/>
      <c r="GV16" s="16">
        <v>4</v>
      </c>
      <c r="GW16" s="16">
        <v>2</v>
      </c>
      <c r="GX16" s="16"/>
      <c r="GY16" s="16"/>
      <c r="GZ16" s="16"/>
      <c r="HA16" s="16">
        <v>1</v>
      </c>
      <c r="HB16" s="16">
        <v>2</v>
      </c>
      <c r="HC16" s="16">
        <v>1</v>
      </c>
      <c r="HD16" s="16">
        <v>3</v>
      </c>
      <c r="HE16" s="16">
        <v>5</v>
      </c>
      <c r="HF16" s="16"/>
      <c r="HG16" s="16"/>
      <c r="HH16" s="16"/>
      <c r="HI16" s="16">
        <v>3</v>
      </c>
      <c r="HJ16" s="16">
        <v>2</v>
      </c>
      <c r="HK16" s="16"/>
      <c r="HL16" s="16">
        <v>8</v>
      </c>
      <c r="HM16" s="16"/>
      <c r="HN16" s="16"/>
      <c r="HO16" s="61">
        <f t="shared" si="20"/>
        <v>31</v>
      </c>
      <c r="HP16" s="17">
        <f t="shared" si="12"/>
        <v>2.4919614147909969E-2</v>
      </c>
    </row>
    <row r="17" spans="2:224" x14ac:dyDescent="0.25">
      <c r="B17" s="99" t="s">
        <v>66</v>
      </c>
      <c r="C17" s="16"/>
      <c r="D17" s="16"/>
      <c r="E17" s="16"/>
      <c r="F17" s="16"/>
      <c r="G17" s="16">
        <v>10</v>
      </c>
      <c r="H17" s="16">
        <v>2</v>
      </c>
      <c r="I17" s="16">
        <v>4</v>
      </c>
      <c r="J17" s="16">
        <v>1</v>
      </c>
      <c r="K17" s="16"/>
      <c r="L17" s="16"/>
      <c r="M17" s="16">
        <v>3</v>
      </c>
      <c r="N17" s="16"/>
      <c r="O17" s="16"/>
      <c r="P17" s="16"/>
      <c r="Q17" s="16"/>
      <c r="R17" s="16">
        <v>2</v>
      </c>
      <c r="S17" s="16"/>
      <c r="T17" s="16">
        <v>2</v>
      </c>
      <c r="U17" s="16"/>
      <c r="V17" s="16"/>
      <c r="W17" s="16"/>
      <c r="X17" s="16"/>
      <c r="Y17" s="16"/>
      <c r="Z17" s="16">
        <v>1</v>
      </c>
      <c r="AA17" s="16"/>
      <c r="AB17" s="16">
        <v>11</v>
      </c>
      <c r="AC17" s="16"/>
      <c r="AD17" s="16"/>
      <c r="AE17" s="51">
        <f t="shared" si="13"/>
        <v>36</v>
      </c>
      <c r="AF17" s="47">
        <f t="shared" si="7"/>
        <v>6.4864864864864868E-2</v>
      </c>
      <c r="AH17" s="99" t="s">
        <v>66</v>
      </c>
      <c r="AI17" s="16"/>
      <c r="AJ17" s="16"/>
      <c r="AK17" s="16"/>
      <c r="AL17" s="16"/>
      <c r="AM17" s="16">
        <v>4</v>
      </c>
      <c r="AN17" s="16">
        <v>1</v>
      </c>
      <c r="AO17" s="16">
        <v>2</v>
      </c>
      <c r="AP17" s="16"/>
      <c r="AQ17" s="16"/>
      <c r="AR17" s="16"/>
      <c r="AS17" s="16">
        <v>1</v>
      </c>
      <c r="AT17" s="16">
        <v>1</v>
      </c>
      <c r="AU17" s="16">
        <v>1</v>
      </c>
      <c r="AV17" s="16"/>
      <c r="AW17" s="16"/>
      <c r="AX17" s="16"/>
      <c r="AY17" s="16"/>
      <c r="AZ17" s="16">
        <v>1</v>
      </c>
      <c r="BA17" s="16">
        <v>3</v>
      </c>
      <c r="BB17" s="16"/>
      <c r="BC17" s="16"/>
      <c r="BD17" s="16"/>
      <c r="BE17" s="16">
        <v>1</v>
      </c>
      <c r="BF17" s="16"/>
      <c r="BG17" s="16"/>
      <c r="BH17" s="16">
        <v>10</v>
      </c>
      <c r="BI17" s="16"/>
      <c r="BJ17" s="16"/>
      <c r="BK17" s="51">
        <f t="shared" si="8"/>
        <v>25</v>
      </c>
      <c r="BL17" s="47">
        <f t="shared" si="9"/>
        <v>3.4340659340659344E-2</v>
      </c>
      <c r="BN17" s="99" t="s">
        <v>66</v>
      </c>
      <c r="BO17" s="16"/>
      <c r="BP17" s="16"/>
      <c r="BQ17" s="16"/>
      <c r="BR17" s="16"/>
      <c r="BS17" s="16">
        <v>1</v>
      </c>
      <c r="BT17" s="16"/>
      <c r="BU17" s="16">
        <v>3</v>
      </c>
      <c r="BV17" s="16">
        <v>2</v>
      </c>
      <c r="BW17" s="16">
        <v>1</v>
      </c>
      <c r="BX17" s="16"/>
      <c r="BY17" s="16">
        <v>4</v>
      </c>
      <c r="BZ17" s="16">
        <v>1</v>
      </c>
      <c r="CA17" s="16"/>
      <c r="CB17" s="16">
        <v>3</v>
      </c>
      <c r="CC17" s="16">
        <v>1</v>
      </c>
      <c r="CD17" s="42"/>
      <c r="CE17" s="16"/>
      <c r="CF17" s="16"/>
      <c r="CG17" s="16">
        <v>3</v>
      </c>
      <c r="CH17" s="16"/>
      <c r="CI17" s="16"/>
      <c r="CJ17" s="16"/>
      <c r="CK17" s="16">
        <v>2</v>
      </c>
      <c r="CL17" s="16"/>
      <c r="CM17" s="16"/>
      <c r="CN17" s="16">
        <v>9</v>
      </c>
      <c r="CO17" s="16"/>
      <c r="CP17" s="16"/>
      <c r="CQ17" s="51">
        <f t="shared" si="10"/>
        <v>30</v>
      </c>
      <c r="CR17" s="47">
        <f t="shared" si="11"/>
        <v>3.0549898167006109E-2</v>
      </c>
      <c r="CT17" s="99" t="s">
        <v>66</v>
      </c>
      <c r="CU17" s="16"/>
      <c r="CV17" s="16"/>
      <c r="CW17" s="16"/>
      <c r="CX17" s="16"/>
      <c r="CY17" s="16"/>
      <c r="CZ17" s="16">
        <v>1</v>
      </c>
      <c r="DA17" s="16"/>
      <c r="DB17" s="16">
        <v>1</v>
      </c>
      <c r="DC17" s="16"/>
      <c r="DD17" s="16"/>
      <c r="DE17" s="16">
        <v>2</v>
      </c>
      <c r="DF17" s="16"/>
      <c r="DG17" s="16"/>
      <c r="DH17" s="16"/>
      <c r="DI17" s="16"/>
      <c r="DJ17" s="16"/>
      <c r="DK17" s="16"/>
      <c r="DL17" s="16"/>
      <c r="DM17" s="16">
        <v>1</v>
      </c>
      <c r="DN17" s="16">
        <v>1</v>
      </c>
      <c r="DO17" s="16"/>
      <c r="DP17" s="16"/>
      <c r="DQ17" s="16"/>
      <c r="DR17" s="16">
        <v>1</v>
      </c>
      <c r="DS17" s="16">
        <v>1</v>
      </c>
      <c r="DT17" s="16">
        <v>6</v>
      </c>
      <c r="DU17" s="16"/>
      <c r="DV17" s="16"/>
      <c r="DW17" s="61">
        <f t="shared" si="14"/>
        <v>14</v>
      </c>
      <c r="DX17" s="17">
        <f t="shared" si="15"/>
        <v>2.1943573667711599E-2</v>
      </c>
      <c r="DZ17" s="99" t="s">
        <v>66</v>
      </c>
      <c r="EA17" s="16"/>
      <c r="EB17" s="16"/>
      <c r="EC17" s="16"/>
      <c r="ED17" s="16"/>
      <c r="EE17" s="16"/>
      <c r="EF17" s="16">
        <v>2</v>
      </c>
      <c r="EG17" s="16"/>
      <c r="EH17" s="16"/>
      <c r="EI17" s="16">
        <v>1</v>
      </c>
      <c r="EJ17" s="16"/>
      <c r="EK17" s="16">
        <v>1</v>
      </c>
      <c r="EL17" s="16"/>
      <c r="EM17" s="16"/>
      <c r="EN17" s="16">
        <v>2</v>
      </c>
      <c r="EO17" s="16"/>
      <c r="EP17" s="16"/>
      <c r="EQ17" s="16"/>
      <c r="ER17" s="16">
        <v>2</v>
      </c>
      <c r="ES17" s="16">
        <v>1</v>
      </c>
      <c r="ET17" s="16">
        <v>2</v>
      </c>
      <c r="EU17" s="16"/>
      <c r="EV17" s="16"/>
      <c r="EW17" s="16"/>
      <c r="EX17" s="16">
        <v>2</v>
      </c>
      <c r="EY17" s="16"/>
      <c r="EZ17" s="16">
        <v>7</v>
      </c>
      <c r="FA17" s="16">
        <v>1</v>
      </c>
      <c r="FB17" s="16"/>
      <c r="FC17" s="61">
        <f t="shared" si="16"/>
        <v>21</v>
      </c>
      <c r="FD17" s="17">
        <f t="shared" si="17"/>
        <v>2.6582278481012658E-2</v>
      </c>
      <c r="FF17" s="99" t="s">
        <v>66</v>
      </c>
      <c r="FG17" s="16"/>
      <c r="FH17" s="16"/>
      <c r="FI17" s="16">
        <v>2</v>
      </c>
      <c r="FJ17" s="16"/>
      <c r="FK17" s="16">
        <v>2</v>
      </c>
      <c r="FL17" s="16">
        <v>1</v>
      </c>
      <c r="FM17" s="16"/>
      <c r="FN17" s="16"/>
      <c r="FO17" s="16"/>
      <c r="FP17" s="16">
        <v>2</v>
      </c>
      <c r="FQ17" s="16">
        <v>2</v>
      </c>
      <c r="FR17" s="16">
        <v>2</v>
      </c>
      <c r="FS17" s="16"/>
      <c r="FT17" s="16"/>
      <c r="FU17" s="16">
        <v>1</v>
      </c>
      <c r="FV17" s="16"/>
      <c r="FW17" s="16"/>
      <c r="FX17" s="16"/>
      <c r="FY17" s="16">
        <v>2</v>
      </c>
      <c r="FZ17" s="16"/>
      <c r="GA17" s="16"/>
      <c r="GB17" s="16"/>
      <c r="GC17" s="16"/>
      <c r="GD17" s="16">
        <v>1</v>
      </c>
      <c r="GE17" s="16"/>
      <c r="GF17" s="16">
        <v>3</v>
      </c>
      <c r="GG17" s="16"/>
      <c r="GH17" s="16"/>
      <c r="GI17" s="61">
        <f t="shared" si="18"/>
        <v>18</v>
      </c>
      <c r="GJ17" s="17">
        <f t="shared" si="19"/>
        <v>1.6965127238454288E-2</v>
      </c>
      <c r="GL17" s="99" t="s">
        <v>66</v>
      </c>
      <c r="GM17" s="16"/>
      <c r="GN17" s="16"/>
      <c r="GO17" s="16"/>
      <c r="GP17" s="16"/>
      <c r="GQ17" s="16">
        <v>6</v>
      </c>
      <c r="GR17" s="16">
        <v>1</v>
      </c>
      <c r="GS17" s="16"/>
      <c r="GT17" s="16">
        <v>1</v>
      </c>
      <c r="GU17" s="16"/>
      <c r="GV17" s="16">
        <v>1</v>
      </c>
      <c r="GW17" s="16">
        <v>4</v>
      </c>
      <c r="GX17" s="16"/>
      <c r="GY17" s="16">
        <v>1</v>
      </c>
      <c r="GZ17" s="16"/>
      <c r="HA17" s="16"/>
      <c r="HB17" s="16">
        <v>1</v>
      </c>
      <c r="HC17" s="16">
        <v>1</v>
      </c>
      <c r="HD17" s="16">
        <v>2</v>
      </c>
      <c r="HE17" s="16">
        <v>1</v>
      </c>
      <c r="HF17" s="16"/>
      <c r="HG17" s="16"/>
      <c r="HH17" s="16"/>
      <c r="HI17" s="16">
        <v>1</v>
      </c>
      <c r="HJ17" s="16"/>
      <c r="HK17" s="16"/>
      <c r="HL17" s="16">
        <v>8</v>
      </c>
      <c r="HM17" s="16"/>
      <c r="HN17" s="16"/>
      <c r="HO17" s="61">
        <f t="shared" si="20"/>
        <v>28</v>
      </c>
      <c r="HP17" s="17">
        <f t="shared" si="12"/>
        <v>2.2508038585209004E-2</v>
      </c>
    </row>
    <row r="18" spans="2:224" x14ac:dyDescent="0.25">
      <c r="B18" s="99" t="s">
        <v>69</v>
      </c>
      <c r="C18" s="16"/>
      <c r="D18" s="16">
        <v>1</v>
      </c>
      <c r="E18" s="16"/>
      <c r="F18" s="16"/>
      <c r="G18" s="16"/>
      <c r="H18" s="16">
        <v>1</v>
      </c>
      <c r="I18" s="16"/>
      <c r="J18" s="16"/>
      <c r="K18" s="16"/>
      <c r="L18" s="16"/>
      <c r="M18" s="16"/>
      <c r="N18" s="16">
        <v>1</v>
      </c>
      <c r="O18" s="16"/>
      <c r="P18" s="16"/>
      <c r="Q18" s="16"/>
      <c r="R18" s="16"/>
      <c r="S18" s="16"/>
      <c r="T18" s="16">
        <v>5</v>
      </c>
      <c r="U18" s="16">
        <v>1</v>
      </c>
      <c r="V18" s="16"/>
      <c r="W18" s="16"/>
      <c r="X18" s="16"/>
      <c r="Y18" s="16">
        <v>2</v>
      </c>
      <c r="Z18" s="16">
        <v>1</v>
      </c>
      <c r="AA18" s="16"/>
      <c r="AB18" s="16">
        <v>9</v>
      </c>
      <c r="AC18" s="16"/>
      <c r="AD18" s="16"/>
      <c r="AE18" s="51">
        <f t="shared" si="13"/>
        <v>21</v>
      </c>
      <c r="AF18" s="47">
        <f t="shared" si="7"/>
        <v>3.783783783783784E-2</v>
      </c>
      <c r="AH18" s="99" t="s">
        <v>69</v>
      </c>
      <c r="AI18" s="16"/>
      <c r="AJ18" s="16"/>
      <c r="AK18" s="16"/>
      <c r="AL18" s="16"/>
      <c r="AM18" s="16">
        <v>2</v>
      </c>
      <c r="AN18" s="16">
        <v>2</v>
      </c>
      <c r="AO18" s="16">
        <v>1</v>
      </c>
      <c r="AP18" s="16"/>
      <c r="AQ18" s="16"/>
      <c r="AR18" s="16"/>
      <c r="AS18" s="16">
        <v>1</v>
      </c>
      <c r="AT18" s="16">
        <v>1</v>
      </c>
      <c r="AU18" s="16"/>
      <c r="AV18" s="16"/>
      <c r="AW18" s="16"/>
      <c r="AX18" s="16"/>
      <c r="AY18" s="16"/>
      <c r="AZ18" s="16"/>
      <c r="BA18" s="16">
        <v>5</v>
      </c>
      <c r="BB18" s="16"/>
      <c r="BC18" s="16"/>
      <c r="BD18" s="16"/>
      <c r="BE18" s="16">
        <v>1</v>
      </c>
      <c r="BF18" s="16"/>
      <c r="BG18" s="16"/>
      <c r="BH18" s="16">
        <v>6</v>
      </c>
      <c r="BI18" s="16">
        <v>1</v>
      </c>
      <c r="BJ18" s="16"/>
      <c r="BK18" s="51">
        <f t="shared" si="8"/>
        <v>20</v>
      </c>
      <c r="BL18" s="47">
        <f t="shared" si="9"/>
        <v>2.7472527472527472E-2</v>
      </c>
      <c r="BN18" s="99" t="s">
        <v>69</v>
      </c>
      <c r="BO18" s="16"/>
      <c r="BP18" s="16"/>
      <c r="BQ18" s="16">
        <v>1</v>
      </c>
      <c r="BR18" s="16"/>
      <c r="BS18" s="16">
        <v>1</v>
      </c>
      <c r="BT18" s="16"/>
      <c r="BU18" s="16"/>
      <c r="BV18" s="16"/>
      <c r="BW18" s="16">
        <v>2</v>
      </c>
      <c r="BX18" s="16"/>
      <c r="BY18" s="16">
        <v>2</v>
      </c>
      <c r="BZ18" s="16"/>
      <c r="CA18" s="16"/>
      <c r="CB18" s="16">
        <v>1</v>
      </c>
      <c r="CC18" s="16"/>
      <c r="CD18" s="16">
        <v>1</v>
      </c>
      <c r="CE18" s="16"/>
      <c r="CF18" s="16"/>
      <c r="CG18" s="16">
        <v>2</v>
      </c>
      <c r="CH18" s="16">
        <v>1</v>
      </c>
      <c r="CI18" s="16"/>
      <c r="CJ18" s="16"/>
      <c r="CK18" s="16"/>
      <c r="CL18" s="16"/>
      <c r="CM18" s="16"/>
      <c r="CN18" s="16">
        <v>5</v>
      </c>
      <c r="CO18" s="16"/>
      <c r="CP18" s="16"/>
      <c r="CQ18" s="51">
        <f t="shared" si="10"/>
        <v>16</v>
      </c>
      <c r="CR18" s="47">
        <f t="shared" si="11"/>
        <v>1.6293279022403257E-2</v>
      </c>
      <c r="CT18" s="99" t="s">
        <v>69</v>
      </c>
      <c r="CU18" s="16"/>
      <c r="CV18" s="16"/>
      <c r="CW18" s="16"/>
      <c r="CX18" s="16"/>
      <c r="CY18" s="16"/>
      <c r="CZ18" s="16"/>
      <c r="DA18" s="16">
        <v>1</v>
      </c>
      <c r="DB18" s="16"/>
      <c r="DC18" s="16">
        <v>2</v>
      </c>
      <c r="DD18" s="16"/>
      <c r="DE18" s="16">
        <v>2</v>
      </c>
      <c r="DF18" s="16"/>
      <c r="DG18" s="16"/>
      <c r="DH18" s="16"/>
      <c r="DI18" s="16"/>
      <c r="DJ18" s="16"/>
      <c r="DK18" s="16"/>
      <c r="DL18" s="16"/>
      <c r="DM18" s="16">
        <v>1</v>
      </c>
      <c r="DN18" s="16">
        <v>1</v>
      </c>
      <c r="DO18" s="16"/>
      <c r="DP18" s="16"/>
      <c r="DQ18" s="16"/>
      <c r="DR18" s="16"/>
      <c r="DS18" s="16"/>
      <c r="DT18" s="16">
        <v>5</v>
      </c>
      <c r="DU18" s="16"/>
      <c r="DV18" s="16"/>
      <c r="DW18" s="61">
        <f t="shared" si="14"/>
        <v>12</v>
      </c>
      <c r="DX18" s="17">
        <f t="shared" si="15"/>
        <v>1.8808777429467086E-2</v>
      </c>
      <c r="DZ18" s="99" t="s">
        <v>69</v>
      </c>
      <c r="EA18" s="16"/>
      <c r="EB18" s="16"/>
      <c r="EC18" s="16"/>
      <c r="ED18" s="16"/>
      <c r="EE18" s="16"/>
      <c r="EF18" s="16">
        <v>1</v>
      </c>
      <c r="EG18" s="16">
        <v>1</v>
      </c>
      <c r="EH18" s="16">
        <v>1</v>
      </c>
      <c r="EI18" s="16"/>
      <c r="EJ18" s="16"/>
      <c r="EK18" s="16">
        <v>4</v>
      </c>
      <c r="EL18" s="16">
        <v>2</v>
      </c>
      <c r="EM18" s="16"/>
      <c r="EN18" s="16">
        <v>1</v>
      </c>
      <c r="EO18" s="16"/>
      <c r="EP18" s="16"/>
      <c r="EQ18" s="16">
        <v>1</v>
      </c>
      <c r="ER18" s="16"/>
      <c r="ES18" s="16">
        <v>1</v>
      </c>
      <c r="ET18" s="16">
        <v>1</v>
      </c>
      <c r="EU18" s="16"/>
      <c r="EV18" s="16"/>
      <c r="EW18" s="16"/>
      <c r="EX18" s="16">
        <v>1</v>
      </c>
      <c r="EY18" s="16"/>
      <c r="EZ18" s="16">
        <v>2</v>
      </c>
      <c r="FA18" s="16"/>
      <c r="FB18" s="16">
        <v>1</v>
      </c>
      <c r="FC18" s="61">
        <f t="shared" si="16"/>
        <v>17</v>
      </c>
      <c r="FD18" s="17">
        <f t="shared" si="17"/>
        <v>2.1518987341772152E-2</v>
      </c>
      <c r="FF18" s="99" t="s">
        <v>69</v>
      </c>
      <c r="FG18" s="16"/>
      <c r="FH18" s="16"/>
      <c r="FI18" s="16">
        <v>1</v>
      </c>
      <c r="FJ18" s="16"/>
      <c r="FK18" s="16"/>
      <c r="FL18" s="16"/>
      <c r="FM18" s="16">
        <v>2</v>
      </c>
      <c r="FN18" s="16">
        <v>1</v>
      </c>
      <c r="FO18" s="16"/>
      <c r="FP18" s="16"/>
      <c r="FQ18" s="16">
        <v>2</v>
      </c>
      <c r="FR18" s="16">
        <v>1</v>
      </c>
      <c r="FS18" s="16">
        <v>1</v>
      </c>
      <c r="FT18" s="16"/>
      <c r="FU18" s="16"/>
      <c r="FV18" s="16"/>
      <c r="FW18" s="16">
        <v>1</v>
      </c>
      <c r="FX18" s="16"/>
      <c r="FY18" s="16">
        <v>1</v>
      </c>
      <c r="FZ18" s="16">
        <v>2</v>
      </c>
      <c r="GA18" s="16"/>
      <c r="GB18" s="16"/>
      <c r="GC18" s="16">
        <v>1</v>
      </c>
      <c r="GD18" s="16">
        <v>1</v>
      </c>
      <c r="GE18" s="16"/>
      <c r="GF18" s="16">
        <v>4</v>
      </c>
      <c r="GG18" s="16"/>
      <c r="GH18" s="16"/>
      <c r="GI18" s="61">
        <f t="shared" si="18"/>
        <v>18</v>
      </c>
      <c r="GJ18" s="17">
        <f t="shared" si="19"/>
        <v>1.6965127238454288E-2</v>
      </c>
      <c r="GL18" s="99" t="s">
        <v>69</v>
      </c>
      <c r="GM18" s="16"/>
      <c r="GN18" s="16"/>
      <c r="GO18" s="16"/>
      <c r="GP18" s="16"/>
      <c r="GQ18" s="16">
        <v>2</v>
      </c>
      <c r="GR18" s="16"/>
      <c r="GS18" s="16"/>
      <c r="GT18" s="16"/>
      <c r="GU18" s="16">
        <v>1</v>
      </c>
      <c r="GV18" s="16">
        <v>1</v>
      </c>
      <c r="GW18" s="16">
        <v>4</v>
      </c>
      <c r="GX18" s="16"/>
      <c r="GY18" s="16"/>
      <c r="GZ18" s="16"/>
      <c r="HA18" s="16"/>
      <c r="HB18" s="16">
        <v>2</v>
      </c>
      <c r="HC18" s="16"/>
      <c r="HD18" s="16">
        <v>2</v>
      </c>
      <c r="HE18" s="16">
        <v>1</v>
      </c>
      <c r="HF18" s="16"/>
      <c r="HG18" s="16"/>
      <c r="HH18" s="16"/>
      <c r="HI18" s="16"/>
      <c r="HJ18" s="16">
        <v>1</v>
      </c>
      <c r="HK18" s="16"/>
      <c r="HL18" s="16">
        <v>11</v>
      </c>
      <c r="HM18" s="16"/>
      <c r="HN18" s="16">
        <v>1</v>
      </c>
      <c r="HO18" s="61">
        <f t="shared" si="20"/>
        <v>26</v>
      </c>
      <c r="HP18" s="17">
        <f t="shared" si="12"/>
        <v>2.0900321543408359E-2</v>
      </c>
    </row>
    <row r="19" spans="2:224" x14ac:dyDescent="0.25">
      <c r="B19" s="99" t="s">
        <v>68</v>
      </c>
      <c r="C19" s="16"/>
      <c r="D19" s="16"/>
      <c r="E19" s="16"/>
      <c r="F19" s="16"/>
      <c r="G19" s="16">
        <v>2</v>
      </c>
      <c r="H19" s="16"/>
      <c r="I19" s="16">
        <v>2</v>
      </c>
      <c r="J19" s="16"/>
      <c r="K19" s="16">
        <v>1</v>
      </c>
      <c r="L19" s="16"/>
      <c r="M19" s="16">
        <v>1</v>
      </c>
      <c r="N19" s="16"/>
      <c r="O19" s="16"/>
      <c r="P19" s="16"/>
      <c r="Q19" s="16"/>
      <c r="R19" s="16"/>
      <c r="S19" s="16"/>
      <c r="T19" s="16">
        <v>5</v>
      </c>
      <c r="U19" s="16">
        <v>1</v>
      </c>
      <c r="V19" s="16"/>
      <c r="W19" s="16"/>
      <c r="X19" s="16"/>
      <c r="Y19" s="16">
        <v>2</v>
      </c>
      <c r="Z19" s="16"/>
      <c r="AA19" s="16"/>
      <c r="AB19" s="16">
        <v>2</v>
      </c>
      <c r="AC19" s="16">
        <v>1</v>
      </c>
      <c r="AD19" s="16"/>
      <c r="AE19" s="51">
        <f t="shared" si="13"/>
        <v>17</v>
      </c>
      <c r="AF19" s="47">
        <f t="shared" si="7"/>
        <v>3.063063063063063E-2</v>
      </c>
      <c r="AH19" s="99" t="s">
        <v>68</v>
      </c>
      <c r="AI19" s="16"/>
      <c r="AJ19" s="16"/>
      <c r="AK19" s="16"/>
      <c r="AL19" s="16"/>
      <c r="AM19" s="16">
        <v>2</v>
      </c>
      <c r="AN19" s="16">
        <v>1</v>
      </c>
      <c r="AO19" s="16"/>
      <c r="AP19" s="16"/>
      <c r="AQ19" s="16">
        <v>1</v>
      </c>
      <c r="AR19" s="16">
        <v>1</v>
      </c>
      <c r="AS19" s="16">
        <v>1</v>
      </c>
      <c r="AT19" s="16">
        <v>1</v>
      </c>
      <c r="AU19" s="16"/>
      <c r="AV19" s="16"/>
      <c r="AW19" s="16"/>
      <c r="AX19" s="16"/>
      <c r="AY19" s="16"/>
      <c r="AZ19" s="16"/>
      <c r="BA19" s="16">
        <v>1</v>
      </c>
      <c r="BB19" s="16"/>
      <c r="BC19" s="16"/>
      <c r="BD19" s="16"/>
      <c r="BE19" s="16">
        <v>2</v>
      </c>
      <c r="BF19" s="16"/>
      <c r="BG19" s="16"/>
      <c r="BH19" s="16">
        <v>6</v>
      </c>
      <c r="BI19" s="16"/>
      <c r="BJ19" s="16"/>
      <c r="BK19" s="51">
        <f t="shared" si="8"/>
        <v>16</v>
      </c>
      <c r="BL19" s="47">
        <f t="shared" si="9"/>
        <v>2.197802197802198E-2</v>
      </c>
      <c r="BN19" s="99" t="s">
        <v>68</v>
      </c>
      <c r="BO19" s="16"/>
      <c r="BP19" s="16"/>
      <c r="BQ19" s="16">
        <v>1</v>
      </c>
      <c r="BR19" s="16"/>
      <c r="BS19" s="16">
        <v>2</v>
      </c>
      <c r="BT19" s="16"/>
      <c r="BU19" s="16">
        <v>1</v>
      </c>
      <c r="BV19" s="16"/>
      <c r="BW19" s="16">
        <v>1</v>
      </c>
      <c r="BX19" s="16"/>
      <c r="BY19" s="16">
        <v>2</v>
      </c>
      <c r="BZ19" s="16">
        <v>1</v>
      </c>
      <c r="CA19" s="16"/>
      <c r="CB19" s="16"/>
      <c r="CC19" s="16"/>
      <c r="CD19" s="16"/>
      <c r="CE19" s="16"/>
      <c r="CF19" s="16"/>
      <c r="CG19" s="16">
        <v>3</v>
      </c>
      <c r="CH19" s="16">
        <v>1</v>
      </c>
      <c r="CI19" s="16"/>
      <c r="CJ19" s="16"/>
      <c r="CK19" s="16"/>
      <c r="CL19" s="16">
        <v>2</v>
      </c>
      <c r="CM19" s="16"/>
      <c r="CN19" s="16">
        <v>2</v>
      </c>
      <c r="CO19" s="16"/>
      <c r="CP19" s="16"/>
      <c r="CQ19" s="51">
        <f t="shared" si="10"/>
        <v>16</v>
      </c>
      <c r="CR19" s="47">
        <f t="shared" si="11"/>
        <v>1.6293279022403257E-2</v>
      </c>
      <c r="CT19" s="99" t="s">
        <v>68</v>
      </c>
      <c r="CU19" s="16"/>
      <c r="CV19" s="16">
        <v>1</v>
      </c>
      <c r="CW19" s="16"/>
      <c r="CX19" s="16"/>
      <c r="CY19" s="16"/>
      <c r="CZ19" s="16">
        <v>1</v>
      </c>
      <c r="DA19" s="16">
        <v>1</v>
      </c>
      <c r="DB19" s="16"/>
      <c r="DC19" s="16">
        <v>1</v>
      </c>
      <c r="DD19" s="16"/>
      <c r="DE19" s="16"/>
      <c r="DF19" s="16"/>
      <c r="DG19" s="16"/>
      <c r="DH19" s="16">
        <v>1</v>
      </c>
      <c r="DI19" s="16"/>
      <c r="DJ19" s="16"/>
      <c r="DK19" s="16"/>
      <c r="DL19" s="16"/>
      <c r="DM19" s="16">
        <v>1</v>
      </c>
      <c r="DN19" s="16">
        <v>2</v>
      </c>
      <c r="DO19" s="16"/>
      <c r="DP19" s="16"/>
      <c r="DQ19" s="16"/>
      <c r="DR19" s="16">
        <v>3</v>
      </c>
      <c r="DS19" s="16"/>
      <c r="DT19" s="16">
        <v>3</v>
      </c>
      <c r="DU19" s="16"/>
      <c r="DV19" s="16"/>
      <c r="DW19" s="61">
        <f t="shared" si="14"/>
        <v>14</v>
      </c>
      <c r="DX19" s="17">
        <f t="shared" si="15"/>
        <v>2.1943573667711599E-2</v>
      </c>
      <c r="DZ19" s="99" t="s">
        <v>68</v>
      </c>
      <c r="EA19" s="16"/>
      <c r="EB19" s="16">
        <v>1</v>
      </c>
      <c r="EC19" s="16"/>
      <c r="ED19" s="16"/>
      <c r="EE19" s="16"/>
      <c r="EF19" s="16"/>
      <c r="EG19" s="16"/>
      <c r="EH19" s="16">
        <v>1</v>
      </c>
      <c r="EI19" s="16">
        <v>1</v>
      </c>
      <c r="EJ19" s="16"/>
      <c r="EK19" s="16">
        <v>3</v>
      </c>
      <c r="EL19" s="16"/>
      <c r="EM19" s="16"/>
      <c r="EN19" s="16">
        <v>1</v>
      </c>
      <c r="EO19" s="16"/>
      <c r="EP19" s="16"/>
      <c r="EQ19" s="16"/>
      <c r="ER19" s="16"/>
      <c r="ES19" s="16">
        <v>1</v>
      </c>
      <c r="ET19" s="16">
        <v>1</v>
      </c>
      <c r="EU19" s="16"/>
      <c r="EV19" s="16"/>
      <c r="EW19" s="16"/>
      <c r="EX19" s="16"/>
      <c r="EY19" s="16"/>
      <c r="EZ19" s="16">
        <v>1</v>
      </c>
      <c r="FA19" s="16"/>
      <c r="FB19" s="16"/>
      <c r="FC19" s="61">
        <f t="shared" si="16"/>
        <v>10</v>
      </c>
      <c r="FD19" s="17">
        <f t="shared" si="17"/>
        <v>1.2658227848101266E-2</v>
      </c>
      <c r="FF19" s="99" t="s">
        <v>68</v>
      </c>
      <c r="FG19" s="16"/>
      <c r="FH19" s="16"/>
      <c r="FI19" s="16"/>
      <c r="FJ19" s="16"/>
      <c r="FK19" s="16"/>
      <c r="FL19" s="16"/>
      <c r="FM19" s="16"/>
      <c r="FN19" s="16"/>
      <c r="FO19" s="16">
        <v>1</v>
      </c>
      <c r="FP19" s="16"/>
      <c r="FQ19" s="16"/>
      <c r="FR19" s="16"/>
      <c r="FS19" s="16"/>
      <c r="FT19" s="16"/>
      <c r="FU19" s="16"/>
      <c r="FV19" s="16"/>
      <c r="FW19" s="16">
        <v>2</v>
      </c>
      <c r="FX19" s="16"/>
      <c r="FY19" s="16">
        <v>1</v>
      </c>
      <c r="FZ19" s="16">
        <v>1</v>
      </c>
      <c r="GA19" s="16"/>
      <c r="GB19" s="16"/>
      <c r="GC19" s="16">
        <v>1</v>
      </c>
      <c r="GD19" s="16"/>
      <c r="GE19" s="16"/>
      <c r="GF19" s="16">
        <v>7</v>
      </c>
      <c r="GG19" s="16"/>
      <c r="GH19" s="16"/>
      <c r="GI19" s="61">
        <f t="shared" si="18"/>
        <v>13</v>
      </c>
      <c r="GJ19" s="17">
        <f t="shared" si="19"/>
        <v>1.2252591894439209E-2</v>
      </c>
      <c r="GL19" s="99" t="s">
        <v>68</v>
      </c>
      <c r="GM19" s="16"/>
      <c r="GN19" s="16"/>
      <c r="GO19" s="16"/>
      <c r="GP19" s="16"/>
      <c r="GQ19" s="16">
        <v>1</v>
      </c>
      <c r="GR19" s="16">
        <v>1</v>
      </c>
      <c r="GS19" s="16">
        <v>1</v>
      </c>
      <c r="GT19" s="16"/>
      <c r="GU19" s="16"/>
      <c r="GV19" s="16">
        <v>4</v>
      </c>
      <c r="GW19" s="16">
        <v>4</v>
      </c>
      <c r="GX19" s="16"/>
      <c r="GY19" s="16"/>
      <c r="GZ19" s="16">
        <v>1</v>
      </c>
      <c r="HA19" s="16">
        <v>1</v>
      </c>
      <c r="HB19" s="16">
        <v>1</v>
      </c>
      <c r="HC19" s="16"/>
      <c r="HD19" s="16">
        <v>2</v>
      </c>
      <c r="HE19" s="16">
        <v>1</v>
      </c>
      <c r="HF19" s="16"/>
      <c r="HG19" s="16"/>
      <c r="HH19" s="16"/>
      <c r="HI19" s="16"/>
      <c r="HJ19" s="16">
        <v>2</v>
      </c>
      <c r="HK19" s="16"/>
      <c r="HL19" s="16">
        <v>2</v>
      </c>
      <c r="HM19" s="16"/>
      <c r="HN19" s="16"/>
      <c r="HO19" s="61">
        <f t="shared" si="20"/>
        <v>21</v>
      </c>
      <c r="HP19" s="17">
        <f t="shared" si="12"/>
        <v>1.6881028938906754E-2</v>
      </c>
    </row>
    <row r="20" spans="2:224" x14ac:dyDescent="0.25">
      <c r="B20" s="99" t="s">
        <v>70</v>
      </c>
      <c r="C20" s="16"/>
      <c r="D20" s="16">
        <v>1</v>
      </c>
      <c r="E20" s="16"/>
      <c r="F20" s="16"/>
      <c r="G20" s="16"/>
      <c r="H20" s="16">
        <v>1</v>
      </c>
      <c r="I20" s="16">
        <v>1</v>
      </c>
      <c r="J20" s="16">
        <v>2</v>
      </c>
      <c r="K20" s="16"/>
      <c r="L20" s="16"/>
      <c r="M20" s="16">
        <v>2</v>
      </c>
      <c r="N20" s="16"/>
      <c r="O20" s="16"/>
      <c r="P20" s="16"/>
      <c r="Q20" s="16"/>
      <c r="R20" s="16"/>
      <c r="S20" s="16"/>
      <c r="T20" s="16">
        <v>8</v>
      </c>
      <c r="U20" s="16"/>
      <c r="V20" s="16"/>
      <c r="W20" s="16"/>
      <c r="X20" s="16"/>
      <c r="Y20" s="16"/>
      <c r="Z20" s="16"/>
      <c r="AA20" s="16"/>
      <c r="AB20" s="16">
        <v>1</v>
      </c>
      <c r="AC20" s="16"/>
      <c r="AD20" s="16"/>
      <c r="AE20" s="51">
        <f>SUM(C20:AD20)</f>
        <v>16</v>
      </c>
      <c r="AF20" s="47">
        <f t="shared" si="7"/>
        <v>2.8828828828828829E-2</v>
      </c>
      <c r="AH20" s="99" t="s">
        <v>70</v>
      </c>
      <c r="AI20" s="16"/>
      <c r="AJ20" s="16"/>
      <c r="AK20" s="16"/>
      <c r="AL20" s="16"/>
      <c r="AM20" s="16"/>
      <c r="AN20" s="16"/>
      <c r="AO20" s="16">
        <v>2</v>
      </c>
      <c r="AP20" s="16"/>
      <c r="AQ20" s="16"/>
      <c r="AR20" s="16"/>
      <c r="AS20" s="16">
        <v>1</v>
      </c>
      <c r="AT20" s="16"/>
      <c r="AU20" s="16"/>
      <c r="AV20" s="16"/>
      <c r="AW20" s="16"/>
      <c r="AX20" s="16"/>
      <c r="AY20" s="16"/>
      <c r="AZ20" s="16"/>
      <c r="BA20" s="16">
        <v>1</v>
      </c>
      <c r="BB20" s="16"/>
      <c r="BC20" s="16"/>
      <c r="BD20" s="16"/>
      <c r="BE20" s="16">
        <v>2</v>
      </c>
      <c r="BF20" s="16"/>
      <c r="BG20" s="16"/>
      <c r="BH20" s="16"/>
      <c r="BI20" s="16"/>
      <c r="BJ20" s="16"/>
      <c r="BK20" s="51">
        <f t="shared" si="8"/>
        <v>6</v>
      </c>
      <c r="BL20" s="47">
        <f t="shared" si="9"/>
        <v>8.241758241758242E-3</v>
      </c>
      <c r="BN20" s="99" t="s">
        <v>70</v>
      </c>
      <c r="BO20" s="16"/>
      <c r="BP20" s="16"/>
      <c r="BQ20" s="16"/>
      <c r="BR20" s="16"/>
      <c r="BS20" s="16"/>
      <c r="BT20" s="16"/>
      <c r="BU20" s="16"/>
      <c r="BV20" s="16"/>
      <c r="BW20" s="16"/>
      <c r="BX20" s="16">
        <v>3</v>
      </c>
      <c r="BY20" s="16">
        <v>1</v>
      </c>
      <c r="BZ20" s="16"/>
      <c r="CA20" s="16"/>
      <c r="CB20" s="16"/>
      <c r="CC20" s="16"/>
      <c r="CD20" s="16"/>
      <c r="CE20" s="16"/>
      <c r="CF20" s="16">
        <v>1</v>
      </c>
      <c r="CG20" s="16"/>
      <c r="CH20" s="16"/>
      <c r="CI20" s="16"/>
      <c r="CJ20" s="16"/>
      <c r="CK20" s="16"/>
      <c r="CL20" s="16"/>
      <c r="CM20" s="16">
        <v>1</v>
      </c>
      <c r="CN20" s="16">
        <v>2</v>
      </c>
      <c r="CO20" s="16"/>
      <c r="CP20" s="16"/>
      <c r="CQ20" s="51">
        <f t="shared" si="10"/>
        <v>8</v>
      </c>
      <c r="CR20" s="47">
        <f t="shared" si="11"/>
        <v>8.1466395112016286E-3</v>
      </c>
      <c r="CT20" s="99" t="s">
        <v>70</v>
      </c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>
        <v>1</v>
      </c>
      <c r="DO20" s="16"/>
      <c r="DP20" s="16"/>
      <c r="DQ20" s="16">
        <v>1</v>
      </c>
      <c r="DR20" s="16"/>
      <c r="DS20" s="16"/>
      <c r="DT20" s="16">
        <v>1</v>
      </c>
      <c r="DU20" s="16"/>
      <c r="DV20" s="16"/>
      <c r="DW20" s="61">
        <f t="shared" si="14"/>
        <v>3</v>
      </c>
      <c r="DX20" s="17">
        <f t="shared" si="15"/>
        <v>4.7021943573667714E-3</v>
      </c>
      <c r="DZ20" s="99" t="s">
        <v>70</v>
      </c>
      <c r="EA20" s="16"/>
      <c r="EB20" s="16"/>
      <c r="EC20" s="16"/>
      <c r="ED20" s="16"/>
      <c r="EE20" s="16"/>
      <c r="EF20" s="16">
        <v>2</v>
      </c>
      <c r="EG20" s="16">
        <v>1</v>
      </c>
      <c r="EH20" s="16"/>
      <c r="EI20" s="16"/>
      <c r="EJ20" s="16"/>
      <c r="EK20" s="16"/>
      <c r="EL20" s="16"/>
      <c r="EM20" s="16"/>
      <c r="EN20" s="16">
        <v>1</v>
      </c>
      <c r="EO20" s="16"/>
      <c r="EP20" s="16"/>
      <c r="EQ20" s="16"/>
      <c r="ER20" s="16"/>
      <c r="ES20" s="16"/>
      <c r="ET20" s="16">
        <v>1</v>
      </c>
      <c r="EU20" s="16"/>
      <c r="EV20" s="16"/>
      <c r="EW20" s="16"/>
      <c r="EX20" s="16">
        <v>1</v>
      </c>
      <c r="EY20" s="16"/>
      <c r="EZ20" s="16">
        <v>3</v>
      </c>
      <c r="FA20" s="16"/>
      <c r="FB20" s="16"/>
      <c r="FC20" s="61">
        <f t="shared" si="16"/>
        <v>9</v>
      </c>
      <c r="FD20" s="17">
        <f t="shared" si="17"/>
        <v>1.1392405063291139E-2</v>
      </c>
      <c r="FF20" s="99" t="s">
        <v>70</v>
      </c>
      <c r="FG20" s="16"/>
      <c r="FH20" s="16"/>
      <c r="FI20" s="16"/>
      <c r="FJ20" s="16"/>
      <c r="FK20" s="16">
        <v>1</v>
      </c>
      <c r="FL20" s="16"/>
      <c r="FM20" s="16"/>
      <c r="FN20" s="16"/>
      <c r="FO20" s="16"/>
      <c r="FP20" s="16">
        <v>2</v>
      </c>
      <c r="FQ20" s="16"/>
      <c r="FR20" s="16"/>
      <c r="FS20" s="16"/>
      <c r="FT20" s="16"/>
      <c r="FU20" s="16">
        <v>1</v>
      </c>
      <c r="FV20" s="16"/>
      <c r="FW20" s="16"/>
      <c r="FX20" s="16"/>
      <c r="FY20" s="16">
        <v>1</v>
      </c>
      <c r="FZ20" s="16">
        <v>1</v>
      </c>
      <c r="GA20" s="16"/>
      <c r="GB20" s="16"/>
      <c r="GC20" s="16"/>
      <c r="GD20" s="16">
        <v>1</v>
      </c>
      <c r="GE20" s="16"/>
      <c r="GF20" s="16">
        <v>3</v>
      </c>
      <c r="GG20" s="16"/>
      <c r="GH20" s="16"/>
      <c r="GI20" s="61">
        <f t="shared" si="18"/>
        <v>10</v>
      </c>
      <c r="GJ20" s="17">
        <f t="shared" si="19"/>
        <v>9.4250706880301596E-3</v>
      </c>
      <c r="GL20" s="99" t="s">
        <v>70</v>
      </c>
      <c r="GM20" s="16"/>
      <c r="GN20" s="16"/>
      <c r="GO20" s="16"/>
      <c r="GP20" s="16"/>
      <c r="GQ20" s="16">
        <v>2</v>
      </c>
      <c r="GR20" s="16"/>
      <c r="GS20" s="16"/>
      <c r="GT20" s="16">
        <v>2</v>
      </c>
      <c r="GU20" s="16"/>
      <c r="GV20" s="16">
        <v>2</v>
      </c>
      <c r="GW20" s="16">
        <v>2</v>
      </c>
      <c r="GX20" s="16">
        <v>1</v>
      </c>
      <c r="GY20" s="16"/>
      <c r="GZ20" s="16"/>
      <c r="HA20" s="16">
        <v>1</v>
      </c>
      <c r="HB20" s="16"/>
      <c r="HC20" s="16"/>
      <c r="HD20" s="16">
        <v>2</v>
      </c>
      <c r="HE20" s="16">
        <v>4</v>
      </c>
      <c r="HF20" s="16"/>
      <c r="HG20" s="16"/>
      <c r="HH20" s="16"/>
      <c r="HI20" s="16">
        <v>2</v>
      </c>
      <c r="HJ20" s="16"/>
      <c r="HK20" s="16"/>
      <c r="HL20" s="16">
        <v>5</v>
      </c>
      <c r="HM20" s="16"/>
      <c r="HN20" s="16"/>
      <c r="HO20" s="61">
        <f t="shared" si="20"/>
        <v>23</v>
      </c>
      <c r="HP20" s="17">
        <f t="shared" si="12"/>
        <v>1.8488745980707395E-2</v>
      </c>
    </row>
    <row r="21" spans="2:224" x14ac:dyDescent="0.25">
      <c r="B21" s="99" t="s">
        <v>64</v>
      </c>
      <c r="C21" s="16"/>
      <c r="D21" s="16"/>
      <c r="E21" s="16"/>
      <c r="F21" s="16"/>
      <c r="G21" s="16">
        <v>1</v>
      </c>
      <c r="H21" s="16"/>
      <c r="I21" s="16"/>
      <c r="J21" s="16">
        <v>2</v>
      </c>
      <c r="K21" s="16"/>
      <c r="L21" s="16"/>
      <c r="M21" s="16"/>
      <c r="N21" s="16"/>
      <c r="O21" s="16">
        <v>1</v>
      </c>
      <c r="P21" s="16"/>
      <c r="Q21" s="16"/>
      <c r="R21" s="16"/>
      <c r="S21" s="16"/>
      <c r="T21" s="16">
        <v>1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51">
        <f t="shared" si="13"/>
        <v>5</v>
      </c>
      <c r="AF21" s="47">
        <f t="shared" si="7"/>
        <v>9.0090090090090089E-3</v>
      </c>
      <c r="AH21" s="99" t="s">
        <v>64</v>
      </c>
      <c r="AI21" s="16"/>
      <c r="AJ21" s="16"/>
      <c r="AK21" s="16"/>
      <c r="AL21" s="16"/>
      <c r="AM21" s="16">
        <v>2</v>
      </c>
      <c r="AN21" s="16"/>
      <c r="AO21" s="16"/>
      <c r="AP21" s="16"/>
      <c r="AQ21" s="16"/>
      <c r="AR21" s="16"/>
      <c r="AS21" s="16">
        <v>3</v>
      </c>
      <c r="AT21" s="16">
        <v>2</v>
      </c>
      <c r="AU21" s="16">
        <v>1</v>
      </c>
      <c r="AV21" s="16">
        <v>1</v>
      </c>
      <c r="AW21" s="16"/>
      <c r="AX21" s="16"/>
      <c r="AY21" s="16"/>
      <c r="AZ21" s="16"/>
      <c r="BA21" s="16">
        <v>2</v>
      </c>
      <c r="BB21" s="16"/>
      <c r="BC21" s="16"/>
      <c r="BD21" s="16"/>
      <c r="BE21" s="16">
        <v>2</v>
      </c>
      <c r="BF21" s="16"/>
      <c r="BG21" s="16"/>
      <c r="BH21" s="16">
        <v>1</v>
      </c>
      <c r="BI21" s="16"/>
      <c r="BJ21" s="16"/>
      <c r="BK21" s="51">
        <f t="shared" si="8"/>
        <v>14</v>
      </c>
      <c r="BL21" s="47">
        <f t="shared" si="9"/>
        <v>1.9230769230769232E-2</v>
      </c>
      <c r="BN21" s="99" t="s">
        <v>64</v>
      </c>
      <c r="BO21" s="16"/>
      <c r="BP21" s="16"/>
      <c r="BQ21" s="16"/>
      <c r="BR21" s="16"/>
      <c r="BS21" s="16">
        <v>1</v>
      </c>
      <c r="BT21" s="16"/>
      <c r="BU21" s="16"/>
      <c r="BV21" s="16"/>
      <c r="BW21" s="16"/>
      <c r="BX21" s="16">
        <v>1</v>
      </c>
      <c r="BY21" s="16"/>
      <c r="BZ21" s="16"/>
      <c r="CA21" s="16"/>
      <c r="CB21" s="16"/>
      <c r="CC21" s="16">
        <v>1</v>
      </c>
      <c r="CD21" s="16">
        <v>1</v>
      </c>
      <c r="CE21" s="16"/>
      <c r="CF21" s="16"/>
      <c r="CG21" s="16">
        <v>1</v>
      </c>
      <c r="CH21" s="16"/>
      <c r="CI21" s="16"/>
      <c r="CJ21" s="16"/>
      <c r="CK21" s="16">
        <v>3</v>
      </c>
      <c r="CL21" s="16"/>
      <c r="CM21" s="16"/>
      <c r="CN21" s="16">
        <v>3</v>
      </c>
      <c r="CO21" s="16"/>
      <c r="CP21" s="16"/>
      <c r="CQ21" s="51">
        <f t="shared" si="10"/>
        <v>11</v>
      </c>
      <c r="CR21" s="47">
        <f t="shared" si="11"/>
        <v>1.1201629327902239E-2</v>
      </c>
      <c r="CT21" s="99" t="s">
        <v>64</v>
      </c>
      <c r="CU21" s="16"/>
      <c r="CV21" s="16">
        <v>1</v>
      </c>
      <c r="CW21" s="16"/>
      <c r="CX21" s="16"/>
      <c r="CY21" s="16"/>
      <c r="CZ21" s="16"/>
      <c r="DA21" s="16"/>
      <c r="DB21" s="16"/>
      <c r="DC21" s="16">
        <v>1</v>
      </c>
      <c r="DD21" s="16"/>
      <c r="DE21" s="16">
        <v>1</v>
      </c>
      <c r="DF21" s="16"/>
      <c r="DG21" s="16"/>
      <c r="DH21" s="16"/>
      <c r="DI21" s="16"/>
      <c r="DJ21" s="16"/>
      <c r="DK21" s="16"/>
      <c r="DL21" s="16"/>
      <c r="DM21" s="16">
        <v>2</v>
      </c>
      <c r="DN21" s="16">
        <v>1</v>
      </c>
      <c r="DO21" s="16"/>
      <c r="DP21" s="16"/>
      <c r="DQ21" s="16"/>
      <c r="DR21" s="16">
        <v>1</v>
      </c>
      <c r="DS21" s="16"/>
      <c r="DT21" s="16">
        <v>1</v>
      </c>
      <c r="DU21" s="16"/>
      <c r="DV21" s="16"/>
      <c r="DW21" s="61">
        <f t="shared" si="14"/>
        <v>8</v>
      </c>
      <c r="DX21" s="17">
        <f t="shared" si="15"/>
        <v>1.2539184952978056E-2</v>
      </c>
      <c r="DZ21" s="99" t="s">
        <v>64</v>
      </c>
      <c r="EA21" s="16"/>
      <c r="EB21" s="16"/>
      <c r="EC21" s="16"/>
      <c r="ED21" s="16">
        <v>1</v>
      </c>
      <c r="EE21" s="16"/>
      <c r="EF21" s="16"/>
      <c r="EG21" s="16"/>
      <c r="EH21" s="16"/>
      <c r="EI21" s="16"/>
      <c r="EJ21" s="16"/>
      <c r="EK21" s="16">
        <v>2</v>
      </c>
      <c r="EL21" s="16"/>
      <c r="EM21" s="16"/>
      <c r="EN21" s="16">
        <v>1</v>
      </c>
      <c r="EO21" s="16"/>
      <c r="EP21" s="16"/>
      <c r="EQ21" s="16"/>
      <c r="ER21" s="16">
        <v>1</v>
      </c>
      <c r="ES21" s="16">
        <v>2</v>
      </c>
      <c r="ET21" s="16"/>
      <c r="EU21" s="16"/>
      <c r="EV21" s="16"/>
      <c r="EW21" s="16"/>
      <c r="EX21" s="16">
        <v>2</v>
      </c>
      <c r="EY21" s="16"/>
      <c r="EZ21" s="16"/>
      <c r="FA21" s="16"/>
      <c r="FB21" s="16"/>
      <c r="FC21" s="61">
        <f t="shared" si="16"/>
        <v>9</v>
      </c>
      <c r="FD21" s="17">
        <f t="shared" si="17"/>
        <v>1.1392405063291139E-2</v>
      </c>
      <c r="FF21" s="99" t="s">
        <v>64</v>
      </c>
      <c r="FG21" s="16"/>
      <c r="FH21" s="16"/>
      <c r="FI21" s="16"/>
      <c r="FJ21" s="16"/>
      <c r="FK21" s="16"/>
      <c r="FL21" s="16"/>
      <c r="FM21" s="16"/>
      <c r="FN21" s="16"/>
      <c r="FO21" s="16"/>
      <c r="FP21" s="16">
        <v>1</v>
      </c>
      <c r="FQ21" s="16"/>
      <c r="FR21" s="16"/>
      <c r="FS21" s="16"/>
      <c r="FT21" s="16"/>
      <c r="FU21" s="16">
        <v>1</v>
      </c>
      <c r="FV21" s="16"/>
      <c r="FW21" s="16"/>
      <c r="FX21" s="16"/>
      <c r="FY21" s="16">
        <v>1</v>
      </c>
      <c r="FZ21" s="16"/>
      <c r="GA21" s="16"/>
      <c r="GB21" s="16"/>
      <c r="GC21" s="16">
        <v>2</v>
      </c>
      <c r="GD21" s="16"/>
      <c r="GE21" s="16"/>
      <c r="GF21" s="16">
        <v>2</v>
      </c>
      <c r="GG21" s="16"/>
      <c r="GH21" s="16"/>
      <c r="GI21" s="61">
        <f t="shared" si="18"/>
        <v>7</v>
      </c>
      <c r="GJ21" s="17">
        <f t="shared" si="19"/>
        <v>6.5975494816211122E-3</v>
      </c>
      <c r="GL21" s="99" t="s">
        <v>64</v>
      </c>
      <c r="GM21" s="16"/>
      <c r="GN21" s="16"/>
      <c r="GO21" s="16">
        <v>1</v>
      </c>
      <c r="GP21" s="16"/>
      <c r="GQ21" s="16"/>
      <c r="GR21" s="16">
        <v>1</v>
      </c>
      <c r="GS21" s="16">
        <v>1</v>
      </c>
      <c r="GT21" s="16"/>
      <c r="GU21" s="16"/>
      <c r="GV21" s="16"/>
      <c r="GW21" s="16"/>
      <c r="GX21" s="16"/>
      <c r="GY21" s="16"/>
      <c r="GZ21" s="16"/>
      <c r="HA21" s="16"/>
      <c r="HB21" s="16">
        <v>1</v>
      </c>
      <c r="HC21" s="16"/>
      <c r="HD21" s="16"/>
      <c r="HE21" s="16"/>
      <c r="HF21" s="16"/>
      <c r="HG21" s="16"/>
      <c r="HH21" s="16"/>
      <c r="HI21" s="16"/>
      <c r="HJ21" s="16"/>
      <c r="HK21" s="16"/>
      <c r="HL21" s="16">
        <v>4</v>
      </c>
      <c r="HM21" s="16"/>
      <c r="HN21" s="16">
        <v>1</v>
      </c>
      <c r="HO21" s="61">
        <f t="shared" si="20"/>
        <v>9</v>
      </c>
      <c r="HP21" s="17">
        <f t="shared" si="12"/>
        <v>7.2347266881028936E-3</v>
      </c>
    </row>
    <row r="22" spans="2:224" x14ac:dyDescent="0.25">
      <c r="B22" s="99" t="s">
        <v>63</v>
      </c>
      <c r="C22" s="16"/>
      <c r="D22" s="16"/>
      <c r="E22" s="16"/>
      <c r="F22" s="16"/>
      <c r="G22" s="16">
        <v>1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51">
        <f t="shared" si="13"/>
        <v>1</v>
      </c>
      <c r="AF22" s="47">
        <f t="shared" si="7"/>
        <v>1.8018018018018018E-3</v>
      </c>
      <c r="AH22" s="99" t="s">
        <v>63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>
        <v>2</v>
      </c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>
        <v>2</v>
      </c>
      <c r="BI22" s="16"/>
      <c r="BJ22" s="16"/>
      <c r="BK22" s="51">
        <f t="shared" si="8"/>
        <v>4</v>
      </c>
      <c r="BL22" s="47">
        <f t="shared" si="9"/>
        <v>5.4945054945054949E-3</v>
      </c>
      <c r="BN22" s="99" t="s">
        <v>63</v>
      </c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>
        <v>1</v>
      </c>
      <c r="BZ22" s="16">
        <v>1</v>
      </c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>
        <v>1</v>
      </c>
      <c r="CL22" s="16"/>
      <c r="CM22" s="16"/>
      <c r="CN22" s="16">
        <v>1</v>
      </c>
      <c r="CO22" s="16"/>
      <c r="CP22" s="16"/>
      <c r="CQ22" s="51">
        <f t="shared" si="10"/>
        <v>4</v>
      </c>
      <c r="CR22" s="47">
        <f t="shared" si="11"/>
        <v>4.0733197556008143E-3</v>
      </c>
      <c r="CT22" s="99" t="s">
        <v>63</v>
      </c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>
        <v>1</v>
      </c>
      <c r="DU22" s="16"/>
      <c r="DV22" s="16"/>
      <c r="DW22" s="61">
        <f t="shared" si="14"/>
        <v>1</v>
      </c>
      <c r="DX22" s="17">
        <f t="shared" si="15"/>
        <v>1.567398119122257E-3</v>
      </c>
      <c r="DZ22" s="99" t="s">
        <v>63</v>
      </c>
      <c r="EA22" s="16"/>
      <c r="EB22" s="16"/>
      <c r="EC22" s="16"/>
      <c r="ED22" s="16"/>
      <c r="EE22" s="16">
        <v>1</v>
      </c>
      <c r="EF22" s="16">
        <v>1</v>
      </c>
      <c r="EG22" s="16"/>
      <c r="EH22" s="16"/>
      <c r="EI22" s="16"/>
      <c r="EJ22" s="16"/>
      <c r="EK22" s="16"/>
      <c r="EL22" s="16"/>
      <c r="EM22" s="16"/>
      <c r="EN22" s="16">
        <v>1</v>
      </c>
      <c r="EO22" s="16"/>
      <c r="EP22" s="16"/>
      <c r="EQ22" s="16"/>
      <c r="ER22" s="16"/>
      <c r="ES22" s="16"/>
      <c r="ET22" s="16">
        <v>1</v>
      </c>
      <c r="EU22" s="16"/>
      <c r="EV22" s="16"/>
      <c r="EW22" s="16"/>
      <c r="EX22" s="16">
        <v>1</v>
      </c>
      <c r="EY22" s="16"/>
      <c r="EZ22" s="16">
        <v>2</v>
      </c>
      <c r="FA22" s="16"/>
      <c r="FB22" s="16"/>
      <c r="FC22" s="61">
        <f t="shared" si="16"/>
        <v>7</v>
      </c>
      <c r="FD22" s="17">
        <f t="shared" si="17"/>
        <v>8.8607594936708865E-3</v>
      </c>
      <c r="FF22" s="99" t="s">
        <v>63</v>
      </c>
      <c r="FG22" s="16"/>
      <c r="FH22" s="16"/>
      <c r="FI22" s="16">
        <v>1</v>
      </c>
      <c r="FJ22" s="16"/>
      <c r="FK22" s="16">
        <v>1</v>
      </c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>
        <v>1</v>
      </c>
      <c r="GG22" s="16"/>
      <c r="GH22" s="16"/>
      <c r="GI22" s="61">
        <f t="shared" si="18"/>
        <v>3</v>
      </c>
      <c r="GJ22" s="17">
        <f t="shared" si="19"/>
        <v>2.8275212064090482E-3</v>
      </c>
      <c r="GL22" s="99" t="s">
        <v>63</v>
      </c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>
        <v>2</v>
      </c>
      <c r="GX22" s="16">
        <v>1</v>
      </c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>
        <v>2</v>
      </c>
      <c r="HM22" s="16"/>
      <c r="HN22" s="16"/>
      <c r="HO22" s="61">
        <f t="shared" si="20"/>
        <v>5</v>
      </c>
      <c r="HP22" s="17">
        <f t="shared" si="12"/>
        <v>4.0192926045016075E-3</v>
      </c>
    </row>
    <row r="23" spans="2:224" x14ac:dyDescent="0.25">
      <c r="B23" s="99" t="s">
        <v>65</v>
      </c>
      <c r="C23" s="16"/>
      <c r="D23" s="16">
        <v>1</v>
      </c>
      <c r="E23" s="16"/>
      <c r="F23" s="16"/>
      <c r="G23" s="16"/>
      <c r="H23" s="16"/>
      <c r="I23" s="16"/>
      <c r="J23" s="16"/>
      <c r="K23" s="16"/>
      <c r="L23" s="16"/>
      <c r="M23" s="16">
        <v>1</v>
      </c>
      <c r="N23" s="16"/>
      <c r="O23" s="16"/>
      <c r="P23" s="16"/>
      <c r="Q23" s="16"/>
      <c r="R23" s="16">
        <v>1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51">
        <f t="shared" si="13"/>
        <v>3</v>
      </c>
      <c r="AF23" s="47">
        <f t="shared" si="7"/>
        <v>5.4054054054054057E-3</v>
      </c>
      <c r="AH23" s="99" t="s">
        <v>65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>
        <v>1</v>
      </c>
      <c r="BI23" s="16"/>
      <c r="BJ23" s="16"/>
      <c r="BK23" s="51">
        <f t="shared" si="8"/>
        <v>1</v>
      </c>
      <c r="BL23" s="47">
        <f t="shared" si="9"/>
        <v>1.3736263736263737E-3</v>
      </c>
      <c r="BN23" s="99" t="s">
        <v>65</v>
      </c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51">
        <f t="shared" si="10"/>
        <v>0</v>
      </c>
      <c r="CR23" s="47">
        <f t="shared" si="11"/>
        <v>0</v>
      </c>
      <c r="CT23" s="99" t="s">
        <v>65</v>
      </c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61">
        <f t="shared" si="14"/>
        <v>0</v>
      </c>
      <c r="DX23" s="17">
        <f t="shared" si="15"/>
        <v>0</v>
      </c>
      <c r="DZ23" s="99" t="s">
        <v>65</v>
      </c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>
        <v>1</v>
      </c>
      <c r="ET23" s="16"/>
      <c r="EU23" s="16"/>
      <c r="EV23" s="16"/>
      <c r="EW23" s="16"/>
      <c r="EX23" s="16"/>
      <c r="EY23" s="16"/>
      <c r="EZ23" s="16">
        <v>2</v>
      </c>
      <c r="FA23" s="16"/>
      <c r="FB23" s="16"/>
      <c r="FC23" s="61">
        <f t="shared" si="16"/>
        <v>3</v>
      </c>
      <c r="FD23" s="17">
        <f t="shared" si="17"/>
        <v>3.7974683544303796E-3</v>
      </c>
      <c r="FF23" s="99" t="s">
        <v>65</v>
      </c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61">
        <f t="shared" si="18"/>
        <v>0</v>
      </c>
      <c r="GJ23" s="17">
        <f t="shared" si="19"/>
        <v>0</v>
      </c>
      <c r="GL23" s="99" t="s">
        <v>65</v>
      </c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>
        <v>1</v>
      </c>
      <c r="GY23" s="16"/>
      <c r="GZ23" s="16"/>
      <c r="HA23" s="16">
        <v>1</v>
      </c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>
        <v>1</v>
      </c>
      <c r="HM23" s="16"/>
      <c r="HN23" s="16"/>
      <c r="HO23" s="61">
        <f t="shared" si="20"/>
        <v>3</v>
      </c>
      <c r="HP23" s="17">
        <f t="shared" si="12"/>
        <v>2.4115755627009648E-3</v>
      </c>
    </row>
    <row r="24" spans="2:224" x14ac:dyDescent="0.25">
      <c r="B24" s="99" t="s">
        <v>59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51">
        <f>SUM(C24:AD24)</f>
        <v>0</v>
      </c>
      <c r="AF24" s="47">
        <f>AE24/$AE$29</f>
        <v>0</v>
      </c>
      <c r="AH24" s="99" t="s">
        <v>59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>
        <v>1</v>
      </c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51">
        <f>SUM(AI24:BJ24)</f>
        <v>1</v>
      </c>
      <c r="BL24" s="47">
        <f>BK24/$BK$29</f>
        <v>1.3736263736263737E-3</v>
      </c>
      <c r="BN24" s="99" t="s">
        <v>59</v>
      </c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>
        <v>1</v>
      </c>
      <c r="CL24" s="16"/>
      <c r="CM24" s="16"/>
      <c r="CN24" s="16"/>
      <c r="CO24" s="16"/>
      <c r="CP24" s="16"/>
      <c r="CQ24" s="51">
        <f t="shared" si="10"/>
        <v>1</v>
      </c>
      <c r="CR24" s="47">
        <f t="shared" si="11"/>
        <v>1.0183299389002036E-3</v>
      </c>
      <c r="CT24" s="99" t="s">
        <v>59</v>
      </c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61">
        <f t="shared" si="14"/>
        <v>0</v>
      </c>
      <c r="DX24" s="17">
        <f t="shared" si="15"/>
        <v>0</v>
      </c>
      <c r="DZ24" s="99" t="s">
        <v>59</v>
      </c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61">
        <f t="shared" si="16"/>
        <v>0</v>
      </c>
      <c r="FD24" s="17">
        <f t="shared" si="17"/>
        <v>0</v>
      </c>
      <c r="FF24" s="99" t="s">
        <v>59</v>
      </c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>
        <v>1</v>
      </c>
      <c r="FZ24" s="16"/>
      <c r="GA24" s="16"/>
      <c r="GB24" s="16"/>
      <c r="GC24" s="16"/>
      <c r="GD24" s="16"/>
      <c r="GE24" s="16"/>
      <c r="GF24" s="16">
        <v>1</v>
      </c>
      <c r="GG24" s="16"/>
      <c r="GH24" s="16"/>
      <c r="GI24" s="61">
        <f t="shared" si="18"/>
        <v>2</v>
      </c>
      <c r="GJ24" s="17">
        <f t="shared" si="19"/>
        <v>1.885014137606032E-3</v>
      </c>
      <c r="GL24" s="99" t="s">
        <v>59</v>
      </c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>
        <v>1</v>
      </c>
      <c r="HF24" s="16"/>
      <c r="HG24" s="16"/>
      <c r="HH24" s="16"/>
      <c r="HI24" s="16"/>
      <c r="HJ24" s="16"/>
      <c r="HK24" s="16"/>
      <c r="HL24" s="16"/>
      <c r="HM24" s="16"/>
      <c r="HN24" s="16"/>
      <c r="HO24" s="61">
        <f t="shared" si="20"/>
        <v>1</v>
      </c>
      <c r="HP24" s="17">
        <f t="shared" si="12"/>
        <v>8.0385852090032153E-4</v>
      </c>
    </row>
    <row r="25" spans="2:224" x14ac:dyDescent="0.25">
      <c r="B25" s="99" t="s">
        <v>58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51">
        <f t="shared" si="13"/>
        <v>0</v>
      </c>
      <c r="AF25" s="47">
        <f t="shared" si="7"/>
        <v>0</v>
      </c>
      <c r="AH25" s="99" t="s">
        <v>58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51">
        <f t="shared" si="8"/>
        <v>0</v>
      </c>
      <c r="BL25" s="47">
        <f t="shared" si="9"/>
        <v>0</v>
      </c>
      <c r="BN25" s="99" t="s">
        <v>58</v>
      </c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>
        <v>1</v>
      </c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51">
        <f t="shared" si="10"/>
        <v>1</v>
      </c>
      <c r="CR25" s="47">
        <f t="shared" si="11"/>
        <v>1.0183299389002036E-3</v>
      </c>
      <c r="CT25" s="99" t="s">
        <v>58</v>
      </c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61">
        <f t="shared" si="14"/>
        <v>0</v>
      </c>
      <c r="DX25" s="17">
        <f t="shared" si="15"/>
        <v>0</v>
      </c>
      <c r="DZ25" s="99" t="s">
        <v>58</v>
      </c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61">
        <f t="shared" si="16"/>
        <v>0</v>
      </c>
      <c r="FD25" s="17">
        <f t="shared" si="17"/>
        <v>0</v>
      </c>
      <c r="FF25" s="99" t="s">
        <v>58</v>
      </c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61">
        <f t="shared" si="18"/>
        <v>0</v>
      </c>
      <c r="GJ25" s="17">
        <f t="shared" si="19"/>
        <v>0</v>
      </c>
      <c r="GL25" s="99" t="s">
        <v>58</v>
      </c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61">
        <f t="shared" si="20"/>
        <v>0</v>
      </c>
      <c r="HP25" s="17">
        <f t="shared" si="12"/>
        <v>0</v>
      </c>
    </row>
    <row r="26" spans="2:224" x14ac:dyDescent="0.25">
      <c r="B26" s="123" t="s">
        <v>61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51">
        <f>SUM(C26:AD26)</f>
        <v>0</v>
      </c>
      <c r="AF26" s="47">
        <f>AE26/$AE$29</f>
        <v>0</v>
      </c>
      <c r="AH26" s="123" t="s">
        <v>61</v>
      </c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51">
        <f>SUM(AI26:BJ26)</f>
        <v>0</v>
      </c>
      <c r="BL26" s="47">
        <f>BK26/$BK$29</f>
        <v>0</v>
      </c>
      <c r="BN26" s="123" t="s">
        <v>61</v>
      </c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51">
        <f>SUM(BO26:CP26)</f>
        <v>0</v>
      </c>
      <c r="CR26" s="47">
        <f>CQ26/$CQ$29</f>
        <v>0</v>
      </c>
      <c r="CT26" s="123" t="s">
        <v>61</v>
      </c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61">
        <f>SUM(CU26:DV26)</f>
        <v>0</v>
      </c>
      <c r="DX26" s="17">
        <f>DW26/$DW$29</f>
        <v>0</v>
      </c>
      <c r="DZ26" s="123" t="s">
        <v>61</v>
      </c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61">
        <f t="shared" si="16"/>
        <v>0</v>
      </c>
      <c r="FD26" s="17">
        <f t="shared" si="17"/>
        <v>0</v>
      </c>
      <c r="FF26" s="123" t="s">
        <v>61</v>
      </c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61">
        <f t="shared" si="18"/>
        <v>0</v>
      </c>
      <c r="GJ26" s="17">
        <f t="shared" si="19"/>
        <v>0</v>
      </c>
      <c r="GL26" s="123" t="s">
        <v>61</v>
      </c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  <c r="GW26" s="124"/>
      <c r="GX26" s="124"/>
      <c r="GY26" s="124"/>
      <c r="GZ26" s="124"/>
      <c r="HA26" s="124"/>
      <c r="HB26" s="124"/>
      <c r="HC26" s="124"/>
      <c r="HD26" s="124"/>
      <c r="HE26" s="124"/>
      <c r="HF26" s="124"/>
      <c r="HG26" s="124"/>
      <c r="HH26" s="124"/>
      <c r="HI26" s="124"/>
      <c r="HJ26" s="124"/>
      <c r="HK26" s="124"/>
      <c r="HL26" s="124"/>
      <c r="HM26" s="124"/>
      <c r="HN26" s="124"/>
      <c r="HO26" s="61">
        <f t="shared" si="20"/>
        <v>0</v>
      </c>
      <c r="HP26" s="17">
        <f t="shared" si="12"/>
        <v>0</v>
      </c>
    </row>
    <row r="27" spans="2:224" x14ac:dyDescent="0.25">
      <c r="B27" s="123" t="s">
        <v>267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51">
        <f>SUM(C27:AD27)</f>
        <v>0</v>
      </c>
      <c r="AF27" s="47">
        <f>AE27/$AE$29</f>
        <v>0</v>
      </c>
      <c r="AH27" s="123" t="s">
        <v>267</v>
      </c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51">
        <f>SUM(AI27:BJ27)</f>
        <v>0</v>
      </c>
      <c r="BL27" s="47">
        <f>BK27/$BK$29</f>
        <v>0</v>
      </c>
      <c r="BN27" s="123" t="s">
        <v>267</v>
      </c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51">
        <f>SUM(BO27:CP27)</f>
        <v>0</v>
      </c>
      <c r="CR27" s="47">
        <f>CQ27/$CQ$29</f>
        <v>0</v>
      </c>
      <c r="CT27" s="123" t="s">
        <v>267</v>
      </c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61">
        <f>SUM(CU27:DV27)</f>
        <v>0</v>
      </c>
      <c r="DX27" s="17">
        <f>DW27/$DW$29</f>
        <v>0</v>
      </c>
      <c r="DZ27" s="123" t="s">
        <v>267</v>
      </c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61">
        <f t="shared" si="16"/>
        <v>0</v>
      </c>
      <c r="FD27" s="17">
        <f t="shared" si="17"/>
        <v>0</v>
      </c>
      <c r="FF27" s="123" t="s">
        <v>267</v>
      </c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61">
        <f t="shared" si="18"/>
        <v>0</v>
      </c>
      <c r="GJ27" s="17">
        <f t="shared" si="19"/>
        <v>0</v>
      </c>
      <c r="GL27" s="123" t="s">
        <v>267</v>
      </c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61">
        <f t="shared" si="20"/>
        <v>0</v>
      </c>
      <c r="HP27" s="17">
        <f t="shared" si="12"/>
        <v>0</v>
      </c>
    </row>
    <row r="28" spans="2:224" x14ac:dyDescent="0.25">
      <c r="B28" s="123" t="s">
        <v>316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51">
        <f>SUM(C28:AD28)</f>
        <v>0</v>
      </c>
      <c r="AF28" s="47">
        <f>AE28/$AE$29</f>
        <v>0</v>
      </c>
      <c r="AH28" s="123" t="s">
        <v>316</v>
      </c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51">
        <f>SUM(AI28:BJ28)</f>
        <v>0</v>
      </c>
      <c r="BL28" s="47">
        <f>BK28/$BK$29</f>
        <v>0</v>
      </c>
      <c r="BN28" s="123" t="s">
        <v>316</v>
      </c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51">
        <f>SUM(BO28:CP28)</f>
        <v>0</v>
      </c>
      <c r="CR28" s="47">
        <f>CQ28/$CQ$29</f>
        <v>0</v>
      </c>
      <c r="CT28" s="123" t="s">
        <v>316</v>
      </c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61">
        <f>SUM(CU28:DV28)</f>
        <v>0</v>
      </c>
      <c r="DX28" s="17">
        <f>DW28/$DW$29</f>
        <v>0</v>
      </c>
      <c r="DZ28" s="123" t="s">
        <v>316</v>
      </c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61">
        <f t="shared" si="16"/>
        <v>0</v>
      </c>
      <c r="FD28" s="17">
        <f t="shared" si="17"/>
        <v>0</v>
      </c>
      <c r="FF28" s="123" t="s">
        <v>316</v>
      </c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>
        <v>1</v>
      </c>
      <c r="GG28" s="124"/>
      <c r="GH28" s="124"/>
      <c r="GI28" s="61">
        <f t="shared" si="18"/>
        <v>1</v>
      </c>
      <c r="GJ28" s="17">
        <f t="shared" si="19"/>
        <v>9.42507068803016E-4</v>
      </c>
      <c r="GL28" s="123" t="s">
        <v>316</v>
      </c>
      <c r="GM28" s="124"/>
      <c r="GN28" s="124">
        <v>1</v>
      </c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>
        <v>1</v>
      </c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61">
        <f t="shared" si="20"/>
        <v>2</v>
      </c>
      <c r="HP28" s="17">
        <f t="shared" si="12"/>
        <v>1.6077170418006431E-3</v>
      </c>
    </row>
    <row r="29" spans="2:224" ht="15.75" thickBot="1" x14ac:dyDescent="0.3">
      <c r="B29" s="100" t="s">
        <v>51</v>
      </c>
      <c r="C29" s="52">
        <f t="shared" ref="C29:AF29" si="21">SUM(C11:C25)</f>
        <v>1</v>
      </c>
      <c r="D29" s="52">
        <f t="shared" si="21"/>
        <v>12</v>
      </c>
      <c r="E29" s="52">
        <f t="shared" si="21"/>
        <v>1</v>
      </c>
      <c r="F29" s="52">
        <f t="shared" si="21"/>
        <v>1</v>
      </c>
      <c r="G29" s="52">
        <f t="shared" si="21"/>
        <v>61</v>
      </c>
      <c r="H29" s="52">
        <f t="shared" si="21"/>
        <v>19</v>
      </c>
      <c r="I29" s="52">
        <f t="shared" si="21"/>
        <v>35</v>
      </c>
      <c r="J29" s="52">
        <f t="shared" si="21"/>
        <v>18</v>
      </c>
      <c r="K29" s="52">
        <f t="shared" si="21"/>
        <v>15</v>
      </c>
      <c r="L29" s="52">
        <f t="shared" si="21"/>
        <v>7</v>
      </c>
      <c r="M29" s="52">
        <f t="shared" si="21"/>
        <v>35</v>
      </c>
      <c r="N29" s="52">
        <f t="shared" si="21"/>
        <v>6</v>
      </c>
      <c r="O29" s="52">
        <f t="shared" si="21"/>
        <v>6</v>
      </c>
      <c r="P29" s="52">
        <f t="shared" si="21"/>
        <v>6</v>
      </c>
      <c r="Q29" s="52">
        <f t="shared" si="21"/>
        <v>5</v>
      </c>
      <c r="R29" s="52">
        <f t="shared" si="21"/>
        <v>14</v>
      </c>
      <c r="S29" s="52">
        <f t="shared" si="21"/>
        <v>26</v>
      </c>
      <c r="T29" s="52">
        <f t="shared" si="21"/>
        <v>66</v>
      </c>
      <c r="U29" s="52">
        <f t="shared" si="21"/>
        <v>17</v>
      </c>
      <c r="V29" s="52">
        <f t="shared" si="21"/>
        <v>5</v>
      </c>
      <c r="W29" s="52">
        <f t="shared" si="21"/>
        <v>2</v>
      </c>
      <c r="X29" s="52">
        <f t="shared" si="21"/>
        <v>0</v>
      </c>
      <c r="Y29" s="52">
        <f t="shared" si="21"/>
        <v>20</v>
      </c>
      <c r="Z29" s="52">
        <f t="shared" si="21"/>
        <v>7</v>
      </c>
      <c r="AA29" s="52">
        <f t="shared" si="21"/>
        <v>0</v>
      </c>
      <c r="AB29" s="52">
        <f t="shared" si="21"/>
        <v>168</v>
      </c>
      <c r="AC29" s="52">
        <f t="shared" si="21"/>
        <v>2</v>
      </c>
      <c r="AD29" s="52">
        <f t="shared" si="21"/>
        <v>0</v>
      </c>
      <c r="AE29" s="52">
        <f t="shared" si="21"/>
        <v>555</v>
      </c>
      <c r="AF29" s="45">
        <f t="shared" si="21"/>
        <v>1</v>
      </c>
      <c r="AH29" s="100" t="s">
        <v>51</v>
      </c>
      <c r="AI29" s="52">
        <f>SUM(AI11:AI25)</f>
        <v>0</v>
      </c>
      <c r="AJ29" s="52">
        <f t="shared" ref="AJ29:BK29" si="22">SUM(AJ11:AJ25)</f>
        <v>6</v>
      </c>
      <c r="AK29" s="52">
        <f t="shared" si="22"/>
        <v>16</v>
      </c>
      <c r="AL29" s="52">
        <f t="shared" si="22"/>
        <v>0</v>
      </c>
      <c r="AM29" s="52">
        <f t="shared" si="22"/>
        <v>52</v>
      </c>
      <c r="AN29" s="52">
        <f t="shared" si="22"/>
        <v>23</v>
      </c>
      <c r="AO29" s="52">
        <f t="shared" si="22"/>
        <v>51</v>
      </c>
      <c r="AP29" s="52">
        <f t="shared" si="22"/>
        <v>12</v>
      </c>
      <c r="AQ29" s="52">
        <f t="shared" si="22"/>
        <v>32</v>
      </c>
      <c r="AR29" s="52">
        <f t="shared" si="22"/>
        <v>17</v>
      </c>
      <c r="AS29" s="52">
        <f t="shared" si="22"/>
        <v>82</v>
      </c>
      <c r="AT29" s="52">
        <f t="shared" si="22"/>
        <v>9</v>
      </c>
      <c r="AU29" s="52">
        <f t="shared" si="22"/>
        <v>6</v>
      </c>
      <c r="AV29" s="52">
        <f t="shared" si="22"/>
        <v>10</v>
      </c>
      <c r="AW29" s="52">
        <f t="shared" si="22"/>
        <v>5</v>
      </c>
      <c r="AX29" s="52">
        <f t="shared" si="22"/>
        <v>11</v>
      </c>
      <c r="AY29" s="52">
        <f t="shared" si="22"/>
        <v>6</v>
      </c>
      <c r="AZ29" s="52">
        <f t="shared" si="22"/>
        <v>42</v>
      </c>
      <c r="BA29" s="52">
        <f t="shared" si="22"/>
        <v>88</v>
      </c>
      <c r="BB29" s="52">
        <f t="shared" si="22"/>
        <v>10</v>
      </c>
      <c r="BC29" s="52">
        <f t="shared" si="22"/>
        <v>3</v>
      </c>
      <c r="BD29" s="52">
        <f t="shared" si="22"/>
        <v>1</v>
      </c>
      <c r="BE29" s="52">
        <f t="shared" si="22"/>
        <v>38</v>
      </c>
      <c r="BF29" s="52">
        <f t="shared" si="22"/>
        <v>6</v>
      </c>
      <c r="BG29" s="52">
        <f t="shared" si="22"/>
        <v>3</v>
      </c>
      <c r="BH29" s="52">
        <f t="shared" si="22"/>
        <v>191</v>
      </c>
      <c r="BI29" s="52">
        <f t="shared" si="22"/>
        <v>3</v>
      </c>
      <c r="BJ29" s="52">
        <f t="shared" si="22"/>
        <v>5</v>
      </c>
      <c r="BK29" s="52">
        <f t="shared" si="22"/>
        <v>728</v>
      </c>
      <c r="BL29" s="45">
        <f>SUM(BL11:BL25)</f>
        <v>1</v>
      </c>
      <c r="BN29" s="100" t="s">
        <v>51</v>
      </c>
      <c r="BO29" s="52">
        <f t="shared" ref="BO29:CR29" si="23">SUM(BO11:BO25)</f>
        <v>3</v>
      </c>
      <c r="BP29" s="52">
        <f t="shared" si="23"/>
        <v>16</v>
      </c>
      <c r="BQ29" s="52">
        <f t="shared" si="23"/>
        <v>10</v>
      </c>
      <c r="BR29" s="52">
        <f t="shared" si="23"/>
        <v>0</v>
      </c>
      <c r="BS29" s="52">
        <f t="shared" si="23"/>
        <v>39</v>
      </c>
      <c r="BT29" s="52">
        <f t="shared" si="23"/>
        <v>32</v>
      </c>
      <c r="BU29" s="52">
        <f t="shared" si="23"/>
        <v>71</v>
      </c>
      <c r="BV29" s="52">
        <f t="shared" si="23"/>
        <v>15</v>
      </c>
      <c r="BW29" s="52">
        <f t="shared" si="23"/>
        <v>36</v>
      </c>
      <c r="BX29" s="52">
        <f t="shared" si="23"/>
        <v>29</v>
      </c>
      <c r="BY29" s="52">
        <f t="shared" si="23"/>
        <v>100</v>
      </c>
      <c r="BZ29" s="52">
        <f t="shared" si="23"/>
        <v>13</v>
      </c>
      <c r="CA29" s="52">
        <f t="shared" si="23"/>
        <v>13</v>
      </c>
      <c r="CB29" s="52">
        <f t="shared" si="23"/>
        <v>20</v>
      </c>
      <c r="CC29" s="52">
        <f t="shared" si="23"/>
        <v>21</v>
      </c>
      <c r="CD29" s="52">
        <f t="shared" si="23"/>
        <v>20</v>
      </c>
      <c r="CE29" s="52">
        <f t="shared" si="23"/>
        <v>19</v>
      </c>
      <c r="CF29" s="52">
        <f t="shared" si="23"/>
        <v>30</v>
      </c>
      <c r="CG29" s="52">
        <f t="shared" si="23"/>
        <v>106</v>
      </c>
      <c r="CH29" s="52">
        <f t="shared" si="23"/>
        <v>10</v>
      </c>
      <c r="CI29" s="52">
        <f t="shared" si="23"/>
        <v>2</v>
      </c>
      <c r="CJ29" s="52">
        <f t="shared" si="23"/>
        <v>0</v>
      </c>
      <c r="CK29" s="52">
        <f t="shared" si="23"/>
        <v>64</v>
      </c>
      <c r="CL29" s="52">
        <f t="shared" si="23"/>
        <v>20</v>
      </c>
      <c r="CM29" s="52">
        <f t="shared" si="23"/>
        <v>7</v>
      </c>
      <c r="CN29" s="52">
        <f t="shared" si="23"/>
        <v>269</v>
      </c>
      <c r="CO29" s="52">
        <f t="shared" si="23"/>
        <v>0</v>
      </c>
      <c r="CP29" s="52">
        <f t="shared" si="23"/>
        <v>17</v>
      </c>
      <c r="CQ29" s="52">
        <f>SUM(CQ11:CQ25)</f>
        <v>982</v>
      </c>
      <c r="CR29" s="45">
        <f t="shared" si="23"/>
        <v>0.99999999999999989</v>
      </c>
      <c r="CT29" s="100" t="s">
        <v>51</v>
      </c>
      <c r="CU29" s="60">
        <f t="shared" ref="CU29:DV29" si="24">SUM(CU11:CU28)</f>
        <v>1</v>
      </c>
      <c r="CV29" s="60">
        <f t="shared" si="24"/>
        <v>4</v>
      </c>
      <c r="CW29" s="60">
        <f t="shared" si="24"/>
        <v>4</v>
      </c>
      <c r="CX29" s="60">
        <f t="shared" si="24"/>
        <v>0</v>
      </c>
      <c r="CY29" s="60">
        <f t="shared" si="24"/>
        <v>31</v>
      </c>
      <c r="CZ29" s="60">
        <f t="shared" si="24"/>
        <v>19</v>
      </c>
      <c r="DA29" s="60">
        <f t="shared" si="24"/>
        <v>32</v>
      </c>
      <c r="DB29" s="60">
        <f t="shared" si="24"/>
        <v>17</v>
      </c>
      <c r="DC29" s="60">
        <f t="shared" si="24"/>
        <v>20</v>
      </c>
      <c r="DD29" s="60">
        <f t="shared" si="24"/>
        <v>13</v>
      </c>
      <c r="DE29" s="60">
        <f t="shared" si="24"/>
        <v>57</v>
      </c>
      <c r="DF29" s="60">
        <f t="shared" si="24"/>
        <v>4</v>
      </c>
      <c r="DG29" s="60">
        <f t="shared" si="24"/>
        <v>14</v>
      </c>
      <c r="DH29" s="60">
        <f t="shared" si="24"/>
        <v>11</v>
      </c>
      <c r="DI29" s="60">
        <f t="shared" si="24"/>
        <v>13</v>
      </c>
      <c r="DJ29" s="60">
        <f t="shared" si="24"/>
        <v>14</v>
      </c>
      <c r="DK29" s="60">
        <f t="shared" si="24"/>
        <v>3</v>
      </c>
      <c r="DL29" s="60">
        <f t="shared" si="24"/>
        <v>31</v>
      </c>
      <c r="DM29" s="60">
        <f t="shared" si="24"/>
        <v>59</v>
      </c>
      <c r="DN29" s="60">
        <f t="shared" si="24"/>
        <v>15</v>
      </c>
      <c r="DO29" s="60">
        <f t="shared" si="24"/>
        <v>3</v>
      </c>
      <c r="DP29" s="60">
        <f t="shared" si="24"/>
        <v>1</v>
      </c>
      <c r="DQ29" s="60">
        <f t="shared" si="24"/>
        <v>31</v>
      </c>
      <c r="DR29" s="60">
        <f t="shared" si="24"/>
        <v>24</v>
      </c>
      <c r="DS29" s="60">
        <f t="shared" si="24"/>
        <v>5</v>
      </c>
      <c r="DT29" s="60">
        <f t="shared" si="24"/>
        <v>154</v>
      </c>
      <c r="DU29" s="60">
        <f t="shared" si="24"/>
        <v>1</v>
      </c>
      <c r="DV29" s="60">
        <f t="shared" si="24"/>
        <v>57</v>
      </c>
      <c r="DW29" s="60">
        <f>SUM(DW11:DW28)</f>
        <v>638</v>
      </c>
      <c r="DX29" s="114">
        <f>SUM(DX11:DX28)</f>
        <v>1</v>
      </c>
      <c r="DZ29" s="100" t="s">
        <v>51</v>
      </c>
      <c r="EA29" s="60">
        <f t="shared" ref="EA29:FB29" si="25">SUM(EA11:EA28)</f>
        <v>0</v>
      </c>
      <c r="EB29" s="60">
        <f t="shared" si="25"/>
        <v>7</v>
      </c>
      <c r="EC29" s="60">
        <f t="shared" si="25"/>
        <v>9</v>
      </c>
      <c r="ED29" s="60">
        <f t="shared" si="25"/>
        <v>5</v>
      </c>
      <c r="EE29" s="60">
        <f t="shared" si="25"/>
        <v>46</v>
      </c>
      <c r="EF29" s="60">
        <f t="shared" si="25"/>
        <v>30</v>
      </c>
      <c r="EG29" s="60">
        <f t="shared" si="25"/>
        <v>33</v>
      </c>
      <c r="EH29" s="60">
        <f t="shared" si="25"/>
        <v>22</v>
      </c>
      <c r="EI29" s="60">
        <f t="shared" si="25"/>
        <v>22</v>
      </c>
      <c r="EJ29" s="60">
        <f t="shared" si="25"/>
        <v>8</v>
      </c>
      <c r="EK29" s="60">
        <f t="shared" si="25"/>
        <v>52</v>
      </c>
      <c r="EL29" s="60">
        <f t="shared" si="25"/>
        <v>11</v>
      </c>
      <c r="EM29" s="60">
        <f t="shared" si="25"/>
        <v>11</v>
      </c>
      <c r="EN29" s="60">
        <f t="shared" si="25"/>
        <v>22</v>
      </c>
      <c r="EO29" s="60">
        <f t="shared" si="25"/>
        <v>9</v>
      </c>
      <c r="EP29" s="60">
        <f t="shared" si="25"/>
        <v>14</v>
      </c>
      <c r="EQ29" s="60">
        <f t="shared" si="25"/>
        <v>14</v>
      </c>
      <c r="ER29" s="60">
        <f t="shared" si="25"/>
        <v>31</v>
      </c>
      <c r="ES29" s="60">
        <f t="shared" si="25"/>
        <v>67</v>
      </c>
      <c r="ET29" s="60">
        <f t="shared" si="25"/>
        <v>25</v>
      </c>
      <c r="EU29" s="60">
        <f t="shared" si="25"/>
        <v>2</v>
      </c>
      <c r="EV29" s="60">
        <f t="shared" si="25"/>
        <v>0</v>
      </c>
      <c r="EW29" s="60">
        <f t="shared" si="25"/>
        <v>25</v>
      </c>
      <c r="EX29" s="60">
        <f t="shared" si="25"/>
        <v>33</v>
      </c>
      <c r="EY29" s="60">
        <f t="shared" si="25"/>
        <v>1</v>
      </c>
      <c r="EZ29" s="60">
        <f t="shared" si="25"/>
        <v>193</v>
      </c>
      <c r="FA29" s="60">
        <f t="shared" si="25"/>
        <v>4</v>
      </c>
      <c r="FB29" s="60">
        <f t="shared" si="25"/>
        <v>94</v>
      </c>
      <c r="FC29" s="60">
        <f>SUM(FC11:FC28)</f>
        <v>790</v>
      </c>
      <c r="FD29" s="114">
        <f>SUM(FD11:FD28)</f>
        <v>0.99999999999999989</v>
      </c>
      <c r="FF29" s="100" t="s">
        <v>51</v>
      </c>
      <c r="FG29" s="60">
        <f t="shared" ref="FG29:GH29" si="26">SUM(FG11:FG28)</f>
        <v>1</v>
      </c>
      <c r="FH29" s="60">
        <f t="shared" si="26"/>
        <v>24</v>
      </c>
      <c r="FI29" s="60">
        <f t="shared" si="26"/>
        <v>20</v>
      </c>
      <c r="FJ29" s="60">
        <f t="shared" si="26"/>
        <v>2</v>
      </c>
      <c r="FK29" s="60">
        <f t="shared" si="26"/>
        <v>63</v>
      </c>
      <c r="FL29" s="60">
        <f t="shared" si="26"/>
        <v>28</v>
      </c>
      <c r="FM29" s="60">
        <f t="shared" si="26"/>
        <v>59</v>
      </c>
      <c r="FN29" s="60">
        <f t="shared" si="26"/>
        <v>16</v>
      </c>
      <c r="FO29" s="60">
        <f t="shared" si="26"/>
        <v>36</v>
      </c>
      <c r="FP29" s="60">
        <f t="shared" si="26"/>
        <v>22</v>
      </c>
      <c r="FQ29" s="60">
        <f t="shared" si="26"/>
        <v>70</v>
      </c>
      <c r="FR29" s="60">
        <f t="shared" si="26"/>
        <v>21</v>
      </c>
      <c r="FS29" s="60">
        <f t="shared" si="26"/>
        <v>8</v>
      </c>
      <c r="FT29" s="60">
        <f t="shared" si="26"/>
        <v>11</v>
      </c>
      <c r="FU29" s="60">
        <f t="shared" si="26"/>
        <v>22</v>
      </c>
      <c r="FV29" s="60">
        <f t="shared" si="26"/>
        <v>32</v>
      </c>
      <c r="FW29" s="60">
        <f t="shared" si="26"/>
        <v>16</v>
      </c>
      <c r="FX29" s="60">
        <f t="shared" si="26"/>
        <v>44</v>
      </c>
      <c r="FY29" s="60">
        <f t="shared" si="26"/>
        <v>137</v>
      </c>
      <c r="FZ29" s="60">
        <f t="shared" si="26"/>
        <v>14</v>
      </c>
      <c r="GA29" s="60">
        <f t="shared" si="26"/>
        <v>6</v>
      </c>
      <c r="GB29" s="60">
        <f t="shared" si="26"/>
        <v>1</v>
      </c>
      <c r="GC29" s="60">
        <f t="shared" si="26"/>
        <v>53</v>
      </c>
      <c r="GD29" s="60">
        <f t="shared" si="26"/>
        <v>18</v>
      </c>
      <c r="GE29" s="60">
        <f t="shared" si="26"/>
        <v>9</v>
      </c>
      <c r="GF29" s="60">
        <f t="shared" si="26"/>
        <v>301</v>
      </c>
      <c r="GG29" s="60">
        <f t="shared" si="26"/>
        <v>1</v>
      </c>
      <c r="GH29" s="60">
        <f t="shared" si="26"/>
        <v>26</v>
      </c>
      <c r="GI29" s="60">
        <f>SUM(GI11:GI28)</f>
        <v>1061</v>
      </c>
      <c r="GJ29" s="114">
        <f>SUM(GJ11:GJ28)</f>
        <v>1</v>
      </c>
      <c r="GL29" s="100" t="s">
        <v>51</v>
      </c>
      <c r="GM29" s="60">
        <f t="shared" ref="GM29:HN29" si="27">SUM(GM11:GM28)</f>
        <v>2</v>
      </c>
      <c r="GN29" s="60">
        <f t="shared" si="27"/>
        <v>9</v>
      </c>
      <c r="GO29" s="60">
        <f t="shared" si="27"/>
        <v>19</v>
      </c>
      <c r="GP29" s="60">
        <f t="shared" si="27"/>
        <v>0</v>
      </c>
      <c r="GQ29" s="60">
        <f t="shared" si="27"/>
        <v>70</v>
      </c>
      <c r="GR29" s="60">
        <f t="shared" si="27"/>
        <v>48</v>
      </c>
      <c r="GS29" s="60">
        <f t="shared" si="27"/>
        <v>40</v>
      </c>
      <c r="GT29" s="60">
        <f t="shared" si="27"/>
        <v>43</v>
      </c>
      <c r="GU29" s="60">
        <f t="shared" si="27"/>
        <v>20</v>
      </c>
      <c r="GV29" s="60">
        <f t="shared" si="27"/>
        <v>36</v>
      </c>
      <c r="GW29" s="60">
        <f t="shared" si="27"/>
        <v>100</v>
      </c>
      <c r="GX29" s="60">
        <f t="shared" si="27"/>
        <v>16</v>
      </c>
      <c r="GY29" s="60">
        <f t="shared" si="27"/>
        <v>8</v>
      </c>
      <c r="GZ29" s="60">
        <f t="shared" si="27"/>
        <v>12</v>
      </c>
      <c r="HA29" s="60">
        <f t="shared" si="27"/>
        <v>25</v>
      </c>
      <c r="HB29" s="60">
        <f t="shared" si="27"/>
        <v>40</v>
      </c>
      <c r="HC29" s="60">
        <f t="shared" si="27"/>
        <v>11</v>
      </c>
      <c r="HD29" s="60">
        <f t="shared" si="27"/>
        <v>55</v>
      </c>
      <c r="HE29" s="60">
        <f t="shared" si="27"/>
        <v>128</v>
      </c>
      <c r="HF29" s="60">
        <f t="shared" si="27"/>
        <v>8</v>
      </c>
      <c r="HG29" s="60">
        <f t="shared" si="27"/>
        <v>1</v>
      </c>
      <c r="HH29" s="60">
        <f t="shared" si="27"/>
        <v>1</v>
      </c>
      <c r="HI29" s="60">
        <f t="shared" si="27"/>
        <v>32</v>
      </c>
      <c r="HJ29" s="60">
        <f t="shared" si="27"/>
        <v>29</v>
      </c>
      <c r="HK29" s="60">
        <f t="shared" si="27"/>
        <v>15</v>
      </c>
      <c r="HL29" s="60">
        <f t="shared" si="27"/>
        <v>309</v>
      </c>
      <c r="HM29" s="60">
        <f t="shared" si="27"/>
        <v>2</v>
      </c>
      <c r="HN29" s="60">
        <f t="shared" si="27"/>
        <v>165</v>
      </c>
      <c r="HO29" s="60">
        <f>SUM(HO11:HO28)</f>
        <v>1244</v>
      </c>
      <c r="HP29" s="114">
        <f>SUM(HP11:HP28)</f>
        <v>1.0000000000000002</v>
      </c>
    </row>
    <row r="30" spans="2:224" ht="16.5" thickTop="1" thickBot="1" x14ac:dyDescent="0.3"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</row>
    <row r="31" spans="2:224" ht="15.75" thickTop="1" x14ac:dyDescent="0.25">
      <c r="B31" s="243" t="s">
        <v>272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5"/>
      <c r="AH31" s="243" t="s">
        <v>274</v>
      </c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5"/>
      <c r="BN31" s="243" t="s">
        <v>277</v>
      </c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244"/>
      <c r="CN31" s="244"/>
      <c r="CO31" s="244"/>
      <c r="CP31" s="244"/>
      <c r="CQ31" s="244"/>
      <c r="CR31" s="245"/>
      <c r="CT31" s="231" t="s">
        <v>302</v>
      </c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  <c r="DI31" s="232"/>
      <c r="DJ31" s="232"/>
      <c r="DK31" s="232"/>
      <c r="DL31" s="232"/>
      <c r="DM31" s="232"/>
      <c r="DN31" s="232"/>
      <c r="DO31" s="232"/>
      <c r="DP31" s="232"/>
      <c r="DQ31" s="232"/>
      <c r="DR31" s="232"/>
      <c r="DS31" s="232"/>
      <c r="DT31" s="232"/>
      <c r="DU31" s="232"/>
      <c r="DV31" s="232"/>
      <c r="DW31" s="232"/>
      <c r="DX31" s="233"/>
      <c r="DZ31" s="231" t="s">
        <v>370</v>
      </c>
      <c r="EA31" s="232"/>
      <c r="EB31" s="232"/>
      <c r="EC31" s="232"/>
      <c r="ED31" s="232"/>
      <c r="EE31" s="232"/>
      <c r="EF31" s="232"/>
      <c r="EG31" s="232"/>
      <c r="EH31" s="232"/>
      <c r="EI31" s="232"/>
      <c r="EJ31" s="232"/>
      <c r="EK31" s="232"/>
      <c r="EL31" s="232"/>
      <c r="EM31" s="232"/>
      <c r="EN31" s="232"/>
      <c r="EO31" s="232"/>
      <c r="EP31" s="232"/>
      <c r="EQ31" s="232"/>
      <c r="ER31" s="232"/>
      <c r="ES31" s="232"/>
      <c r="ET31" s="232"/>
      <c r="EU31" s="232"/>
      <c r="EV31" s="232"/>
      <c r="EW31" s="232"/>
      <c r="EX31" s="232"/>
      <c r="EY31" s="232"/>
      <c r="EZ31" s="232"/>
      <c r="FA31" s="232"/>
      <c r="FB31" s="232"/>
      <c r="FC31" s="232"/>
      <c r="FD31" s="233"/>
      <c r="FF31" s="231" t="s">
        <v>398</v>
      </c>
      <c r="FG31" s="232"/>
      <c r="FH31" s="232"/>
      <c r="FI31" s="232"/>
      <c r="FJ31" s="232"/>
      <c r="FK31" s="232"/>
      <c r="FL31" s="232"/>
      <c r="FM31" s="232"/>
      <c r="FN31" s="232"/>
      <c r="FO31" s="232"/>
      <c r="FP31" s="232"/>
      <c r="FQ31" s="232"/>
      <c r="FR31" s="232"/>
      <c r="FS31" s="232"/>
      <c r="FT31" s="232"/>
      <c r="FU31" s="232"/>
      <c r="FV31" s="232"/>
      <c r="FW31" s="232"/>
      <c r="FX31" s="232"/>
      <c r="FY31" s="232"/>
      <c r="FZ31" s="232"/>
      <c r="GA31" s="232"/>
      <c r="GB31" s="232"/>
      <c r="GC31" s="232"/>
      <c r="GD31" s="232"/>
      <c r="GE31" s="232"/>
      <c r="GF31" s="232"/>
      <c r="GG31" s="232"/>
      <c r="GH31" s="232"/>
      <c r="GI31" s="232"/>
      <c r="GJ31" s="233"/>
      <c r="GL31" s="231" t="s">
        <v>428</v>
      </c>
      <c r="GM31" s="232"/>
      <c r="GN31" s="232"/>
      <c r="GO31" s="232"/>
      <c r="GP31" s="232"/>
      <c r="GQ31" s="232"/>
      <c r="GR31" s="232"/>
      <c r="GS31" s="232"/>
      <c r="GT31" s="232"/>
      <c r="GU31" s="232"/>
      <c r="GV31" s="232"/>
      <c r="GW31" s="232"/>
      <c r="GX31" s="232"/>
      <c r="GY31" s="232"/>
      <c r="GZ31" s="232"/>
      <c r="HA31" s="232"/>
      <c r="HB31" s="232"/>
      <c r="HC31" s="232"/>
      <c r="HD31" s="232"/>
      <c r="HE31" s="232"/>
      <c r="HF31" s="232"/>
      <c r="HG31" s="232"/>
      <c r="HH31" s="232"/>
      <c r="HI31" s="232"/>
      <c r="HJ31" s="232"/>
      <c r="HK31" s="232"/>
      <c r="HL31" s="232"/>
      <c r="HM31" s="232"/>
      <c r="HN31" s="232"/>
      <c r="HO31" s="232"/>
      <c r="HP31" s="233"/>
    </row>
    <row r="32" spans="2:224" x14ac:dyDescent="0.25">
      <c r="B32" s="49" t="s">
        <v>73</v>
      </c>
      <c r="C32" s="50" t="s">
        <v>16</v>
      </c>
      <c r="D32" s="50" t="s">
        <v>17</v>
      </c>
      <c r="E32" s="50" t="s">
        <v>18</v>
      </c>
      <c r="F32" s="50" t="s">
        <v>19</v>
      </c>
      <c r="G32" s="50" t="s">
        <v>20</v>
      </c>
      <c r="H32" s="50" t="s">
        <v>21</v>
      </c>
      <c r="I32" s="50" t="s">
        <v>22</v>
      </c>
      <c r="J32" s="50" t="s">
        <v>23</v>
      </c>
      <c r="K32" s="50" t="s">
        <v>24</v>
      </c>
      <c r="L32" s="50" t="s">
        <v>25</v>
      </c>
      <c r="M32" s="50" t="s">
        <v>26</v>
      </c>
      <c r="N32" s="50" t="s">
        <v>27</v>
      </c>
      <c r="O32" s="50" t="s">
        <v>28</v>
      </c>
      <c r="P32" s="50" t="s">
        <v>29</v>
      </c>
      <c r="Q32" s="50" t="s">
        <v>30</v>
      </c>
      <c r="R32" s="50" t="s">
        <v>31</v>
      </c>
      <c r="S32" s="50" t="s">
        <v>32</v>
      </c>
      <c r="T32" s="50" t="s">
        <v>33</v>
      </c>
      <c r="U32" s="50" t="s">
        <v>34</v>
      </c>
      <c r="V32" s="50" t="s">
        <v>35</v>
      </c>
      <c r="W32" s="50" t="s">
        <v>36</v>
      </c>
      <c r="X32" s="50" t="s">
        <v>37</v>
      </c>
      <c r="Y32" s="50" t="s">
        <v>38</v>
      </c>
      <c r="Z32" s="50" t="s">
        <v>39</v>
      </c>
      <c r="AA32" s="50" t="s">
        <v>40</v>
      </c>
      <c r="AB32" s="50" t="s">
        <v>41</v>
      </c>
      <c r="AC32" s="50" t="s">
        <v>42</v>
      </c>
      <c r="AD32" s="50" t="s">
        <v>130</v>
      </c>
      <c r="AE32" s="50" t="s">
        <v>14</v>
      </c>
      <c r="AF32" s="11" t="s">
        <v>15</v>
      </c>
      <c r="AH32" s="49" t="s">
        <v>73</v>
      </c>
      <c r="AI32" s="50" t="s">
        <v>16</v>
      </c>
      <c r="AJ32" s="50" t="s">
        <v>17</v>
      </c>
      <c r="AK32" s="50" t="s">
        <v>18</v>
      </c>
      <c r="AL32" s="50" t="s">
        <v>19</v>
      </c>
      <c r="AM32" s="50" t="s">
        <v>20</v>
      </c>
      <c r="AN32" s="50" t="s">
        <v>21</v>
      </c>
      <c r="AO32" s="50" t="s">
        <v>22</v>
      </c>
      <c r="AP32" s="50" t="s">
        <v>23</v>
      </c>
      <c r="AQ32" s="50" t="s">
        <v>24</v>
      </c>
      <c r="AR32" s="50" t="s">
        <v>25</v>
      </c>
      <c r="AS32" s="50" t="s">
        <v>26</v>
      </c>
      <c r="AT32" s="50" t="s">
        <v>27</v>
      </c>
      <c r="AU32" s="50" t="s">
        <v>28</v>
      </c>
      <c r="AV32" s="50" t="s">
        <v>29</v>
      </c>
      <c r="AW32" s="50" t="s">
        <v>30</v>
      </c>
      <c r="AX32" s="50" t="s">
        <v>31</v>
      </c>
      <c r="AY32" s="50" t="s">
        <v>32</v>
      </c>
      <c r="AZ32" s="50" t="s">
        <v>33</v>
      </c>
      <c r="BA32" s="50" t="s">
        <v>34</v>
      </c>
      <c r="BB32" s="50" t="s">
        <v>35</v>
      </c>
      <c r="BC32" s="50" t="s">
        <v>36</v>
      </c>
      <c r="BD32" s="50" t="s">
        <v>37</v>
      </c>
      <c r="BE32" s="50" t="s">
        <v>38</v>
      </c>
      <c r="BF32" s="50" t="s">
        <v>39</v>
      </c>
      <c r="BG32" s="50" t="s">
        <v>40</v>
      </c>
      <c r="BH32" s="50" t="s">
        <v>41</v>
      </c>
      <c r="BI32" s="50" t="s">
        <v>42</v>
      </c>
      <c r="BJ32" s="50" t="s">
        <v>130</v>
      </c>
      <c r="BK32" s="50" t="s">
        <v>14</v>
      </c>
      <c r="BL32" s="11" t="s">
        <v>15</v>
      </c>
      <c r="BN32" s="49" t="s">
        <v>73</v>
      </c>
      <c r="BO32" s="50" t="s">
        <v>16</v>
      </c>
      <c r="BP32" s="50" t="s">
        <v>17</v>
      </c>
      <c r="BQ32" s="50" t="s">
        <v>18</v>
      </c>
      <c r="BR32" s="50" t="s">
        <v>19</v>
      </c>
      <c r="BS32" s="50" t="s">
        <v>20</v>
      </c>
      <c r="BT32" s="50" t="s">
        <v>21</v>
      </c>
      <c r="BU32" s="50" t="s">
        <v>22</v>
      </c>
      <c r="BV32" s="50" t="s">
        <v>23</v>
      </c>
      <c r="BW32" s="50" t="s">
        <v>24</v>
      </c>
      <c r="BX32" s="50" t="s">
        <v>25</v>
      </c>
      <c r="BY32" s="50" t="s">
        <v>26</v>
      </c>
      <c r="BZ32" s="50" t="s">
        <v>27</v>
      </c>
      <c r="CA32" s="50" t="s">
        <v>28</v>
      </c>
      <c r="CB32" s="50" t="s">
        <v>29</v>
      </c>
      <c r="CC32" s="50" t="s">
        <v>30</v>
      </c>
      <c r="CD32" s="50" t="s">
        <v>31</v>
      </c>
      <c r="CE32" s="50" t="s">
        <v>32</v>
      </c>
      <c r="CF32" s="50" t="s">
        <v>33</v>
      </c>
      <c r="CG32" s="50" t="s">
        <v>34</v>
      </c>
      <c r="CH32" s="50" t="s">
        <v>35</v>
      </c>
      <c r="CI32" s="50" t="s">
        <v>36</v>
      </c>
      <c r="CJ32" s="50" t="s">
        <v>37</v>
      </c>
      <c r="CK32" s="50" t="s">
        <v>38</v>
      </c>
      <c r="CL32" s="50" t="s">
        <v>39</v>
      </c>
      <c r="CM32" s="50" t="s">
        <v>40</v>
      </c>
      <c r="CN32" s="50" t="s">
        <v>41</v>
      </c>
      <c r="CO32" s="50" t="s">
        <v>42</v>
      </c>
      <c r="CP32" s="50" t="s">
        <v>130</v>
      </c>
      <c r="CQ32" s="50" t="s">
        <v>14</v>
      </c>
      <c r="CR32" s="11" t="s">
        <v>15</v>
      </c>
      <c r="CT32" s="49" t="s">
        <v>73</v>
      </c>
      <c r="CU32" s="50" t="s">
        <v>16</v>
      </c>
      <c r="CV32" s="50" t="s">
        <v>17</v>
      </c>
      <c r="CW32" s="50" t="s">
        <v>18</v>
      </c>
      <c r="CX32" s="50" t="s">
        <v>19</v>
      </c>
      <c r="CY32" s="50" t="s">
        <v>20</v>
      </c>
      <c r="CZ32" s="50" t="s">
        <v>21</v>
      </c>
      <c r="DA32" s="50" t="s">
        <v>22</v>
      </c>
      <c r="DB32" s="50" t="s">
        <v>23</v>
      </c>
      <c r="DC32" s="50" t="s">
        <v>24</v>
      </c>
      <c r="DD32" s="50" t="s">
        <v>25</v>
      </c>
      <c r="DE32" s="50" t="s">
        <v>26</v>
      </c>
      <c r="DF32" s="50" t="s">
        <v>27</v>
      </c>
      <c r="DG32" s="50" t="s">
        <v>28</v>
      </c>
      <c r="DH32" s="50" t="s">
        <v>29</v>
      </c>
      <c r="DI32" s="50" t="s">
        <v>30</v>
      </c>
      <c r="DJ32" s="50" t="s">
        <v>31</v>
      </c>
      <c r="DK32" s="50" t="s">
        <v>32</v>
      </c>
      <c r="DL32" s="50" t="s">
        <v>33</v>
      </c>
      <c r="DM32" s="50" t="s">
        <v>34</v>
      </c>
      <c r="DN32" s="50" t="s">
        <v>35</v>
      </c>
      <c r="DO32" s="50" t="s">
        <v>36</v>
      </c>
      <c r="DP32" s="50" t="s">
        <v>37</v>
      </c>
      <c r="DQ32" s="50" t="s">
        <v>38</v>
      </c>
      <c r="DR32" s="50" t="s">
        <v>39</v>
      </c>
      <c r="DS32" s="50" t="s">
        <v>40</v>
      </c>
      <c r="DT32" s="50" t="s">
        <v>41</v>
      </c>
      <c r="DU32" s="50" t="s">
        <v>42</v>
      </c>
      <c r="DV32" s="50" t="s">
        <v>130</v>
      </c>
      <c r="DW32" s="50" t="s">
        <v>14</v>
      </c>
      <c r="DX32" s="11" t="s">
        <v>15</v>
      </c>
      <c r="DZ32" s="49" t="s">
        <v>73</v>
      </c>
      <c r="EA32" s="50" t="s">
        <v>16</v>
      </c>
      <c r="EB32" s="50" t="s">
        <v>17</v>
      </c>
      <c r="EC32" s="50" t="s">
        <v>18</v>
      </c>
      <c r="ED32" s="50" t="s">
        <v>19</v>
      </c>
      <c r="EE32" s="50" t="s">
        <v>20</v>
      </c>
      <c r="EF32" s="50" t="s">
        <v>21</v>
      </c>
      <c r="EG32" s="50" t="s">
        <v>22</v>
      </c>
      <c r="EH32" s="50" t="s">
        <v>23</v>
      </c>
      <c r="EI32" s="50" t="s">
        <v>24</v>
      </c>
      <c r="EJ32" s="50" t="s">
        <v>25</v>
      </c>
      <c r="EK32" s="50" t="s">
        <v>26</v>
      </c>
      <c r="EL32" s="50" t="s">
        <v>27</v>
      </c>
      <c r="EM32" s="50" t="s">
        <v>28</v>
      </c>
      <c r="EN32" s="50" t="s">
        <v>29</v>
      </c>
      <c r="EO32" s="50" t="s">
        <v>30</v>
      </c>
      <c r="EP32" s="50" t="s">
        <v>31</v>
      </c>
      <c r="EQ32" s="50" t="s">
        <v>32</v>
      </c>
      <c r="ER32" s="50" t="s">
        <v>33</v>
      </c>
      <c r="ES32" s="50" t="s">
        <v>34</v>
      </c>
      <c r="ET32" s="50" t="s">
        <v>35</v>
      </c>
      <c r="EU32" s="50" t="s">
        <v>36</v>
      </c>
      <c r="EV32" s="50" t="s">
        <v>37</v>
      </c>
      <c r="EW32" s="50" t="s">
        <v>38</v>
      </c>
      <c r="EX32" s="50" t="s">
        <v>39</v>
      </c>
      <c r="EY32" s="50" t="s">
        <v>40</v>
      </c>
      <c r="EZ32" s="50" t="s">
        <v>41</v>
      </c>
      <c r="FA32" s="50" t="s">
        <v>42</v>
      </c>
      <c r="FB32" s="50" t="s">
        <v>130</v>
      </c>
      <c r="FC32" s="50" t="s">
        <v>14</v>
      </c>
      <c r="FD32" s="11" t="s">
        <v>15</v>
      </c>
      <c r="FF32" s="49" t="s">
        <v>73</v>
      </c>
      <c r="FG32" s="50" t="s">
        <v>16</v>
      </c>
      <c r="FH32" s="50" t="s">
        <v>17</v>
      </c>
      <c r="FI32" s="50" t="s">
        <v>18</v>
      </c>
      <c r="FJ32" s="50" t="s">
        <v>19</v>
      </c>
      <c r="FK32" s="50" t="s">
        <v>20</v>
      </c>
      <c r="FL32" s="50" t="s">
        <v>21</v>
      </c>
      <c r="FM32" s="50" t="s">
        <v>22</v>
      </c>
      <c r="FN32" s="50" t="s">
        <v>23</v>
      </c>
      <c r="FO32" s="50" t="s">
        <v>24</v>
      </c>
      <c r="FP32" s="50" t="s">
        <v>25</v>
      </c>
      <c r="FQ32" s="50" t="s">
        <v>26</v>
      </c>
      <c r="FR32" s="50" t="s">
        <v>27</v>
      </c>
      <c r="FS32" s="50" t="s">
        <v>28</v>
      </c>
      <c r="FT32" s="50" t="s">
        <v>29</v>
      </c>
      <c r="FU32" s="50" t="s">
        <v>30</v>
      </c>
      <c r="FV32" s="50" t="s">
        <v>31</v>
      </c>
      <c r="FW32" s="50" t="s">
        <v>32</v>
      </c>
      <c r="FX32" s="50" t="s">
        <v>33</v>
      </c>
      <c r="FY32" s="50" t="s">
        <v>34</v>
      </c>
      <c r="FZ32" s="50" t="s">
        <v>35</v>
      </c>
      <c r="GA32" s="50" t="s">
        <v>36</v>
      </c>
      <c r="GB32" s="50" t="s">
        <v>37</v>
      </c>
      <c r="GC32" s="50" t="s">
        <v>38</v>
      </c>
      <c r="GD32" s="50" t="s">
        <v>39</v>
      </c>
      <c r="GE32" s="50" t="s">
        <v>40</v>
      </c>
      <c r="GF32" s="50" t="s">
        <v>41</v>
      </c>
      <c r="GG32" s="50" t="s">
        <v>42</v>
      </c>
      <c r="GH32" s="50" t="s">
        <v>130</v>
      </c>
      <c r="GI32" s="50" t="s">
        <v>14</v>
      </c>
      <c r="GJ32" s="11" t="s">
        <v>15</v>
      </c>
      <c r="GL32" s="49" t="s">
        <v>73</v>
      </c>
      <c r="GM32" s="169" t="s">
        <v>16</v>
      </c>
      <c r="GN32" s="169" t="s">
        <v>17</v>
      </c>
      <c r="GO32" s="169" t="s">
        <v>18</v>
      </c>
      <c r="GP32" s="169" t="s">
        <v>19</v>
      </c>
      <c r="GQ32" s="169" t="s">
        <v>20</v>
      </c>
      <c r="GR32" s="169" t="s">
        <v>21</v>
      </c>
      <c r="GS32" s="169" t="s">
        <v>22</v>
      </c>
      <c r="GT32" s="169" t="s">
        <v>23</v>
      </c>
      <c r="GU32" s="169" t="s">
        <v>24</v>
      </c>
      <c r="GV32" s="169" t="s">
        <v>25</v>
      </c>
      <c r="GW32" s="169" t="s">
        <v>26</v>
      </c>
      <c r="GX32" s="169" t="s">
        <v>27</v>
      </c>
      <c r="GY32" s="169" t="s">
        <v>28</v>
      </c>
      <c r="GZ32" s="169" t="s">
        <v>29</v>
      </c>
      <c r="HA32" s="169" t="s">
        <v>30</v>
      </c>
      <c r="HB32" s="169" t="s">
        <v>31</v>
      </c>
      <c r="HC32" s="169" t="s">
        <v>32</v>
      </c>
      <c r="HD32" s="169" t="s">
        <v>33</v>
      </c>
      <c r="HE32" s="169" t="s">
        <v>34</v>
      </c>
      <c r="HF32" s="169" t="s">
        <v>35</v>
      </c>
      <c r="HG32" s="169" t="s">
        <v>36</v>
      </c>
      <c r="HH32" s="169" t="s">
        <v>37</v>
      </c>
      <c r="HI32" s="169" t="s">
        <v>38</v>
      </c>
      <c r="HJ32" s="169" t="s">
        <v>39</v>
      </c>
      <c r="HK32" s="169" t="s">
        <v>40</v>
      </c>
      <c r="HL32" s="169" t="s">
        <v>41</v>
      </c>
      <c r="HM32" s="169" t="s">
        <v>42</v>
      </c>
      <c r="HN32" s="169" t="s">
        <v>130</v>
      </c>
      <c r="HO32" s="169" t="s">
        <v>14</v>
      </c>
      <c r="HP32" s="11" t="s">
        <v>15</v>
      </c>
    </row>
    <row r="33" spans="2:224" x14ac:dyDescent="0.25">
      <c r="B33" s="99" t="s">
        <v>77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51">
        <f t="shared" ref="AE33:AE38" si="28">SUM(C33:AD33)</f>
        <v>0</v>
      </c>
      <c r="AF33" s="47">
        <f t="shared" ref="AF33:AF38" si="29">AE33/$AE$39</f>
        <v>0</v>
      </c>
      <c r="AH33" s="99" t="s">
        <v>77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>
        <v>1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51">
        <f t="shared" ref="BK33:BK38" si="30">SUM(AI33:BJ33)</f>
        <v>1</v>
      </c>
      <c r="BL33" s="47">
        <f t="shared" ref="BL33:BL38" si="31">BK33/$BK$39</f>
        <v>1.3736263736263737E-3</v>
      </c>
      <c r="BN33" s="99" t="s">
        <v>75</v>
      </c>
      <c r="BO33" s="16"/>
      <c r="BP33" s="16"/>
      <c r="BQ33" s="16">
        <v>1</v>
      </c>
      <c r="BR33" s="16"/>
      <c r="BS33" s="16">
        <v>3</v>
      </c>
      <c r="BT33" s="16">
        <v>3</v>
      </c>
      <c r="BU33" s="16">
        <v>3</v>
      </c>
      <c r="BV33" s="16">
        <v>4</v>
      </c>
      <c r="BW33" s="16">
        <v>3</v>
      </c>
      <c r="BX33" s="16">
        <v>2</v>
      </c>
      <c r="BY33" s="16">
        <v>6</v>
      </c>
      <c r="BZ33" s="16">
        <v>3</v>
      </c>
      <c r="CA33" s="16">
        <v>1</v>
      </c>
      <c r="CB33" s="16">
        <v>2</v>
      </c>
      <c r="CC33" s="16">
        <v>3</v>
      </c>
      <c r="CD33" s="16"/>
      <c r="CE33" s="16">
        <v>1</v>
      </c>
      <c r="CF33" s="16">
        <v>1</v>
      </c>
      <c r="CG33" s="16">
        <v>6</v>
      </c>
      <c r="CH33" s="16"/>
      <c r="CI33" s="16"/>
      <c r="CJ33" s="16"/>
      <c r="CK33" s="16">
        <v>9</v>
      </c>
      <c r="CL33" s="16">
        <v>4</v>
      </c>
      <c r="CM33" s="16"/>
      <c r="CN33" s="16">
        <v>33</v>
      </c>
      <c r="CO33" s="16"/>
      <c r="CP33" s="16"/>
      <c r="CQ33" s="51">
        <f t="shared" ref="CQ33:CQ38" si="32">SUM(BO33:CP33)</f>
        <v>88</v>
      </c>
      <c r="CR33" s="47">
        <f t="shared" ref="CR33:CR38" si="33">CQ33/$CQ$39</f>
        <v>8.9613034623217916E-2</v>
      </c>
      <c r="CT33" s="99" t="s">
        <v>77</v>
      </c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61">
        <f t="shared" ref="DW33:DW38" si="34">SUM(CU33:DV33)</f>
        <v>0</v>
      </c>
      <c r="DX33" s="17">
        <f t="shared" ref="DX33:DX38" si="35">DW33/$DW$39</f>
        <v>0</v>
      </c>
      <c r="DZ33" s="99" t="s">
        <v>77</v>
      </c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>
        <v>1</v>
      </c>
      <c r="EX33" s="16"/>
      <c r="EY33" s="16"/>
      <c r="EZ33" s="16"/>
      <c r="FA33" s="16"/>
      <c r="FB33" s="16"/>
      <c r="FC33" s="61">
        <f t="shared" ref="FC33:FC38" si="36">SUM(EA33:FB33)</f>
        <v>1</v>
      </c>
      <c r="FD33" s="17">
        <f t="shared" ref="FD33:FD38" si="37">FC33/$FC$39</f>
        <v>1.2658227848101266E-3</v>
      </c>
      <c r="FF33" s="99" t="s">
        <v>77</v>
      </c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>
        <v>1</v>
      </c>
      <c r="GA33" s="16"/>
      <c r="GB33" s="16"/>
      <c r="GC33" s="16">
        <v>1</v>
      </c>
      <c r="GD33" s="16"/>
      <c r="GE33" s="16"/>
      <c r="GF33" s="16">
        <v>2</v>
      </c>
      <c r="GG33" s="16"/>
      <c r="GH33" s="16"/>
      <c r="GI33" s="61">
        <f t="shared" ref="GI33:GI38" si="38">SUM(FG33:GH33)</f>
        <v>4</v>
      </c>
      <c r="GJ33" s="17">
        <f t="shared" ref="GJ33:GJ38" si="39">GI33/$GI$39</f>
        <v>3.770028275212064E-3</v>
      </c>
      <c r="GL33" s="99" t="s">
        <v>77</v>
      </c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>
        <v>1</v>
      </c>
      <c r="HM33" s="16"/>
      <c r="HN33" s="16"/>
      <c r="HO33" s="61">
        <f t="shared" ref="HO33:HO38" si="40">SUM(GM33:HN33)</f>
        <v>1</v>
      </c>
      <c r="HP33" s="17">
        <f t="shared" ref="HP33:HP38" si="41">HO33/$HO$39</f>
        <v>8.0385852090032153E-4</v>
      </c>
    </row>
    <row r="34" spans="2:224" x14ac:dyDescent="0.25">
      <c r="B34" s="99" t="s">
        <v>75</v>
      </c>
      <c r="C34" s="16">
        <v>1</v>
      </c>
      <c r="D34" s="16">
        <v>1</v>
      </c>
      <c r="E34" s="16"/>
      <c r="F34" s="16"/>
      <c r="G34" s="16">
        <v>15</v>
      </c>
      <c r="H34" s="16">
        <v>4</v>
      </c>
      <c r="I34" s="16">
        <v>9</v>
      </c>
      <c r="J34" s="16">
        <v>4</v>
      </c>
      <c r="K34" s="16">
        <v>1</v>
      </c>
      <c r="L34" s="16">
        <v>2</v>
      </c>
      <c r="M34" s="16">
        <v>9</v>
      </c>
      <c r="N34" s="16">
        <v>1</v>
      </c>
      <c r="O34" s="16"/>
      <c r="P34" s="16">
        <v>1</v>
      </c>
      <c r="Q34" s="16">
        <v>1</v>
      </c>
      <c r="R34" s="16">
        <v>4</v>
      </c>
      <c r="S34" s="16">
        <v>1</v>
      </c>
      <c r="T34" s="16">
        <v>32</v>
      </c>
      <c r="U34" s="16">
        <v>3</v>
      </c>
      <c r="V34" s="16"/>
      <c r="W34" s="16"/>
      <c r="X34" s="16"/>
      <c r="Y34" s="16">
        <v>4</v>
      </c>
      <c r="Z34" s="16">
        <v>4</v>
      </c>
      <c r="AA34" s="16"/>
      <c r="AB34" s="16">
        <v>26</v>
      </c>
      <c r="AC34" s="16">
        <v>1</v>
      </c>
      <c r="AD34" s="16"/>
      <c r="AE34" s="51">
        <f t="shared" si="28"/>
        <v>124</v>
      </c>
      <c r="AF34" s="47">
        <f t="shared" si="29"/>
        <v>0.22342342342342342</v>
      </c>
      <c r="AH34" s="99" t="s">
        <v>75</v>
      </c>
      <c r="AI34" s="16"/>
      <c r="AJ34" s="16"/>
      <c r="AK34" s="16"/>
      <c r="AL34" s="16"/>
      <c r="AM34" s="16">
        <v>3</v>
      </c>
      <c r="AN34" s="16">
        <v>4</v>
      </c>
      <c r="AO34" s="16">
        <v>2</v>
      </c>
      <c r="AP34" s="16"/>
      <c r="AQ34" s="16">
        <v>2</v>
      </c>
      <c r="AR34" s="16"/>
      <c r="AS34" s="16">
        <v>14</v>
      </c>
      <c r="AT34" s="16">
        <v>4</v>
      </c>
      <c r="AU34" s="16">
        <v>1</v>
      </c>
      <c r="AV34" s="16"/>
      <c r="AW34" s="16"/>
      <c r="AX34" s="16">
        <v>2</v>
      </c>
      <c r="AY34" s="16"/>
      <c r="AZ34" s="16">
        <v>3</v>
      </c>
      <c r="BA34" s="16">
        <v>10</v>
      </c>
      <c r="BB34" s="16"/>
      <c r="BC34" s="16"/>
      <c r="BD34" s="16"/>
      <c r="BE34" s="16">
        <v>4</v>
      </c>
      <c r="BF34" s="16"/>
      <c r="BG34" s="16"/>
      <c r="BH34" s="16">
        <v>25</v>
      </c>
      <c r="BI34" s="16">
        <v>1</v>
      </c>
      <c r="BJ34" s="16"/>
      <c r="BK34" s="51">
        <f t="shared" si="30"/>
        <v>75</v>
      </c>
      <c r="BL34" s="47">
        <f t="shared" si="31"/>
        <v>0.10302197802197802</v>
      </c>
      <c r="BN34" s="99" t="s">
        <v>78</v>
      </c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>
        <v>1</v>
      </c>
      <c r="CM34" s="16"/>
      <c r="CN34" s="16"/>
      <c r="CO34" s="16"/>
      <c r="CP34" s="16"/>
      <c r="CQ34" s="51">
        <f t="shared" si="32"/>
        <v>1</v>
      </c>
      <c r="CR34" s="47">
        <f t="shared" si="33"/>
        <v>1.0183299389002036E-3</v>
      </c>
      <c r="CT34" s="99" t="s">
        <v>75</v>
      </c>
      <c r="CU34" s="16"/>
      <c r="CV34" s="16">
        <v>2</v>
      </c>
      <c r="CW34" s="16"/>
      <c r="CX34" s="16"/>
      <c r="CY34" s="16"/>
      <c r="CZ34" s="16"/>
      <c r="DA34" s="16"/>
      <c r="DB34" s="16">
        <v>1</v>
      </c>
      <c r="DC34" s="16"/>
      <c r="DD34" s="16"/>
      <c r="DE34" s="16">
        <v>5</v>
      </c>
      <c r="DF34" s="16"/>
      <c r="DG34" s="16"/>
      <c r="DH34" s="16"/>
      <c r="DI34" s="16"/>
      <c r="DJ34" s="16">
        <v>3</v>
      </c>
      <c r="DK34" s="16"/>
      <c r="DL34" s="16">
        <v>1</v>
      </c>
      <c r="DM34" s="16"/>
      <c r="DN34" s="16">
        <v>6</v>
      </c>
      <c r="DO34" s="16"/>
      <c r="DP34" s="16"/>
      <c r="DQ34" s="16">
        <v>1</v>
      </c>
      <c r="DR34" s="16">
        <v>2</v>
      </c>
      <c r="DS34" s="16"/>
      <c r="DT34" s="16">
        <v>12</v>
      </c>
      <c r="DU34" s="16"/>
      <c r="DV34" s="16"/>
      <c r="DW34" s="61">
        <f t="shared" si="34"/>
        <v>33</v>
      </c>
      <c r="DX34" s="17">
        <f t="shared" si="35"/>
        <v>5.1724137931034482E-2</v>
      </c>
      <c r="DZ34" s="99" t="s">
        <v>75</v>
      </c>
      <c r="EA34" s="16"/>
      <c r="EB34" s="16"/>
      <c r="EC34" s="16"/>
      <c r="ED34" s="16"/>
      <c r="EE34" s="16">
        <v>1</v>
      </c>
      <c r="EF34" s="16">
        <v>3</v>
      </c>
      <c r="EG34" s="16">
        <v>1</v>
      </c>
      <c r="EH34" s="16">
        <v>1</v>
      </c>
      <c r="EI34" s="16">
        <v>1</v>
      </c>
      <c r="EJ34" s="16"/>
      <c r="EK34" s="16">
        <v>9</v>
      </c>
      <c r="EL34" s="16">
        <v>2</v>
      </c>
      <c r="EM34" s="16"/>
      <c r="EN34" s="16">
        <v>2</v>
      </c>
      <c r="EO34" s="16"/>
      <c r="EP34" s="16"/>
      <c r="EQ34" s="16">
        <v>6</v>
      </c>
      <c r="ER34" s="16">
        <v>2</v>
      </c>
      <c r="ES34" s="16">
        <v>4</v>
      </c>
      <c r="ET34" s="16">
        <v>4</v>
      </c>
      <c r="EU34" s="16"/>
      <c r="EV34" s="16"/>
      <c r="EW34" s="16">
        <v>1</v>
      </c>
      <c r="EX34" s="16">
        <v>9</v>
      </c>
      <c r="EY34" s="16"/>
      <c r="EZ34" s="16">
        <v>14</v>
      </c>
      <c r="FA34" s="16">
        <v>1</v>
      </c>
      <c r="FB34" s="16"/>
      <c r="FC34" s="61">
        <f t="shared" si="36"/>
        <v>61</v>
      </c>
      <c r="FD34" s="17">
        <f t="shared" si="37"/>
        <v>7.7215189873417717E-2</v>
      </c>
      <c r="FF34" s="99" t="s">
        <v>75</v>
      </c>
      <c r="FG34" s="16"/>
      <c r="FH34" s="16"/>
      <c r="FI34" s="16">
        <v>2</v>
      </c>
      <c r="FJ34" s="16"/>
      <c r="FK34" s="16"/>
      <c r="FL34" s="16">
        <v>1</v>
      </c>
      <c r="FM34" s="16">
        <v>4</v>
      </c>
      <c r="FN34" s="16">
        <v>1</v>
      </c>
      <c r="FO34" s="16"/>
      <c r="FP34" s="16">
        <v>2</v>
      </c>
      <c r="FQ34" s="16">
        <v>3</v>
      </c>
      <c r="FR34" s="16">
        <v>2</v>
      </c>
      <c r="FS34" s="16"/>
      <c r="FT34" s="16"/>
      <c r="FU34" s="16">
        <v>2</v>
      </c>
      <c r="FV34" s="16"/>
      <c r="FW34" s="16">
        <v>2</v>
      </c>
      <c r="FX34" s="16">
        <v>3</v>
      </c>
      <c r="FY34" s="16">
        <v>6</v>
      </c>
      <c r="FZ34" s="16"/>
      <c r="GA34" s="16"/>
      <c r="GB34" s="16"/>
      <c r="GC34" s="16">
        <v>2</v>
      </c>
      <c r="GD34" s="16">
        <v>1</v>
      </c>
      <c r="GE34" s="16"/>
      <c r="GF34" s="16">
        <v>25</v>
      </c>
      <c r="GG34" s="16"/>
      <c r="GH34" s="16"/>
      <c r="GI34" s="61">
        <f t="shared" si="38"/>
        <v>56</v>
      </c>
      <c r="GJ34" s="17">
        <f t="shared" si="39"/>
        <v>5.2780395852968898E-2</v>
      </c>
      <c r="GL34" s="99" t="s">
        <v>75</v>
      </c>
      <c r="GM34" s="16"/>
      <c r="GN34" s="16">
        <v>2</v>
      </c>
      <c r="GO34" s="16">
        <v>2</v>
      </c>
      <c r="GP34" s="16"/>
      <c r="GQ34" s="16">
        <v>7</v>
      </c>
      <c r="GR34" s="16"/>
      <c r="GS34" s="16">
        <v>3</v>
      </c>
      <c r="GT34" s="16">
        <v>6</v>
      </c>
      <c r="GU34" s="16">
        <v>1</v>
      </c>
      <c r="GV34" s="16">
        <v>3</v>
      </c>
      <c r="GW34" s="16">
        <v>13</v>
      </c>
      <c r="GX34" s="16">
        <v>1</v>
      </c>
      <c r="GY34" s="16"/>
      <c r="GZ34" s="16"/>
      <c r="HA34" s="16">
        <v>3</v>
      </c>
      <c r="HB34" s="16">
        <v>10</v>
      </c>
      <c r="HC34" s="16">
        <v>3</v>
      </c>
      <c r="HD34" s="16">
        <v>11</v>
      </c>
      <c r="HE34" s="16">
        <v>13</v>
      </c>
      <c r="HF34" s="16"/>
      <c r="HG34" s="16">
        <v>1</v>
      </c>
      <c r="HH34" s="16"/>
      <c r="HI34" s="16">
        <v>4</v>
      </c>
      <c r="HJ34" s="16">
        <v>5</v>
      </c>
      <c r="HK34" s="16">
        <v>1</v>
      </c>
      <c r="HL34" s="16">
        <v>41</v>
      </c>
      <c r="HM34" s="16"/>
      <c r="HN34" s="16"/>
      <c r="HO34" s="61">
        <f t="shared" si="40"/>
        <v>130</v>
      </c>
      <c r="HP34" s="17">
        <f t="shared" si="41"/>
        <v>0.1045016077170418</v>
      </c>
    </row>
    <row r="35" spans="2:224" x14ac:dyDescent="0.25">
      <c r="B35" s="99" t="s">
        <v>78</v>
      </c>
      <c r="C35" s="16"/>
      <c r="D35" s="16"/>
      <c r="E35" s="16"/>
      <c r="F35" s="16"/>
      <c r="G35" s="16"/>
      <c r="H35" s="16"/>
      <c r="I35" s="16"/>
      <c r="J35" s="16">
        <v>1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51">
        <f>SUM(C35:AD35)</f>
        <v>1</v>
      </c>
      <c r="AF35" s="47">
        <f t="shared" si="29"/>
        <v>1.8018018018018018E-3</v>
      </c>
      <c r="AH35" s="99" t="s">
        <v>78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51">
        <f t="shared" si="30"/>
        <v>0</v>
      </c>
      <c r="BL35" s="47">
        <f t="shared" si="31"/>
        <v>0</v>
      </c>
      <c r="BN35" s="99" t="s">
        <v>71</v>
      </c>
      <c r="BO35" s="16">
        <v>2</v>
      </c>
      <c r="BP35" s="16">
        <v>16</v>
      </c>
      <c r="BQ35" s="16">
        <v>6</v>
      </c>
      <c r="BR35" s="16"/>
      <c r="BS35" s="16">
        <v>30</v>
      </c>
      <c r="BT35" s="16">
        <v>28</v>
      </c>
      <c r="BU35" s="16">
        <v>63</v>
      </c>
      <c r="BV35" s="16">
        <v>10</v>
      </c>
      <c r="BW35" s="16">
        <v>28</v>
      </c>
      <c r="BX35" s="16">
        <v>24</v>
      </c>
      <c r="BY35" s="16">
        <v>84</v>
      </c>
      <c r="BZ35" s="16">
        <v>9</v>
      </c>
      <c r="CA35" s="16">
        <v>11</v>
      </c>
      <c r="CB35" s="16">
        <v>13</v>
      </c>
      <c r="CC35" s="16">
        <v>16</v>
      </c>
      <c r="CD35" s="16">
        <v>18</v>
      </c>
      <c r="CE35" s="16">
        <v>16</v>
      </c>
      <c r="CF35" s="16">
        <v>29</v>
      </c>
      <c r="CG35" s="16">
        <v>91</v>
      </c>
      <c r="CH35" s="16">
        <v>8</v>
      </c>
      <c r="CI35" s="16">
        <v>2</v>
      </c>
      <c r="CJ35" s="16"/>
      <c r="CK35" s="16">
        <v>50</v>
      </c>
      <c r="CL35" s="16">
        <v>15</v>
      </c>
      <c r="CM35" s="16">
        <v>6</v>
      </c>
      <c r="CN35" s="16">
        <v>214</v>
      </c>
      <c r="CO35" s="16"/>
      <c r="CP35" s="16">
        <v>17</v>
      </c>
      <c r="CQ35" s="51">
        <f t="shared" si="32"/>
        <v>806</v>
      </c>
      <c r="CR35" s="47">
        <f t="shared" si="33"/>
        <v>0.8207739307535642</v>
      </c>
      <c r="CT35" s="99" t="s">
        <v>78</v>
      </c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61">
        <f t="shared" si="34"/>
        <v>0</v>
      </c>
      <c r="DX35" s="17">
        <f t="shared" si="35"/>
        <v>0</v>
      </c>
      <c r="DZ35" s="99" t="s">
        <v>78</v>
      </c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61">
        <f t="shared" si="36"/>
        <v>0</v>
      </c>
      <c r="FD35" s="17">
        <f t="shared" si="37"/>
        <v>0</v>
      </c>
      <c r="FF35" s="99" t="s">
        <v>78</v>
      </c>
      <c r="FG35" s="16"/>
      <c r="FH35" s="16"/>
      <c r="FI35" s="16"/>
      <c r="FJ35" s="16"/>
      <c r="FK35" s="16">
        <v>2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61">
        <f t="shared" si="38"/>
        <v>2</v>
      </c>
      <c r="GJ35" s="17">
        <f t="shared" si="39"/>
        <v>1.885014137606032E-3</v>
      </c>
      <c r="GL35" s="99" t="s">
        <v>78</v>
      </c>
      <c r="GM35" s="16"/>
      <c r="GN35" s="16"/>
      <c r="GO35" s="16"/>
      <c r="GP35" s="16"/>
      <c r="GQ35" s="16"/>
      <c r="GR35" s="16"/>
      <c r="GS35" s="16">
        <v>1</v>
      </c>
      <c r="GT35" s="16"/>
      <c r="GU35" s="16"/>
      <c r="GV35" s="16">
        <v>1</v>
      </c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61">
        <f t="shared" si="40"/>
        <v>2</v>
      </c>
      <c r="HP35" s="17">
        <f t="shared" si="41"/>
        <v>1.6077170418006431E-3</v>
      </c>
    </row>
    <row r="36" spans="2:224" x14ac:dyDescent="0.25">
      <c r="B36" s="99" t="s">
        <v>71</v>
      </c>
      <c r="C36" s="16"/>
      <c r="D36" s="16">
        <v>6</v>
      </c>
      <c r="E36" s="16">
        <v>1</v>
      </c>
      <c r="F36" s="16"/>
      <c r="G36" s="16">
        <v>24</v>
      </c>
      <c r="H36" s="16">
        <v>10</v>
      </c>
      <c r="I36" s="16">
        <v>24</v>
      </c>
      <c r="J36" s="16">
        <v>5</v>
      </c>
      <c r="K36" s="16">
        <v>10</v>
      </c>
      <c r="L36" s="16">
        <v>4</v>
      </c>
      <c r="M36" s="16">
        <v>16</v>
      </c>
      <c r="N36" s="16">
        <v>4</v>
      </c>
      <c r="O36" s="16">
        <v>5</v>
      </c>
      <c r="P36" s="16">
        <v>3</v>
      </c>
      <c r="Q36" s="16">
        <v>4</v>
      </c>
      <c r="R36" s="16">
        <v>7</v>
      </c>
      <c r="S36" s="16">
        <v>18</v>
      </c>
      <c r="T36" s="16">
        <v>25</v>
      </c>
      <c r="U36" s="16">
        <v>10</v>
      </c>
      <c r="V36" s="16">
        <v>5</v>
      </c>
      <c r="W36" s="16">
        <v>2</v>
      </c>
      <c r="X36" s="16"/>
      <c r="Y36" s="16">
        <v>16</v>
      </c>
      <c r="Z36" s="16">
        <v>3</v>
      </c>
      <c r="AA36" s="16"/>
      <c r="AB36" s="16">
        <v>120</v>
      </c>
      <c r="AC36" s="16"/>
      <c r="AD36" s="16"/>
      <c r="AE36" s="51">
        <f t="shared" si="28"/>
        <v>322</v>
      </c>
      <c r="AF36" s="47">
        <f t="shared" si="29"/>
        <v>0.58018018018018014</v>
      </c>
      <c r="AH36" s="99" t="s">
        <v>71</v>
      </c>
      <c r="AI36" s="16"/>
      <c r="AJ36" s="16">
        <v>6</v>
      </c>
      <c r="AK36" s="16">
        <v>16</v>
      </c>
      <c r="AL36" s="16"/>
      <c r="AM36" s="16">
        <v>35</v>
      </c>
      <c r="AN36" s="16">
        <v>13</v>
      </c>
      <c r="AO36" s="16">
        <v>47</v>
      </c>
      <c r="AP36" s="16">
        <v>11</v>
      </c>
      <c r="AQ36" s="16">
        <v>29</v>
      </c>
      <c r="AR36" s="16">
        <v>13</v>
      </c>
      <c r="AS36" s="16">
        <v>59</v>
      </c>
      <c r="AT36" s="16">
        <v>3</v>
      </c>
      <c r="AU36" s="16">
        <v>4</v>
      </c>
      <c r="AV36" s="16">
        <v>9</v>
      </c>
      <c r="AW36" s="16">
        <v>4</v>
      </c>
      <c r="AX36" s="16">
        <v>7</v>
      </c>
      <c r="AY36" s="16">
        <v>4</v>
      </c>
      <c r="AZ36" s="16">
        <v>39</v>
      </c>
      <c r="BA36" s="16">
        <v>64</v>
      </c>
      <c r="BB36" s="16">
        <v>10</v>
      </c>
      <c r="BC36" s="16">
        <v>3</v>
      </c>
      <c r="BD36" s="16">
        <v>1</v>
      </c>
      <c r="BE36" s="16">
        <v>30</v>
      </c>
      <c r="BF36" s="16">
        <v>6</v>
      </c>
      <c r="BG36" s="16">
        <v>3</v>
      </c>
      <c r="BH36" s="16">
        <v>144</v>
      </c>
      <c r="BI36" s="16">
        <v>1</v>
      </c>
      <c r="BJ36" s="16">
        <v>5</v>
      </c>
      <c r="BK36" s="51">
        <f t="shared" si="30"/>
        <v>566</v>
      </c>
      <c r="BL36" s="47">
        <f t="shared" si="31"/>
        <v>0.77747252747252749</v>
      </c>
      <c r="BN36" s="99" t="s">
        <v>74</v>
      </c>
      <c r="BO36" s="16">
        <v>1</v>
      </c>
      <c r="BP36" s="16"/>
      <c r="BQ36" s="16">
        <v>2</v>
      </c>
      <c r="BR36" s="16"/>
      <c r="BS36" s="16">
        <v>4</v>
      </c>
      <c r="BT36" s="16"/>
      <c r="BU36" s="16">
        <v>2</v>
      </c>
      <c r="BV36" s="16">
        <v>1</v>
      </c>
      <c r="BW36" s="16">
        <v>5</v>
      </c>
      <c r="BX36" s="16">
        <v>2</v>
      </c>
      <c r="BY36" s="16">
        <v>7</v>
      </c>
      <c r="BZ36" s="16"/>
      <c r="CA36" s="16">
        <v>1</v>
      </c>
      <c r="CB36" s="16">
        <v>5</v>
      </c>
      <c r="CC36" s="16">
        <v>1</v>
      </c>
      <c r="CD36" s="16">
        <v>2</v>
      </c>
      <c r="CE36" s="16">
        <v>2</v>
      </c>
      <c r="CF36" s="16"/>
      <c r="CG36" s="16">
        <v>1</v>
      </c>
      <c r="CH36" s="16">
        <v>2</v>
      </c>
      <c r="CI36" s="16"/>
      <c r="CJ36" s="16"/>
      <c r="CK36" s="16">
        <v>4</v>
      </c>
      <c r="CL36" s="16"/>
      <c r="CM36" s="16">
        <v>1</v>
      </c>
      <c r="CN36" s="16">
        <v>14</v>
      </c>
      <c r="CO36" s="16"/>
      <c r="CP36" s="16"/>
      <c r="CQ36" s="51">
        <f t="shared" si="32"/>
        <v>57</v>
      </c>
      <c r="CR36" s="47">
        <f t="shared" si="33"/>
        <v>5.8044806517311608E-2</v>
      </c>
      <c r="CT36" s="99" t="s">
        <v>71</v>
      </c>
      <c r="CU36" s="16">
        <v>1</v>
      </c>
      <c r="CV36" s="16">
        <v>2</v>
      </c>
      <c r="CW36" s="16">
        <v>4</v>
      </c>
      <c r="CX36" s="16"/>
      <c r="CY36" s="16">
        <v>30</v>
      </c>
      <c r="CZ36" s="16">
        <v>16</v>
      </c>
      <c r="DA36" s="16">
        <v>30</v>
      </c>
      <c r="DB36" s="16">
        <v>16</v>
      </c>
      <c r="DC36" s="16">
        <v>20</v>
      </c>
      <c r="DD36" s="16">
        <v>13</v>
      </c>
      <c r="DE36" s="16">
        <v>48</v>
      </c>
      <c r="DF36" s="16">
        <v>4</v>
      </c>
      <c r="DG36" s="16">
        <v>13</v>
      </c>
      <c r="DH36" s="16">
        <v>10</v>
      </c>
      <c r="DI36" s="16">
        <v>13</v>
      </c>
      <c r="DJ36" s="16">
        <v>11</v>
      </c>
      <c r="DK36" s="16">
        <v>3</v>
      </c>
      <c r="DL36" s="16">
        <v>30</v>
      </c>
      <c r="DM36" s="16">
        <v>57</v>
      </c>
      <c r="DN36" s="16">
        <v>8</v>
      </c>
      <c r="DO36" s="16">
        <v>3</v>
      </c>
      <c r="DP36" s="16">
        <v>1</v>
      </c>
      <c r="DQ36" s="16">
        <v>29</v>
      </c>
      <c r="DR36" s="16">
        <v>19</v>
      </c>
      <c r="DS36" s="16">
        <v>1</v>
      </c>
      <c r="DT36" s="16">
        <v>135</v>
      </c>
      <c r="DU36" s="16"/>
      <c r="DV36" s="16">
        <v>57</v>
      </c>
      <c r="DW36" s="61">
        <f t="shared" si="34"/>
        <v>574</v>
      </c>
      <c r="DX36" s="17">
        <f t="shared" si="35"/>
        <v>0.89968652037617558</v>
      </c>
      <c r="DZ36" s="99" t="s">
        <v>71</v>
      </c>
      <c r="EA36" s="16"/>
      <c r="EB36" s="16">
        <v>6</v>
      </c>
      <c r="EC36" s="16">
        <v>9</v>
      </c>
      <c r="ED36" s="16">
        <v>1</v>
      </c>
      <c r="EE36" s="16">
        <v>43</v>
      </c>
      <c r="EF36" s="16">
        <v>23</v>
      </c>
      <c r="EG36" s="16">
        <v>31</v>
      </c>
      <c r="EH36" s="16">
        <v>19</v>
      </c>
      <c r="EI36" s="16">
        <v>19</v>
      </c>
      <c r="EJ36" s="16">
        <v>7</v>
      </c>
      <c r="EK36" s="16">
        <v>35</v>
      </c>
      <c r="EL36" s="16">
        <v>9</v>
      </c>
      <c r="EM36" s="16">
        <v>10</v>
      </c>
      <c r="EN36" s="16">
        <v>15</v>
      </c>
      <c r="EO36" s="16">
        <v>9</v>
      </c>
      <c r="EP36" s="16">
        <v>14</v>
      </c>
      <c r="EQ36" s="16">
        <v>3</v>
      </c>
      <c r="ER36" s="16">
        <v>25</v>
      </c>
      <c r="ES36" s="16">
        <v>56</v>
      </c>
      <c r="ET36" s="16">
        <v>18</v>
      </c>
      <c r="EU36" s="16">
        <v>2</v>
      </c>
      <c r="EV36" s="16"/>
      <c r="EW36" s="16">
        <v>23</v>
      </c>
      <c r="EX36" s="16">
        <v>21</v>
      </c>
      <c r="EY36" s="16">
        <v>1</v>
      </c>
      <c r="EZ36" s="16">
        <v>167</v>
      </c>
      <c r="FA36" s="16">
        <v>3</v>
      </c>
      <c r="FB36" s="16">
        <v>93</v>
      </c>
      <c r="FC36" s="61">
        <f t="shared" si="36"/>
        <v>662</v>
      </c>
      <c r="FD36" s="17">
        <f t="shared" si="37"/>
        <v>0.83797468354430382</v>
      </c>
      <c r="FF36" s="99" t="s">
        <v>71</v>
      </c>
      <c r="FG36" s="16">
        <v>1</v>
      </c>
      <c r="FH36" s="16">
        <v>24</v>
      </c>
      <c r="FI36" s="16">
        <v>18</v>
      </c>
      <c r="FJ36" s="16">
        <v>2</v>
      </c>
      <c r="FK36" s="16">
        <v>58</v>
      </c>
      <c r="FL36" s="16">
        <v>26</v>
      </c>
      <c r="FM36" s="16">
        <v>53</v>
      </c>
      <c r="FN36" s="16">
        <v>15</v>
      </c>
      <c r="FO36" s="16">
        <v>36</v>
      </c>
      <c r="FP36" s="16">
        <v>18</v>
      </c>
      <c r="FQ36" s="16">
        <v>64</v>
      </c>
      <c r="FR36" s="16">
        <v>17</v>
      </c>
      <c r="FS36" s="16">
        <v>7</v>
      </c>
      <c r="FT36" s="16">
        <v>11</v>
      </c>
      <c r="FU36" s="16">
        <v>19</v>
      </c>
      <c r="FV36" s="16">
        <v>32</v>
      </c>
      <c r="FW36" s="16">
        <v>13</v>
      </c>
      <c r="FX36" s="16">
        <v>40</v>
      </c>
      <c r="FY36" s="16">
        <v>129</v>
      </c>
      <c r="FZ36" s="16">
        <v>8</v>
      </c>
      <c r="GA36" s="16">
        <v>6</v>
      </c>
      <c r="GB36" s="16">
        <v>1</v>
      </c>
      <c r="GC36" s="16">
        <v>46</v>
      </c>
      <c r="GD36" s="16">
        <v>16</v>
      </c>
      <c r="GE36" s="16">
        <v>9</v>
      </c>
      <c r="GF36" s="16">
        <v>267</v>
      </c>
      <c r="GG36" s="16">
        <v>1</v>
      </c>
      <c r="GH36" s="16">
        <v>26</v>
      </c>
      <c r="GI36" s="61">
        <f t="shared" si="38"/>
        <v>963</v>
      </c>
      <c r="GJ36" s="17">
        <f t="shared" si="39"/>
        <v>0.90763430725730443</v>
      </c>
      <c r="GL36" s="99" t="s">
        <v>71</v>
      </c>
      <c r="GM36" s="16">
        <v>2</v>
      </c>
      <c r="GN36" s="16">
        <v>7</v>
      </c>
      <c r="GO36" s="16">
        <v>15</v>
      </c>
      <c r="GP36" s="16"/>
      <c r="GQ36" s="16">
        <v>57</v>
      </c>
      <c r="GR36" s="16">
        <v>44</v>
      </c>
      <c r="GS36" s="16">
        <v>36</v>
      </c>
      <c r="GT36" s="16">
        <v>37</v>
      </c>
      <c r="GU36" s="16">
        <v>19</v>
      </c>
      <c r="GV36" s="16">
        <v>25</v>
      </c>
      <c r="GW36" s="16">
        <v>72</v>
      </c>
      <c r="GX36" s="16">
        <v>15</v>
      </c>
      <c r="GY36" s="16">
        <v>7</v>
      </c>
      <c r="GZ36" s="16">
        <v>10</v>
      </c>
      <c r="HA36" s="16">
        <v>18</v>
      </c>
      <c r="HB36" s="16">
        <v>27</v>
      </c>
      <c r="HC36" s="16">
        <v>6</v>
      </c>
      <c r="HD36" s="16">
        <v>39</v>
      </c>
      <c r="HE36" s="16">
        <v>102</v>
      </c>
      <c r="HF36" s="16">
        <v>8</v>
      </c>
      <c r="HG36" s="16"/>
      <c r="HH36" s="16">
        <v>1</v>
      </c>
      <c r="HI36" s="16">
        <v>27</v>
      </c>
      <c r="HJ36" s="16">
        <v>24</v>
      </c>
      <c r="HK36" s="16">
        <v>12</v>
      </c>
      <c r="HL36" s="16">
        <v>238</v>
      </c>
      <c r="HM36" s="16">
        <v>1</v>
      </c>
      <c r="HN36" s="16">
        <v>164</v>
      </c>
      <c r="HO36" s="61">
        <f t="shared" si="40"/>
        <v>1013</v>
      </c>
      <c r="HP36" s="17">
        <f t="shared" si="41"/>
        <v>0.81430868167202575</v>
      </c>
    </row>
    <row r="37" spans="2:224" x14ac:dyDescent="0.25">
      <c r="B37" s="99" t="s">
        <v>74</v>
      </c>
      <c r="C37" s="16"/>
      <c r="D37" s="16">
        <v>4</v>
      </c>
      <c r="E37" s="16"/>
      <c r="F37" s="16"/>
      <c r="G37" s="16">
        <v>15</v>
      </c>
      <c r="H37" s="16">
        <v>5</v>
      </c>
      <c r="I37" s="16">
        <v>1</v>
      </c>
      <c r="J37" s="16">
        <v>3</v>
      </c>
      <c r="K37" s="16">
        <v>4</v>
      </c>
      <c r="L37" s="16">
        <v>1</v>
      </c>
      <c r="M37" s="16">
        <v>9</v>
      </c>
      <c r="N37" s="16">
        <v>1</v>
      </c>
      <c r="O37" s="16">
        <v>1</v>
      </c>
      <c r="P37" s="16">
        <v>1</v>
      </c>
      <c r="Q37" s="16"/>
      <c r="R37" s="16">
        <v>2</v>
      </c>
      <c r="S37" s="16">
        <v>7</v>
      </c>
      <c r="T37" s="16">
        <v>7</v>
      </c>
      <c r="U37" s="16">
        <v>2</v>
      </c>
      <c r="V37" s="16"/>
      <c r="W37" s="16"/>
      <c r="X37" s="16"/>
      <c r="Y37" s="16"/>
      <c r="Z37" s="16"/>
      <c r="AA37" s="16"/>
      <c r="AB37" s="16">
        <v>17</v>
      </c>
      <c r="AC37" s="16">
        <v>1</v>
      </c>
      <c r="AD37" s="16"/>
      <c r="AE37" s="51">
        <f t="shared" si="28"/>
        <v>81</v>
      </c>
      <c r="AF37" s="47">
        <f t="shared" si="29"/>
        <v>0.14594594594594595</v>
      </c>
      <c r="AH37" s="99" t="s">
        <v>74</v>
      </c>
      <c r="AI37" s="16"/>
      <c r="AJ37" s="16"/>
      <c r="AK37" s="16"/>
      <c r="AL37" s="16"/>
      <c r="AM37" s="16">
        <v>13</v>
      </c>
      <c r="AN37" s="16">
        <v>6</v>
      </c>
      <c r="AO37" s="16"/>
      <c r="AP37" s="16"/>
      <c r="AQ37" s="16"/>
      <c r="AR37" s="16">
        <v>4</v>
      </c>
      <c r="AS37" s="16">
        <v>8</v>
      </c>
      <c r="AT37" s="16">
        <v>2</v>
      </c>
      <c r="AU37" s="16">
        <v>1</v>
      </c>
      <c r="AV37" s="16"/>
      <c r="AW37" s="16">
        <v>1</v>
      </c>
      <c r="AX37" s="16">
        <v>1</v>
      </c>
      <c r="AY37" s="16">
        <v>1</v>
      </c>
      <c r="AZ37" s="16"/>
      <c r="BA37" s="16">
        <v>10</v>
      </c>
      <c r="BB37" s="16"/>
      <c r="BC37" s="16"/>
      <c r="BD37" s="16"/>
      <c r="BE37" s="16">
        <v>1</v>
      </c>
      <c r="BF37" s="16"/>
      <c r="BG37" s="16"/>
      <c r="BH37" s="16">
        <v>16</v>
      </c>
      <c r="BI37" s="16">
        <v>1</v>
      </c>
      <c r="BJ37" s="16"/>
      <c r="BK37" s="51">
        <f t="shared" si="30"/>
        <v>65</v>
      </c>
      <c r="BL37" s="47">
        <f t="shared" si="31"/>
        <v>8.9285714285714288E-2</v>
      </c>
      <c r="BN37" s="99" t="s">
        <v>76</v>
      </c>
      <c r="BO37" s="16"/>
      <c r="BP37" s="16"/>
      <c r="BQ37" s="16">
        <v>1</v>
      </c>
      <c r="BR37" s="16"/>
      <c r="BS37" s="16">
        <v>2</v>
      </c>
      <c r="BT37" s="16">
        <v>1</v>
      </c>
      <c r="BU37" s="16">
        <v>3</v>
      </c>
      <c r="BV37" s="16"/>
      <c r="BW37" s="16"/>
      <c r="BX37" s="16">
        <v>1</v>
      </c>
      <c r="BY37" s="16">
        <v>3</v>
      </c>
      <c r="BZ37" s="16">
        <v>1</v>
      </c>
      <c r="CA37" s="16"/>
      <c r="CB37" s="16"/>
      <c r="CC37" s="16">
        <v>1</v>
      </c>
      <c r="CD37" s="16"/>
      <c r="CE37" s="16"/>
      <c r="CF37" s="16"/>
      <c r="CG37" s="16">
        <v>8</v>
      </c>
      <c r="CH37" s="16"/>
      <c r="CI37" s="16"/>
      <c r="CJ37" s="16"/>
      <c r="CK37" s="16">
        <v>1</v>
      </c>
      <c r="CL37" s="16"/>
      <c r="CM37" s="16"/>
      <c r="CN37" s="16">
        <v>8</v>
      </c>
      <c r="CO37" s="16"/>
      <c r="CP37" s="16"/>
      <c r="CQ37" s="51">
        <f t="shared" si="32"/>
        <v>30</v>
      </c>
      <c r="CR37" s="47">
        <f t="shared" si="33"/>
        <v>3.0549898167006109E-2</v>
      </c>
      <c r="CT37" s="99" t="s">
        <v>74</v>
      </c>
      <c r="CU37" s="16"/>
      <c r="CV37" s="16"/>
      <c r="CW37" s="16"/>
      <c r="CX37" s="16"/>
      <c r="CY37" s="16"/>
      <c r="CZ37" s="16">
        <v>3</v>
      </c>
      <c r="DA37" s="16">
        <v>2</v>
      </c>
      <c r="DB37" s="16"/>
      <c r="DC37" s="16"/>
      <c r="DD37" s="16"/>
      <c r="DE37" s="16">
        <v>4</v>
      </c>
      <c r="DF37" s="16"/>
      <c r="DG37" s="16">
        <v>1</v>
      </c>
      <c r="DH37" s="16">
        <v>1</v>
      </c>
      <c r="DI37" s="16"/>
      <c r="DJ37" s="16"/>
      <c r="DK37" s="16"/>
      <c r="DL37" s="16"/>
      <c r="DM37" s="16">
        <v>1</v>
      </c>
      <c r="DN37" s="16">
        <v>1</v>
      </c>
      <c r="DO37" s="16"/>
      <c r="DP37" s="16"/>
      <c r="DQ37" s="16"/>
      <c r="DR37" s="16">
        <v>3</v>
      </c>
      <c r="DS37" s="16">
        <v>3</v>
      </c>
      <c r="DT37" s="16">
        <v>6</v>
      </c>
      <c r="DU37" s="16">
        <v>1</v>
      </c>
      <c r="DV37" s="16"/>
      <c r="DW37" s="61">
        <f t="shared" si="34"/>
        <v>26</v>
      </c>
      <c r="DX37" s="17">
        <f t="shared" si="35"/>
        <v>4.0752351097178681E-2</v>
      </c>
      <c r="DZ37" s="99" t="s">
        <v>74</v>
      </c>
      <c r="EA37" s="16"/>
      <c r="EB37" s="16">
        <v>1</v>
      </c>
      <c r="EC37" s="16"/>
      <c r="ED37" s="16">
        <v>4</v>
      </c>
      <c r="EE37" s="16">
        <v>1</v>
      </c>
      <c r="EF37" s="16">
        <v>4</v>
      </c>
      <c r="EG37" s="16">
        <v>1</v>
      </c>
      <c r="EH37" s="16">
        <v>1</v>
      </c>
      <c r="EI37" s="16">
        <v>2</v>
      </c>
      <c r="EJ37" s="16">
        <v>1</v>
      </c>
      <c r="EK37" s="16">
        <v>7</v>
      </c>
      <c r="EL37" s="16"/>
      <c r="EM37" s="16">
        <v>1</v>
      </c>
      <c r="EN37" s="16">
        <v>5</v>
      </c>
      <c r="EO37" s="16"/>
      <c r="EP37" s="16"/>
      <c r="EQ37" s="16">
        <v>4</v>
      </c>
      <c r="ER37" s="16">
        <v>4</v>
      </c>
      <c r="ES37" s="16">
        <v>5</v>
      </c>
      <c r="ET37" s="16">
        <v>3</v>
      </c>
      <c r="EU37" s="16"/>
      <c r="EV37" s="16"/>
      <c r="EW37" s="16"/>
      <c r="EX37" s="16">
        <v>2</v>
      </c>
      <c r="EY37" s="16"/>
      <c r="EZ37" s="16">
        <v>8</v>
      </c>
      <c r="FA37" s="16"/>
      <c r="FB37" s="16"/>
      <c r="FC37" s="61">
        <f t="shared" si="36"/>
        <v>54</v>
      </c>
      <c r="FD37" s="17">
        <f t="shared" si="37"/>
        <v>6.8354430379746839E-2</v>
      </c>
      <c r="FF37" s="99" t="s">
        <v>74</v>
      </c>
      <c r="FG37" s="16"/>
      <c r="FH37" s="16"/>
      <c r="FI37" s="16"/>
      <c r="FJ37" s="16"/>
      <c r="FK37" s="16">
        <v>3</v>
      </c>
      <c r="FL37" s="16">
        <v>1</v>
      </c>
      <c r="FM37" s="16">
        <v>2</v>
      </c>
      <c r="FN37" s="16"/>
      <c r="FO37" s="16"/>
      <c r="FP37" s="16">
        <v>2</v>
      </c>
      <c r="FQ37" s="16">
        <v>3</v>
      </c>
      <c r="FR37" s="16">
        <v>2</v>
      </c>
      <c r="FS37" s="16"/>
      <c r="FT37" s="16"/>
      <c r="FU37" s="16">
        <v>1</v>
      </c>
      <c r="FV37" s="16"/>
      <c r="FW37" s="16">
        <v>1</v>
      </c>
      <c r="FX37" s="16">
        <v>1</v>
      </c>
      <c r="FY37" s="16">
        <v>1</v>
      </c>
      <c r="FZ37" s="16">
        <v>5</v>
      </c>
      <c r="GA37" s="16"/>
      <c r="GB37" s="16"/>
      <c r="GC37" s="16">
        <v>2</v>
      </c>
      <c r="GD37" s="16">
        <v>1</v>
      </c>
      <c r="GE37" s="16"/>
      <c r="GF37" s="16">
        <v>7</v>
      </c>
      <c r="GG37" s="16"/>
      <c r="GH37" s="16"/>
      <c r="GI37" s="61">
        <f t="shared" si="38"/>
        <v>32</v>
      </c>
      <c r="GJ37" s="17">
        <f t="shared" si="39"/>
        <v>3.0160226201696512E-2</v>
      </c>
      <c r="GL37" s="99" t="s">
        <v>74</v>
      </c>
      <c r="GM37" s="16"/>
      <c r="GN37" s="16"/>
      <c r="GO37" s="16">
        <v>2</v>
      </c>
      <c r="GP37" s="16"/>
      <c r="GQ37" s="16">
        <v>3</v>
      </c>
      <c r="GR37" s="16">
        <v>3</v>
      </c>
      <c r="GS37" s="16"/>
      <c r="GT37" s="16"/>
      <c r="GU37" s="16"/>
      <c r="GV37" s="16">
        <v>5</v>
      </c>
      <c r="GW37" s="16">
        <v>10</v>
      </c>
      <c r="GX37" s="16"/>
      <c r="GY37" s="16"/>
      <c r="GZ37" s="16">
        <v>1</v>
      </c>
      <c r="HA37" s="16">
        <v>2</v>
      </c>
      <c r="HB37" s="16">
        <v>3</v>
      </c>
      <c r="HC37" s="16">
        <v>1</v>
      </c>
      <c r="HD37" s="16">
        <v>3</v>
      </c>
      <c r="HE37" s="16">
        <v>7</v>
      </c>
      <c r="HF37" s="16"/>
      <c r="HG37" s="16"/>
      <c r="HH37" s="16"/>
      <c r="HI37" s="16"/>
      <c r="HJ37" s="16"/>
      <c r="HK37" s="16">
        <v>2</v>
      </c>
      <c r="HL37" s="16">
        <v>25</v>
      </c>
      <c r="HM37" s="16"/>
      <c r="HN37" s="16"/>
      <c r="HO37" s="61">
        <f t="shared" si="40"/>
        <v>67</v>
      </c>
      <c r="HP37" s="17">
        <f t="shared" si="41"/>
        <v>5.3858520900321546E-2</v>
      </c>
    </row>
    <row r="38" spans="2:224" x14ac:dyDescent="0.25">
      <c r="B38" s="99" t="s">
        <v>76</v>
      </c>
      <c r="C38" s="16"/>
      <c r="D38" s="16">
        <v>1</v>
      </c>
      <c r="E38" s="16"/>
      <c r="F38" s="16">
        <v>1</v>
      </c>
      <c r="G38" s="16">
        <v>7</v>
      </c>
      <c r="H38" s="16"/>
      <c r="I38" s="16">
        <v>1</v>
      </c>
      <c r="J38" s="16">
        <v>5</v>
      </c>
      <c r="K38" s="16"/>
      <c r="L38" s="16"/>
      <c r="M38" s="16">
        <v>1</v>
      </c>
      <c r="N38" s="16"/>
      <c r="O38" s="16"/>
      <c r="P38" s="16">
        <v>1</v>
      </c>
      <c r="Q38" s="16"/>
      <c r="R38" s="16">
        <v>1</v>
      </c>
      <c r="S38" s="16"/>
      <c r="T38" s="16">
        <v>2</v>
      </c>
      <c r="U38" s="16">
        <v>2</v>
      </c>
      <c r="V38" s="16"/>
      <c r="W38" s="16"/>
      <c r="X38" s="16"/>
      <c r="Y38" s="16"/>
      <c r="Z38" s="16"/>
      <c r="AA38" s="16"/>
      <c r="AB38" s="16">
        <v>5</v>
      </c>
      <c r="AC38" s="16"/>
      <c r="AD38" s="16"/>
      <c r="AE38" s="51">
        <f t="shared" si="28"/>
        <v>27</v>
      </c>
      <c r="AF38" s="47">
        <f t="shared" si="29"/>
        <v>4.8648648648648651E-2</v>
      </c>
      <c r="AH38" s="99" t="s">
        <v>76</v>
      </c>
      <c r="AI38" s="16"/>
      <c r="AJ38" s="16"/>
      <c r="AK38" s="16"/>
      <c r="AL38" s="16"/>
      <c r="AM38" s="16">
        <v>1</v>
      </c>
      <c r="AN38" s="16"/>
      <c r="AO38" s="16">
        <v>2</v>
      </c>
      <c r="AP38" s="16">
        <v>1</v>
      </c>
      <c r="AQ38" s="16">
        <v>1</v>
      </c>
      <c r="AR38" s="16"/>
      <c r="AS38" s="16">
        <v>1</v>
      </c>
      <c r="AT38" s="16"/>
      <c r="AU38" s="16"/>
      <c r="AV38" s="16">
        <v>1</v>
      </c>
      <c r="AW38" s="16"/>
      <c r="AX38" s="16">
        <v>1</v>
      </c>
      <c r="AY38" s="16"/>
      <c r="AZ38" s="16"/>
      <c r="BA38" s="16">
        <v>4</v>
      </c>
      <c r="BB38" s="16"/>
      <c r="BC38" s="16"/>
      <c r="BD38" s="16"/>
      <c r="BE38" s="16">
        <v>3</v>
      </c>
      <c r="BF38" s="16"/>
      <c r="BG38" s="16"/>
      <c r="BH38" s="16">
        <v>6</v>
      </c>
      <c r="BI38" s="16"/>
      <c r="BJ38" s="16"/>
      <c r="BK38" s="51">
        <f t="shared" si="30"/>
        <v>21</v>
      </c>
      <c r="BL38" s="47">
        <f t="shared" si="31"/>
        <v>2.8846153846153848E-2</v>
      </c>
      <c r="BN38" s="99" t="s">
        <v>77</v>
      </c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51">
        <f t="shared" si="32"/>
        <v>0</v>
      </c>
      <c r="CR38" s="47">
        <f t="shared" si="33"/>
        <v>0</v>
      </c>
      <c r="CT38" s="99" t="s">
        <v>76</v>
      </c>
      <c r="CU38" s="16"/>
      <c r="CV38" s="16"/>
      <c r="CW38" s="16"/>
      <c r="CX38" s="16"/>
      <c r="CY38" s="16">
        <v>1</v>
      </c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>
        <v>1</v>
      </c>
      <c r="DN38" s="16"/>
      <c r="DO38" s="16"/>
      <c r="DP38" s="16"/>
      <c r="DQ38" s="16">
        <v>1</v>
      </c>
      <c r="DR38" s="16"/>
      <c r="DS38" s="16">
        <v>1</v>
      </c>
      <c r="DT38" s="16">
        <v>1</v>
      </c>
      <c r="DU38" s="16"/>
      <c r="DV38" s="16"/>
      <c r="DW38" s="61">
        <f t="shared" si="34"/>
        <v>5</v>
      </c>
      <c r="DX38" s="17">
        <f t="shared" si="35"/>
        <v>7.8369905956112845E-3</v>
      </c>
      <c r="DZ38" s="99" t="s">
        <v>76</v>
      </c>
      <c r="EA38" s="16"/>
      <c r="EB38" s="16"/>
      <c r="EC38" s="16"/>
      <c r="ED38" s="16"/>
      <c r="EE38" s="16">
        <v>1</v>
      </c>
      <c r="EF38" s="16"/>
      <c r="EG38" s="16"/>
      <c r="EH38" s="16">
        <v>1</v>
      </c>
      <c r="EI38" s="16"/>
      <c r="EJ38" s="16"/>
      <c r="EK38" s="16">
        <v>1</v>
      </c>
      <c r="EL38" s="16"/>
      <c r="EM38" s="16"/>
      <c r="EN38" s="16"/>
      <c r="EO38" s="16"/>
      <c r="EP38" s="16"/>
      <c r="EQ38" s="16">
        <v>1</v>
      </c>
      <c r="ER38" s="16"/>
      <c r="ES38" s="16">
        <v>2</v>
      </c>
      <c r="ET38" s="16"/>
      <c r="EU38" s="16"/>
      <c r="EV38" s="16"/>
      <c r="EW38" s="16"/>
      <c r="EX38" s="16">
        <v>1</v>
      </c>
      <c r="EY38" s="16"/>
      <c r="EZ38" s="16">
        <v>4</v>
      </c>
      <c r="FA38" s="16"/>
      <c r="FB38" s="16">
        <v>1</v>
      </c>
      <c r="FC38" s="61">
        <f t="shared" si="36"/>
        <v>12</v>
      </c>
      <c r="FD38" s="17">
        <f t="shared" si="37"/>
        <v>1.5189873417721518E-2</v>
      </c>
      <c r="FF38" s="99" t="s">
        <v>76</v>
      </c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>
        <v>1</v>
      </c>
      <c r="FT38" s="16"/>
      <c r="FU38" s="16"/>
      <c r="FV38" s="16"/>
      <c r="FW38" s="16"/>
      <c r="FX38" s="16"/>
      <c r="FY38" s="16">
        <v>1</v>
      </c>
      <c r="FZ38" s="16"/>
      <c r="GA38" s="16"/>
      <c r="GB38" s="16"/>
      <c r="GC38" s="16">
        <v>2</v>
      </c>
      <c r="GD38" s="16"/>
      <c r="GE38" s="16"/>
      <c r="GF38" s="16"/>
      <c r="GG38" s="16"/>
      <c r="GH38" s="16"/>
      <c r="GI38" s="61">
        <f t="shared" si="38"/>
        <v>4</v>
      </c>
      <c r="GJ38" s="17">
        <f t="shared" si="39"/>
        <v>3.770028275212064E-3</v>
      </c>
      <c r="GL38" s="99" t="s">
        <v>76</v>
      </c>
      <c r="GM38" s="16"/>
      <c r="GN38" s="16"/>
      <c r="GO38" s="16"/>
      <c r="GP38" s="16"/>
      <c r="GQ38" s="16">
        <v>3</v>
      </c>
      <c r="GR38" s="16">
        <v>1</v>
      </c>
      <c r="GS38" s="16"/>
      <c r="GT38" s="16"/>
      <c r="GU38" s="16"/>
      <c r="GV38" s="16">
        <v>2</v>
      </c>
      <c r="GW38" s="16">
        <v>5</v>
      </c>
      <c r="GX38" s="16"/>
      <c r="GY38" s="16">
        <v>1</v>
      </c>
      <c r="GZ38" s="16">
        <v>1</v>
      </c>
      <c r="HA38" s="16">
        <v>2</v>
      </c>
      <c r="HB38" s="16"/>
      <c r="HC38" s="16">
        <v>1</v>
      </c>
      <c r="HD38" s="16">
        <v>2</v>
      </c>
      <c r="HE38" s="16">
        <v>6</v>
      </c>
      <c r="HF38" s="16"/>
      <c r="HG38" s="16"/>
      <c r="HH38" s="16"/>
      <c r="HI38" s="16">
        <v>1</v>
      </c>
      <c r="HJ38" s="16"/>
      <c r="HK38" s="16"/>
      <c r="HL38" s="16">
        <v>4</v>
      </c>
      <c r="HM38" s="16">
        <v>1</v>
      </c>
      <c r="HN38" s="16">
        <v>1</v>
      </c>
      <c r="HO38" s="61">
        <f t="shared" si="40"/>
        <v>31</v>
      </c>
      <c r="HP38" s="17">
        <f t="shared" si="41"/>
        <v>2.4919614147909969E-2</v>
      </c>
    </row>
    <row r="39" spans="2:224" ht="15.75" thickBot="1" x14ac:dyDescent="0.3">
      <c r="B39" s="100" t="s">
        <v>51</v>
      </c>
      <c r="C39" s="52">
        <f>SUM(C33:C38)</f>
        <v>1</v>
      </c>
      <c r="D39" s="52">
        <f t="shared" ref="D39:AD39" si="42">SUM(D33:D38)</f>
        <v>12</v>
      </c>
      <c r="E39" s="52">
        <f t="shared" si="42"/>
        <v>1</v>
      </c>
      <c r="F39" s="52">
        <f t="shared" si="42"/>
        <v>1</v>
      </c>
      <c r="G39" s="52">
        <f t="shared" si="42"/>
        <v>61</v>
      </c>
      <c r="H39" s="52">
        <f t="shared" si="42"/>
        <v>19</v>
      </c>
      <c r="I39" s="52">
        <f t="shared" si="42"/>
        <v>35</v>
      </c>
      <c r="J39" s="52">
        <f t="shared" si="42"/>
        <v>18</v>
      </c>
      <c r="K39" s="52">
        <f t="shared" si="42"/>
        <v>15</v>
      </c>
      <c r="L39" s="52">
        <f t="shared" si="42"/>
        <v>7</v>
      </c>
      <c r="M39" s="52">
        <f t="shared" si="42"/>
        <v>35</v>
      </c>
      <c r="N39" s="52">
        <f t="shared" si="42"/>
        <v>6</v>
      </c>
      <c r="O39" s="52">
        <f t="shared" si="42"/>
        <v>6</v>
      </c>
      <c r="P39" s="52">
        <f t="shared" si="42"/>
        <v>6</v>
      </c>
      <c r="Q39" s="52">
        <f t="shared" si="42"/>
        <v>5</v>
      </c>
      <c r="R39" s="52">
        <f t="shared" si="42"/>
        <v>14</v>
      </c>
      <c r="S39" s="52">
        <f t="shared" si="42"/>
        <v>26</v>
      </c>
      <c r="T39" s="52">
        <f t="shared" si="42"/>
        <v>66</v>
      </c>
      <c r="U39" s="52">
        <f t="shared" si="42"/>
        <v>17</v>
      </c>
      <c r="V39" s="52">
        <f t="shared" si="42"/>
        <v>5</v>
      </c>
      <c r="W39" s="52">
        <f t="shared" si="42"/>
        <v>2</v>
      </c>
      <c r="X39" s="52">
        <f t="shared" si="42"/>
        <v>0</v>
      </c>
      <c r="Y39" s="52">
        <f t="shared" si="42"/>
        <v>20</v>
      </c>
      <c r="Z39" s="52">
        <f t="shared" si="42"/>
        <v>7</v>
      </c>
      <c r="AA39" s="52">
        <f t="shared" si="42"/>
        <v>0</v>
      </c>
      <c r="AB39" s="52">
        <f>SUM(AB33:AB38)</f>
        <v>168</v>
      </c>
      <c r="AC39" s="52">
        <f t="shared" si="42"/>
        <v>2</v>
      </c>
      <c r="AD39" s="52">
        <f t="shared" si="42"/>
        <v>0</v>
      </c>
      <c r="AE39" s="52">
        <f>SUM(AE33:AE38)</f>
        <v>555</v>
      </c>
      <c r="AF39" s="45">
        <f>SUM(AF33:AF38)</f>
        <v>1</v>
      </c>
      <c r="AH39" s="100" t="s">
        <v>51</v>
      </c>
      <c r="AI39" s="52">
        <f t="shared" ref="AI39:BL39" si="43">SUM(AI33:AI38)</f>
        <v>0</v>
      </c>
      <c r="AJ39" s="52">
        <f t="shared" si="43"/>
        <v>6</v>
      </c>
      <c r="AK39" s="52">
        <f t="shared" si="43"/>
        <v>16</v>
      </c>
      <c r="AL39" s="52">
        <f t="shared" si="43"/>
        <v>0</v>
      </c>
      <c r="AM39" s="52">
        <f t="shared" si="43"/>
        <v>52</v>
      </c>
      <c r="AN39" s="52">
        <f t="shared" si="43"/>
        <v>23</v>
      </c>
      <c r="AO39" s="52">
        <f t="shared" si="43"/>
        <v>51</v>
      </c>
      <c r="AP39" s="52">
        <f t="shared" si="43"/>
        <v>12</v>
      </c>
      <c r="AQ39" s="52">
        <f t="shared" si="43"/>
        <v>32</v>
      </c>
      <c r="AR39" s="52">
        <f t="shared" si="43"/>
        <v>17</v>
      </c>
      <c r="AS39" s="52">
        <f t="shared" si="43"/>
        <v>82</v>
      </c>
      <c r="AT39" s="52">
        <f t="shared" si="43"/>
        <v>9</v>
      </c>
      <c r="AU39" s="52">
        <f t="shared" si="43"/>
        <v>6</v>
      </c>
      <c r="AV39" s="52">
        <f t="shared" si="43"/>
        <v>10</v>
      </c>
      <c r="AW39" s="52">
        <f t="shared" si="43"/>
        <v>5</v>
      </c>
      <c r="AX39" s="52">
        <f t="shared" si="43"/>
        <v>11</v>
      </c>
      <c r="AY39" s="52">
        <f t="shared" si="43"/>
        <v>6</v>
      </c>
      <c r="AZ39" s="52">
        <f t="shared" si="43"/>
        <v>42</v>
      </c>
      <c r="BA39" s="52">
        <f t="shared" si="43"/>
        <v>88</v>
      </c>
      <c r="BB39" s="52">
        <f t="shared" si="43"/>
        <v>10</v>
      </c>
      <c r="BC39" s="52">
        <f t="shared" si="43"/>
        <v>3</v>
      </c>
      <c r="BD39" s="52">
        <f t="shared" si="43"/>
        <v>1</v>
      </c>
      <c r="BE39" s="52">
        <f t="shared" si="43"/>
        <v>38</v>
      </c>
      <c r="BF39" s="52">
        <f t="shared" si="43"/>
        <v>6</v>
      </c>
      <c r="BG39" s="52">
        <f t="shared" si="43"/>
        <v>3</v>
      </c>
      <c r="BH39" s="52">
        <f t="shared" si="43"/>
        <v>191</v>
      </c>
      <c r="BI39" s="52">
        <f t="shared" si="43"/>
        <v>3</v>
      </c>
      <c r="BJ39" s="52">
        <f t="shared" si="43"/>
        <v>5</v>
      </c>
      <c r="BK39" s="52">
        <f t="shared" si="43"/>
        <v>728</v>
      </c>
      <c r="BL39" s="45">
        <f t="shared" si="43"/>
        <v>1</v>
      </c>
      <c r="BN39" s="100" t="s">
        <v>51</v>
      </c>
      <c r="BO39" s="52">
        <f>SUM(BO33:BO38)</f>
        <v>3</v>
      </c>
      <c r="BP39" s="52">
        <f t="shared" ref="BP39:CN39" si="44">SUM(BP33:BP38)</f>
        <v>16</v>
      </c>
      <c r="BQ39" s="52">
        <f t="shared" si="44"/>
        <v>10</v>
      </c>
      <c r="BR39" s="52">
        <f t="shared" si="44"/>
        <v>0</v>
      </c>
      <c r="BS39" s="52">
        <f t="shared" si="44"/>
        <v>39</v>
      </c>
      <c r="BT39" s="52">
        <f t="shared" si="44"/>
        <v>32</v>
      </c>
      <c r="BU39" s="52">
        <f t="shared" si="44"/>
        <v>71</v>
      </c>
      <c r="BV39" s="52">
        <f t="shared" si="44"/>
        <v>15</v>
      </c>
      <c r="BW39" s="52">
        <f t="shared" si="44"/>
        <v>36</v>
      </c>
      <c r="BX39" s="52">
        <f t="shared" si="44"/>
        <v>29</v>
      </c>
      <c r="BY39" s="52">
        <f t="shared" si="44"/>
        <v>100</v>
      </c>
      <c r="BZ39" s="52">
        <f t="shared" si="44"/>
        <v>13</v>
      </c>
      <c r="CA39" s="52">
        <f t="shared" si="44"/>
        <v>13</v>
      </c>
      <c r="CB39" s="52">
        <f t="shared" si="44"/>
        <v>20</v>
      </c>
      <c r="CC39" s="52">
        <f t="shared" si="44"/>
        <v>21</v>
      </c>
      <c r="CD39" s="52">
        <f t="shared" si="44"/>
        <v>20</v>
      </c>
      <c r="CE39" s="52">
        <f t="shared" si="44"/>
        <v>19</v>
      </c>
      <c r="CF39" s="52">
        <f t="shared" si="44"/>
        <v>30</v>
      </c>
      <c r="CG39" s="52">
        <f t="shared" si="44"/>
        <v>106</v>
      </c>
      <c r="CH39" s="52">
        <f t="shared" si="44"/>
        <v>10</v>
      </c>
      <c r="CI39" s="52">
        <f t="shared" si="44"/>
        <v>2</v>
      </c>
      <c r="CJ39" s="52">
        <f t="shared" si="44"/>
        <v>0</v>
      </c>
      <c r="CK39" s="52">
        <f t="shared" si="44"/>
        <v>64</v>
      </c>
      <c r="CL39" s="52">
        <f t="shared" si="44"/>
        <v>20</v>
      </c>
      <c r="CM39" s="52">
        <f t="shared" si="44"/>
        <v>7</v>
      </c>
      <c r="CN39" s="52">
        <f t="shared" si="44"/>
        <v>269</v>
      </c>
      <c r="CO39" s="52">
        <f>SUM(CO33:CO38)</f>
        <v>0</v>
      </c>
      <c r="CP39" s="52">
        <f>SUM(CP33:CP38)</f>
        <v>17</v>
      </c>
      <c r="CQ39" s="52">
        <f>SUM(CQ33:CQ38)</f>
        <v>982</v>
      </c>
      <c r="CR39" s="45">
        <f>SUM(CR33:CR38)</f>
        <v>1</v>
      </c>
      <c r="CT39" s="100" t="s">
        <v>51</v>
      </c>
      <c r="CU39" s="60">
        <f>SUM(CU33:CU38)</f>
        <v>1</v>
      </c>
      <c r="CV39" s="60">
        <f t="shared" ref="CV39:DW39" si="45">SUM(CV33:CV38)</f>
        <v>4</v>
      </c>
      <c r="CW39" s="60">
        <f t="shared" si="45"/>
        <v>4</v>
      </c>
      <c r="CX39" s="60">
        <f t="shared" si="45"/>
        <v>0</v>
      </c>
      <c r="CY39" s="60">
        <f t="shared" si="45"/>
        <v>31</v>
      </c>
      <c r="CZ39" s="60">
        <f t="shared" si="45"/>
        <v>19</v>
      </c>
      <c r="DA39" s="60">
        <f t="shared" si="45"/>
        <v>32</v>
      </c>
      <c r="DB39" s="60">
        <f t="shared" si="45"/>
        <v>17</v>
      </c>
      <c r="DC39" s="60">
        <f t="shared" si="45"/>
        <v>20</v>
      </c>
      <c r="DD39" s="60">
        <f t="shared" si="45"/>
        <v>13</v>
      </c>
      <c r="DE39" s="60">
        <f t="shared" si="45"/>
        <v>57</v>
      </c>
      <c r="DF39" s="60">
        <f t="shared" si="45"/>
        <v>4</v>
      </c>
      <c r="DG39" s="60">
        <f t="shared" si="45"/>
        <v>14</v>
      </c>
      <c r="DH39" s="60">
        <f t="shared" si="45"/>
        <v>11</v>
      </c>
      <c r="DI39" s="60">
        <f t="shared" si="45"/>
        <v>13</v>
      </c>
      <c r="DJ39" s="60">
        <f t="shared" si="45"/>
        <v>14</v>
      </c>
      <c r="DK39" s="60">
        <f t="shared" si="45"/>
        <v>3</v>
      </c>
      <c r="DL39" s="60">
        <f t="shared" si="45"/>
        <v>31</v>
      </c>
      <c r="DM39" s="60">
        <f t="shared" si="45"/>
        <v>59</v>
      </c>
      <c r="DN39" s="60">
        <f t="shared" si="45"/>
        <v>15</v>
      </c>
      <c r="DO39" s="60">
        <f t="shared" si="45"/>
        <v>3</v>
      </c>
      <c r="DP39" s="60">
        <f t="shared" si="45"/>
        <v>1</v>
      </c>
      <c r="DQ39" s="60">
        <f t="shared" si="45"/>
        <v>31</v>
      </c>
      <c r="DR39" s="60">
        <f t="shared" si="45"/>
        <v>24</v>
      </c>
      <c r="DS39" s="60">
        <f t="shared" si="45"/>
        <v>5</v>
      </c>
      <c r="DT39" s="60">
        <f t="shared" si="45"/>
        <v>154</v>
      </c>
      <c r="DU39" s="60">
        <f t="shared" si="45"/>
        <v>1</v>
      </c>
      <c r="DV39" s="60">
        <f t="shared" si="45"/>
        <v>57</v>
      </c>
      <c r="DW39" s="60">
        <f t="shared" si="45"/>
        <v>638</v>
      </c>
      <c r="DX39" s="114">
        <f>SUM(DX33:DX38)</f>
        <v>1</v>
      </c>
      <c r="DZ39" s="100" t="s">
        <v>51</v>
      </c>
      <c r="EA39" s="60">
        <f>SUM(EA33:EA38)</f>
        <v>0</v>
      </c>
      <c r="EB39" s="60">
        <f t="shared" ref="EB39:FC39" si="46">SUM(EB33:EB38)</f>
        <v>7</v>
      </c>
      <c r="EC39" s="60">
        <f t="shared" si="46"/>
        <v>9</v>
      </c>
      <c r="ED39" s="60">
        <f t="shared" si="46"/>
        <v>5</v>
      </c>
      <c r="EE39" s="60">
        <f t="shared" si="46"/>
        <v>46</v>
      </c>
      <c r="EF39" s="60">
        <f t="shared" si="46"/>
        <v>30</v>
      </c>
      <c r="EG39" s="60">
        <f t="shared" si="46"/>
        <v>33</v>
      </c>
      <c r="EH39" s="60">
        <f t="shared" si="46"/>
        <v>22</v>
      </c>
      <c r="EI39" s="60">
        <f t="shared" si="46"/>
        <v>22</v>
      </c>
      <c r="EJ39" s="60">
        <f t="shared" si="46"/>
        <v>8</v>
      </c>
      <c r="EK39" s="60">
        <f t="shared" si="46"/>
        <v>52</v>
      </c>
      <c r="EL39" s="60">
        <f t="shared" si="46"/>
        <v>11</v>
      </c>
      <c r="EM39" s="60">
        <f t="shared" si="46"/>
        <v>11</v>
      </c>
      <c r="EN39" s="60">
        <f t="shared" si="46"/>
        <v>22</v>
      </c>
      <c r="EO39" s="60">
        <f t="shared" si="46"/>
        <v>9</v>
      </c>
      <c r="EP39" s="60">
        <f t="shared" si="46"/>
        <v>14</v>
      </c>
      <c r="EQ39" s="60">
        <f t="shared" si="46"/>
        <v>14</v>
      </c>
      <c r="ER39" s="60">
        <f t="shared" si="46"/>
        <v>31</v>
      </c>
      <c r="ES39" s="60">
        <f t="shared" si="46"/>
        <v>67</v>
      </c>
      <c r="ET39" s="60">
        <f t="shared" si="46"/>
        <v>25</v>
      </c>
      <c r="EU39" s="60">
        <f t="shared" si="46"/>
        <v>2</v>
      </c>
      <c r="EV39" s="60">
        <f t="shared" si="46"/>
        <v>0</v>
      </c>
      <c r="EW39" s="60">
        <f t="shared" si="46"/>
        <v>25</v>
      </c>
      <c r="EX39" s="60">
        <f t="shared" si="46"/>
        <v>33</v>
      </c>
      <c r="EY39" s="60">
        <f t="shared" si="46"/>
        <v>1</v>
      </c>
      <c r="EZ39" s="60">
        <f t="shared" si="46"/>
        <v>193</v>
      </c>
      <c r="FA39" s="60">
        <f t="shared" si="46"/>
        <v>4</v>
      </c>
      <c r="FB39" s="60">
        <f t="shared" si="46"/>
        <v>94</v>
      </c>
      <c r="FC39" s="60">
        <f t="shared" si="46"/>
        <v>790</v>
      </c>
      <c r="FD39" s="114">
        <f>SUM(FD33:FD38)</f>
        <v>1</v>
      </c>
      <c r="FF39" s="100" t="s">
        <v>51</v>
      </c>
      <c r="FG39" s="60">
        <f>SUM(FG33:FG38)</f>
        <v>1</v>
      </c>
      <c r="FH39" s="60">
        <f t="shared" ref="FH39:GI39" si="47">SUM(FH33:FH38)</f>
        <v>24</v>
      </c>
      <c r="FI39" s="60">
        <f t="shared" si="47"/>
        <v>20</v>
      </c>
      <c r="FJ39" s="60">
        <f t="shared" si="47"/>
        <v>2</v>
      </c>
      <c r="FK39" s="60">
        <f t="shared" si="47"/>
        <v>63</v>
      </c>
      <c r="FL39" s="60">
        <f t="shared" si="47"/>
        <v>28</v>
      </c>
      <c r="FM39" s="60">
        <f t="shared" si="47"/>
        <v>59</v>
      </c>
      <c r="FN39" s="60">
        <f t="shared" si="47"/>
        <v>16</v>
      </c>
      <c r="FO39" s="60">
        <f t="shared" si="47"/>
        <v>36</v>
      </c>
      <c r="FP39" s="60">
        <f t="shared" si="47"/>
        <v>22</v>
      </c>
      <c r="FQ39" s="60">
        <f t="shared" si="47"/>
        <v>70</v>
      </c>
      <c r="FR39" s="60">
        <f t="shared" si="47"/>
        <v>21</v>
      </c>
      <c r="FS39" s="60">
        <f t="shared" si="47"/>
        <v>8</v>
      </c>
      <c r="FT39" s="60">
        <f t="shared" si="47"/>
        <v>11</v>
      </c>
      <c r="FU39" s="60">
        <f t="shared" si="47"/>
        <v>22</v>
      </c>
      <c r="FV39" s="60">
        <f t="shared" si="47"/>
        <v>32</v>
      </c>
      <c r="FW39" s="60">
        <f t="shared" si="47"/>
        <v>16</v>
      </c>
      <c r="FX39" s="60">
        <f t="shared" si="47"/>
        <v>44</v>
      </c>
      <c r="FY39" s="60">
        <f t="shared" si="47"/>
        <v>137</v>
      </c>
      <c r="FZ39" s="60">
        <f t="shared" si="47"/>
        <v>14</v>
      </c>
      <c r="GA39" s="60">
        <f t="shared" si="47"/>
        <v>6</v>
      </c>
      <c r="GB39" s="60">
        <f t="shared" si="47"/>
        <v>1</v>
      </c>
      <c r="GC39" s="60">
        <f t="shared" si="47"/>
        <v>53</v>
      </c>
      <c r="GD39" s="60">
        <f t="shared" si="47"/>
        <v>18</v>
      </c>
      <c r="GE39" s="60">
        <f t="shared" si="47"/>
        <v>9</v>
      </c>
      <c r="GF39" s="60">
        <f t="shared" si="47"/>
        <v>301</v>
      </c>
      <c r="GG39" s="60">
        <f t="shared" si="47"/>
        <v>1</v>
      </c>
      <c r="GH39" s="60">
        <f t="shared" si="47"/>
        <v>26</v>
      </c>
      <c r="GI39" s="60">
        <f t="shared" si="47"/>
        <v>1061</v>
      </c>
      <c r="GJ39" s="114">
        <f>SUM(GJ33:GJ38)</f>
        <v>1</v>
      </c>
      <c r="GL39" s="100" t="s">
        <v>51</v>
      </c>
      <c r="GM39" s="60">
        <f>SUM(GM33:GM38)</f>
        <v>2</v>
      </c>
      <c r="GN39" s="60">
        <f t="shared" ref="GN39:HO39" si="48">SUM(GN33:GN38)</f>
        <v>9</v>
      </c>
      <c r="GO39" s="60">
        <f t="shared" si="48"/>
        <v>19</v>
      </c>
      <c r="GP39" s="60">
        <f t="shared" si="48"/>
        <v>0</v>
      </c>
      <c r="GQ39" s="60">
        <f t="shared" si="48"/>
        <v>70</v>
      </c>
      <c r="GR39" s="60">
        <f t="shared" si="48"/>
        <v>48</v>
      </c>
      <c r="GS39" s="60">
        <f t="shared" si="48"/>
        <v>40</v>
      </c>
      <c r="GT39" s="60">
        <f t="shared" si="48"/>
        <v>43</v>
      </c>
      <c r="GU39" s="60">
        <f t="shared" si="48"/>
        <v>20</v>
      </c>
      <c r="GV39" s="60">
        <f t="shared" si="48"/>
        <v>36</v>
      </c>
      <c r="GW39" s="60">
        <f t="shared" si="48"/>
        <v>100</v>
      </c>
      <c r="GX39" s="60">
        <f t="shared" si="48"/>
        <v>16</v>
      </c>
      <c r="GY39" s="60">
        <f t="shared" si="48"/>
        <v>8</v>
      </c>
      <c r="GZ39" s="60">
        <f t="shared" si="48"/>
        <v>12</v>
      </c>
      <c r="HA39" s="60">
        <f t="shared" si="48"/>
        <v>25</v>
      </c>
      <c r="HB39" s="60">
        <f t="shared" si="48"/>
        <v>40</v>
      </c>
      <c r="HC39" s="60">
        <f t="shared" si="48"/>
        <v>11</v>
      </c>
      <c r="HD39" s="60">
        <f t="shared" si="48"/>
        <v>55</v>
      </c>
      <c r="HE39" s="60">
        <f t="shared" si="48"/>
        <v>128</v>
      </c>
      <c r="HF39" s="60">
        <f t="shared" si="48"/>
        <v>8</v>
      </c>
      <c r="HG39" s="60">
        <f t="shared" si="48"/>
        <v>1</v>
      </c>
      <c r="HH39" s="60">
        <f t="shared" si="48"/>
        <v>1</v>
      </c>
      <c r="HI39" s="60">
        <f t="shared" si="48"/>
        <v>32</v>
      </c>
      <c r="HJ39" s="60">
        <f t="shared" si="48"/>
        <v>29</v>
      </c>
      <c r="HK39" s="60">
        <f t="shared" si="48"/>
        <v>15</v>
      </c>
      <c r="HL39" s="60">
        <f t="shared" si="48"/>
        <v>309</v>
      </c>
      <c r="HM39" s="60">
        <f t="shared" si="48"/>
        <v>2</v>
      </c>
      <c r="HN39" s="60">
        <f t="shared" si="48"/>
        <v>165</v>
      </c>
      <c r="HO39" s="60">
        <f t="shared" si="48"/>
        <v>1244</v>
      </c>
      <c r="HP39" s="114">
        <f>SUM(HP33:HP38)</f>
        <v>1</v>
      </c>
    </row>
    <row r="40" spans="2:224" ht="15.75" thickTop="1" x14ac:dyDescent="0.25"/>
  </sheetData>
  <mergeCells count="21">
    <mergeCell ref="GL2:HP2"/>
    <mergeCell ref="GL9:HP9"/>
    <mergeCell ref="GL31:HP31"/>
    <mergeCell ref="B2:AF2"/>
    <mergeCell ref="AH2:BL2"/>
    <mergeCell ref="B9:AF9"/>
    <mergeCell ref="AH9:BL9"/>
    <mergeCell ref="B31:AF31"/>
    <mergeCell ref="AH31:BL31"/>
    <mergeCell ref="FF2:GJ2"/>
    <mergeCell ref="FF9:GJ9"/>
    <mergeCell ref="FF31:GJ31"/>
    <mergeCell ref="BN2:CR2"/>
    <mergeCell ref="BN9:CR9"/>
    <mergeCell ref="BN31:CR31"/>
    <mergeCell ref="DZ2:FD2"/>
    <mergeCell ref="DZ9:FD9"/>
    <mergeCell ref="DZ31:FD31"/>
    <mergeCell ref="CT2:DX2"/>
    <mergeCell ref="CT9:DX9"/>
    <mergeCell ref="CT31:DX3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B1:DI43"/>
  <sheetViews>
    <sheetView showGridLines="0" showRowColHeaders="0" zoomScale="80" zoomScaleNormal="80" workbookViewId="0"/>
  </sheetViews>
  <sheetFormatPr defaultRowHeight="15" x14ac:dyDescent="0.25"/>
  <cols>
    <col min="1" max="1" width="1.7109375" customWidth="1"/>
    <col min="2" max="2" width="33.5703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44" bestFit="1" customWidth="1"/>
    <col min="17" max="17" width="1.85546875" customWidth="1"/>
    <col min="18" max="18" width="33.5703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44" bestFit="1" customWidth="1"/>
    <col min="33" max="33" width="2.140625" customWidth="1"/>
    <col min="34" max="34" width="33.5703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44" bestFit="1" customWidth="1"/>
    <col min="49" max="49" width="1.42578125" customWidth="1"/>
    <col min="50" max="50" width="33.570312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1.85546875" customWidth="1"/>
    <col min="66" max="66" width="33.570312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7109375" bestFit="1" customWidth="1"/>
    <col min="81" max="81" width="1.7109375" customWidth="1"/>
    <col min="82" max="82" width="33.570312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7" bestFit="1" customWidth="1"/>
    <col min="96" max="96" width="8.7109375" bestFit="1" customWidth="1"/>
    <col min="97" max="97" width="1.7109375" style="161" customWidth="1"/>
    <col min="98" max="98" width="33.5703125" style="161" bestFit="1" customWidth="1"/>
    <col min="99" max="99" width="4.42578125" style="161" bestFit="1" customWidth="1"/>
    <col min="100" max="100" width="4.28515625" style="161" bestFit="1" customWidth="1"/>
    <col min="101" max="101" width="5.28515625" style="161" bestFit="1" customWidth="1"/>
    <col min="102" max="102" width="4.5703125" style="161" bestFit="1" customWidth="1"/>
    <col min="103" max="103" width="4.7109375" style="161" bestFit="1" customWidth="1"/>
    <col min="104" max="104" width="4.5703125" style="161" bestFit="1" customWidth="1"/>
    <col min="105" max="105" width="4" style="161" bestFit="1" customWidth="1"/>
    <col min="106" max="106" width="5.140625" style="161" bestFit="1" customWidth="1"/>
    <col min="107" max="107" width="4" style="161" bestFit="1" customWidth="1"/>
    <col min="108" max="108" width="4.85546875" style="161" bestFit="1" customWidth="1"/>
    <col min="109" max="109" width="5.140625" style="161" bestFit="1" customWidth="1"/>
    <col min="110" max="110" width="4.28515625" style="161" bestFit="1" customWidth="1"/>
    <col min="111" max="111" width="6.5703125" style="161" bestFit="1" customWidth="1"/>
    <col min="112" max="112" width="8.42578125" style="161" bestFit="1" customWidth="1"/>
  </cols>
  <sheetData>
    <row r="1" spans="2:113" ht="15.75" thickBot="1" x14ac:dyDescent="0.3"/>
    <row r="2" spans="2:113" ht="16.5" thickTop="1" thickBot="1" x14ac:dyDescent="0.3">
      <c r="B2" s="243" t="s">
        <v>147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  <c r="R2" s="243" t="s">
        <v>148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252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5"/>
      <c r="AX2" s="243" t="s">
        <v>303</v>
      </c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371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5"/>
      <c r="CD2" s="243" t="s">
        <v>399</v>
      </c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429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5"/>
    </row>
    <row r="3" spans="2:113" ht="15.75" thickTop="1" x14ac:dyDescent="0.25">
      <c r="B3" s="49" t="s">
        <v>86</v>
      </c>
      <c r="C3" s="50" t="s">
        <v>0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  <c r="L3" s="50" t="s">
        <v>11</v>
      </c>
      <c r="M3" s="50" t="s">
        <v>12</v>
      </c>
      <c r="N3" s="50" t="s">
        <v>13</v>
      </c>
      <c r="O3" s="50" t="s">
        <v>14</v>
      </c>
      <c r="P3" s="11" t="s">
        <v>15</v>
      </c>
      <c r="R3" s="49" t="s">
        <v>86</v>
      </c>
      <c r="S3" s="50" t="s">
        <v>0</v>
      </c>
      <c r="T3" s="50" t="s">
        <v>3</v>
      </c>
      <c r="U3" s="50" t="s">
        <v>4</v>
      </c>
      <c r="V3" s="50" t="s">
        <v>5</v>
      </c>
      <c r="W3" s="50" t="s">
        <v>6</v>
      </c>
      <c r="X3" s="50" t="s">
        <v>7</v>
      </c>
      <c r="Y3" s="50" t="s">
        <v>8</v>
      </c>
      <c r="Z3" s="50" t="s">
        <v>9</v>
      </c>
      <c r="AA3" s="50" t="s">
        <v>10</v>
      </c>
      <c r="AB3" s="50" t="s">
        <v>11</v>
      </c>
      <c r="AC3" s="50" t="s">
        <v>12</v>
      </c>
      <c r="AD3" s="50" t="s">
        <v>13</v>
      </c>
      <c r="AE3" s="50" t="s">
        <v>14</v>
      </c>
      <c r="AF3" s="11" t="s">
        <v>15</v>
      </c>
      <c r="AH3" s="49" t="s">
        <v>86</v>
      </c>
      <c r="AI3" s="50" t="s">
        <v>0</v>
      </c>
      <c r="AJ3" s="50" t="s">
        <v>3</v>
      </c>
      <c r="AK3" s="50" t="s">
        <v>4</v>
      </c>
      <c r="AL3" s="50" t="s">
        <v>5</v>
      </c>
      <c r="AM3" s="50" t="s">
        <v>6</v>
      </c>
      <c r="AN3" s="50" t="s">
        <v>7</v>
      </c>
      <c r="AO3" s="50" t="s">
        <v>8</v>
      </c>
      <c r="AP3" s="50" t="s">
        <v>9</v>
      </c>
      <c r="AQ3" s="50" t="s">
        <v>10</v>
      </c>
      <c r="AR3" s="50" t="s">
        <v>11</v>
      </c>
      <c r="AS3" s="50" t="s">
        <v>12</v>
      </c>
      <c r="AT3" s="50" t="s">
        <v>13</v>
      </c>
      <c r="AU3" s="50" t="s">
        <v>14</v>
      </c>
      <c r="AV3" s="11" t="s">
        <v>15</v>
      </c>
      <c r="AX3" s="135" t="s">
        <v>86</v>
      </c>
      <c r="AY3" s="136" t="s">
        <v>0</v>
      </c>
      <c r="AZ3" s="136" t="s">
        <v>3</v>
      </c>
      <c r="BA3" s="136" t="s">
        <v>4</v>
      </c>
      <c r="BB3" s="136" t="s">
        <v>5</v>
      </c>
      <c r="BC3" s="136" t="s">
        <v>6</v>
      </c>
      <c r="BD3" s="136" t="s">
        <v>7</v>
      </c>
      <c r="BE3" s="136" t="s">
        <v>8</v>
      </c>
      <c r="BF3" s="136" t="s">
        <v>9</v>
      </c>
      <c r="BG3" s="136" t="s">
        <v>10</v>
      </c>
      <c r="BH3" s="136" t="s">
        <v>11</v>
      </c>
      <c r="BI3" s="136" t="s">
        <v>12</v>
      </c>
      <c r="BJ3" s="136" t="s">
        <v>13</v>
      </c>
      <c r="BK3" s="119" t="s">
        <v>14</v>
      </c>
      <c r="BL3" s="13" t="s">
        <v>15</v>
      </c>
      <c r="BN3" s="49" t="s">
        <v>86</v>
      </c>
      <c r="BO3" s="50" t="s">
        <v>0</v>
      </c>
      <c r="BP3" s="50" t="s">
        <v>3</v>
      </c>
      <c r="BQ3" s="50" t="s">
        <v>4</v>
      </c>
      <c r="BR3" s="50" t="s">
        <v>5</v>
      </c>
      <c r="BS3" s="50" t="s">
        <v>6</v>
      </c>
      <c r="BT3" s="50" t="s">
        <v>7</v>
      </c>
      <c r="BU3" s="50" t="s">
        <v>8</v>
      </c>
      <c r="BV3" s="50" t="s">
        <v>9</v>
      </c>
      <c r="BW3" s="50" t="s">
        <v>10</v>
      </c>
      <c r="BX3" s="50" t="s">
        <v>11</v>
      </c>
      <c r="BY3" s="50" t="s">
        <v>12</v>
      </c>
      <c r="BZ3" s="50" t="s">
        <v>13</v>
      </c>
      <c r="CA3" s="50" t="s">
        <v>14</v>
      </c>
      <c r="CB3" s="11" t="s">
        <v>15</v>
      </c>
      <c r="CD3" s="49" t="s">
        <v>86</v>
      </c>
      <c r="CE3" s="50" t="s">
        <v>0</v>
      </c>
      <c r="CF3" s="50" t="s">
        <v>3</v>
      </c>
      <c r="CG3" s="50" t="s">
        <v>4</v>
      </c>
      <c r="CH3" s="50" t="s">
        <v>5</v>
      </c>
      <c r="CI3" s="50" t="s">
        <v>6</v>
      </c>
      <c r="CJ3" s="50" t="s">
        <v>7</v>
      </c>
      <c r="CK3" s="50" t="s">
        <v>8</v>
      </c>
      <c r="CL3" s="50" t="s">
        <v>9</v>
      </c>
      <c r="CM3" s="50" t="s">
        <v>10</v>
      </c>
      <c r="CN3" s="50" t="s">
        <v>11</v>
      </c>
      <c r="CO3" s="50" t="s">
        <v>12</v>
      </c>
      <c r="CP3" s="50" t="s">
        <v>13</v>
      </c>
      <c r="CQ3" s="50" t="s">
        <v>14</v>
      </c>
      <c r="CR3" s="11" t="s">
        <v>15</v>
      </c>
      <c r="CT3" s="49" t="s">
        <v>86</v>
      </c>
      <c r="CU3" s="169" t="s">
        <v>0</v>
      </c>
      <c r="CV3" s="169" t="s">
        <v>3</v>
      </c>
      <c r="CW3" s="169" t="s">
        <v>4</v>
      </c>
      <c r="CX3" s="169" t="s">
        <v>5</v>
      </c>
      <c r="CY3" s="169" t="s">
        <v>6</v>
      </c>
      <c r="CZ3" s="169" t="s">
        <v>7</v>
      </c>
      <c r="DA3" s="169" t="s">
        <v>8</v>
      </c>
      <c r="DB3" s="169" t="s">
        <v>9</v>
      </c>
      <c r="DC3" s="169" t="s">
        <v>10</v>
      </c>
      <c r="DD3" s="169" t="s">
        <v>11</v>
      </c>
      <c r="DE3" s="169" t="s">
        <v>12</v>
      </c>
      <c r="DF3" s="169" t="s">
        <v>13</v>
      </c>
      <c r="DG3" s="169" t="s">
        <v>14</v>
      </c>
      <c r="DH3" s="11" t="s">
        <v>15</v>
      </c>
    </row>
    <row r="4" spans="2:113" x14ac:dyDescent="0.25">
      <c r="B4" s="150" t="s">
        <v>101</v>
      </c>
      <c r="C4" s="16">
        <v>3</v>
      </c>
      <c r="D4" s="16">
        <v>1</v>
      </c>
      <c r="E4" s="16">
        <v>2</v>
      </c>
      <c r="F4" s="16"/>
      <c r="G4" s="16">
        <v>1</v>
      </c>
      <c r="H4" s="16">
        <v>1</v>
      </c>
      <c r="I4" s="16">
        <v>1</v>
      </c>
      <c r="J4" s="16"/>
      <c r="K4" s="16"/>
      <c r="L4" s="16"/>
      <c r="M4" s="16"/>
      <c r="N4" s="16"/>
      <c r="O4" s="51">
        <f>SUM(C4:N4)</f>
        <v>9</v>
      </c>
      <c r="P4" s="17">
        <f t="shared" ref="P4:P41" si="0">O4/$O$42</f>
        <v>1.5280135823429542E-2</v>
      </c>
      <c r="R4" s="150" t="s">
        <v>101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51">
        <f>SUM(S4:AD4)</f>
        <v>0</v>
      </c>
      <c r="AF4" s="17">
        <f t="shared" ref="AF4:AF42" si="1">AE4/$AE$42</f>
        <v>0</v>
      </c>
      <c r="AH4" s="150" t="s">
        <v>101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51">
        <f t="shared" ref="AU4:AU21" si="2">SUM(AI4:AT4)</f>
        <v>0</v>
      </c>
      <c r="AV4" s="17">
        <f t="shared" ref="AV4:AV31" si="3">AU4/$AU$42</f>
        <v>0</v>
      </c>
      <c r="AX4" s="111" t="s">
        <v>101</v>
      </c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51">
        <f t="shared" ref="BK4:BK11" si="4">SUM(AY4:BJ4)</f>
        <v>0</v>
      </c>
      <c r="BL4" s="17">
        <f t="shared" ref="BL4:BL11" si="5">BK4/$BK$42</f>
        <v>0</v>
      </c>
      <c r="BN4" s="150" t="s">
        <v>101</v>
      </c>
      <c r="BO4" s="16"/>
      <c r="BP4" s="16"/>
      <c r="BQ4" s="16">
        <v>1</v>
      </c>
      <c r="BR4" s="16"/>
      <c r="BS4" s="16"/>
      <c r="BT4" s="16"/>
      <c r="BU4" s="16">
        <v>1</v>
      </c>
      <c r="BV4" s="16"/>
      <c r="BW4" s="16"/>
      <c r="BX4" s="16"/>
      <c r="BY4" s="16"/>
      <c r="BZ4" s="16">
        <v>1</v>
      </c>
      <c r="CA4" s="51">
        <f>SUM(BO4:BZ4)</f>
        <v>3</v>
      </c>
      <c r="CB4" s="17">
        <f t="shared" ref="CB4:CB37" si="6">CA4/$CA$42</f>
        <v>3.2930845225027441E-3</v>
      </c>
      <c r="CC4" s="151"/>
      <c r="CD4" s="150" t="s">
        <v>101</v>
      </c>
      <c r="CE4" s="16"/>
      <c r="CF4" s="16"/>
      <c r="CG4" s="16"/>
      <c r="CH4" s="16"/>
      <c r="CI4" s="16"/>
      <c r="CJ4" s="16"/>
      <c r="CK4" s="16">
        <v>1</v>
      </c>
      <c r="CL4" s="16"/>
      <c r="CM4" s="16"/>
      <c r="CN4" s="16"/>
      <c r="CO4" s="16"/>
      <c r="CP4" s="16"/>
      <c r="CQ4" s="51">
        <f>SUM(CE4:CP4)</f>
        <v>1</v>
      </c>
      <c r="CR4" s="17">
        <f>CQ4/$CQ$42</f>
        <v>8.4175084175084171E-4</v>
      </c>
      <c r="CS4" s="168"/>
      <c r="CT4" s="152" t="s">
        <v>101</v>
      </c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51">
        <f>SUM(CU4:DF4)</f>
        <v>0</v>
      </c>
      <c r="DH4" s="17">
        <f t="shared" ref="DH4:DH41" si="7">DG4/$DG$42</f>
        <v>0</v>
      </c>
    </row>
    <row r="5" spans="2:113" x14ac:dyDescent="0.25">
      <c r="B5" s="150" t="s">
        <v>99</v>
      </c>
      <c r="C5" s="16">
        <v>3</v>
      </c>
      <c r="D5" s="16"/>
      <c r="E5" s="16"/>
      <c r="F5" s="16"/>
      <c r="G5" s="16"/>
      <c r="H5" s="16">
        <v>1</v>
      </c>
      <c r="I5" s="16"/>
      <c r="J5" s="16"/>
      <c r="K5" s="16"/>
      <c r="L5" s="16"/>
      <c r="M5" s="16"/>
      <c r="N5" s="16"/>
      <c r="O5" s="51">
        <f>SUM(C5:N5)</f>
        <v>4</v>
      </c>
      <c r="P5" s="17">
        <f t="shared" si="0"/>
        <v>6.7911714770797962E-3</v>
      </c>
      <c r="R5" s="150" t="s">
        <v>306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51">
        <f>SUM(S5:AD5)</f>
        <v>0</v>
      </c>
      <c r="AF5" s="17">
        <f t="shared" si="1"/>
        <v>0</v>
      </c>
      <c r="AH5" s="150" t="s">
        <v>306</v>
      </c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51">
        <f t="shared" si="2"/>
        <v>0</v>
      </c>
      <c r="AV5" s="17">
        <f t="shared" si="3"/>
        <v>0</v>
      </c>
      <c r="AX5" s="111" t="s">
        <v>306</v>
      </c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51">
        <f t="shared" si="4"/>
        <v>0</v>
      </c>
      <c r="BL5" s="17">
        <f t="shared" si="5"/>
        <v>0</v>
      </c>
      <c r="BN5" s="150" t="s">
        <v>306</v>
      </c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51">
        <f t="shared" ref="CA5:CA41" si="8">SUM(BO5:BZ5)</f>
        <v>0</v>
      </c>
      <c r="CB5" s="17">
        <f t="shared" si="6"/>
        <v>0</v>
      </c>
      <c r="CC5" s="151"/>
      <c r="CD5" s="150" t="s">
        <v>306</v>
      </c>
      <c r="CE5" s="16"/>
      <c r="CF5" s="16"/>
      <c r="CG5" s="16"/>
      <c r="CH5" s="16"/>
      <c r="CI5" s="16">
        <v>1</v>
      </c>
      <c r="CJ5" s="16"/>
      <c r="CK5" s="16"/>
      <c r="CL5" s="16"/>
      <c r="CM5" s="16"/>
      <c r="CN5" s="16"/>
      <c r="CO5" s="16"/>
      <c r="CP5" s="16"/>
      <c r="CQ5" s="51">
        <f t="shared" ref="CQ5:CQ13" si="9">SUM(CE5:CP5)</f>
        <v>1</v>
      </c>
      <c r="CR5" s="17">
        <f t="shared" ref="CR5:CR41" si="10">CQ5/$CQ$42</f>
        <v>8.4175084175084171E-4</v>
      </c>
      <c r="CS5" s="168"/>
      <c r="CT5" s="152" t="s">
        <v>306</v>
      </c>
      <c r="CU5" s="16"/>
      <c r="CV5" s="16"/>
      <c r="CW5" s="16"/>
      <c r="CX5" s="16"/>
      <c r="CY5" s="16"/>
      <c r="CZ5" s="16"/>
      <c r="DA5" s="16"/>
      <c r="DB5" s="16"/>
      <c r="DC5" s="16"/>
      <c r="DD5" s="16">
        <v>1</v>
      </c>
      <c r="DE5" s="16"/>
      <c r="DF5" s="16"/>
      <c r="DG5" s="51">
        <f t="shared" ref="DG5:DG13" si="11">SUM(CU5:DF5)</f>
        <v>1</v>
      </c>
      <c r="DH5" s="17">
        <f t="shared" si="7"/>
        <v>7.320644216691069E-4</v>
      </c>
    </row>
    <row r="6" spans="2:113" x14ac:dyDescent="0.25">
      <c r="B6" s="150" t="s">
        <v>307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51">
        <f>SUM(C6:N6)</f>
        <v>0</v>
      </c>
      <c r="P6" s="17">
        <f t="shared" si="0"/>
        <v>0</v>
      </c>
      <c r="R6" s="150" t="s">
        <v>307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51">
        <f>SUM(S6:AD6)</f>
        <v>0</v>
      </c>
      <c r="AF6" s="17">
        <f t="shared" si="1"/>
        <v>0</v>
      </c>
      <c r="AH6" s="150" t="s">
        <v>307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51">
        <f t="shared" si="2"/>
        <v>0</v>
      </c>
      <c r="AV6" s="17">
        <f t="shared" si="3"/>
        <v>0</v>
      </c>
      <c r="AX6" s="111" t="s">
        <v>307</v>
      </c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51">
        <f t="shared" si="4"/>
        <v>0</v>
      </c>
      <c r="BL6" s="17">
        <f t="shared" si="5"/>
        <v>0</v>
      </c>
      <c r="BN6" s="150" t="s">
        <v>307</v>
      </c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51">
        <f t="shared" si="8"/>
        <v>0</v>
      </c>
      <c r="CB6" s="17">
        <f t="shared" si="6"/>
        <v>0</v>
      </c>
      <c r="CC6" s="151"/>
      <c r="CD6" s="150" t="s">
        <v>307</v>
      </c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51">
        <f t="shared" si="9"/>
        <v>0</v>
      </c>
      <c r="CR6" s="17">
        <f t="shared" si="10"/>
        <v>0</v>
      </c>
      <c r="CS6" s="168"/>
      <c r="CT6" s="152" t="s">
        <v>307</v>
      </c>
      <c r="CU6" s="16"/>
      <c r="CV6" s="16">
        <v>1</v>
      </c>
      <c r="CW6" s="16">
        <v>1</v>
      </c>
      <c r="CX6" s="16"/>
      <c r="CY6" s="16"/>
      <c r="CZ6" s="16"/>
      <c r="DA6" s="16"/>
      <c r="DB6" s="16"/>
      <c r="DC6" s="16"/>
      <c r="DD6" s="16"/>
      <c r="DE6" s="16"/>
      <c r="DF6" s="16"/>
      <c r="DG6" s="51">
        <f t="shared" si="11"/>
        <v>2</v>
      </c>
      <c r="DH6" s="17">
        <f t="shared" si="7"/>
        <v>1.4641288433382138E-3</v>
      </c>
    </row>
    <row r="7" spans="2:113" x14ac:dyDescent="0.25">
      <c r="B7" s="150" t="s">
        <v>308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51">
        <f>SUM(C7:N7)</f>
        <v>0</v>
      </c>
      <c r="P7" s="17">
        <f t="shared" si="0"/>
        <v>0</v>
      </c>
      <c r="R7" s="150" t="s">
        <v>308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51">
        <f>SUM(S7:AD7)</f>
        <v>0</v>
      </c>
      <c r="AF7" s="17">
        <f t="shared" si="1"/>
        <v>0</v>
      </c>
      <c r="AH7" s="150" t="s">
        <v>308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51">
        <f t="shared" si="2"/>
        <v>0</v>
      </c>
      <c r="AV7" s="17">
        <f t="shared" si="3"/>
        <v>0</v>
      </c>
      <c r="AX7" s="111" t="s">
        <v>308</v>
      </c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51">
        <f t="shared" si="4"/>
        <v>0</v>
      </c>
      <c r="BL7" s="17">
        <f t="shared" si="5"/>
        <v>0</v>
      </c>
      <c r="BN7" s="150" t="s">
        <v>308</v>
      </c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51">
        <f t="shared" si="8"/>
        <v>0</v>
      </c>
      <c r="CB7" s="17">
        <f t="shared" si="6"/>
        <v>0</v>
      </c>
      <c r="CC7" s="151"/>
      <c r="CD7" s="150" t="s">
        <v>308</v>
      </c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51">
        <f t="shared" si="9"/>
        <v>0</v>
      </c>
      <c r="CR7" s="17">
        <f t="shared" si="10"/>
        <v>0</v>
      </c>
      <c r="CS7" s="168"/>
      <c r="CT7" s="152" t="s">
        <v>308</v>
      </c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51">
        <f t="shared" si="11"/>
        <v>0</v>
      </c>
      <c r="DH7" s="17">
        <f t="shared" si="7"/>
        <v>0</v>
      </c>
      <c r="DI7" s="161"/>
    </row>
    <row r="8" spans="2:113" x14ac:dyDescent="0.25">
      <c r="B8" s="150" t="s">
        <v>99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51">
        <f>SUM(C8:N8)</f>
        <v>0</v>
      </c>
      <c r="P8" s="17">
        <f t="shared" si="0"/>
        <v>0</v>
      </c>
      <c r="R8" s="150" t="s">
        <v>99</v>
      </c>
      <c r="S8" s="16"/>
      <c r="T8" s="16"/>
      <c r="U8" s="16"/>
      <c r="V8" s="16"/>
      <c r="W8" s="16">
        <v>1</v>
      </c>
      <c r="X8" s="16"/>
      <c r="Y8" s="16"/>
      <c r="Z8" s="16"/>
      <c r="AA8" s="16"/>
      <c r="AB8" s="16">
        <v>1</v>
      </c>
      <c r="AC8" s="16"/>
      <c r="AD8" s="16"/>
      <c r="AE8" s="51">
        <f>SUM(S8:AD8)</f>
        <v>2</v>
      </c>
      <c r="AF8" s="17">
        <f t="shared" si="1"/>
        <v>2.3952095808383233E-3</v>
      </c>
      <c r="AH8" s="150" t="s">
        <v>99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>
        <v>1</v>
      </c>
      <c r="AU8" s="51">
        <f t="shared" si="2"/>
        <v>1</v>
      </c>
      <c r="AV8" s="17">
        <f t="shared" si="3"/>
        <v>8.9285714285714283E-4</v>
      </c>
      <c r="AX8" s="111" t="s">
        <v>99</v>
      </c>
      <c r="AY8" s="16"/>
      <c r="AZ8" s="16"/>
      <c r="BA8" s="16"/>
      <c r="BB8" s="16"/>
      <c r="BC8" s="16"/>
      <c r="BD8" s="16"/>
      <c r="BE8" s="16"/>
      <c r="BF8" s="16">
        <v>1</v>
      </c>
      <c r="BG8" s="16"/>
      <c r="BH8" s="16"/>
      <c r="BI8" s="16"/>
      <c r="BJ8" s="16"/>
      <c r="BK8" s="51">
        <f t="shared" si="4"/>
        <v>1</v>
      </c>
      <c r="BL8" s="17">
        <f t="shared" si="5"/>
        <v>1.4164305949008499E-3</v>
      </c>
      <c r="BN8" s="150" t="s">
        <v>99</v>
      </c>
      <c r="BO8" s="16"/>
      <c r="BP8" s="16"/>
      <c r="BQ8" s="16"/>
      <c r="BR8" s="16"/>
      <c r="BS8" s="16"/>
      <c r="BT8" s="16"/>
      <c r="BU8" s="16">
        <v>1</v>
      </c>
      <c r="BV8" s="16"/>
      <c r="BW8" s="16"/>
      <c r="BX8" s="16"/>
      <c r="BY8" s="16"/>
      <c r="BZ8" s="16"/>
      <c r="CA8" s="51">
        <f t="shared" si="8"/>
        <v>1</v>
      </c>
      <c r="CB8" s="17">
        <f t="shared" si="6"/>
        <v>1.0976948408342481E-3</v>
      </c>
      <c r="CC8" s="151"/>
      <c r="CD8" s="150" t="s">
        <v>99</v>
      </c>
      <c r="CE8" s="16"/>
      <c r="CF8" s="16">
        <v>1</v>
      </c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51">
        <f t="shared" si="9"/>
        <v>1</v>
      </c>
      <c r="CR8" s="17">
        <f t="shared" si="10"/>
        <v>8.4175084175084171E-4</v>
      </c>
      <c r="CS8" s="168"/>
      <c r="CT8" s="152" t="s">
        <v>99</v>
      </c>
      <c r="CU8" s="16">
        <v>1</v>
      </c>
      <c r="CV8" s="16"/>
      <c r="CW8" s="16">
        <v>1</v>
      </c>
      <c r="CX8" s="16">
        <v>1</v>
      </c>
      <c r="CY8" s="16">
        <v>2</v>
      </c>
      <c r="CZ8" s="16"/>
      <c r="DA8" s="16"/>
      <c r="DB8" s="16">
        <v>2</v>
      </c>
      <c r="DC8" s="16"/>
      <c r="DD8" s="16">
        <v>1</v>
      </c>
      <c r="DE8" s="16"/>
      <c r="DF8" s="16"/>
      <c r="DG8" s="51">
        <f t="shared" si="11"/>
        <v>8</v>
      </c>
      <c r="DH8" s="17">
        <f t="shared" si="7"/>
        <v>5.8565153733528552E-3</v>
      </c>
      <c r="DI8" s="161"/>
    </row>
    <row r="9" spans="2:113" x14ac:dyDescent="0.25">
      <c r="B9" s="150" t="s">
        <v>98</v>
      </c>
      <c r="C9" s="16"/>
      <c r="D9" s="16"/>
      <c r="E9" s="16">
        <v>1</v>
      </c>
      <c r="F9" s="16">
        <v>1</v>
      </c>
      <c r="G9" s="16"/>
      <c r="H9" s="16"/>
      <c r="I9" s="16"/>
      <c r="J9" s="16"/>
      <c r="K9" s="16"/>
      <c r="L9" s="16"/>
      <c r="M9" s="16"/>
      <c r="N9" s="16">
        <v>7</v>
      </c>
      <c r="O9" s="51">
        <f t="shared" ref="O9:O16" si="12">SUM(C9:N9)</f>
        <v>9</v>
      </c>
      <c r="P9" s="17">
        <f t="shared" si="0"/>
        <v>1.5280135823429542E-2</v>
      </c>
      <c r="R9" s="150" t="s">
        <v>98</v>
      </c>
      <c r="S9" s="16"/>
      <c r="T9" s="16"/>
      <c r="U9" s="16"/>
      <c r="V9" s="16"/>
      <c r="W9" s="16">
        <v>2</v>
      </c>
      <c r="X9" s="16"/>
      <c r="Y9" s="16"/>
      <c r="Z9" s="16">
        <v>1</v>
      </c>
      <c r="AA9" s="16">
        <v>6</v>
      </c>
      <c r="AB9" s="16">
        <v>2</v>
      </c>
      <c r="AC9" s="16">
        <v>1</v>
      </c>
      <c r="AD9" s="16"/>
      <c r="AE9" s="51">
        <f t="shared" ref="AE9:AE19" si="13">SUM(S9:AD9)</f>
        <v>12</v>
      </c>
      <c r="AF9" s="17">
        <f t="shared" si="1"/>
        <v>1.437125748502994E-2</v>
      </c>
      <c r="AH9" s="150" t="s">
        <v>98</v>
      </c>
      <c r="AI9" s="16"/>
      <c r="AJ9" s="16"/>
      <c r="AK9" s="16">
        <v>1</v>
      </c>
      <c r="AL9" s="16"/>
      <c r="AM9" s="16"/>
      <c r="AN9" s="16"/>
      <c r="AO9" s="16">
        <v>1</v>
      </c>
      <c r="AP9" s="16"/>
      <c r="AQ9" s="16">
        <v>1</v>
      </c>
      <c r="AR9" s="16"/>
      <c r="AS9" s="16"/>
      <c r="AT9" s="16"/>
      <c r="AU9" s="51">
        <f t="shared" si="2"/>
        <v>3</v>
      </c>
      <c r="AV9" s="17">
        <f t="shared" si="3"/>
        <v>2.6785714285714286E-3</v>
      </c>
      <c r="AX9" s="111" t="s">
        <v>98</v>
      </c>
      <c r="AY9" s="16"/>
      <c r="AZ9" s="16"/>
      <c r="BA9" s="16"/>
      <c r="BB9" s="16"/>
      <c r="BC9" s="16">
        <v>1</v>
      </c>
      <c r="BD9" s="16"/>
      <c r="BE9" s="16">
        <v>1</v>
      </c>
      <c r="BF9" s="16"/>
      <c r="BG9" s="16"/>
      <c r="BH9" s="16"/>
      <c r="BI9" s="16">
        <v>2</v>
      </c>
      <c r="BJ9" s="16"/>
      <c r="BK9" s="51">
        <f t="shared" si="4"/>
        <v>4</v>
      </c>
      <c r="BL9" s="17">
        <f t="shared" si="5"/>
        <v>5.6657223796033997E-3</v>
      </c>
      <c r="BN9" s="150" t="s">
        <v>98</v>
      </c>
      <c r="BO9" s="16"/>
      <c r="BP9" s="16"/>
      <c r="BQ9" s="16">
        <v>2</v>
      </c>
      <c r="BR9" s="16"/>
      <c r="BS9" s="16">
        <v>1</v>
      </c>
      <c r="BT9" s="16"/>
      <c r="BU9" s="16"/>
      <c r="BV9" s="16"/>
      <c r="BW9" s="16"/>
      <c r="BX9" s="16"/>
      <c r="BY9" s="16"/>
      <c r="BZ9" s="16"/>
      <c r="CA9" s="51">
        <f t="shared" si="8"/>
        <v>3</v>
      </c>
      <c r="CB9" s="17">
        <f t="shared" si="6"/>
        <v>3.2930845225027441E-3</v>
      </c>
      <c r="CC9" s="151"/>
      <c r="CD9" s="150" t="s">
        <v>98</v>
      </c>
      <c r="CE9" s="16"/>
      <c r="CF9" s="16"/>
      <c r="CG9" s="16"/>
      <c r="CH9" s="16"/>
      <c r="CI9" s="16"/>
      <c r="CJ9" s="16"/>
      <c r="CK9" s="16"/>
      <c r="CL9" s="16">
        <v>4</v>
      </c>
      <c r="CM9" s="16">
        <v>1</v>
      </c>
      <c r="CN9" s="16"/>
      <c r="CO9" s="16">
        <v>1</v>
      </c>
      <c r="CP9" s="16"/>
      <c r="CQ9" s="51">
        <f t="shared" si="9"/>
        <v>6</v>
      </c>
      <c r="CR9" s="17">
        <f t="shared" si="10"/>
        <v>5.0505050505050509E-3</v>
      </c>
      <c r="CS9" s="168"/>
      <c r="CT9" s="152" t="s">
        <v>98</v>
      </c>
      <c r="CU9" s="16"/>
      <c r="CV9" s="16"/>
      <c r="CW9" s="16"/>
      <c r="CX9" s="16"/>
      <c r="CY9" s="16"/>
      <c r="CZ9" s="16"/>
      <c r="DA9" s="16"/>
      <c r="DB9" s="16"/>
      <c r="DC9" s="16"/>
      <c r="DD9" s="16">
        <v>1</v>
      </c>
      <c r="DE9" s="16"/>
      <c r="DF9" s="16">
        <v>2</v>
      </c>
      <c r="DG9" s="51">
        <f t="shared" si="11"/>
        <v>3</v>
      </c>
      <c r="DH9" s="17">
        <f t="shared" si="7"/>
        <v>2.1961932650073207E-3</v>
      </c>
      <c r="DI9" s="161"/>
    </row>
    <row r="10" spans="2:113" x14ac:dyDescent="0.25">
      <c r="B10" s="150" t="s">
        <v>111</v>
      </c>
      <c r="C10" s="16"/>
      <c r="D10" s="16"/>
      <c r="E10" s="16"/>
      <c r="F10" s="16"/>
      <c r="G10" s="16">
        <v>1</v>
      </c>
      <c r="H10" s="16"/>
      <c r="I10" s="16"/>
      <c r="J10" s="16"/>
      <c r="K10" s="16"/>
      <c r="L10" s="16"/>
      <c r="M10" s="16"/>
      <c r="N10" s="16"/>
      <c r="O10" s="51">
        <f t="shared" si="12"/>
        <v>1</v>
      </c>
      <c r="P10" s="17">
        <f t="shared" si="0"/>
        <v>1.697792869269949E-3</v>
      </c>
      <c r="R10" s="150" t="s">
        <v>111</v>
      </c>
      <c r="S10" s="16"/>
      <c r="T10" s="16"/>
      <c r="U10" s="16"/>
      <c r="V10" s="16">
        <v>1</v>
      </c>
      <c r="W10" s="16"/>
      <c r="X10" s="16"/>
      <c r="Y10" s="16">
        <v>1</v>
      </c>
      <c r="Z10" s="16"/>
      <c r="AA10" s="16"/>
      <c r="AB10" s="16"/>
      <c r="AC10" s="16"/>
      <c r="AD10" s="16"/>
      <c r="AE10" s="51">
        <f t="shared" si="13"/>
        <v>2</v>
      </c>
      <c r="AF10" s="17">
        <f t="shared" si="1"/>
        <v>2.3952095808383233E-3</v>
      </c>
      <c r="AH10" s="150" t="s">
        <v>111</v>
      </c>
      <c r="AI10" s="16"/>
      <c r="AJ10" s="16"/>
      <c r="AK10" s="16">
        <v>1</v>
      </c>
      <c r="AL10" s="16"/>
      <c r="AM10" s="16"/>
      <c r="AN10" s="16"/>
      <c r="AO10" s="16"/>
      <c r="AP10" s="16">
        <v>1</v>
      </c>
      <c r="AQ10" s="16"/>
      <c r="AR10" s="16"/>
      <c r="AS10" s="16"/>
      <c r="AT10" s="16"/>
      <c r="AU10" s="51">
        <f t="shared" si="2"/>
        <v>2</v>
      </c>
      <c r="AV10" s="17">
        <f t="shared" si="3"/>
        <v>1.7857142857142857E-3</v>
      </c>
      <c r="AX10" s="111" t="s">
        <v>111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51">
        <f t="shared" si="4"/>
        <v>0</v>
      </c>
      <c r="BL10" s="17">
        <f t="shared" si="5"/>
        <v>0</v>
      </c>
      <c r="BN10" s="150" t="s">
        <v>111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51">
        <f t="shared" si="8"/>
        <v>0</v>
      </c>
      <c r="CB10" s="17">
        <f t="shared" si="6"/>
        <v>0</v>
      </c>
      <c r="CC10" s="151"/>
      <c r="CD10" s="150" t="s">
        <v>111</v>
      </c>
      <c r="CE10" s="16"/>
      <c r="CF10" s="16"/>
      <c r="CG10" s="16"/>
      <c r="CH10" s="16">
        <v>1</v>
      </c>
      <c r="CI10" s="16">
        <v>1</v>
      </c>
      <c r="CJ10" s="16"/>
      <c r="CK10" s="16"/>
      <c r="CL10" s="16"/>
      <c r="CM10" s="16"/>
      <c r="CN10" s="16"/>
      <c r="CO10" s="16">
        <v>3</v>
      </c>
      <c r="CP10" s="16"/>
      <c r="CQ10" s="51">
        <f t="shared" si="9"/>
        <v>5</v>
      </c>
      <c r="CR10" s="17">
        <f t="shared" si="10"/>
        <v>4.2087542087542087E-3</v>
      </c>
      <c r="CS10" s="168"/>
      <c r="CT10" s="152" t="s">
        <v>111</v>
      </c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51">
        <f t="shared" si="11"/>
        <v>0</v>
      </c>
      <c r="DH10" s="17">
        <f t="shared" si="7"/>
        <v>0</v>
      </c>
      <c r="DI10" s="161"/>
    </row>
    <row r="11" spans="2:113" x14ac:dyDescent="0.25">
      <c r="B11" s="150" t="s">
        <v>89</v>
      </c>
      <c r="C11" s="16">
        <v>43</v>
      </c>
      <c r="D11" s="16">
        <v>29</v>
      </c>
      <c r="E11" s="16">
        <v>28</v>
      </c>
      <c r="F11" s="16">
        <v>19</v>
      </c>
      <c r="G11" s="16">
        <v>31</v>
      </c>
      <c r="H11" s="16">
        <v>20</v>
      </c>
      <c r="I11" s="16">
        <v>47</v>
      </c>
      <c r="J11" s="16">
        <v>50</v>
      </c>
      <c r="K11" s="16">
        <v>71</v>
      </c>
      <c r="L11" s="16">
        <v>56</v>
      </c>
      <c r="M11" s="16">
        <v>39</v>
      </c>
      <c r="N11" s="16">
        <v>70</v>
      </c>
      <c r="O11" s="51">
        <f t="shared" si="12"/>
        <v>503</v>
      </c>
      <c r="P11" s="17">
        <f t="shared" si="0"/>
        <v>0.85398981324278433</v>
      </c>
      <c r="R11" s="150" t="s">
        <v>89</v>
      </c>
      <c r="S11" s="16">
        <v>44</v>
      </c>
      <c r="T11" s="16">
        <v>26</v>
      </c>
      <c r="U11" s="16">
        <v>30</v>
      </c>
      <c r="V11" s="16">
        <v>67</v>
      </c>
      <c r="W11" s="16">
        <v>62</v>
      </c>
      <c r="X11" s="16">
        <v>50</v>
      </c>
      <c r="Y11" s="16">
        <v>48</v>
      </c>
      <c r="Z11" s="16">
        <v>53</v>
      </c>
      <c r="AA11" s="16">
        <v>44</v>
      </c>
      <c r="AB11" s="16">
        <v>15</v>
      </c>
      <c r="AC11" s="16">
        <v>65</v>
      </c>
      <c r="AD11" s="16">
        <v>34</v>
      </c>
      <c r="AE11" s="51">
        <f t="shared" si="13"/>
        <v>538</v>
      </c>
      <c r="AF11" s="17">
        <f t="shared" si="1"/>
        <v>0.64431137724550902</v>
      </c>
      <c r="AH11" s="150" t="s">
        <v>89</v>
      </c>
      <c r="AI11" s="16">
        <v>47</v>
      </c>
      <c r="AJ11" s="16">
        <v>35</v>
      </c>
      <c r="AK11" s="16">
        <v>52</v>
      </c>
      <c r="AL11" s="16">
        <v>63</v>
      </c>
      <c r="AM11" s="16">
        <v>56</v>
      </c>
      <c r="AN11" s="16">
        <v>38</v>
      </c>
      <c r="AO11" s="16">
        <v>35</v>
      </c>
      <c r="AP11" s="16">
        <v>32</v>
      </c>
      <c r="AQ11" s="16">
        <v>23</v>
      </c>
      <c r="AR11" s="16">
        <v>20</v>
      </c>
      <c r="AS11" s="16">
        <v>20</v>
      </c>
      <c r="AT11" s="16">
        <v>41</v>
      </c>
      <c r="AU11" s="51">
        <f t="shared" si="2"/>
        <v>462</v>
      </c>
      <c r="AV11" s="17">
        <f t="shared" si="3"/>
        <v>0.41249999999999998</v>
      </c>
      <c r="AX11" s="150" t="s">
        <v>89</v>
      </c>
      <c r="AY11" s="16">
        <v>17</v>
      </c>
      <c r="AZ11" s="16">
        <v>17</v>
      </c>
      <c r="BA11" s="16">
        <v>10</v>
      </c>
      <c r="BB11" s="16">
        <v>15</v>
      </c>
      <c r="BC11" s="16">
        <v>19</v>
      </c>
      <c r="BD11" s="16">
        <v>31</v>
      </c>
      <c r="BE11" s="16">
        <v>37</v>
      </c>
      <c r="BF11" s="16">
        <v>17</v>
      </c>
      <c r="BG11" s="16">
        <v>20</v>
      </c>
      <c r="BH11" s="16">
        <v>14</v>
      </c>
      <c r="BI11" s="16">
        <v>18</v>
      </c>
      <c r="BJ11" s="16">
        <v>10</v>
      </c>
      <c r="BK11" s="51">
        <f t="shared" si="4"/>
        <v>225</v>
      </c>
      <c r="BL11" s="17">
        <f t="shared" si="5"/>
        <v>0.31869688385269124</v>
      </c>
      <c r="BN11" s="150" t="s">
        <v>89</v>
      </c>
      <c r="BO11" s="16">
        <v>33</v>
      </c>
      <c r="BP11" s="16">
        <v>19</v>
      </c>
      <c r="BQ11" s="16">
        <v>28</v>
      </c>
      <c r="BR11" s="16">
        <v>22</v>
      </c>
      <c r="BS11" s="16">
        <v>15</v>
      </c>
      <c r="BT11" s="16">
        <v>16</v>
      </c>
      <c r="BU11" s="16">
        <v>16</v>
      </c>
      <c r="BV11" s="16">
        <v>15</v>
      </c>
      <c r="BW11" s="16">
        <v>13</v>
      </c>
      <c r="BX11" s="16">
        <v>2</v>
      </c>
      <c r="BY11" s="16">
        <v>6</v>
      </c>
      <c r="BZ11" s="16">
        <v>11</v>
      </c>
      <c r="CA11" s="51">
        <f t="shared" si="8"/>
        <v>196</v>
      </c>
      <c r="CB11" s="17">
        <f t="shared" si="6"/>
        <v>0.21514818880351264</v>
      </c>
      <c r="CC11" s="151"/>
      <c r="CD11" s="150" t="s">
        <v>89</v>
      </c>
      <c r="CE11" s="16">
        <v>10</v>
      </c>
      <c r="CF11" s="16">
        <v>1</v>
      </c>
      <c r="CG11" s="16">
        <v>2</v>
      </c>
      <c r="CH11" s="16">
        <v>1</v>
      </c>
      <c r="CI11" s="16">
        <v>7</v>
      </c>
      <c r="CJ11" s="16">
        <v>4</v>
      </c>
      <c r="CK11" s="16">
        <v>4</v>
      </c>
      <c r="CL11" s="16">
        <v>4</v>
      </c>
      <c r="CM11" s="16">
        <v>4</v>
      </c>
      <c r="CN11" s="16">
        <v>2</v>
      </c>
      <c r="CO11" s="16">
        <v>3</v>
      </c>
      <c r="CP11" s="16">
        <v>1</v>
      </c>
      <c r="CQ11" s="51">
        <f t="shared" si="9"/>
        <v>43</v>
      </c>
      <c r="CR11" s="17">
        <f t="shared" si="10"/>
        <v>3.6195286195286197E-2</v>
      </c>
      <c r="CS11" s="168"/>
      <c r="CT11" s="152" t="s">
        <v>89</v>
      </c>
      <c r="CU11" s="16">
        <v>3</v>
      </c>
      <c r="CV11" s="16">
        <v>5</v>
      </c>
      <c r="CW11" s="16">
        <v>1</v>
      </c>
      <c r="CX11" s="16">
        <v>7</v>
      </c>
      <c r="CY11" s="16">
        <v>4</v>
      </c>
      <c r="CZ11" s="16">
        <v>5</v>
      </c>
      <c r="DA11" s="16">
        <v>1</v>
      </c>
      <c r="DB11" s="16">
        <v>1</v>
      </c>
      <c r="DC11" s="16">
        <v>4</v>
      </c>
      <c r="DD11" s="16">
        <v>2</v>
      </c>
      <c r="DE11" s="16">
        <v>3</v>
      </c>
      <c r="DF11" s="16">
        <v>1</v>
      </c>
      <c r="DG11" s="51">
        <f t="shared" si="11"/>
        <v>37</v>
      </c>
      <c r="DH11" s="17">
        <f t="shared" si="7"/>
        <v>2.7086383601756955E-2</v>
      </c>
      <c r="DI11" s="161"/>
    </row>
    <row r="12" spans="2:113" x14ac:dyDescent="0.25">
      <c r="B12" s="150" t="s">
        <v>255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1">
        <f t="shared" si="12"/>
        <v>0</v>
      </c>
      <c r="P12" s="17">
        <f t="shared" si="0"/>
        <v>0</v>
      </c>
      <c r="R12" s="150" t="s">
        <v>255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51">
        <f t="shared" si="13"/>
        <v>0</v>
      </c>
      <c r="AF12" s="17">
        <f t="shared" si="1"/>
        <v>0</v>
      </c>
      <c r="AH12" s="150" t="s">
        <v>255</v>
      </c>
      <c r="AI12" s="16"/>
      <c r="AJ12" s="16"/>
      <c r="AK12" s="16">
        <v>1</v>
      </c>
      <c r="AL12" s="16"/>
      <c r="AM12" s="16"/>
      <c r="AN12" s="16"/>
      <c r="AO12" s="16"/>
      <c r="AP12" s="16"/>
      <c r="AQ12" s="16"/>
      <c r="AR12" s="16"/>
      <c r="AS12" s="16"/>
      <c r="AT12" s="16"/>
      <c r="AU12" s="51">
        <f t="shared" si="2"/>
        <v>1</v>
      </c>
      <c r="AV12" s="17">
        <f t="shared" si="3"/>
        <v>8.9285714285714283E-4</v>
      </c>
      <c r="AX12" s="150" t="s">
        <v>255</v>
      </c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51">
        <f t="shared" ref="BK12:BK24" si="14">SUM(AY12:BJ12)</f>
        <v>0</v>
      </c>
      <c r="BL12" s="17">
        <f t="shared" ref="BL12:BL41" si="15">BK12/$BK$42</f>
        <v>0</v>
      </c>
      <c r="BN12" s="150" t="s">
        <v>255</v>
      </c>
      <c r="BO12" s="16"/>
      <c r="BP12" s="16"/>
      <c r="BQ12" s="16"/>
      <c r="BR12" s="16">
        <v>1</v>
      </c>
      <c r="BS12" s="16"/>
      <c r="BT12" s="16"/>
      <c r="BU12" s="16"/>
      <c r="BV12" s="16">
        <v>1</v>
      </c>
      <c r="BW12" s="16"/>
      <c r="BX12" s="16"/>
      <c r="BY12" s="16"/>
      <c r="BZ12" s="16"/>
      <c r="CA12" s="51">
        <f t="shared" si="8"/>
        <v>2</v>
      </c>
      <c r="CB12" s="17">
        <f t="shared" si="6"/>
        <v>2.1953896816684962E-3</v>
      </c>
      <c r="CC12" s="151"/>
      <c r="CD12" s="150" t="s">
        <v>255</v>
      </c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51">
        <f t="shared" si="9"/>
        <v>0</v>
      </c>
      <c r="CR12" s="17">
        <f t="shared" si="10"/>
        <v>0</v>
      </c>
      <c r="CS12" s="168"/>
      <c r="CT12" s="152" t="s">
        <v>255</v>
      </c>
      <c r="CU12" s="16"/>
      <c r="CV12" s="16">
        <v>1</v>
      </c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51">
        <f t="shared" si="11"/>
        <v>1</v>
      </c>
      <c r="DH12" s="17">
        <f t="shared" si="7"/>
        <v>7.320644216691069E-4</v>
      </c>
      <c r="DI12" s="161"/>
    </row>
    <row r="13" spans="2:113" x14ac:dyDescent="0.25">
      <c r="B13" s="150" t="s">
        <v>261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1">
        <f t="shared" si="12"/>
        <v>0</v>
      </c>
      <c r="P13" s="17">
        <f t="shared" si="0"/>
        <v>0</v>
      </c>
      <c r="R13" s="150" t="s">
        <v>261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51">
        <f t="shared" si="13"/>
        <v>0</v>
      </c>
      <c r="AF13" s="17">
        <f t="shared" si="1"/>
        <v>0</v>
      </c>
      <c r="AH13" s="150" t="s">
        <v>261</v>
      </c>
      <c r="AI13" s="16"/>
      <c r="AJ13" s="16"/>
      <c r="AK13" s="16">
        <v>1</v>
      </c>
      <c r="AL13" s="16"/>
      <c r="AM13" s="16"/>
      <c r="AN13" s="16"/>
      <c r="AO13" s="16"/>
      <c r="AP13" s="16"/>
      <c r="AQ13" s="16"/>
      <c r="AR13" s="16"/>
      <c r="AS13" s="16"/>
      <c r="AT13" s="16"/>
      <c r="AU13" s="51">
        <f t="shared" si="2"/>
        <v>1</v>
      </c>
      <c r="AV13" s="17">
        <f t="shared" si="3"/>
        <v>8.9285714285714283E-4</v>
      </c>
      <c r="AX13" s="150" t="s">
        <v>261</v>
      </c>
      <c r="AY13" s="16"/>
      <c r="AZ13" s="16"/>
      <c r="BA13" s="16"/>
      <c r="BB13" s="16">
        <v>1</v>
      </c>
      <c r="BC13" s="16"/>
      <c r="BD13" s="16"/>
      <c r="BE13" s="16"/>
      <c r="BF13" s="16"/>
      <c r="BG13" s="16"/>
      <c r="BH13" s="16"/>
      <c r="BI13" s="16"/>
      <c r="BJ13" s="16"/>
      <c r="BK13" s="51">
        <f t="shared" si="14"/>
        <v>1</v>
      </c>
      <c r="BL13" s="17">
        <f t="shared" si="15"/>
        <v>1.4164305949008499E-3</v>
      </c>
      <c r="BN13" s="150" t="s">
        <v>261</v>
      </c>
      <c r="BO13" s="16"/>
      <c r="BP13" s="16"/>
      <c r="BQ13" s="16">
        <v>1</v>
      </c>
      <c r="BR13" s="16"/>
      <c r="BS13" s="16"/>
      <c r="BT13" s="16"/>
      <c r="BU13" s="16"/>
      <c r="BV13" s="16"/>
      <c r="BW13" s="16">
        <v>1</v>
      </c>
      <c r="BX13" s="16"/>
      <c r="BY13" s="16"/>
      <c r="BZ13" s="16"/>
      <c r="CA13" s="51">
        <f t="shared" si="8"/>
        <v>2</v>
      </c>
      <c r="CB13" s="17">
        <f t="shared" si="6"/>
        <v>2.1953896816684962E-3</v>
      </c>
      <c r="CC13" s="151"/>
      <c r="CD13" s="150" t="s">
        <v>261</v>
      </c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51">
        <f t="shared" si="9"/>
        <v>0</v>
      </c>
      <c r="CR13" s="17">
        <f t="shared" si="10"/>
        <v>0</v>
      </c>
      <c r="CS13" s="168"/>
      <c r="CT13" s="152" t="s">
        <v>261</v>
      </c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51">
        <f t="shared" si="11"/>
        <v>0</v>
      </c>
      <c r="DH13" s="17">
        <f t="shared" si="7"/>
        <v>0</v>
      </c>
      <c r="DI13" s="161"/>
    </row>
    <row r="14" spans="2:113" x14ac:dyDescent="0.25">
      <c r="B14" s="150" t="s">
        <v>256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1">
        <f t="shared" si="12"/>
        <v>0</v>
      </c>
      <c r="P14" s="17">
        <f t="shared" si="0"/>
        <v>0</v>
      </c>
      <c r="R14" s="150" t="s">
        <v>256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51">
        <f t="shared" si="13"/>
        <v>0</v>
      </c>
      <c r="AF14" s="17">
        <f t="shared" si="1"/>
        <v>0</v>
      </c>
      <c r="AH14" s="150" t="s">
        <v>256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51">
        <f t="shared" si="2"/>
        <v>0</v>
      </c>
      <c r="AV14" s="17">
        <f t="shared" si="3"/>
        <v>0</v>
      </c>
      <c r="AX14" s="150" t="s">
        <v>256</v>
      </c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51">
        <f t="shared" si="14"/>
        <v>0</v>
      </c>
      <c r="BL14" s="17">
        <f t="shared" si="15"/>
        <v>0</v>
      </c>
      <c r="BN14" s="150" t="s">
        <v>256</v>
      </c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51">
        <f t="shared" si="8"/>
        <v>0</v>
      </c>
      <c r="CB14" s="17">
        <f t="shared" si="6"/>
        <v>0</v>
      </c>
      <c r="CC14" s="151"/>
      <c r="CD14" s="150" t="s">
        <v>256</v>
      </c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51">
        <f>SUM(CE14:CP14)</f>
        <v>0</v>
      </c>
      <c r="CR14" s="17">
        <f t="shared" si="10"/>
        <v>0</v>
      </c>
      <c r="CS14" s="168"/>
      <c r="CT14" s="152" t="s">
        <v>256</v>
      </c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51">
        <f>SUM(CU14:DF14)</f>
        <v>0</v>
      </c>
      <c r="DH14" s="17">
        <f t="shared" si="7"/>
        <v>0</v>
      </c>
      <c r="DI14" s="161"/>
    </row>
    <row r="15" spans="2:113" x14ac:dyDescent="0.25">
      <c r="B15" s="150" t="s">
        <v>107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1">
        <f t="shared" si="12"/>
        <v>0</v>
      </c>
      <c r="P15" s="17">
        <f t="shared" si="0"/>
        <v>0</v>
      </c>
      <c r="R15" s="150" t="s">
        <v>107</v>
      </c>
      <c r="S15" s="16"/>
      <c r="T15" s="16"/>
      <c r="U15" s="16"/>
      <c r="V15" s="16">
        <v>1</v>
      </c>
      <c r="W15" s="16"/>
      <c r="X15" s="16">
        <v>1</v>
      </c>
      <c r="Y15" s="16"/>
      <c r="Z15" s="16"/>
      <c r="AA15" s="16"/>
      <c r="AB15" s="16"/>
      <c r="AC15" s="16"/>
      <c r="AD15" s="16"/>
      <c r="AE15" s="51">
        <f t="shared" si="13"/>
        <v>2</v>
      </c>
      <c r="AF15" s="17">
        <f t="shared" si="1"/>
        <v>2.3952095808383233E-3</v>
      </c>
      <c r="AH15" s="150" t="s">
        <v>107</v>
      </c>
      <c r="AI15" s="16">
        <v>4</v>
      </c>
      <c r="AJ15" s="16">
        <v>2</v>
      </c>
      <c r="AK15" s="16"/>
      <c r="AL15" s="16">
        <v>1</v>
      </c>
      <c r="AM15" s="16"/>
      <c r="AN15" s="16"/>
      <c r="AO15" s="16">
        <v>1</v>
      </c>
      <c r="AP15" s="16"/>
      <c r="AQ15" s="16"/>
      <c r="AR15" s="16"/>
      <c r="AS15" s="16"/>
      <c r="AT15" s="16"/>
      <c r="AU15" s="51">
        <f t="shared" si="2"/>
        <v>8</v>
      </c>
      <c r="AV15" s="17">
        <f t="shared" si="3"/>
        <v>7.1428571428571426E-3</v>
      </c>
      <c r="AX15" s="150" t="s">
        <v>107</v>
      </c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51">
        <f t="shared" si="14"/>
        <v>0</v>
      </c>
      <c r="BL15" s="17">
        <f t="shared" si="15"/>
        <v>0</v>
      </c>
      <c r="BN15" s="150" t="s">
        <v>107</v>
      </c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>
        <v>1</v>
      </c>
      <c r="BZ15" s="16">
        <v>1</v>
      </c>
      <c r="CA15" s="51">
        <f t="shared" si="8"/>
        <v>2</v>
      </c>
      <c r="CB15" s="17">
        <f t="shared" si="6"/>
        <v>2.1953896816684962E-3</v>
      </c>
      <c r="CC15" s="151"/>
      <c r="CD15" s="150" t="s">
        <v>107</v>
      </c>
      <c r="CE15" s="16">
        <v>1</v>
      </c>
      <c r="CF15" s="16"/>
      <c r="CG15" s="16"/>
      <c r="CH15" s="16">
        <v>1</v>
      </c>
      <c r="CI15" s="16">
        <v>3</v>
      </c>
      <c r="CJ15" s="16"/>
      <c r="CK15" s="16"/>
      <c r="CL15" s="16"/>
      <c r="CM15" s="16"/>
      <c r="CN15" s="16"/>
      <c r="CO15" s="16">
        <v>1</v>
      </c>
      <c r="CP15" s="16">
        <v>2</v>
      </c>
      <c r="CQ15" s="51">
        <f>SUM(CE15:CP15)</f>
        <v>8</v>
      </c>
      <c r="CR15" s="17">
        <f t="shared" si="10"/>
        <v>6.7340067340067337E-3</v>
      </c>
      <c r="CS15" s="168"/>
      <c r="CT15" s="152" t="s">
        <v>107</v>
      </c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51">
        <f t="shared" ref="DG15:DG41" si="16">SUM(CU15:DF15)</f>
        <v>0</v>
      </c>
      <c r="DH15" s="17">
        <f t="shared" si="7"/>
        <v>0</v>
      </c>
      <c r="DI15" s="161"/>
    </row>
    <row r="16" spans="2:113" x14ac:dyDescent="0.25">
      <c r="B16" s="150" t="s">
        <v>106</v>
      </c>
      <c r="C16" s="16"/>
      <c r="D16" s="16"/>
      <c r="E16" s="16">
        <v>1</v>
      </c>
      <c r="F16" s="16"/>
      <c r="G16" s="16"/>
      <c r="H16" s="16">
        <v>1</v>
      </c>
      <c r="I16" s="16"/>
      <c r="J16" s="16">
        <v>1</v>
      </c>
      <c r="K16" s="16"/>
      <c r="L16" s="16"/>
      <c r="M16" s="16"/>
      <c r="N16" s="16"/>
      <c r="O16" s="51">
        <f t="shared" si="12"/>
        <v>3</v>
      </c>
      <c r="P16" s="17">
        <f t="shared" si="0"/>
        <v>5.0933786078098476E-3</v>
      </c>
      <c r="R16" s="150" t="s">
        <v>106</v>
      </c>
      <c r="S16" s="16"/>
      <c r="T16" s="16"/>
      <c r="U16" s="16"/>
      <c r="V16" s="16"/>
      <c r="W16" s="16"/>
      <c r="X16" s="16"/>
      <c r="Y16" s="16">
        <v>1</v>
      </c>
      <c r="Z16" s="16"/>
      <c r="AA16" s="16"/>
      <c r="AB16" s="16"/>
      <c r="AC16" s="16"/>
      <c r="AD16" s="16"/>
      <c r="AE16" s="51">
        <f t="shared" si="13"/>
        <v>1</v>
      </c>
      <c r="AF16" s="17">
        <f t="shared" si="1"/>
        <v>1.1976047904191617E-3</v>
      </c>
      <c r="AH16" s="150" t="s">
        <v>106</v>
      </c>
      <c r="AI16" s="16"/>
      <c r="AJ16" s="16">
        <v>1</v>
      </c>
      <c r="AK16" s="16"/>
      <c r="AL16" s="16"/>
      <c r="AM16" s="16">
        <v>2</v>
      </c>
      <c r="AN16" s="16">
        <v>1</v>
      </c>
      <c r="AO16" s="16"/>
      <c r="AP16" s="16"/>
      <c r="AQ16" s="16"/>
      <c r="AR16" s="16"/>
      <c r="AS16" s="16"/>
      <c r="AT16" s="16"/>
      <c r="AU16" s="51">
        <f t="shared" si="2"/>
        <v>4</v>
      </c>
      <c r="AV16" s="17">
        <f t="shared" si="3"/>
        <v>3.5714285714285713E-3</v>
      </c>
      <c r="AX16" s="150" t="s">
        <v>106</v>
      </c>
      <c r="AY16" s="16"/>
      <c r="AZ16" s="16"/>
      <c r="BA16" s="16"/>
      <c r="BB16" s="16"/>
      <c r="BC16" s="16">
        <v>2</v>
      </c>
      <c r="BD16" s="16"/>
      <c r="BE16" s="16"/>
      <c r="BF16" s="16"/>
      <c r="BG16" s="16"/>
      <c r="BH16" s="16"/>
      <c r="BI16" s="16"/>
      <c r="BJ16" s="16"/>
      <c r="BK16" s="51">
        <f t="shared" si="14"/>
        <v>2</v>
      </c>
      <c r="BL16" s="17">
        <f t="shared" si="15"/>
        <v>2.8328611898016999E-3</v>
      </c>
      <c r="BN16" s="150" t="s">
        <v>106</v>
      </c>
      <c r="BO16" s="16"/>
      <c r="BP16" s="16"/>
      <c r="BQ16" s="16">
        <v>2</v>
      </c>
      <c r="BR16" s="16"/>
      <c r="BS16" s="16"/>
      <c r="BT16" s="16"/>
      <c r="BU16" s="16"/>
      <c r="BV16" s="16"/>
      <c r="BW16" s="16"/>
      <c r="BX16" s="16"/>
      <c r="BY16" s="16"/>
      <c r="BZ16" s="16">
        <v>9</v>
      </c>
      <c r="CA16" s="51">
        <f t="shared" si="8"/>
        <v>11</v>
      </c>
      <c r="CB16" s="17">
        <f t="shared" si="6"/>
        <v>1.2074643249176729E-2</v>
      </c>
      <c r="CC16" s="151"/>
      <c r="CD16" s="150" t="s">
        <v>106</v>
      </c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51">
        <f>SUM(CE16:CP16)</f>
        <v>0</v>
      </c>
      <c r="CR16" s="17">
        <f t="shared" si="10"/>
        <v>0</v>
      </c>
      <c r="CS16" s="168"/>
      <c r="CT16" s="152" t="s">
        <v>106</v>
      </c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51">
        <f t="shared" si="16"/>
        <v>0</v>
      </c>
      <c r="DH16" s="17">
        <f t="shared" si="7"/>
        <v>0</v>
      </c>
      <c r="DI16" s="161"/>
    </row>
    <row r="17" spans="2:113" x14ac:dyDescent="0.25">
      <c r="B17" s="150" t="s">
        <v>309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51">
        <f>SUM(C17:N17)</f>
        <v>0</v>
      </c>
      <c r="P17" s="17">
        <f t="shared" si="0"/>
        <v>0</v>
      </c>
      <c r="R17" s="150" t="s">
        <v>309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51">
        <f t="shared" si="13"/>
        <v>0</v>
      </c>
      <c r="AF17" s="17">
        <f t="shared" si="1"/>
        <v>0</v>
      </c>
      <c r="AH17" s="150" t="s">
        <v>309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51">
        <f t="shared" si="2"/>
        <v>0</v>
      </c>
      <c r="AV17" s="17">
        <f t="shared" si="3"/>
        <v>0</v>
      </c>
      <c r="AX17" s="150" t="s">
        <v>309</v>
      </c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51">
        <f t="shared" si="14"/>
        <v>0</v>
      </c>
      <c r="BL17" s="17">
        <f t="shared" si="15"/>
        <v>0</v>
      </c>
      <c r="BN17" s="150" t="s">
        <v>309</v>
      </c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51">
        <f t="shared" si="8"/>
        <v>0</v>
      </c>
      <c r="CB17" s="17">
        <f t="shared" si="6"/>
        <v>0</v>
      </c>
      <c r="CC17" s="151"/>
      <c r="CD17" s="150" t="s">
        <v>309</v>
      </c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51">
        <f>SUM(CE17:CP17)</f>
        <v>0</v>
      </c>
      <c r="CR17" s="17">
        <f t="shared" si="10"/>
        <v>0</v>
      </c>
      <c r="CS17" s="168"/>
      <c r="CT17" s="152" t="s">
        <v>309</v>
      </c>
      <c r="CU17" s="16"/>
      <c r="CV17" s="16"/>
      <c r="CW17" s="16"/>
      <c r="CX17" s="16"/>
      <c r="CY17" s="16"/>
      <c r="CZ17" s="16"/>
      <c r="DA17" s="16">
        <v>2</v>
      </c>
      <c r="DB17" s="16"/>
      <c r="DC17" s="16"/>
      <c r="DD17" s="16"/>
      <c r="DE17" s="16"/>
      <c r="DF17" s="16"/>
      <c r="DG17" s="51">
        <f t="shared" si="16"/>
        <v>2</v>
      </c>
      <c r="DH17" s="17">
        <f t="shared" si="7"/>
        <v>1.4641288433382138E-3</v>
      </c>
      <c r="DI17" s="161"/>
    </row>
    <row r="18" spans="2:113" x14ac:dyDescent="0.25">
      <c r="B18" s="150" t="s">
        <v>105</v>
      </c>
      <c r="C18" s="16">
        <v>2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1">
        <f>SUM(C18:N18)</f>
        <v>2</v>
      </c>
      <c r="P18" s="17">
        <f t="shared" si="0"/>
        <v>3.3955857385398981E-3</v>
      </c>
      <c r="R18" s="150" t="s">
        <v>105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51">
        <f t="shared" si="13"/>
        <v>0</v>
      </c>
      <c r="AF18" s="17">
        <f t="shared" si="1"/>
        <v>0</v>
      </c>
      <c r="AH18" s="150" t="s">
        <v>105</v>
      </c>
      <c r="AI18" s="16"/>
      <c r="AJ18" s="16">
        <v>1</v>
      </c>
      <c r="AK18" s="16"/>
      <c r="AL18" s="16">
        <v>1</v>
      </c>
      <c r="AM18" s="16"/>
      <c r="AN18" s="16"/>
      <c r="AO18" s="16"/>
      <c r="AP18" s="16"/>
      <c r="AQ18" s="16">
        <v>1</v>
      </c>
      <c r="AR18" s="16"/>
      <c r="AS18" s="16"/>
      <c r="AT18" s="16"/>
      <c r="AU18" s="51">
        <f t="shared" si="2"/>
        <v>3</v>
      </c>
      <c r="AV18" s="17">
        <f t="shared" si="3"/>
        <v>2.6785714285714286E-3</v>
      </c>
      <c r="AX18" s="150" t="s">
        <v>105</v>
      </c>
      <c r="AY18" s="16"/>
      <c r="AZ18" s="16"/>
      <c r="BA18" s="16"/>
      <c r="BB18" s="16">
        <v>1</v>
      </c>
      <c r="BC18" s="16"/>
      <c r="BD18" s="16"/>
      <c r="BE18" s="16"/>
      <c r="BF18" s="16"/>
      <c r="BG18" s="16"/>
      <c r="BH18" s="16"/>
      <c r="BI18" s="16"/>
      <c r="BJ18" s="16"/>
      <c r="BK18" s="51">
        <f t="shared" si="14"/>
        <v>1</v>
      </c>
      <c r="BL18" s="17">
        <f t="shared" si="15"/>
        <v>1.4164305949008499E-3</v>
      </c>
      <c r="BN18" s="150" t="s">
        <v>105</v>
      </c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>
        <v>1</v>
      </c>
      <c r="BZ18" s="16"/>
      <c r="CA18" s="51">
        <f t="shared" si="8"/>
        <v>1</v>
      </c>
      <c r="CB18" s="17">
        <f t="shared" si="6"/>
        <v>1.0976948408342481E-3</v>
      </c>
      <c r="CC18" s="151"/>
      <c r="CD18" s="150" t="s">
        <v>105</v>
      </c>
      <c r="CE18" s="16"/>
      <c r="CF18" s="16"/>
      <c r="CG18" s="16"/>
      <c r="CH18" s="16"/>
      <c r="CI18" s="16">
        <v>2</v>
      </c>
      <c r="CJ18" s="16"/>
      <c r="CK18" s="16"/>
      <c r="CL18" s="16"/>
      <c r="CM18" s="16"/>
      <c r="CN18" s="16"/>
      <c r="CO18" s="16"/>
      <c r="CP18" s="16"/>
      <c r="CQ18" s="51">
        <f t="shared" ref="CQ18:CQ41" si="17">SUM(CE18:CP18)</f>
        <v>2</v>
      </c>
      <c r="CR18" s="17">
        <f t="shared" si="10"/>
        <v>1.6835016835016834E-3</v>
      </c>
      <c r="CS18" s="168"/>
      <c r="CT18" s="152" t="s">
        <v>105</v>
      </c>
      <c r="CU18" s="16">
        <v>1</v>
      </c>
      <c r="CV18" s="16"/>
      <c r="CW18" s="16"/>
      <c r="CX18" s="16"/>
      <c r="CY18" s="16"/>
      <c r="CZ18" s="16"/>
      <c r="DA18" s="16">
        <v>1</v>
      </c>
      <c r="DB18" s="16"/>
      <c r="DC18" s="16"/>
      <c r="DD18" s="16">
        <v>1</v>
      </c>
      <c r="DE18" s="16"/>
      <c r="DF18" s="16"/>
      <c r="DG18" s="51">
        <f t="shared" si="16"/>
        <v>3</v>
      </c>
      <c r="DH18" s="17">
        <f t="shared" si="7"/>
        <v>2.1961932650073207E-3</v>
      </c>
      <c r="DI18" s="161"/>
    </row>
    <row r="19" spans="2:113" x14ac:dyDescent="0.25">
      <c r="B19" s="150" t="s">
        <v>109</v>
      </c>
      <c r="C19" s="16"/>
      <c r="D19" s="16"/>
      <c r="E19" s="16"/>
      <c r="F19" s="16">
        <v>1</v>
      </c>
      <c r="G19" s="16">
        <v>1</v>
      </c>
      <c r="H19" s="16"/>
      <c r="I19" s="16"/>
      <c r="J19" s="16"/>
      <c r="K19" s="16"/>
      <c r="L19" s="16"/>
      <c r="M19" s="16"/>
      <c r="N19" s="16"/>
      <c r="O19" s="51">
        <f t="shared" ref="O19:O41" si="18">SUM(C19:N19)</f>
        <v>2</v>
      </c>
      <c r="P19" s="17">
        <f t="shared" si="0"/>
        <v>3.3955857385398981E-3</v>
      </c>
      <c r="R19" s="150" t="s">
        <v>109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51">
        <f t="shared" si="13"/>
        <v>0</v>
      </c>
      <c r="AF19" s="17">
        <f t="shared" si="1"/>
        <v>0</v>
      </c>
      <c r="AH19" s="150" t="s">
        <v>109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51">
        <f t="shared" si="2"/>
        <v>0</v>
      </c>
      <c r="AV19" s="17">
        <f t="shared" si="3"/>
        <v>0</v>
      </c>
      <c r="AX19" s="150" t="s">
        <v>109</v>
      </c>
      <c r="AY19" s="16"/>
      <c r="AZ19" s="16"/>
      <c r="BA19" s="16"/>
      <c r="BB19" s="16"/>
      <c r="BC19" s="16"/>
      <c r="BD19" s="16">
        <v>1</v>
      </c>
      <c r="BE19" s="16"/>
      <c r="BF19" s="16"/>
      <c r="BG19" s="16"/>
      <c r="BH19" s="16"/>
      <c r="BI19" s="16"/>
      <c r="BJ19" s="16"/>
      <c r="BK19" s="51">
        <f t="shared" si="14"/>
        <v>1</v>
      </c>
      <c r="BL19" s="17">
        <f t="shared" si="15"/>
        <v>1.4164305949008499E-3</v>
      </c>
      <c r="BN19" s="150" t="s">
        <v>109</v>
      </c>
      <c r="BO19" s="16"/>
      <c r="BP19" s="16">
        <v>1</v>
      </c>
      <c r="BQ19" s="16"/>
      <c r="BR19" s="16">
        <v>1</v>
      </c>
      <c r="BS19" s="16"/>
      <c r="BT19" s="16"/>
      <c r="BU19" s="16"/>
      <c r="BV19" s="16"/>
      <c r="BW19" s="16"/>
      <c r="BX19" s="16"/>
      <c r="BY19" s="16">
        <v>1</v>
      </c>
      <c r="BZ19" s="16"/>
      <c r="CA19" s="51">
        <f t="shared" si="8"/>
        <v>3</v>
      </c>
      <c r="CB19" s="17">
        <f t="shared" si="6"/>
        <v>3.2930845225027441E-3</v>
      </c>
      <c r="CC19" s="151"/>
      <c r="CD19" s="150" t="s">
        <v>109</v>
      </c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51">
        <f t="shared" si="17"/>
        <v>0</v>
      </c>
      <c r="CR19" s="17">
        <f t="shared" si="10"/>
        <v>0</v>
      </c>
      <c r="CS19" s="168"/>
      <c r="CT19" s="152" t="s">
        <v>109</v>
      </c>
      <c r="CU19" s="16"/>
      <c r="CV19" s="16"/>
      <c r="CW19" s="16"/>
      <c r="CX19" s="16"/>
      <c r="CY19" s="16">
        <v>1</v>
      </c>
      <c r="CZ19" s="16"/>
      <c r="DA19" s="16"/>
      <c r="DB19" s="16"/>
      <c r="DC19" s="16"/>
      <c r="DD19" s="16"/>
      <c r="DE19" s="16">
        <v>1</v>
      </c>
      <c r="DF19" s="16"/>
      <c r="DG19" s="51">
        <f t="shared" si="16"/>
        <v>2</v>
      </c>
      <c r="DH19" s="17">
        <f t="shared" si="7"/>
        <v>1.4641288433382138E-3</v>
      </c>
      <c r="DI19" s="161"/>
    </row>
    <row r="20" spans="2:113" x14ac:dyDescent="0.25">
      <c r="B20" s="150" t="s">
        <v>310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51">
        <f t="shared" si="18"/>
        <v>0</v>
      </c>
      <c r="P20" s="17">
        <f t="shared" si="0"/>
        <v>0</v>
      </c>
      <c r="R20" s="150" t="s">
        <v>310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51">
        <f>SUM(S20:AD20)</f>
        <v>0</v>
      </c>
      <c r="AF20" s="17">
        <f t="shared" si="1"/>
        <v>0</v>
      </c>
      <c r="AH20" s="150" t="s">
        <v>310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51">
        <f t="shared" si="2"/>
        <v>0</v>
      </c>
      <c r="AV20" s="17">
        <f t="shared" si="3"/>
        <v>0</v>
      </c>
      <c r="AX20" s="150" t="s">
        <v>310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51">
        <f t="shared" si="14"/>
        <v>0</v>
      </c>
      <c r="BL20" s="17">
        <f t="shared" si="15"/>
        <v>0</v>
      </c>
      <c r="BN20" s="150" t="s">
        <v>310</v>
      </c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51">
        <f t="shared" si="8"/>
        <v>0</v>
      </c>
      <c r="CB20" s="17">
        <f t="shared" si="6"/>
        <v>0</v>
      </c>
      <c r="CC20" s="151"/>
      <c r="CD20" s="150" t="s">
        <v>310</v>
      </c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51">
        <f t="shared" si="17"/>
        <v>0</v>
      </c>
      <c r="CR20" s="17">
        <f t="shared" si="10"/>
        <v>0</v>
      </c>
      <c r="CS20" s="168"/>
      <c r="CT20" s="152" t="s">
        <v>310</v>
      </c>
      <c r="CU20" s="16"/>
      <c r="CV20" s="16"/>
      <c r="CW20" s="16">
        <v>2</v>
      </c>
      <c r="CX20" s="16"/>
      <c r="CY20" s="16">
        <v>1</v>
      </c>
      <c r="CZ20" s="16"/>
      <c r="DA20" s="16"/>
      <c r="DB20" s="16"/>
      <c r="DC20" s="16">
        <v>1</v>
      </c>
      <c r="DD20" s="16"/>
      <c r="DE20" s="16"/>
      <c r="DF20" s="16"/>
      <c r="DG20" s="51">
        <f t="shared" si="16"/>
        <v>4</v>
      </c>
      <c r="DH20" s="17">
        <f t="shared" si="7"/>
        <v>2.9282576866764276E-3</v>
      </c>
      <c r="DI20" s="161"/>
    </row>
    <row r="21" spans="2:113" x14ac:dyDescent="0.25">
      <c r="B21" s="150" t="s">
        <v>153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1">
        <f t="shared" si="18"/>
        <v>0</v>
      </c>
      <c r="P21" s="17">
        <f t="shared" si="0"/>
        <v>0</v>
      </c>
      <c r="R21" s="150" t="s">
        <v>153</v>
      </c>
      <c r="S21" s="16"/>
      <c r="T21" s="16"/>
      <c r="U21" s="16"/>
      <c r="V21" s="16"/>
      <c r="W21" s="16"/>
      <c r="X21" s="16">
        <v>1</v>
      </c>
      <c r="Y21" s="16"/>
      <c r="Z21" s="16"/>
      <c r="AA21" s="16"/>
      <c r="AB21" s="16"/>
      <c r="AC21" s="16"/>
      <c r="AD21" s="16"/>
      <c r="AE21" s="51">
        <f>SUM(S21:AD21)</f>
        <v>1</v>
      </c>
      <c r="AF21" s="17">
        <f t="shared" si="1"/>
        <v>1.1976047904191617E-3</v>
      </c>
      <c r="AH21" s="150" t="s">
        <v>153</v>
      </c>
      <c r="AI21" s="16">
        <v>1</v>
      </c>
      <c r="AJ21" s="16"/>
      <c r="AK21" s="16"/>
      <c r="AL21" s="16"/>
      <c r="AM21" s="16"/>
      <c r="AN21" s="16"/>
      <c r="AO21" s="16"/>
      <c r="AP21" s="16"/>
      <c r="AQ21" s="16"/>
      <c r="AR21" s="16">
        <v>1</v>
      </c>
      <c r="AS21" s="16"/>
      <c r="AT21" s="16"/>
      <c r="AU21" s="51">
        <f t="shared" si="2"/>
        <v>2</v>
      </c>
      <c r="AV21" s="17">
        <f t="shared" si="3"/>
        <v>1.7857142857142857E-3</v>
      </c>
      <c r="AX21" s="150" t="s">
        <v>153</v>
      </c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>
        <v>1</v>
      </c>
      <c r="BK21" s="51">
        <f t="shared" si="14"/>
        <v>1</v>
      </c>
      <c r="BL21" s="17">
        <f t="shared" si="15"/>
        <v>1.4164305949008499E-3</v>
      </c>
      <c r="BN21" s="150" t="s">
        <v>153</v>
      </c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51">
        <f t="shared" si="8"/>
        <v>0</v>
      </c>
      <c r="CB21" s="17">
        <f t="shared" si="6"/>
        <v>0</v>
      </c>
      <c r="CC21" s="151"/>
      <c r="CD21" s="150" t="s">
        <v>153</v>
      </c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51">
        <f t="shared" si="17"/>
        <v>0</v>
      </c>
      <c r="CR21" s="17">
        <f>CQ21/$CQ$42</f>
        <v>0</v>
      </c>
      <c r="CS21" s="168"/>
      <c r="CT21" s="152" t="s">
        <v>153</v>
      </c>
      <c r="CU21" s="16"/>
      <c r="CV21" s="16"/>
      <c r="CW21" s="16"/>
      <c r="CX21" s="16"/>
      <c r="CY21" s="16"/>
      <c r="CZ21" s="16"/>
      <c r="DA21" s="16"/>
      <c r="DB21" s="16">
        <v>1</v>
      </c>
      <c r="DC21" s="16"/>
      <c r="DD21" s="16"/>
      <c r="DE21" s="16"/>
      <c r="DF21" s="16"/>
      <c r="DG21" s="51">
        <f t="shared" si="16"/>
        <v>1</v>
      </c>
      <c r="DH21" s="17">
        <f t="shared" si="7"/>
        <v>7.320644216691069E-4</v>
      </c>
      <c r="DI21" s="161"/>
    </row>
    <row r="22" spans="2:113" x14ac:dyDescent="0.25">
      <c r="B22" s="150" t="s">
        <v>95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1">
        <f t="shared" si="18"/>
        <v>0</v>
      </c>
      <c r="P22" s="17">
        <f t="shared" si="0"/>
        <v>0</v>
      </c>
      <c r="R22" s="150" t="s">
        <v>95</v>
      </c>
      <c r="S22" s="16">
        <v>1</v>
      </c>
      <c r="T22" s="16"/>
      <c r="U22" s="16"/>
      <c r="V22" s="16">
        <v>1</v>
      </c>
      <c r="W22" s="16">
        <v>1</v>
      </c>
      <c r="X22" s="16">
        <v>1</v>
      </c>
      <c r="Y22" s="16"/>
      <c r="Z22" s="16"/>
      <c r="AA22" s="16"/>
      <c r="AB22" s="16"/>
      <c r="AC22" s="16">
        <v>1</v>
      </c>
      <c r="AD22" s="16">
        <v>1</v>
      </c>
      <c r="AE22" s="51">
        <f t="shared" ref="AE22:AE41" si="19">SUM(S22:AD22)</f>
        <v>6</v>
      </c>
      <c r="AF22" s="17">
        <f t="shared" si="1"/>
        <v>7.18562874251497E-3</v>
      </c>
      <c r="AH22" s="150" t="s">
        <v>95</v>
      </c>
      <c r="AI22" s="16">
        <v>1</v>
      </c>
      <c r="AJ22" s="16">
        <v>1</v>
      </c>
      <c r="AK22" s="16">
        <v>2</v>
      </c>
      <c r="AL22" s="16">
        <v>2</v>
      </c>
      <c r="AM22" s="16">
        <v>1</v>
      </c>
      <c r="AN22" s="16"/>
      <c r="AO22" s="16"/>
      <c r="AP22" s="16">
        <v>2</v>
      </c>
      <c r="AQ22" s="16">
        <v>1</v>
      </c>
      <c r="AR22" s="16">
        <v>1</v>
      </c>
      <c r="AS22" s="16"/>
      <c r="AT22" s="16">
        <v>1</v>
      </c>
      <c r="AU22" s="51">
        <f t="shared" ref="AU22:AU31" si="20">SUM(AI22:AT22)</f>
        <v>12</v>
      </c>
      <c r="AV22" s="17">
        <f t="shared" si="3"/>
        <v>1.0714285714285714E-2</v>
      </c>
      <c r="AX22" s="150" t="s">
        <v>95</v>
      </c>
      <c r="AY22" s="16"/>
      <c r="AZ22" s="16"/>
      <c r="BA22" s="16">
        <v>1</v>
      </c>
      <c r="BB22" s="16">
        <v>1</v>
      </c>
      <c r="BC22" s="16"/>
      <c r="BD22" s="16"/>
      <c r="BE22" s="16">
        <v>5</v>
      </c>
      <c r="BF22" s="16">
        <v>1</v>
      </c>
      <c r="BG22" s="16"/>
      <c r="BH22" s="16"/>
      <c r="BI22" s="16">
        <v>1</v>
      </c>
      <c r="BJ22" s="16"/>
      <c r="BK22" s="51">
        <f t="shared" si="14"/>
        <v>9</v>
      </c>
      <c r="BL22" s="17">
        <f t="shared" si="15"/>
        <v>1.2747875354107648E-2</v>
      </c>
      <c r="BN22" s="150" t="s">
        <v>95</v>
      </c>
      <c r="BO22" s="16"/>
      <c r="BP22" s="16"/>
      <c r="BQ22" s="16"/>
      <c r="BR22" s="16">
        <v>1</v>
      </c>
      <c r="BS22" s="16">
        <v>2</v>
      </c>
      <c r="BT22" s="16"/>
      <c r="BU22" s="16"/>
      <c r="BV22" s="16"/>
      <c r="BW22" s="16"/>
      <c r="BX22" s="16"/>
      <c r="BY22" s="16"/>
      <c r="BZ22" s="16"/>
      <c r="CA22" s="51">
        <f t="shared" si="8"/>
        <v>3</v>
      </c>
      <c r="CB22" s="17">
        <f t="shared" si="6"/>
        <v>3.2930845225027441E-3</v>
      </c>
      <c r="CC22" s="151"/>
      <c r="CD22" s="150" t="s">
        <v>95</v>
      </c>
      <c r="CE22" s="16"/>
      <c r="CF22" s="16"/>
      <c r="CG22" s="16"/>
      <c r="CH22" s="16">
        <v>1</v>
      </c>
      <c r="CI22" s="16">
        <v>1</v>
      </c>
      <c r="CJ22" s="16">
        <v>1</v>
      </c>
      <c r="CK22" s="16">
        <v>2</v>
      </c>
      <c r="CL22" s="16"/>
      <c r="CM22" s="16">
        <v>1</v>
      </c>
      <c r="CN22" s="16">
        <v>1</v>
      </c>
      <c r="CO22" s="16"/>
      <c r="CP22" s="16"/>
      <c r="CQ22" s="51">
        <f t="shared" si="17"/>
        <v>7</v>
      </c>
      <c r="CR22" s="17">
        <f t="shared" si="10"/>
        <v>5.8922558922558923E-3</v>
      </c>
      <c r="CS22" s="168"/>
      <c r="CT22" s="152" t="s">
        <v>95</v>
      </c>
      <c r="CU22" s="16"/>
      <c r="CV22" s="16"/>
      <c r="CW22" s="16"/>
      <c r="CX22" s="16"/>
      <c r="CY22" s="16">
        <v>2</v>
      </c>
      <c r="CZ22" s="16">
        <v>1</v>
      </c>
      <c r="DA22" s="16"/>
      <c r="DB22" s="16">
        <v>4</v>
      </c>
      <c r="DC22" s="16"/>
      <c r="DD22" s="16">
        <v>1</v>
      </c>
      <c r="DE22" s="16">
        <v>2</v>
      </c>
      <c r="DF22" s="16">
        <v>1</v>
      </c>
      <c r="DG22" s="51">
        <f t="shared" si="16"/>
        <v>11</v>
      </c>
      <c r="DH22" s="17">
        <f t="shared" si="7"/>
        <v>8.0527086383601759E-3</v>
      </c>
      <c r="DI22" s="161"/>
    </row>
    <row r="23" spans="2:113" x14ac:dyDescent="0.25">
      <c r="B23" s="150" t="s">
        <v>90</v>
      </c>
      <c r="C23" s="16">
        <v>2</v>
      </c>
      <c r="D23" s="16"/>
      <c r="E23" s="16"/>
      <c r="F23" s="16"/>
      <c r="G23" s="16"/>
      <c r="H23" s="16">
        <v>1</v>
      </c>
      <c r="I23" s="16"/>
      <c r="J23" s="16"/>
      <c r="K23" s="16"/>
      <c r="L23" s="16"/>
      <c r="M23" s="16"/>
      <c r="N23" s="16"/>
      <c r="O23" s="51">
        <f t="shared" si="18"/>
        <v>3</v>
      </c>
      <c r="P23" s="17">
        <f t="shared" si="0"/>
        <v>5.0933786078098476E-3</v>
      </c>
      <c r="R23" s="150" t="s">
        <v>90</v>
      </c>
      <c r="S23" s="16"/>
      <c r="T23" s="16"/>
      <c r="U23" s="16"/>
      <c r="V23" s="16"/>
      <c r="W23" s="16"/>
      <c r="X23" s="16">
        <v>1</v>
      </c>
      <c r="Y23" s="16"/>
      <c r="Z23" s="16">
        <v>4</v>
      </c>
      <c r="AA23" s="16"/>
      <c r="AB23" s="16"/>
      <c r="AC23" s="16"/>
      <c r="AD23" s="16"/>
      <c r="AE23" s="51">
        <f t="shared" si="19"/>
        <v>5</v>
      </c>
      <c r="AF23" s="17">
        <f t="shared" si="1"/>
        <v>5.9880239520958087E-3</v>
      </c>
      <c r="AH23" s="150" t="s">
        <v>90</v>
      </c>
      <c r="AI23" s="16">
        <v>2</v>
      </c>
      <c r="AJ23" s="16"/>
      <c r="AK23" s="16"/>
      <c r="AL23" s="16">
        <v>2</v>
      </c>
      <c r="AM23" s="16">
        <v>3</v>
      </c>
      <c r="AN23" s="16">
        <v>3</v>
      </c>
      <c r="AO23" s="16"/>
      <c r="AP23" s="16"/>
      <c r="AQ23" s="16"/>
      <c r="AR23" s="16"/>
      <c r="AS23" s="16"/>
      <c r="AT23" s="16"/>
      <c r="AU23" s="51">
        <f t="shared" si="20"/>
        <v>10</v>
      </c>
      <c r="AV23" s="17">
        <f t="shared" si="3"/>
        <v>8.9285714285714281E-3</v>
      </c>
      <c r="AX23" s="150" t="s">
        <v>90</v>
      </c>
      <c r="AY23" s="16"/>
      <c r="AZ23" s="16"/>
      <c r="BA23" s="16"/>
      <c r="BB23" s="16"/>
      <c r="BC23" s="16"/>
      <c r="BD23" s="16"/>
      <c r="BE23" s="16"/>
      <c r="BF23" s="16"/>
      <c r="BG23" s="16">
        <v>4</v>
      </c>
      <c r="BH23" s="16"/>
      <c r="BI23" s="16"/>
      <c r="BJ23" s="16"/>
      <c r="BK23" s="51">
        <f t="shared" si="14"/>
        <v>4</v>
      </c>
      <c r="BL23" s="17">
        <f t="shared" si="15"/>
        <v>5.6657223796033997E-3</v>
      </c>
      <c r="BN23" s="150" t="s">
        <v>90</v>
      </c>
      <c r="BO23" s="16"/>
      <c r="BP23" s="16"/>
      <c r="BQ23" s="16">
        <v>1</v>
      </c>
      <c r="BR23" s="16"/>
      <c r="BS23" s="16">
        <v>2</v>
      </c>
      <c r="BT23" s="16"/>
      <c r="BU23" s="16"/>
      <c r="BV23" s="16">
        <v>1</v>
      </c>
      <c r="BW23" s="16"/>
      <c r="BX23" s="16"/>
      <c r="BY23" s="16">
        <v>3</v>
      </c>
      <c r="BZ23" s="16">
        <v>2</v>
      </c>
      <c r="CA23" s="51">
        <f t="shared" si="8"/>
        <v>9</v>
      </c>
      <c r="CB23" s="17">
        <f t="shared" si="6"/>
        <v>9.8792535675082324E-3</v>
      </c>
      <c r="CC23" s="151"/>
      <c r="CD23" s="150" t="s">
        <v>90</v>
      </c>
      <c r="CE23" s="16"/>
      <c r="CF23" s="16"/>
      <c r="CG23" s="16">
        <v>1</v>
      </c>
      <c r="CH23" s="16">
        <v>1</v>
      </c>
      <c r="CI23" s="16"/>
      <c r="CJ23" s="16"/>
      <c r="CK23" s="16"/>
      <c r="CL23" s="16"/>
      <c r="CM23" s="16">
        <v>1</v>
      </c>
      <c r="CN23" s="16">
        <v>3</v>
      </c>
      <c r="CO23" s="16"/>
      <c r="CP23" s="16">
        <v>2</v>
      </c>
      <c r="CQ23" s="51">
        <f t="shared" si="17"/>
        <v>8</v>
      </c>
      <c r="CR23" s="17">
        <f t="shared" si="10"/>
        <v>6.7340067340067337E-3</v>
      </c>
      <c r="CS23" s="168"/>
      <c r="CT23" s="152" t="s">
        <v>90</v>
      </c>
      <c r="CU23" s="16">
        <v>5</v>
      </c>
      <c r="CV23" s="16">
        <v>1</v>
      </c>
      <c r="CW23" s="16">
        <v>4</v>
      </c>
      <c r="CX23" s="16">
        <v>13</v>
      </c>
      <c r="CY23" s="16"/>
      <c r="CZ23" s="16">
        <v>2</v>
      </c>
      <c r="DA23" s="16">
        <v>4</v>
      </c>
      <c r="DB23" s="16"/>
      <c r="DC23" s="16">
        <v>5</v>
      </c>
      <c r="DD23" s="16">
        <v>5</v>
      </c>
      <c r="DE23" s="16">
        <v>2</v>
      </c>
      <c r="DF23" s="16">
        <v>6</v>
      </c>
      <c r="DG23" s="51">
        <f t="shared" si="16"/>
        <v>47</v>
      </c>
      <c r="DH23" s="17">
        <f t="shared" si="7"/>
        <v>3.4407027818448024E-2</v>
      </c>
      <c r="DI23" s="161"/>
    </row>
    <row r="24" spans="2:113" x14ac:dyDescent="0.25">
      <c r="B24" s="150" t="s">
        <v>96</v>
      </c>
      <c r="C24" s="16"/>
      <c r="D24" s="16"/>
      <c r="E24" s="16"/>
      <c r="F24" s="16"/>
      <c r="G24" s="16">
        <v>1</v>
      </c>
      <c r="H24" s="16"/>
      <c r="I24" s="16"/>
      <c r="J24" s="16"/>
      <c r="K24" s="16"/>
      <c r="L24" s="16"/>
      <c r="M24" s="16"/>
      <c r="N24" s="16"/>
      <c r="O24" s="51">
        <f t="shared" si="18"/>
        <v>1</v>
      </c>
      <c r="P24" s="17">
        <f t="shared" si="0"/>
        <v>1.697792869269949E-3</v>
      </c>
      <c r="R24" s="150" t="s">
        <v>96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51">
        <f t="shared" si="19"/>
        <v>0</v>
      </c>
      <c r="AF24" s="17">
        <f t="shared" si="1"/>
        <v>0</v>
      </c>
      <c r="AH24" s="150" t="s">
        <v>96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51">
        <f t="shared" si="20"/>
        <v>0</v>
      </c>
      <c r="AV24" s="17">
        <f t="shared" si="3"/>
        <v>0</v>
      </c>
      <c r="AX24" s="150" t="s">
        <v>96</v>
      </c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51">
        <f t="shared" si="14"/>
        <v>0</v>
      </c>
      <c r="BL24" s="17">
        <f t="shared" si="15"/>
        <v>0</v>
      </c>
      <c r="BN24" s="150" t="s">
        <v>96</v>
      </c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>
        <v>1</v>
      </c>
      <c r="BZ24" s="16">
        <v>1</v>
      </c>
      <c r="CA24" s="51">
        <f t="shared" si="8"/>
        <v>2</v>
      </c>
      <c r="CB24" s="17">
        <f t="shared" si="6"/>
        <v>2.1953896816684962E-3</v>
      </c>
      <c r="CC24" s="151"/>
      <c r="CD24" s="150" t="s">
        <v>96</v>
      </c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51">
        <f t="shared" si="17"/>
        <v>0</v>
      </c>
      <c r="CR24" s="17">
        <f t="shared" si="10"/>
        <v>0</v>
      </c>
      <c r="CS24" s="168"/>
      <c r="CT24" s="152" t="s">
        <v>96</v>
      </c>
      <c r="CU24" s="16"/>
      <c r="CV24" s="16"/>
      <c r="CW24" s="16"/>
      <c r="CX24" s="16"/>
      <c r="CY24" s="16"/>
      <c r="CZ24" s="16">
        <v>1</v>
      </c>
      <c r="DA24" s="16"/>
      <c r="DB24" s="16"/>
      <c r="DC24" s="16"/>
      <c r="DD24" s="16"/>
      <c r="DE24" s="16"/>
      <c r="DF24" s="16"/>
      <c r="DG24" s="51">
        <f t="shared" si="16"/>
        <v>1</v>
      </c>
      <c r="DH24" s="17">
        <f t="shared" si="7"/>
        <v>7.320644216691069E-4</v>
      </c>
      <c r="DI24" s="161"/>
    </row>
    <row r="25" spans="2:113" x14ac:dyDescent="0.25">
      <c r="B25" s="150" t="s">
        <v>94</v>
      </c>
      <c r="C25" s="16">
        <v>2</v>
      </c>
      <c r="D25" s="16"/>
      <c r="E25" s="16"/>
      <c r="F25" s="16"/>
      <c r="G25" s="16"/>
      <c r="H25" s="16">
        <v>1</v>
      </c>
      <c r="I25" s="16"/>
      <c r="J25" s="16"/>
      <c r="K25" s="16"/>
      <c r="L25" s="16"/>
      <c r="M25" s="16"/>
      <c r="N25" s="16"/>
      <c r="O25" s="51">
        <f t="shared" si="18"/>
        <v>3</v>
      </c>
      <c r="P25" s="17">
        <f t="shared" si="0"/>
        <v>5.0933786078098476E-3</v>
      </c>
      <c r="R25" s="150" t="s">
        <v>94</v>
      </c>
      <c r="S25" s="16">
        <v>1</v>
      </c>
      <c r="T25" s="16"/>
      <c r="U25" s="16"/>
      <c r="V25" s="16"/>
      <c r="W25" s="16"/>
      <c r="X25" s="16">
        <v>1</v>
      </c>
      <c r="Y25" s="16">
        <v>5</v>
      </c>
      <c r="Z25" s="16"/>
      <c r="AA25" s="16">
        <v>1</v>
      </c>
      <c r="AB25" s="16"/>
      <c r="AC25" s="16"/>
      <c r="AD25" s="16">
        <v>1</v>
      </c>
      <c r="AE25" s="51">
        <f t="shared" si="19"/>
        <v>9</v>
      </c>
      <c r="AF25" s="17">
        <f t="shared" si="1"/>
        <v>1.0778443113772455E-2</v>
      </c>
      <c r="AH25" s="150" t="s">
        <v>94</v>
      </c>
      <c r="AI25" s="16">
        <v>1</v>
      </c>
      <c r="AJ25" s="16">
        <v>5</v>
      </c>
      <c r="AK25" s="16">
        <v>6</v>
      </c>
      <c r="AL25" s="16">
        <v>4</v>
      </c>
      <c r="AM25" s="16">
        <v>4</v>
      </c>
      <c r="AN25" s="16">
        <v>2</v>
      </c>
      <c r="AO25" s="16">
        <v>2</v>
      </c>
      <c r="AP25" s="16">
        <v>4</v>
      </c>
      <c r="AQ25" s="16">
        <v>1</v>
      </c>
      <c r="AR25" s="16">
        <v>1</v>
      </c>
      <c r="AS25" s="16"/>
      <c r="AT25" s="16"/>
      <c r="AU25" s="51">
        <f t="shared" si="20"/>
        <v>30</v>
      </c>
      <c r="AV25" s="17">
        <f t="shared" si="3"/>
        <v>2.6785714285714284E-2</v>
      </c>
      <c r="AX25" s="150" t="s">
        <v>94</v>
      </c>
      <c r="AY25" s="16"/>
      <c r="AZ25" s="16"/>
      <c r="BA25" s="16"/>
      <c r="BB25" s="16"/>
      <c r="BC25" s="16"/>
      <c r="BD25" s="16">
        <v>1</v>
      </c>
      <c r="BE25" s="16">
        <v>1</v>
      </c>
      <c r="BF25" s="16">
        <v>2</v>
      </c>
      <c r="BG25" s="16">
        <v>2</v>
      </c>
      <c r="BH25" s="16">
        <v>4</v>
      </c>
      <c r="BI25" s="16">
        <v>1</v>
      </c>
      <c r="BJ25" s="16"/>
      <c r="BK25" s="51">
        <f t="shared" ref="BK25:BK41" si="21">SUM(AY25:BJ25)</f>
        <v>11</v>
      </c>
      <c r="BL25" s="17">
        <f t="shared" si="15"/>
        <v>1.5580736543909348E-2</v>
      </c>
      <c r="BN25" s="150" t="s">
        <v>94</v>
      </c>
      <c r="BO25" s="16"/>
      <c r="BP25" s="16">
        <v>1</v>
      </c>
      <c r="BQ25" s="16"/>
      <c r="BR25" s="16">
        <v>1</v>
      </c>
      <c r="BS25" s="16"/>
      <c r="BT25" s="16">
        <v>2</v>
      </c>
      <c r="BU25" s="16">
        <v>3</v>
      </c>
      <c r="BV25" s="16"/>
      <c r="BW25" s="16"/>
      <c r="BX25" s="16"/>
      <c r="BY25" s="16">
        <v>5</v>
      </c>
      <c r="BZ25" s="16">
        <v>2</v>
      </c>
      <c r="CA25" s="51">
        <f t="shared" si="8"/>
        <v>14</v>
      </c>
      <c r="CB25" s="17">
        <f t="shared" si="6"/>
        <v>1.5367727771679473E-2</v>
      </c>
      <c r="CC25" s="151"/>
      <c r="CD25" s="150" t="s">
        <v>94</v>
      </c>
      <c r="CE25" s="16"/>
      <c r="CF25" s="16">
        <v>1</v>
      </c>
      <c r="CG25" s="16">
        <v>1</v>
      </c>
      <c r="CH25" s="16">
        <v>2</v>
      </c>
      <c r="CI25" s="16">
        <v>1</v>
      </c>
      <c r="CJ25" s="16">
        <v>3</v>
      </c>
      <c r="CK25" s="16"/>
      <c r="CL25" s="16">
        <v>1</v>
      </c>
      <c r="CM25" s="16">
        <v>1</v>
      </c>
      <c r="CN25" s="16">
        <v>2</v>
      </c>
      <c r="CO25" s="16">
        <v>6</v>
      </c>
      <c r="CP25" s="16">
        <v>4</v>
      </c>
      <c r="CQ25" s="51">
        <f t="shared" si="17"/>
        <v>22</v>
      </c>
      <c r="CR25" s="17">
        <f t="shared" si="10"/>
        <v>1.8518518518518517E-2</v>
      </c>
      <c r="CS25" s="168"/>
      <c r="CT25" s="152" t="s">
        <v>94</v>
      </c>
      <c r="CU25" s="16">
        <v>2</v>
      </c>
      <c r="CV25" s="16">
        <v>6</v>
      </c>
      <c r="CW25" s="16">
        <v>6</v>
      </c>
      <c r="CX25" s="16">
        <v>7</v>
      </c>
      <c r="CY25" s="16">
        <v>12</v>
      </c>
      <c r="CZ25" s="16">
        <v>4</v>
      </c>
      <c r="DA25" s="16">
        <v>2</v>
      </c>
      <c r="DB25" s="16">
        <v>7</v>
      </c>
      <c r="DC25" s="16">
        <v>1</v>
      </c>
      <c r="DD25" s="16">
        <v>1</v>
      </c>
      <c r="DE25" s="16">
        <v>2</v>
      </c>
      <c r="DF25" s="16">
        <v>7</v>
      </c>
      <c r="DG25" s="51">
        <f t="shared" si="16"/>
        <v>57</v>
      </c>
      <c r="DH25" s="17">
        <f t="shared" si="7"/>
        <v>4.1727672035139093E-2</v>
      </c>
      <c r="DI25" s="161"/>
    </row>
    <row r="26" spans="2:113" x14ac:dyDescent="0.25">
      <c r="B26" s="150" t="s">
        <v>112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>
        <v>1</v>
      </c>
      <c r="O26" s="51">
        <f t="shared" si="18"/>
        <v>1</v>
      </c>
      <c r="P26" s="17">
        <f t="shared" si="0"/>
        <v>1.697792869269949E-3</v>
      </c>
      <c r="R26" s="150" t="s">
        <v>112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51">
        <f t="shared" si="19"/>
        <v>0</v>
      </c>
      <c r="AF26" s="17">
        <f t="shared" si="1"/>
        <v>0</v>
      </c>
      <c r="AH26" s="150" t="s">
        <v>112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51">
        <f t="shared" si="20"/>
        <v>0</v>
      </c>
      <c r="AV26" s="17">
        <f t="shared" si="3"/>
        <v>0</v>
      </c>
      <c r="AX26" s="111" t="s">
        <v>112</v>
      </c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51">
        <f t="shared" si="21"/>
        <v>0</v>
      </c>
      <c r="BL26" s="17">
        <f t="shared" si="15"/>
        <v>0</v>
      </c>
      <c r="BN26" s="150" t="s">
        <v>112</v>
      </c>
      <c r="BO26" s="16"/>
      <c r="BP26" s="16"/>
      <c r="BQ26" s="16"/>
      <c r="BR26" s="16"/>
      <c r="BS26" s="16">
        <v>5</v>
      </c>
      <c r="BT26" s="16"/>
      <c r="BU26" s="16"/>
      <c r="BV26" s="16"/>
      <c r="BW26" s="16"/>
      <c r="BX26" s="16"/>
      <c r="BY26" s="16"/>
      <c r="BZ26" s="16"/>
      <c r="CA26" s="51">
        <f t="shared" si="8"/>
        <v>5</v>
      </c>
      <c r="CB26" s="17">
        <f t="shared" si="6"/>
        <v>5.4884742041712408E-3</v>
      </c>
      <c r="CC26" s="151"/>
      <c r="CD26" s="150" t="s">
        <v>112</v>
      </c>
      <c r="CE26" s="16"/>
      <c r="CF26" s="16"/>
      <c r="CG26" s="16"/>
      <c r="CH26" s="16">
        <v>1</v>
      </c>
      <c r="CI26" s="16"/>
      <c r="CJ26" s="16"/>
      <c r="CK26" s="16"/>
      <c r="CL26" s="16"/>
      <c r="CM26" s="16"/>
      <c r="CN26" s="16"/>
      <c r="CO26" s="16"/>
      <c r="CP26" s="16"/>
      <c r="CQ26" s="51">
        <f t="shared" si="17"/>
        <v>1</v>
      </c>
      <c r="CR26" s="17">
        <f t="shared" si="10"/>
        <v>8.4175084175084171E-4</v>
      </c>
      <c r="CS26" s="168"/>
      <c r="CT26" s="152" t="s">
        <v>112</v>
      </c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51">
        <f t="shared" si="16"/>
        <v>0</v>
      </c>
      <c r="DH26" s="17">
        <f t="shared" si="7"/>
        <v>0</v>
      </c>
      <c r="DI26" s="161"/>
    </row>
    <row r="27" spans="2:113" x14ac:dyDescent="0.25">
      <c r="B27" s="150" t="s">
        <v>257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51">
        <f t="shared" si="18"/>
        <v>0</v>
      </c>
      <c r="P27" s="17">
        <f t="shared" si="0"/>
        <v>0</v>
      </c>
      <c r="R27" s="150" t="s">
        <v>257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51">
        <f t="shared" si="19"/>
        <v>0</v>
      </c>
      <c r="AF27" s="17">
        <f t="shared" si="1"/>
        <v>0</v>
      </c>
      <c r="AH27" s="150" t="s">
        <v>257</v>
      </c>
      <c r="AI27" s="16"/>
      <c r="AJ27" s="16">
        <v>1</v>
      </c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51">
        <f t="shared" si="20"/>
        <v>1</v>
      </c>
      <c r="AV27" s="17">
        <f t="shared" si="3"/>
        <v>8.9285714285714283E-4</v>
      </c>
      <c r="AX27" s="150" t="s">
        <v>257</v>
      </c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51">
        <f t="shared" si="21"/>
        <v>0</v>
      </c>
      <c r="BL27" s="17">
        <f t="shared" si="15"/>
        <v>0</v>
      </c>
      <c r="BN27" s="150" t="s">
        <v>257</v>
      </c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51">
        <f t="shared" si="8"/>
        <v>0</v>
      </c>
      <c r="CB27" s="17">
        <f t="shared" si="6"/>
        <v>0</v>
      </c>
      <c r="CC27" s="151"/>
      <c r="CD27" s="150" t="s">
        <v>257</v>
      </c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51">
        <f t="shared" si="17"/>
        <v>0</v>
      </c>
      <c r="CR27" s="17">
        <f t="shared" si="10"/>
        <v>0</v>
      </c>
      <c r="CS27" s="168"/>
      <c r="CT27" s="152" t="s">
        <v>257</v>
      </c>
      <c r="CU27" s="16"/>
      <c r="CV27" s="16">
        <v>1</v>
      </c>
      <c r="CW27" s="16"/>
      <c r="CX27" s="16"/>
      <c r="CY27" s="16"/>
      <c r="CZ27" s="16"/>
      <c r="DA27" s="16">
        <v>1</v>
      </c>
      <c r="DB27" s="16"/>
      <c r="DC27" s="16"/>
      <c r="DD27" s="16"/>
      <c r="DE27" s="16"/>
      <c r="DF27" s="16">
        <v>1</v>
      </c>
      <c r="DG27" s="51">
        <f t="shared" si="16"/>
        <v>3</v>
      </c>
      <c r="DH27" s="17">
        <f t="shared" si="7"/>
        <v>2.1961932650073207E-3</v>
      </c>
      <c r="DI27" s="161"/>
    </row>
    <row r="28" spans="2:113" x14ac:dyDescent="0.25">
      <c r="B28" s="150" t="s">
        <v>87</v>
      </c>
      <c r="C28" s="16">
        <v>6</v>
      </c>
      <c r="D28" s="16"/>
      <c r="E28" s="16"/>
      <c r="F28" s="16"/>
      <c r="G28" s="16"/>
      <c r="H28" s="16"/>
      <c r="I28" s="16">
        <v>1</v>
      </c>
      <c r="J28" s="16"/>
      <c r="K28" s="16"/>
      <c r="L28" s="16">
        <v>1</v>
      </c>
      <c r="M28" s="16">
        <v>1</v>
      </c>
      <c r="N28" s="16">
        <v>1</v>
      </c>
      <c r="O28" s="51">
        <f t="shared" si="18"/>
        <v>10</v>
      </c>
      <c r="P28" s="17">
        <f t="shared" si="0"/>
        <v>1.6977928692699491E-2</v>
      </c>
      <c r="R28" s="150" t="s">
        <v>87</v>
      </c>
      <c r="S28" s="16"/>
      <c r="T28" s="16"/>
      <c r="U28" s="16"/>
      <c r="V28" s="16"/>
      <c r="W28" s="16"/>
      <c r="X28" s="16"/>
      <c r="Y28" s="16">
        <v>1</v>
      </c>
      <c r="Z28" s="16"/>
      <c r="AA28" s="16">
        <v>1</v>
      </c>
      <c r="AB28" s="16"/>
      <c r="AC28" s="16"/>
      <c r="AD28" s="16">
        <v>1</v>
      </c>
      <c r="AE28" s="51">
        <f t="shared" si="19"/>
        <v>3</v>
      </c>
      <c r="AF28" s="17">
        <f t="shared" si="1"/>
        <v>3.592814371257485E-3</v>
      </c>
      <c r="AH28" s="150" t="s">
        <v>87</v>
      </c>
      <c r="AI28" s="16">
        <v>2</v>
      </c>
      <c r="AJ28" s="16">
        <v>2</v>
      </c>
      <c r="AK28" s="16"/>
      <c r="AL28" s="16">
        <v>2</v>
      </c>
      <c r="AM28" s="16">
        <v>1</v>
      </c>
      <c r="AN28" s="16"/>
      <c r="AO28" s="16"/>
      <c r="AP28" s="16"/>
      <c r="AQ28" s="16">
        <v>3</v>
      </c>
      <c r="AR28" s="16"/>
      <c r="AS28" s="16"/>
      <c r="AT28" s="16"/>
      <c r="AU28" s="51">
        <f t="shared" si="20"/>
        <v>10</v>
      </c>
      <c r="AV28" s="17">
        <f t="shared" si="3"/>
        <v>8.9285714285714281E-3</v>
      </c>
      <c r="AX28" s="150" t="s">
        <v>87</v>
      </c>
      <c r="AY28" s="16"/>
      <c r="AZ28" s="16"/>
      <c r="BA28" s="16"/>
      <c r="BB28" s="16"/>
      <c r="BC28" s="16">
        <v>1</v>
      </c>
      <c r="BD28" s="16">
        <v>1</v>
      </c>
      <c r="BE28" s="16"/>
      <c r="BF28" s="16">
        <v>1</v>
      </c>
      <c r="BG28" s="16">
        <v>3</v>
      </c>
      <c r="BH28" s="16">
        <v>1</v>
      </c>
      <c r="BI28" s="16"/>
      <c r="BJ28" s="16">
        <v>1</v>
      </c>
      <c r="BK28" s="51">
        <f t="shared" si="21"/>
        <v>8</v>
      </c>
      <c r="BL28" s="17">
        <f t="shared" si="15"/>
        <v>1.1331444759206799E-2</v>
      </c>
      <c r="BN28" s="150" t="s">
        <v>87</v>
      </c>
      <c r="BO28" s="16"/>
      <c r="BP28" s="16">
        <v>3</v>
      </c>
      <c r="BQ28" s="16"/>
      <c r="BR28" s="16"/>
      <c r="BS28" s="16">
        <v>3</v>
      </c>
      <c r="BT28" s="16">
        <v>1</v>
      </c>
      <c r="BU28" s="16">
        <v>1</v>
      </c>
      <c r="BV28" s="16"/>
      <c r="BW28" s="16"/>
      <c r="BX28" s="16"/>
      <c r="BY28" s="16">
        <v>3</v>
      </c>
      <c r="BZ28" s="16">
        <v>1</v>
      </c>
      <c r="CA28" s="51">
        <f t="shared" si="8"/>
        <v>12</v>
      </c>
      <c r="CB28" s="17">
        <f t="shared" si="6"/>
        <v>1.3172338090010977E-2</v>
      </c>
      <c r="CC28" s="151"/>
      <c r="CD28" s="150" t="s">
        <v>87</v>
      </c>
      <c r="CE28" s="16">
        <v>1</v>
      </c>
      <c r="CF28" s="16">
        <v>1</v>
      </c>
      <c r="CG28" s="16">
        <v>1</v>
      </c>
      <c r="CH28" s="16"/>
      <c r="CI28" s="16"/>
      <c r="CJ28" s="16"/>
      <c r="CK28" s="16">
        <v>3</v>
      </c>
      <c r="CL28" s="16">
        <v>1</v>
      </c>
      <c r="CM28" s="16">
        <v>1</v>
      </c>
      <c r="CN28" s="16"/>
      <c r="CO28" s="16"/>
      <c r="CP28" s="16"/>
      <c r="CQ28" s="51">
        <f t="shared" si="17"/>
        <v>8</v>
      </c>
      <c r="CR28" s="17">
        <f t="shared" si="10"/>
        <v>6.7340067340067337E-3</v>
      </c>
      <c r="CS28" s="168"/>
      <c r="CT28" s="152" t="s">
        <v>87</v>
      </c>
      <c r="CU28" s="16"/>
      <c r="CV28" s="16">
        <v>2</v>
      </c>
      <c r="CW28" s="16">
        <v>2</v>
      </c>
      <c r="CX28" s="16"/>
      <c r="CY28" s="16"/>
      <c r="CZ28" s="16">
        <v>1</v>
      </c>
      <c r="DA28" s="16">
        <v>1</v>
      </c>
      <c r="DB28" s="16">
        <v>5</v>
      </c>
      <c r="DC28" s="16">
        <v>3</v>
      </c>
      <c r="DD28" s="16">
        <v>1</v>
      </c>
      <c r="DE28" s="16">
        <v>3</v>
      </c>
      <c r="DF28" s="16">
        <v>1</v>
      </c>
      <c r="DG28" s="51">
        <f t="shared" si="16"/>
        <v>19</v>
      </c>
      <c r="DH28" s="17">
        <f t="shared" si="7"/>
        <v>1.3909224011713031E-2</v>
      </c>
      <c r="DI28" s="161"/>
    </row>
    <row r="29" spans="2:113" x14ac:dyDescent="0.25">
      <c r="B29" s="150" t="s">
        <v>103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1">
        <f t="shared" si="18"/>
        <v>0</v>
      </c>
      <c r="P29" s="17">
        <f t="shared" si="0"/>
        <v>0</v>
      </c>
      <c r="R29" s="150" t="s">
        <v>103</v>
      </c>
      <c r="S29" s="16"/>
      <c r="T29" s="16">
        <v>1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51">
        <f t="shared" si="19"/>
        <v>1</v>
      </c>
      <c r="AF29" s="17">
        <f t="shared" si="1"/>
        <v>1.1976047904191617E-3</v>
      </c>
      <c r="AH29" s="150" t="s">
        <v>103</v>
      </c>
      <c r="AI29" s="16">
        <v>1</v>
      </c>
      <c r="AJ29" s="16"/>
      <c r="AK29" s="16"/>
      <c r="AL29" s="16"/>
      <c r="AM29" s="16"/>
      <c r="AN29" s="16"/>
      <c r="AO29" s="16"/>
      <c r="AP29" s="16">
        <v>1</v>
      </c>
      <c r="AQ29" s="16"/>
      <c r="AR29" s="16"/>
      <c r="AS29" s="16"/>
      <c r="AT29" s="16"/>
      <c r="AU29" s="51">
        <f t="shared" si="20"/>
        <v>2</v>
      </c>
      <c r="AV29" s="17">
        <f t="shared" si="3"/>
        <v>1.7857142857142857E-3</v>
      </c>
      <c r="AX29" s="150" t="s">
        <v>103</v>
      </c>
      <c r="AY29" s="16"/>
      <c r="AZ29" s="16"/>
      <c r="BA29" s="16"/>
      <c r="BB29" s="16"/>
      <c r="BC29" s="16"/>
      <c r="BD29" s="16">
        <v>1</v>
      </c>
      <c r="BE29" s="16"/>
      <c r="BF29" s="16"/>
      <c r="BG29" s="16"/>
      <c r="BH29" s="16"/>
      <c r="BI29" s="16"/>
      <c r="BJ29" s="16"/>
      <c r="BK29" s="51">
        <f t="shared" si="21"/>
        <v>1</v>
      </c>
      <c r="BL29" s="17">
        <f t="shared" si="15"/>
        <v>1.4164305949008499E-3</v>
      </c>
      <c r="BN29" s="150" t="s">
        <v>103</v>
      </c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51">
        <f t="shared" si="8"/>
        <v>0</v>
      </c>
      <c r="CB29" s="17">
        <f t="shared" si="6"/>
        <v>0</v>
      </c>
      <c r="CC29" s="151"/>
      <c r="CD29" s="150" t="s">
        <v>103</v>
      </c>
      <c r="CE29" s="16"/>
      <c r="CF29" s="16"/>
      <c r="CG29" s="16"/>
      <c r="CH29" s="16">
        <v>1</v>
      </c>
      <c r="CI29" s="16"/>
      <c r="CJ29" s="16"/>
      <c r="CK29" s="16"/>
      <c r="CL29" s="16"/>
      <c r="CM29" s="16"/>
      <c r="CN29" s="16"/>
      <c r="CO29" s="16"/>
      <c r="CP29" s="16"/>
      <c r="CQ29" s="51">
        <f t="shared" si="17"/>
        <v>1</v>
      </c>
      <c r="CR29" s="17">
        <f t="shared" si="10"/>
        <v>8.4175084175084171E-4</v>
      </c>
      <c r="CS29" s="168"/>
      <c r="CT29" s="152" t="s">
        <v>103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51">
        <f t="shared" si="16"/>
        <v>0</v>
      </c>
      <c r="DH29" s="17">
        <f t="shared" si="7"/>
        <v>0</v>
      </c>
      <c r="DI29" s="161"/>
    </row>
    <row r="30" spans="2:113" x14ac:dyDescent="0.25">
      <c r="B30" s="150" t="s">
        <v>97</v>
      </c>
      <c r="C30" s="16"/>
      <c r="D30" s="16"/>
      <c r="E30" s="16"/>
      <c r="F30" s="16"/>
      <c r="G30" s="16">
        <v>1</v>
      </c>
      <c r="H30" s="16"/>
      <c r="I30" s="16"/>
      <c r="J30" s="16"/>
      <c r="K30" s="16"/>
      <c r="L30" s="16"/>
      <c r="M30" s="16"/>
      <c r="N30" s="16"/>
      <c r="O30" s="51">
        <f t="shared" si="18"/>
        <v>1</v>
      </c>
      <c r="P30" s="17">
        <f t="shared" si="0"/>
        <v>1.697792869269949E-3</v>
      </c>
      <c r="R30" s="150" t="s">
        <v>97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51">
        <f t="shared" si="19"/>
        <v>0</v>
      </c>
      <c r="AF30" s="17">
        <f t="shared" si="1"/>
        <v>0</v>
      </c>
      <c r="AH30" s="150" t="s">
        <v>97</v>
      </c>
      <c r="AI30" s="16"/>
      <c r="AJ30" s="16"/>
      <c r="AK30" s="16"/>
      <c r="AL30" s="16">
        <v>1</v>
      </c>
      <c r="AM30" s="16"/>
      <c r="AN30" s="16"/>
      <c r="AO30" s="16"/>
      <c r="AP30" s="16"/>
      <c r="AQ30" s="16"/>
      <c r="AR30" s="16"/>
      <c r="AS30" s="16"/>
      <c r="AT30" s="16"/>
      <c r="AU30" s="51">
        <f t="shared" si="20"/>
        <v>1</v>
      </c>
      <c r="AV30" s="17">
        <f t="shared" si="3"/>
        <v>8.9285714285714283E-4</v>
      </c>
      <c r="AX30" s="150" t="s">
        <v>97</v>
      </c>
      <c r="AY30" s="16">
        <v>1</v>
      </c>
      <c r="AZ30" s="16"/>
      <c r="BA30" s="16"/>
      <c r="BB30" s="16"/>
      <c r="BC30" s="16">
        <v>1</v>
      </c>
      <c r="BD30" s="16"/>
      <c r="BE30" s="16"/>
      <c r="BF30" s="16"/>
      <c r="BG30" s="16"/>
      <c r="BH30" s="16"/>
      <c r="BI30" s="16"/>
      <c r="BJ30" s="16"/>
      <c r="BK30" s="51">
        <f t="shared" si="21"/>
        <v>2</v>
      </c>
      <c r="BL30" s="17">
        <f t="shared" si="15"/>
        <v>2.8328611898016999E-3</v>
      </c>
      <c r="BN30" s="150" t="s">
        <v>97</v>
      </c>
      <c r="BO30" s="16"/>
      <c r="BP30" s="16"/>
      <c r="BQ30" s="16"/>
      <c r="BR30" s="16"/>
      <c r="BS30" s="16"/>
      <c r="BT30" s="16">
        <v>2</v>
      </c>
      <c r="BU30" s="16"/>
      <c r="BV30" s="16"/>
      <c r="BW30" s="16"/>
      <c r="BX30" s="16"/>
      <c r="BY30" s="16"/>
      <c r="BZ30" s="16"/>
      <c r="CA30" s="51">
        <f t="shared" si="8"/>
        <v>2</v>
      </c>
      <c r="CB30" s="17">
        <f t="shared" si="6"/>
        <v>2.1953896816684962E-3</v>
      </c>
      <c r="CC30" s="151"/>
      <c r="CD30" s="150" t="s">
        <v>97</v>
      </c>
      <c r="CE30" s="16"/>
      <c r="CF30" s="16"/>
      <c r="CG30" s="16"/>
      <c r="CH30" s="16"/>
      <c r="CI30" s="16">
        <v>1</v>
      </c>
      <c r="CJ30" s="16"/>
      <c r="CK30" s="16"/>
      <c r="CL30" s="16"/>
      <c r="CM30" s="16"/>
      <c r="CN30" s="16">
        <v>1</v>
      </c>
      <c r="CO30" s="16"/>
      <c r="CP30" s="16"/>
      <c r="CQ30" s="51">
        <f t="shared" si="17"/>
        <v>2</v>
      </c>
      <c r="CR30" s="17">
        <f t="shared" si="10"/>
        <v>1.6835016835016834E-3</v>
      </c>
      <c r="CS30" s="168"/>
      <c r="CT30" s="152" t="s">
        <v>97</v>
      </c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51">
        <f t="shared" si="16"/>
        <v>0</v>
      </c>
      <c r="DH30" s="17">
        <f t="shared" si="7"/>
        <v>0</v>
      </c>
      <c r="DI30" s="161"/>
    </row>
    <row r="31" spans="2:113" x14ac:dyDescent="0.25">
      <c r="B31" s="150" t="s">
        <v>71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2</v>
      </c>
      <c r="N31" s="16">
        <v>20</v>
      </c>
      <c r="O31" s="51">
        <f t="shared" si="18"/>
        <v>22</v>
      </c>
      <c r="P31" s="17">
        <f t="shared" si="0"/>
        <v>3.7351443123938878E-2</v>
      </c>
      <c r="R31" s="150" t="s">
        <v>71</v>
      </c>
      <c r="S31" s="16">
        <v>2</v>
      </c>
      <c r="T31" s="16">
        <v>1</v>
      </c>
      <c r="U31" s="16">
        <v>4</v>
      </c>
      <c r="V31" s="16">
        <v>13</v>
      </c>
      <c r="W31" s="16">
        <v>25</v>
      </c>
      <c r="X31" s="16">
        <v>19</v>
      </c>
      <c r="Y31" s="16">
        <v>51</v>
      </c>
      <c r="Z31" s="16">
        <v>21</v>
      </c>
      <c r="AA31" s="16">
        <v>19</v>
      </c>
      <c r="AB31" s="16">
        <v>28</v>
      </c>
      <c r="AC31" s="16">
        <v>30</v>
      </c>
      <c r="AD31" s="16">
        <v>27</v>
      </c>
      <c r="AE31" s="51">
        <f t="shared" si="19"/>
        <v>240</v>
      </c>
      <c r="AF31" s="17">
        <f t="shared" si="1"/>
        <v>0.28742514970059879</v>
      </c>
      <c r="AH31" s="150" t="s">
        <v>71</v>
      </c>
      <c r="AI31" s="16">
        <v>48</v>
      </c>
      <c r="AJ31" s="16">
        <v>31</v>
      </c>
      <c r="AK31" s="16">
        <v>26</v>
      </c>
      <c r="AL31" s="16">
        <v>46</v>
      </c>
      <c r="AM31" s="16">
        <v>46</v>
      </c>
      <c r="AN31" s="16">
        <v>36</v>
      </c>
      <c r="AO31" s="16">
        <v>73</v>
      </c>
      <c r="AP31" s="16">
        <v>71</v>
      </c>
      <c r="AQ31" s="16">
        <v>34</v>
      </c>
      <c r="AR31" s="16">
        <v>34</v>
      </c>
      <c r="AS31" s="16">
        <v>44</v>
      </c>
      <c r="AT31" s="16">
        <v>46</v>
      </c>
      <c r="AU31" s="51">
        <f t="shared" si="20"/>
        <v>535</v>
      </c>
      <c r="AV31" s="17">
        <f t="shared" si="3"/>
        <v>0.47767857142857145</v>
      </c>
      <c r="AX31" s="150" t="s">
        <v>71</v>
      </c>
      <c r="AY31" s="16">
        <v>34</v>
      </c>
      <c r="AZ31" s="16">
        <v>28</v>
      </c>
      <c r="BA31" s="16">
        <v>31</v>
      </c>
      <c r="BB31" s="16">
        <v>28</v>
      </c>
      <c r="BC31" s="16">
        <v>37</v>
      </c>
      <c r="BD31" s="16">
        <v>53</v>
      </c>
      <c r="BE31" s="16">
        <v>51</v>
      </c>
      <c r="BF31" s="16">
        <v>31</v>
      </c>
      <c r="BG31" s="16">
        <v>22</v>
      </c>
      <c r="BH31" s="16">
        <v>33</v>
      </c>
      <c r="BI31" s="16">
        <v>30</v>
      </c>
      <c r="BJ31" s="16">
        <v>41</v>
      </c>
      <c r="BK31" s="51">
        <f t="shared" si="21"/>
        <v>419</v>
      </c>
      <c r="BL31" s="17">
        <f t="shared" si="15"/>
        <v>0.59348441926345608</v>
      </c>
      <c r="BN31" s="150" t="s">
        <v>71</v>
      </c>
      <c r="BO31" s="16">
        <v>47</v>
      </c>
      <c r="BP31" s="16">
        <v>30</v>
      </c>
      <c r="BQ31" s="16">
        <v>47</v>
      </c>
      <c r="BR31" s="16">
        <v>49</v>
      </c>
      <c r="BS31" s="16">
        <v>59</v>
      </c>
      <c r="BT31" s="16">
        <v>55</v>
      </c>
      <c r="BU31" s="16">
        <v>33</v>
      </c>
      <c r="BV31" s="16">
        <v>34</v>
      </c>
      <c r="BW31" s="16">
        <v>21</v>
      </c>
      <c r="BX31" s="16">
        <v>27</v>
      </c>
      <c r="BY31" s="16">
        <v>99</v>
      </c>
      <c r="BZ31" s="16">
        <v>113</v>
      </c>
      <c r="CA31" s="51">
        <f t="shared" si="8"/>
        <v>614</v>
      </c>
      <c r="CB31" s="17">
        <f t="shared" si="6"/>
        <v>0.67398463227222827</v>
      </c>
      <c r="CC31" s="151"/>
      <c r="CD31" s="150" t="s">
        <v>71</v>
      </c>
      <c r="CE31" s="16">
        <v>125</v>
      </c>
      <c r="CF31" s="16">
        <v>75</v>
      </c>
      <c r="CG31" s="16">
        <v>96</v>
      </c>
      <c r="CH31" s="16">
        <v>101</v>
      </c>
      <c r="CI31" s="16">
        <v>126</v>
      </c>
      <c r="CJ31" s="16">
        <v>111</v>
      </c>
      <c r="CK31" s="16">
        <v>79</v>
      </c>
      <c r="CL31" s="16">
        <v>62</v>
      </c>
      <c r="CM31" s="16">
        <v>60</v>
      </c>
      <c r="CN31" s="16">
        <v>79</v>
      </c>
      <c r="CO31" s="16">
        <v>54</v>
      </c>
      <c r="CP31" s="16">
        <v>78</v>
      </c>
      <c r="CQ31" s="51">
        <f t="shared" si="17"/>
        <v>1046</v>
      </c>
      <c r="CR31" s="17">
        <f t="shared" si="10"/>
        <v>0.88047138047138052</v>
      </c>
      <c r="CS31" s="168"/>
      <c r="CT31" s="152" t="s">
        <v>71</v>
      </c>
      <c r="CU31" s="16">
        <v>97</v>
      </c>
      <c r="CV31" s="16">
        <v>94</v>
      </c>
      <c r="CW31" s="16">
        <v>92</v>
      </c>
      <c r="CX31" s="16">
        <v>111</v>
      </c>
      <c r="CY31" s="16">
        <v>114</v>
      </c>
      <c r="CZ31" s="16">
        <v>85</v>
      </c>
      <c r="DA31" s="16">
        <v>105</v>
      </c>
      <c r="DB31" s="16">
        <v>82</v>
      </c>
      <c r="DC31" s="16">
        <v>76</v>
      </c>
      <c r="DD31" s="16">
        <v>93</v>
      </c>
      <c r="DE31" s="16">
        <v>74</v>
      </c>
      <c r="DF31" s="16">
        <v>98</v>
      </c>
      <c r="DG31" s="51">
        <f t="shared" si="16"/>
        <v>1121</v>
      </c>
      <c r="DH31" s="17">
        <f t="shared" si="7"/>
        <v>0.8206442166910688</v>
      </c>
      <c r="DI31" s="161"/>
    </row>
    <row r="32" spans="2:113" x14ac:dyDescent="0.25">
      <c r="B32" s="150" t="s">
        <v>311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51">
        <f t="shared" si="18"/>
        <v>0</v>
      </c>
      <c r="P32" s="17">
        <f t="shared" si="0"/>
        <v>0</v>
      </c>
      <c r="R32" s="150" t="s">
        <v>311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51">
        <f t="shared" si="19"/>
        <v>0</v>
      </c>
      <c r="AF32" s="17">
        <f t="shared" si="1"/>
        <v>0</v>
      </c>
      <c r="AH32" s="150" t="s">
        <v>311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51">
        <f>SUM(AI32:AT32)</f>
        <v>0</v>
      </c>
      <c r="AV32" s="17">
        <f>AU32/$AU$42</f>
        <v>0</v>
      </c>
      <c r="AX32" s="150" t="s">
        <v>311</v>
      </c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51">
        <f t="shared" si="21"/>
        <v>0</v>
      </c>
      <c r="BL32" s="17">
        <f t="shared" si="15"/>
        <v>0</v>
      </c>
      <c r="BN32" s="150" t="s">
        <v>311</v>
      </c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51">
        <f t="shared" si="8"/>
        <v>0</v>
      </c>
      <c r="CB32" s="17">
        <f t="shared" si="6"/>
        <v>0</v>
      </c>
      <c r="CC32" s="151"/>
      <c r="CD32" s="150" t="s">
        <v>311</v>
      </c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51">
        <f t="shared" si="17"/>
        <v>0</v>
      </c>
      <c r="CR32" s="17">
        <f t="shared" si="10"/>
        <v>0</v>
      </c>
      <c r="CS32" s="168"/>
      <c r="CT32" s="152" t="s">
        <v>311</v>
      </c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51">
        <f t="shared" si="16"/>
        <v>0</v>
      </c>
      <c r="DH32" s="17">
        <f t="shared" si="7"/>
        <v>0</v>
      </c>
      <c r="DI32" s="161"/>
    </row>
    <row r="33" spans="2:113" x14ac:dyDescent="0.25">
      <c r="B33" s="150" t="s">
        <v>92</v>
      </c>
      <c r="C33" s="16"/>
      <c r="D33" s="16"/>
      <c r="E33" s="16"/>
      <c r="F33" s="16"/>
      <c r="G33" s="16"/>
      <c r="H33" s="16">
        <v>1</v>
      </c>
      <c r="I33" s="16"/>
      <c r="J33" s="16"/>
      <c r="K33" s="16"/>
      <c r="L33" s="16"/>
      <c r="M33" s="16"/>
      <c r="N33" s="16">
        <v>1</v>
      </c>
      <c r="O33" s="51">
        <f t="shared" si="18"/>
        <v>2</v>
      </c>
      <c r="P33" s="17">
        <f t="shared" si="0"/>
        <v>3.3955857385398981E-3</v>
      </c>
      <c r="R33" s="150" t="s">
        <v>92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51">
        <f t="shared" si="19"/>
        <v>0</v>
      </c>
      <c r="AF33" s="17">
        <f t="shared" si="1"/>
        <v>0</v>
      </c>
      <c r="AH33" s="150" t="s">
        <v>92</v>
      </c>
      <c r="AI33" s="16">
        <v>1</v>
      </c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51">
        <f>SUM(AI33:AT33)</f>
        <v>1</v>
      </c>
      <c r="AV33" s="17">
        <f>AU33/$AU$42</f>
        <v>8.9285714285714283E-4</v>
      </c>
      <c r="AX33" s="150" t="s">
        <v>92</v>
      </c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51">
        <f t="shared" si="21"/>
        <v>0</v>
      </c>
      <c r="BL33" s="17">
        <f t="shared" si="15"/>
        <v>0</v>
      </c>
      <c r="BN33" s="150" t="s">
        <v>92</v>
      </c>
      <c r="BO33" s="16"/>
      <c r="BP33" s="16"/>
      <c r="BQ33" s="16"/>
      <c r="BR33" s="16">
        <v>1</v>
      </c>
      <c r="BS33" s="16"/>
      <c r="BT33" s="16"/>
      <c r="BU33" s="16"/>
      <c r="BV33" s="16"/>
      <c r="BW33" s="16"/>
      <c r="BX33" s="16"/>
      <c r="BY33" s="16"/>
      <c r="BZ33" s="16"/>
      <c r="CA33" s="51">
        <f t="shared" si="8"/>
        <v>1</v>
      </c>
      <c r="CB33" s="17">
        <f t="shared" si="6"/>
        <v>1.0976948408342481E-3</v>
      </c>
      <c r="CC33" s="151"/>
      <c r="CD33" s="150" t="s">
        <v>92</v>
      </c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51">
        <f t="shared" si="17"/>
        <v>0</v>
      </c>
      <c r="CR33" s="17">
        <f t="shared" si="10"/>
        <v>0</v>
      </c>
      <c r="CS33" s="168"/>
      <c r="CT33" s="152" t="s">
        <v>92</v>
      </c>
      <c r="CU33" s="16"/>
      <c r="CV33" s="16"/>
      <c r="CW33" s="16"/>
      <c r="CX33" s="16"/>
      <c r="CY33" s="16"/>
      <c r="CZ33" s="16"/>
      <c r="DA33" s="16"/>
      <c r="DB33" s="16"/>
      <c r="DC33" s="16">
        <v>1</v>
      </c>
      <c r="DD33" s="16"/>
      <c r="DE33" s="16"/>
      <c r="DF33" s="16"/>
      <c r="DG33" s="51">
        <f t="shared" si="16"/>
        <v>1</v>
      </c>
      <c r="DH33" s="17">
        <f t="shared" si="7"/>
        <v>7.320644216691069E-4</v>
      </c>
      <c r="DI33" s="161"/>
    </row>
    <row r="34" spans="2:113" x14ac:dyDescent="0.25">
      <c r="B34" s="150" t="s">
        <v>88</v>
      </c>
      <c r="C34" s="16"/>
      <c r="D34" s="16"/>
      <c r="E34" s="16"/>
      <c r="F34" s="16"/>
      <c r="G34" s="16"/>
      <c r="H34" s="16"/>
      <c r="I34" s="16"/>
      <c r="J34" s="16"/>
      <c r="K34" s="16"/>
      <c r="L34" s="16">
        <v>1</v>
      </c>
      <c r="M34" s="16">
        <v>1</v>
      </c>
      <c r="N34" s="16"/>
      <c r="O34" s="51">
        <f t="shared" si="18"/>
        <v>2</v>
      </c>
      <c r="P34" s="17">
        <f t="shared" si="0"/>
        <v>3.3955857385398981E-3</v>
      </c>
      <c r="R34" s="150" t="s">
        <v>88</v>
      </c>
      <c r="S34" s="16"/>
      <c r="T34" s="16"/>
      <c r="U34" s="16"/>
      <c r="V34" s="16"/>
      <c r="W34" s="16"/>
      <c r="X34" s="16"/>
      <c r="Y34" s="16"/>
      <c r="Z34" s="16"/>
      <c r="AA34" s="16">
        <v>1</v>
      </c>
      <c r="AB34" s="16"/>
      <c r="AC34" s="16"/>
      <c r="AD34" s="16"/>
      <c r="AE34" s="51">
        <f t="shared" si="19"/>
        <v>1</v>
      </c>
      <c r="AF34" s="17">
        <f t="shared" si="1"/>
        <v>1.1976047904191617E-3</v>
      </c>
      <c r="AH34" s="150" t="s">
        <v>88</v>
      </c>
      <c r="AI34" s="16">
        <v>1</v>
      </c>
      <c r="AJ34" s="16">
        <v>1</v>
      </c>
      <c r="AK34" s="16">
        <v>1</v>
      </c>
      <c r="AL34" s="16"/>
      <c r="AM34" s="16">
        <v>1</v>
      </c>
      <c r="AN34" s="16">
        <v>1</v>
      </c>
      <c r="AO34" s="16"/>
      <c r="AP34" s="16"/>
      <c r="AQ34" s="16">
        <v>2</v>
      </c>
      <c r="AR34" s="16"/>
      <c r="AS34" s="16"/>
      <c r="AT34" s="16"/>
      <c r="AU34" s="51">
        <f t="shared" ref="AU34:AU41" si="22">SUM(AI34:AT34)</f>
        <v>7</v>
      </c>
      <c r="AV34" s="17">
        <f t="shared" ref="AV34:AV42" si="23">AU34/$AU$42</f>
        <v>6.2500000000000003E-3</v>
      </c>
      <c r="AX34" s="150" t="s">
        <v>88</v>
      </c>
      <c r="AY34" s="16"/>
      <c r="AZ34" s="16"/>
      <c r="BA34" s="16"/>
      <c r="BB34" s="16"/>
      <c r="BC34" s="16">
        <v>1</v>
      </c>
      <c r="BD34" s="16">
        <v>1</v>
      </c>
      <c r="BE34" s="16"/>
      <c r="BF34" s="16">
        <v>1</v>
      </c>
      <c r="BG34" s="16">
        <v>1</v>
      </c>
      <c r="BH34" s="16"/>
      <c r="BI34" s="16"/>
      <c r="BJ34" s="16">
        <v>1</v>
      </c>
      <c r="BK34" s="51">
        <f t="shared" si="21"/>
        <v>5</v>
      </c>
      <c r="BL34" s="17">
        <f t="shared" si="15"/>
        <v>7.0821529745042494E-3</v>
      </c>
      <c r="BN34" s="150" t="s">
        <v>88</v>
      </c>
      <c r="BO34" s="16">
        <v>1</v>
      </c>
      <c r="BP34" s="16"/>
      <c r="BQ34" s="16"/>
      <c r="BR34" s="16">
        <v>1</v>
      </c>
      <c r="BS34" s="16"/>
      <c r="BT34" s="16"/>
      <c r="BU34" s="16">
        <v>2</v>
      </c>
      <c r="BV34" s="16"/>
      <c r="BW34" s="16"/>
      <c r="BX34" s="16"/>
      <c r="BY34" s="16">
        <v>2</v>
      </c>
      <c r="BZ34" s="16">
        <v>1</v>
      </c>
      <c r="CA34" s="51">
        <f t="shared" si="8"/>
        <v>7</v>
      </c>
      <c r="CB34" s="17">
        <f t="shared" si="6"/>
        <v>7.6838638858397366E-3</v>
      </c>
      <c r="CC34" s="151"/>
      <c r="CD34" s="150" t="s">
        <v>88</v>
      </c>
      <c r="CE34" s="16"/>
      <c r="CF34" s="16">
        <v>1</v>
      </c>
      <c r="CG34" s="16">
        <v>2</v>
      </c>
      <c r="CH34" s="16"/>
      <c r="CI34" s="16"/>
      <c r="CJ34" s="16">
        <v>1</v>
      </c>
      <c r="CK34" s="16"/>
      <c r="CL34" s="16"/>
      <c r="CM34" s="16"/>
      <c r="CN34" s="16"/>
      <c r="CO34" s="16"/>
      <c r="CP34" s="16">
        <v>1</v>
      </c>
      <c r="CQ34" s="51">
        <f t="shared" si="17"/>
        <v>5</v>
      </c>
      <c r="CR34" s="17">
        <f t="shared" si="10"/>
        <v>4.2087542087542087E-3</v>
      </c>
      <c r="CS34" s="168"/>
      <c r="CT34" s="152" t="s">
        <v>88</v>
      </c>
      <c r="CU34" s="16"/>
      <c r="CV34" s="16">
        <v>1</v>
      </c>
      <c r="CW34" s="16">
        <v>2</v>
      </c>
      <c r="CX34" s="16"/>
      <c r="CY34" s="16"/>
      <c r="CZ34" s="16">
        <v>3</v>
      </c>
      <c r="DA34" s="16">
        <v>1</v>
      </c>
      <c r="DB34" s="16"/>
      <c r="DC34" s="16">
        <v>1</v>
      </c>
      <c r="DD34" s="16">
        <v>2</v>
      </c>
      <c r="DE34" s="16">
        <v>1</v>
      </c>
      <c r="DF34" s="16"/>
      <c r="DG34" s="51">
        <f t="shared" si="16"/>
        <v>11</v>
      </c>
      <c r="DH34" s="17">
        <f t="shared" si="7"/>
        <v>8.0527086383601759E-3</v>
      </c>
      <c r="DI34" s="161"/>
    </row>
    <row r="35" spans="2:113" x14ac:dyDescent="0.25">
      <c r="B35" s="150" t="s">
        <v>100</v>
      </c>
      <c r="C35" s="16"/>
      <c r="D35" s="16"/>
      <c r="E35" s="16"/>
      <c r="F35" s="16"/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51">
        <f t="shared" si="18"/>
        <v>2</v>
      </c>
      <c r="P35" s="17">
        <f t="shared" si="0"/>
        <v>3.3955857385398981E-3</v>
      </c>
      <c r="R35" s="150" t="s">
        <v>100</v>
      </c>
      <c r="S35" s="16"/>
      <c r="T35" s="16"/>
      <c r="U35" s="16"/>
      <c r="V35" s="16"/>
      <c r="W35" s="16"/>
      <c r="X35" s="16"/>
      <c r="Y35" s="16">
        <v>1</v>
      </c>
      <c r="Z35" s="16"/>
      <c r="AA35" s="16"/>
      <c r="AB35" s="16">
        <v>1</v>
      </c>
      <c r="AC35" s="16"/>
      <c r="AD35" s="16"/>
      <c r="AE35" s="51">
        <f t="shared" si="19"/>
        <v>2</v>
      </c>
      <c r="AF35" s="17">
        <f t="shared" si="1"/>
        <v>2.3952095808383233E-3</v>
      </c>
      <c r="AH35" s="150" t="s">
        <v>100</v>
      </c>
      <c r="AI35" s="16"/>
      <c r="AJ35" s="16"/>
      <c r="AK35" s="16">
        <v>1</v>
      </c>
      <c r="AL35" s="16"/>
      <c r="AM35" s="16"/>
      <c r="AN35" s="16"/>
      <c r="AO35" s="16"/>
      <c r="AP35" s="16"/>
      <c r="AQ35" s="16"/>
      <c r="AR35" s="16"/>
      <c r="AS35" s="16"/>
      <c r="AT35" s="16"/>
      <c r="AU35" s="51">
        <f t="shared" si="22"/>
        <v>1</v>
      </c>
      <c r="AV35" s="17">
        <f t="shared" si="23"/>
        <v>8.9285714285714283E-4</v>
      </c>
      <c r="AX35" s="150" t="s">
        <v>100</v>
      </c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51">
        <f t="shared" si="21"/>
        <v>0</v>
      </c>
      <c r="BL35" s="17">
        <f t="shared" si="15"/>
        <v>0</v>
      </c>
      <c r="BN35" s="150" t="s">
        <v>100</v>
      </c>
      <c r="BO35" s="16"/>
      <c r="BP35" s="16"/>
      <c r="BQ35" s="16"/>
      <c r="BR35" s="16"/>
      <c r="BS35" s="16"/>
      <c r="BT35" s="16"/>
      <c r="BU35" s="16">
        <v>1</v>
      </c>
      <c r="BV35" s="16"/>
      <c r="BW35" s="16"/>
      <c r="BX35" s="16"/>
      <c r="BY35" s="16"/>
      <c r="BZ35" s="16">
        <v>1</v>
      </c>
      <c r="CA35" s="51">
        <f t="shared" si="8"/>
        <v>2</v>
      </c>
      <c r="CB35" s="17">
        <f t="shared" si="6"/>
        <v>2.1953896816684962E-3</v>
      </c>
      <c r="CC35" s="151"/>
      <c r="CD35" s="150" t="s">
        <v>100</v>
      </c>
      <c r="CE35" s="16"/>
      <c r="CF35" s="16"/>
      <c r="CG35" s="16"/>
      <c r="CH35" s="16"/>
      <c r="CI35" s="16"/>
      <c r="CJ35" s="16"/>
      <c r="CK35" s="16">
        <v>1</v>
      </c>
      <c r="CL35" s="16"/>
      <c r="CM35" s="16"/>
      <c r="CN35" s="16"/>
      <c r="CO35" s="16"/>
      <c r="CP35" s="16"/>
      <c r="CQ35" s="51">
        <f t="shared" si="17"/>
        <v>1</v>
      </c>
      <c r="CR35" s="17">
        <f>CQ35/$CQ$42</f>
        <v>8.4175084175084171E-4</v>
      </c>
      <c r="CS35" s="168"/>
      <c r="CT35" s="152" t="s">
        <v>100</v>
      </c>
      <c r="CU35" s="16"/>
      <c r="CV35" s="16"/>
      <c r="CW35" s="16">
        <v>3</v>
      </c>
      <c r="CX35" s="16"/>
      <c r="CY35" s="16"/>
      <c r="CZ35" s="16"/>
      <c r="DA35" s="16"/>
      <c r="DB35" s="16"/>
      <c r="DC35" s="16"/>
      <c r="DD35" s="16"/>
      <c r="DE35" s="16"/>
      <c r="DF35" s="16">
        <v>1</v>
      </c>
      <c r="DG35" s="51">
        <f t="shared" si="16"/>
        <v>4</v>
      </c>
      <c r="DH35" s="17">
        <f t="shared" si="7"/>
        <v>2.9282576866764276E-3</v>
      </c>
      <c r="DI35" s="161"/>
    </row>
    <row r="36" spans="2:113" x14ac:dyDescent="0.25">
      <c r="B36" s="150" t="s">
        <v>108</v>
      </c>
      <c r="C36" s="16"/>
      <c r="D36" s="16"/>
      <c r="E36" s="16"/>
      <c r="F36" s="16"/>
      <c r="G36" s="16"/>
      <c r="H36" s="16"/>
      <c r="I36" s="16"/>
      <c r="J36" s="16"/>
      <c r="K36" s="16"/>
      <c r="L36" s="16">
        <v>1</v>
      </c>
      <c r="M36" s="16"/>
      <c r="N36" s="16"/>
      <c r="O36" s="51">
        <f t="shared" si="18"/>
        <v>1</v>
      </c>
      <c r="P36" s="17">
        <f t="shared" si="0"/>
        <v>1.697792869269949E-3</v>
      </c>
      <c r="R36" s="150" t="s">
        <v>108</v>
      </c>
      <c r="S36" s="16"/>
      <c r="T36" s="16"/>
      <c r="U36" s="16"/>
      <c r="V36" s="16"/>
      <c r="W36" s="16"/>
      <c r="X36" s="16"/>
      <c r="Y36" s="16"/>
      <c r="Z36" s="16">
        <v>2</v>
      </c>
      <c r="AA36" s="16"/>
      <c r="AB36" s="16"/>
      <c r="AC36" s="16"/>
      <c r="AD36" s="16">
        <v>2</v>
      </c>
      <c r="AE36" s="51">
        <f t="shared" si="19"/>
        <v>4</v>
      </c>
      <c r="AF36" s="17">
        <f t="shared" si="1"/>
        <v>4.7904191616766467E-3</v>
      </c>
      <c r="AH36" s="150" t="s">
        <v>108</v>
      </c>
      <c r="AI36" s="16"/>
      <c r="AJ36" s="16"/>
      <c r="AK36" s="16"/>
      <c r="AL36" s="16"/>
      <c r="AM36" s="16">
        <v>1</v>
      </c>
      <c r="AN36" s="16">
        <v>1</v>
      </c>
      <c r="AO36" s="16"/>
      <c r="AP36" s="16">
        <v>2</v>
      </c>
      <c r="AQ36" s="16"/>
      <c r="AR36" s="16">
        <v>5</v>
      </c>
      <c r="AS36" s="16">
        <v>1</v>
      </c>
      <c r="AT36" s="16">
        <v>2</v>
      </c>
      <c r="AU36" s="51">
        <f t="shared" si="22"/>
        <v>12</v>
      </c>
      <c r="AV36" s="17">
        <f t="shared" si="23"/>
        <v>1.0714285714285714E-2</v>
      </c>
      <c r="AX36" s="150" t="s">
        <v>108</v>
      </c>
      <c r="AY36" s="16">
        <v>2</v>
      </c>
      <c r="AZ36" s="16">
        <v>1</v>
      </c>
      <c r="BA36" s="16">
        <v>3</v>
      </c>
      <c r="BB36" s="16">
        <v>1</v>
      </c>
      <c r="BC36" s="16"/>
      <c r="BD36" s="16">
        <v>1</v>
      </c>
      <c r="BE36" s="16"/>
      <c r="BF36" s="16"/>
      <c r="BG36" s="16"/>
      <c r="BH36" s="16"/>
      <c r="BI36" s="16"/>
      <c r="BJ36" s="16">
        <v>3</v>
      </c>
      <c r="BK36" s="51">
        <f t="shared" si="21"/>
        <v>11</v>
      </c>
      <c r="BL36" s="17">
        <f t="shared" si="15"/>
        <v>1.5580736543909348E-2</v>
      </c>
      <c r="BN36" s="150" t="s">
        <v>108</v>
      </c>
      <c r="BO36" s="16"/>
      <c r="BP36" s="16"/>
      <c r="BQ36" s="16">
        <v>1</v>
      </c>
      <c r="BR36" s="16">
        <v>1</v>
      </c>
      <c r="BS36" s="16">
        <v>1</v>
      </c>
      <c r="BT36" s="16"/>
      <c r="BU36" s="16">
        <v>1</v>
      </c>
      <c r="BV36" s="16">
        <v>1</v>
      </c>
      <c r="BW36" s="16"/>
      <c r="BX36" s="16"/>
      <c r="BY36" s="16"/>
      <c r="BZ36" s="16"/>
      <c r="CA36" s="51">
        <f t="shared" si="8"/>
        <v>5</v>
      </c>
      <c r="CB36" s="17">
        <f t="shared" si="6"/>
        <v>5.4884742041712408E-3</v>
      </c>
      <c r="CC36" s="151"/>
      <c r="CD36" s="150" t="s">
        <v>108</v>
      </c>
      <c r="CE36" s="16"/>
      <c r="CF36" s="16"/>
      <c r="CG36" s="16"/>
      <c r="CH36" s="16"/>
      <c r="CI36" s="16"/>
      <c r="CJ36" s="16">
        <v>1</v>
      </c>
      <c r="CK36" s="16"/>
      <c r="CL36" s="16"/>
      <c r="CM36" s="16"/>
      <c r="CN36" s="16"/>
      <c r="CO36" s="16"/>
      <c r="CP36" s="16"/>
      <c r="CQ36" s="51">
        <f t="shared" si="17"/>
        <v>1</v>
      </c>
      <c r="CR36" s="17">
        <f t="shared" si="10"/>
        <v>8.4175084175084171E-4</v>
      </c>
      <c r="CS36" s="168"/>
      <c r="CT36" s="152" t="s">
        <v>108</v>
      </c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>
        <v>1</v>
      </c>
      <c r="DF36" s="16"/>
      <c r="DG36" s="51">
        <f t="shared" si="16"/>
        <v>1</v>
      </c>
      <c r="DH36" s="17">
        <f t="shared" si="7"/>
        <v>7.320644216691069E-4</v>
      </c>
      <c r="DI36" s="161"/>
    </row>
    <row r="37" spans="2:113" x14ac:dyDescent="0.25">
      <c r="B37" s="150" t="s">
        <v>102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51">
        <f t="shared" si="18"/>
        <v>0</v>
      </c>
      <c r="P37" s="17">
        <f t="shared" si="0"/>
        <v>0</v>
      </c>
      <c r="R37" s="150" t="s">
        <v>102</v>
      </c>
      <c r="S37" s="16"/>
      <c r="T37" s="16"/>
      <c r="U37" s="16"/>
      <c r="V37" s="16">
        <v>1</v>
      </c>
      <c r="W37" s="16"/>
      <c r="X37" s="16"/>
      <c r="Y37" s="16"/>
      <c r="Z37" s="16"/>
      <c r="AA37" s="16"/>
      <c r="AB37" s="16"/>
      <c r="AC37" s="16"/>
      <c r="AD37" s="16"/>
      <c r="AE37" s="51">
        <f t="shared" si="19"/>
        <v>1</v>
      </c>
      <c r="AF37" s="17">
        <f t="shared" si="1"/>
        <v>1.1976047904191617E-3</v>
      </c>
      <c r="AH37" s="150" t="s">
        <v>102</v>
      </c>
      <c r="AI37" s="16"/>
      <c r="AJ37" s="16"/>
      <c r="AK37" s="16"/>
      <c r="AL37" s="16"/>
      <c r="AM37" s="16"/>
      <c r="AN37" s="16"/>
      <c r="AO37" s="16"/>
      <c r="AP37" s="16">
        <v>1</v>
      </c>
      <c r="AQ37" s="16"/>
      <c r="AR37" s="16"/>
      <c r="AS37" s="16"/>
      <c r="AT37" s="16"/>
      <c r="AU37" s="51">
        <f t="shared" si="22"/>
        <v>1</v>
      </c>
      <c r="AV37" s="17">
        <f t="shared" si="23"/>
        <v>8.9285714285714283E-4</v>
      </c>
      <c r="AX37" s="150" t="s">
        <v>102</v>
      </c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51">
        <f t="shared" si="21"/>
        <v>0</v>
      </c>
      <c r="BL37" s="17">
        <f t="shared" si="15"/>
        <v>0</v>
      </c>
      <c r="BN37" s="150" t="s">
        <v>102</v>
      </c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>
        <v>2</v>
      </c>
      <c r="BZ37" s="16">
        <v>1</v>
      </c>
      <c r="CA37" s="51">
        <f t="shared" si="8"/>
        <v>3</v>
      </c>
      <c r="CB37" s="17">
        <f t="shared" si="6"/>
        <v>3.2930845225027441E-3</v>
      </c>
      <c r="CC37" s="151"/>
      <c r="CD37" s="150" t="s">
        <v>102</v>
      </c>
      <c r="CE37" s="16"/>
      <c r="CF37" s="16"/>
      <c r="CG37" s="16"/>
      <c r="CH37" s="16"/>
      <c r="CI37" s="16">
        <v>5</v>
      </c>
      <c r="CJ37" s="16">
        <v>1</v>
      </c>
      <c r="CK37" s="16">
        <v>1</v>
      </c>
      <c r="CL37" s="16"/>
      <c r="CM37" s="16"/>
      <c r="CN37" s="16"/>
      <c r="CO37" s="16">
        <v>1</v>
      </c>
      <c r="CP37" s="16">
        <v>1</v>
      </c>
      <c r="CQ37" s="51">
        <f t="shared" si="17"/>
        <v>9</v>
      </c>
      <c r="CR37" s="17">
        <f t="shared" si="10"/>
        <v>7.575757575757576E-3</v>
      </c>
      <c r="CS37" s="168"/>
      <c r="CT37" s="152" t="s">
        <v>102</v>
      </c>
      <c r="CU37" s="16"/>
      <c r="CV37" s="16"/>
      <c r="CW37" s="16"/>
      <c r="CX37" s="16"/>
      <c r="CY37" s="16">
        <v>2</v>
      </c>
      <c r="CZ37" s="16">
        <v>1</v>
      </c>
      <c r="DA37" s="16"/>
      <c r="DB37" s="16">
        <v>2</v>
      </c>
      <c r="DC37" s="16"/>
      <c r="DD37" s="16"/>
      <c r="DE37" s="16"/>
      <c r="DF37" s="16"/>
      <c r="DG37" s="51">
        <f t="shared" si="16"/>
        <v>5</v>
      </c>
      <c r="DH37" s="17">
        <f t="shared" si="7"/>
        <v>3.6603221083455345E-3</v>
      </c>
      <c r="DI37" s="161"/>
    </row>
    <row r="38" spans="2:113" x14ac:dyDescent="0.25">
      <c r="B38" s="150" t="s">
        <v>110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51">
        <f t="shared" si="18"/>
        <v>0</v>
      </c>
      <c r="P38" s="17">
        <f t="shared" si="0"/>
        <v>0</v>
      </c>
      <c r="R38" s="150" t="s">
        <v>110</v>
      </c>
      <c r="S38" s="16"/>
      <c r="T38" s="16"/>
      <c r="U38" s="16"/>
      <c r="V38" s="16"/>
      <c r="W38" s="16"/>
      <c r="X38" s="16"/>
      <c r="Y38" s="16">
        <v>1</v>
      </c>
      <c r="Z38" s="16"/>
      <c r="AA38" s="16"/>
      <c r="AB38" s="16"/>
      <c r="AC38" s="16"/>
      <c r="AD38" s="16"/>
      <c r="AE38" s="51">
        <f t="shared" si="19"/>
        <v>1</v>
      </c>
      <c r="AF38" s="17">
        <f t="shared" si="1"/>
        <v>1.1976047904191617E-3</v>
      </c>
      <c r="AH38" s="150" t="s">
        <v>110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51">
        <f t="shared" si="22"/>
        <v>0</v>
      </c>
      <c r="AV38" s="17">
        <f t="shared" si="23"/>
        <v>0</v>
      </c>
      <c r="AX38" s="150" t="s">
        <v>110</v>
      </c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51">
        <f t="shared" si="21"/>
        <v>0</v>
      </c>
      <c r="BL38" s="17">
        <f t="shared" si="15"/>
        <v>0</v>
      </c>
      <c r="BN38" s="150" t="s">
        <v>110</v>
      </c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51">
        <f t="shared" si="8"/>
        <v>0</v>
      </c>
      <c r="CB38" s="17">
        <f>CA38/$CA$42</f>
        <v>0</v>
      </c>
      <c r="CC38" s="151"/>
      <c r="CD38" s="150" t="s">
        <v>110</v>
      </c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51">
        <f t="shared" si="17"/>
        <v>0</v>
      </c>
      <c r="CR38" s="17">
        <f t="shared" si="10"/>
        <v>0</v>
      </c>
      <c r="CS38" s="168"/>
      <c r="CT38" s="152" t="s">
        <v>110</v>
      </c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>
        <v>1</v>
      </c>
      <c r="DG38" s="51">
        <f t="shared" si="16"/>
        <v>1</v>
      </c>
      <c r="DH38" s="17">
        <f t="shared" si="7"/>
        <v>7.320644216691069E-4</v>
      </c>
      <c r="DI38" s="161"/>
    </row>
    <row r="39" spans="2:113" x14ac:dyDescent="0.25">
      <c r="B39" s="150" t="s">
        <v>113</v>
      </c>
      <c r="C39" s="16">
        <v>1</v>
      </c>
      <c r="D39" s="16"/>
      <c r="E39" s="16"/>
      <c r="F39" s="16">
        <v>1</v>
      </c>
      <c r="G39" s="16"/>
      <c r="H39" s="16"/>
      <c r="I39" s="16"/>
      <c r="J39" s="16"/>
      <c r="K39" s="16"/>
      <c r="L39" s="16"/>
      <c r="M39" s="16"/>
      <c r="N39" s="16"/>
      <c r="O39" s="51">
        <f t="shared" si="18"/>
        <v>2</v>
      </c>
      <c r="P39" s="17">
        <f t="shared" si="0"/>
        <v>3.3955857385398981E-3</v>
      </c>
      <c r="R39" s="150" t="s">
        <v>113</v>
      </c>
      <c r="S39" s="16"/>
      <c r="T39" s="16"/>
      <c r="U39" s="16"/>
      <c r="V39" s="16"/>
      <c r="W39" s="16"/>
      <c r="X39" s="16">
        <v>1</v>
      </c>
      <c r="Y39" s="16">
        <v>1</v>
      </c>
      <c r="Z39" s="16">
        <v>1</v>
      </c>
      <c r="AA39" s="16"/>
      <c r="AB39" s="16"/>
      <c r="AC39" s="16"/>
      <c r="AD39" s="16"/>
      <c r="AE39" s="51">
        <f t="shared" si="19"/>
        <v>3</v>
      </c>
      <c r="AF39" s="17">
        <f t="shared" si="1"/>
        <v>3.592814371257485E-3</v>
      </c>
      <c r="AH39" s="150" t="s">
        <v>113</v>
      </c>
      <c r="AI39" s="16"/>
      <c r="AJ39" s="16"/>
      <c r="AK39" s="16"/>
      <c r="AL39" s="16"/>
      <c r="AM39" s="16"/>
      <c r="AN39" s="16"/>
      <c r="AO39" s="16">
        <v>1</v>
      </c>
      <c r="AP39" s="16"/>
      <c r="AQ39" s="16"/>
      <c r="AR39" s="16"/>
      <c r="AS39" s="16"/>
      <c r="AT39" s="16"/>
      <c r="AU39" s="51">
        <f t="shared" si="22"/>
        <v>1</v>
      </c>
      <c r="AV39" s="17">
        <f t="shared" si="23"/>
        <v>8.9285714285714283E-4</v>
      </c>
      <c r="AX39" s="150" t="s">
        <v>113</v>
      </c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51">
        <f t="shared" si="21"/>
        <v>0</v>
      </c>
      <c r="BL39" s="17">
        <f t="shared" si="15"/>
        <v>0</v>
      </c>
      <c r="BN39" s="150" t="s">
        <v>113</v>
      </c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51">
        <f t="shared" si="8"/>
        <v>0</v>
      </c>
      <c r="CB39" s="17">
        <f>CA39/$CA$42</f>
        <v>0</v>
      </c>
      <c r="CC39" s="151"/>
      <c r="CD39" s="150" t="s">
        <v>113</v>
      </c>
      <c r="CE39" s="16"/>
      <c r="CF39" s="16"/>
      <c r="CG39" s="16"/>
      <c r="CH39" s="16">
        <v>1</v>
      </c>
      <c r="CI39" s="16">
        <v>1</v>
      </c>
      <c r="CJ39" s="16"/>
      <c r="CK39" s="16">
        <v>1</v>
      </c>
      <c r="CL39" s="16"/>
      <c r="CM39" s="16"/>
      <c r="CN39" s="16"/>
      <c r="CO39" s="16"/>
      <c r="CP39" s="16"/>
      <c r="CQ39" s="51">
        <f t="shared" si="17"/>
        <v>3</v>
      </c>
      <c r="CR39" s="17">
        <f t="shared" si="10"/>
        <v>2.5252525252525255E-3</v>
      </c>
      <c r="CS39" s="168"/>
      <c r="CT39" s="152" t="s">
        <v>113</v>
      </c>
      <c r="CU39" s="16"/>
      <c r="CV39" s="16"/>
      <c r="CW39" s="16"/>
      <c r="CX39" s="16"/>
      <c r="CY39" s="16"/>
      <c r="CZ39" s="16"/>
      <c r="DA39" s="16"/>
      <c r="DB39" s="16"/>
      <c r="DC39" s="16"/>
      <c r="DD39" s="16">
        <v>1</v>
      </c>
      <c r="DE39" s="16">
        <v>1</v>
      </c>
      <c r="DF39" s="16"/>
      <c r="DG39" s="51">
        <f t="shared" si="16"/>
        <v>2</v>
      </c>
      <c r="DH39" s="17">
        <f t="shared" si="7"/>
        <v>1.4641288433382138E-3</v>
      </c>
      <c r="DI39" s="161"/>
    </row>
    <row r="40" spans="2:113" x14ac:dyDescent="0.25">
      <c r="B40" s="150" t="s">
        <v>93</v>
      </c>
      <c r="C40" s="16"/>
      <c r="D40" s="16">
        <v>1</v>
      </c>
      <c r="E40" s="16"/>
      <c r="F40" s="16"/>
      <c r="G40" s="16"/>
      <c r="H40" s="16"/>
      <c r="I40" s="16"/>
      <c r="J40" s="16"/>
      <c r="K40" s="16"/>
      <c r="L40" s="16">
        <v>1</v>
      </c>
      <c r="M40" s="16">
        <v>1</v>
      </c>
      <c r="N40" s="16"/>
      <c r="O40" s="51">
        <f t="shared" si="18"/>
        <v>3</v>
      </c>
      <c r="P40" s="17">
        <f t="shared" si="0"/>
        <v>5.0933786078098476E-3</v>
      </c>
      <c r="R40" s="150" t="s">
        <v>93</v>
      </c>
      <c r="S40" s="16"/>
      <c r="T40" s="16"/>
      <c r="U40" s="16"/>
      <c r="V40" s="16"/>
      <c r="W40" s="16"/>
      <c r="X40" s="16"/>
      <c r="Y40" s="16"/>
      <c r="Z40" s="16"/>
      <c r="AA40" s="16"/>
      <c r="AB40" s="16">
        <v>1</v>
      </c>
      <c r="AC40" s="16"/>
      <c r="AD40" s="16"/>
      <c r="AE40" s="51">
        <f t="shared" si="19"/>
        <v>1</v>
      </c>
      <c r="AF40" s="17">
        <f t="shared" si="1"/>
        <v>1.1976047904191617E-3</v>
      </c>
      <c r="AH40" s="150" t="s">
        <v>93</v>
      </c>
      <c r="AI40" s="16"/>
      <c r="AJ40" s="16">
        <v>3</v>
      </c>
      <c r="AK40" s="16">
        <v>2</v>
      </c>
      <c r="AL40" s="16"/>
      <c r="AM40" s="16"/>
      <c r="AN40" s="16"/>
      <c r="AO40" s="16"/>
      <c r="AP40" s="16"/>
      <c r="AQ40" s="16"/>
      <c r="AR40" s="16"/>
      <c r="AS40" s="16"/>
      <c r="AT40" s="16"/>
      <c r="AU40" s="51">
        <f t="shared" si="22"/>
        <v>5</v>
      </c>
      <c r="AV40" s="17">
        <f t="shared" si="23"/>
        <v>4.464285714285714E-3</v>
      </c>
      <c r="AX40" s="150" t="s">
        <v>93</v>
      </c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51">
        <f t="shared" si="21"/>
        <v>0</v>
      </c>
      <c r="BL40" s="17">
        <f t="shared" si="15"/>
        <v>0</v>
      </c>
      <c r="BN40" s="150" t="s">
        <v>93</v>
      </c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51">
        <f t="shared" si="8"/>
        <v>0</v>
      </c>
      <c r="CB40" s="17">
        <f>CA40/$CA$42</f>
        <v>0</v>
      </c>
      <c r="CC40" s="151"/>
      <c r="CD40" s="150" t="s">
        <v>93</v>
      </c>
      <c r="CE40" s="16"/>
      <c r="CF40" s="16"/>
      <c r="CG40" s="16">
        <v>2</v>
      </c>
      <c r="CH40" s="16"/>
      <c r="CI40" s="16">
        <v>2</v>
      </c>
      <c r="CJ40" s="16"/>
      <c r="CK40" s="16"/>
      <c r="CL40" s="16"/>
      <c r="CM40" s="16">
        <v>1</v>
      </c>
      <c r="CN40" s="16"/>
      <c r="CO40" s="16"/>
      <c r="CP40" s="16"/>
      <c r="CQ40" s="51">
        <f t="shared" si="17"/>
        <v>5</v>
      </c>
      <c r="CR40" s="17">
        <f t="shared" si="10"/>
        <v>4.2087542087542087E-3</v>
      </c>
      <c r="CS40" s="168"/>
      <c r="CT40" s="152" t="s">
        <v>93</v>
      </c>
      <c r="CU40" s="16">
        <v>1</v>
      </c>
      <c r="CV40" s="16"/>
      <c r="CW40" s="16">
        <v>3</v>
      </c>
      <c r="CX40" s="16"/>
      <c r="CY40" s="16"/>
      <c r="CZ40" s="16"/>
      <c r="DA40" s="16">
        <v>1</v>
      </c>
      <c r="DB40" s="16"/>
      <c r="DC40" s="16">
        <v>1</v>
      </c>
      <c r="DD40" s="16"/>
      <c r="DE40" s="16"/>
      <c r="DF40" s="16"/>
      <c r="DG40" s="51">
        <f t="shared" si="16"/>
        <v>6</v>
      </c>
      <c r="DH40" s="17">
        <f t="shared" si="7"/>
        <v>4.3923865300146414E-3</v>
      </c>
      <c r="DI40" s="161"/>
    </row>
    <row r="41" spans="2:113" x14ac:dyDescent="0.25">
      <c r="B41" s="150" t="s">
        <v>91</v>
      </c>
      <c r="C41" s="16">
        <v>2</v>
      </c>
      <c r="D41" s="16"/>
      <c r="E41" s="16"/>
      <c r="F41" s="16"/>
      <c r="G41" s="16">
        <v>1</v>
      </c>
      <c r="H41" s="16"/>
      <c r="I41" s="16"/>
      <c r="J41" s="16"/>
      <c r="K41" s="16"/>
      <c r="L41" s="16"/>
      <c r="M41" s="16"/>
      <c r="N41" s="16"/>
      <c r="O41" s="51">
        <f t="shared" si="18"/>
        <v>3</v>
      </c>
      <c r="P41" s="17">
        <f t="shared" si="0"/>
        <v>5.0933786078098476E-3</v>
      </c>
      <c r="R41" s="150" t="s">
        <v>91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51">
        <f t="shared" si="19"/>
        <v>0</v>
      </c>
      <c r="AF41" s="17">
        <f t="shared" si="1"/>
        <v>0</v>
      </c>
      <c r="AH41" s="150" t="s">
        <v>91</v>
      </c>
      <c r="AI41" s="16"/>
      <c r="AJ41" s="16"/>
      <c r="AK41" s="16"/>
      <c r="AL41" s="16"/>
      <c r="AM41" s="16">
        <v>4</v>
      </c>
      <c r="AN41" s="16"/>
      <c r="AO41" s="16"/>
      <c r="AP41" s="16"/>
      <c r="AQ41" s="16"/>
      <c r="AR41" s="16"/>
      <c r="AS41" s="16"/>
      <c r="AT41" s="16"/>
      <c r="AU41" s="51">
        <f t="shared" si="22"/>
        <v>4</v>
      </c>
      <c r="AV41" s="17">
        <f t="shared" si="23"/>
        <v>3.5714285714285713E-3</v>
      </c>
      <c r="AX41" s="150" t="s">
        <v>91</v>
      </c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51">
        <f t="shared" si="21"/>
        <v>0</v>
      </c>
      <c r="BL41" s="17">
        <f t="shared" si="15"/>
        <v>0</v>
      </c>
      <c r="BN41" s="150" t="s">
        <v>91</v>
      </c>
      <c r="BO41" s="16"/>
      <c r="BP41" s="16"/>
      <c r="BQ41" s="16"/>
      <c r="BR41" s="16">
        <v>1</v>
      </c>
      <c r="BS41" s="16"/>
      <c r="BT41" s="16"/>
      <c r="BU41" s="16"/>
      <c r="BV41" s="16"/>
      <c r="BW41" s="16"/>
      <c r="BX41" s="16">
        <v>1</v>
      </c>
      <c r="BY41" s="16">
        <v>2</v>
      </c>
      <c r="BZ41" s="16">
        <v>4</v>
      </c>
      <c r="CA41" s="51">
        <f t="shared" si="8"/>
        <v>8</v>
      </c>
      <c r="CB41" s="17">
        <f>CA41/$CA$42</f>
        <v>8.7815587266739849E-3</v>
      </c>
      <c r="CC41" s="151"/>
      <c r="CD41" s="150" t="s">
        <v>91</v>
      </c>
      <c r="CE41" s="16"/>
      <c r="CF41" s="16"/>
      <c r="CG41" s="16"/>
      <c r="CH41" s="16"/>
      <c r="CI41" s="16"/>
      <c r="CJ41" s="16"/>
      <c r="CK41" s="16"/>
      <c r="CL41" s="16">
        <v>2</v>
      </c>
      <c r="CM41" s="16"/>
      <c r="CN41" s="16"/>
      <c r="CO41" s="16"/>
      <c r="CP41" s="16"/>
      <c r="CQ41" s="51">
        <f t="shared" si="17"/>
        <v>2</v>
      </c>
      <c r="CR41" s="17">
        <f t="shared" si="10"/>
        <v>1.6835016835016834E-3</v>
      </c>
      <c r="CS41" s="168"/>
      <c r="CT41" s="152" t="s">
        <v>91</v>
      </c>
      <c r="CU41" s="16"/>
      <c r="CV41" s="16"/>
      <c r="CW41" s="16"/>
      <c r="CX41" s="16"/>
      <c r="CY41" s="16">
        <v>3</v>
      </c>
      <c r="CZ41" s="16"/>
      <c r="DA41" s="16">
        <v>4</v>
      </c>
      <c r="DB41" s="16">
        <v>2</v>
      </c>
      <c r="DC41" s="16"/>
      <c r="DD41" s="16">
        <v>1</v>
      </c>
      <c r="DE41" s="16">
        <v>1</v>
      </c>
      <c r="DF41" s="16">
        <v>1</v>
      </c>
      <c r="DG41" s="51">
        <f t="shared" si="16"/>
        <v>12</v>
      </c>
      <c r="DH41" s="17">
        <f t="shared" si="7"/>
        <v>8.7847730600292828E-3</v>
      </c>
      <c r="DI41" s="161"/>
    </row>
    <row r="42" spans="2:113" ht="15.75" thickBot="1" x14ac:dyDescent="0.3">
      <c r="B42" s="110" t="s">
        <v>51</v>
      </c>
      <c r="C42" s="52">
        <f>SUM(C4:C41)</f>
        <v>64</v>
      </c>
      <c r="D42" s="52">
        <f t="shared" ref="D42:O42" si="24">SUM(D4:D41)</f>
        <v>31</v>
      </c>
      <c r="E42" s="52">
        <f t="shared" si="24"/>
        <v>32</v>
      </c>
      <c r="F42" s="52">
        <f t="shared" si="24"/>
        <v>22</v>
      </c>
      <c r="G42" s="52">
        <f t="shared" si="24"/>
        <v>37</v>
      </c>
      <c r="H42" s="52">
        <f t="shared" si="24"/>
        <v>26</v>
      </c>
      <c r="I42" s="52">
        <f t="shared" si="24"/>
        <v>50</v>
      </c>
      <c r="J42" s="52">
        <f t="shared" si="24"/>
        <v>51</v>
      </c>
      <c r="K42" s="52">
        <f t="shared" si="24"/>
        <v>71</v>
      </c>
      <c r="L42" s="52">
        <f t="shared" si="24"/>
        <v>61</v>
      </c>
      <c r="M42" s="52">
        <f t="shared" si="24"/>
        <v>44</v>
      </c>
      <c r="N42" s="52">
        <f t="shared" si="24"/>
        <v>100</v>
      </c>
      <c r="O42" s="52">
        <f t="shared" si="24"/>
        <v>589</v>
      </c>
      <c r="P42" s="114">
        <f>SUM(P4:P41)</f>
        <v>1.0000000000000004</v>
      </c>
      <c r="R42" s="149" t="s">
        <v>51</v>
      </c>
      <c r="S42" s="52">
        <f t="shared" ref="S42:AE42" si="25">SUM(S4:S41)</f>
        <v>48</v>
      </c>
      <c r="T42" s="52">
        <f t="shared" si="25"/>
        <v>28</v>
      </c>
      <c r="U42" s="52">
        <f t="shared" si="25"/>
        <v>34</v>
      </c>
      <c r="V42" s="52">
        <f t="shared" si="25"/>
        <v>84</v>
      </c>
      <c r="W42" s="52">
        <f t="shared" si="25"/>
        <v>91</v>
      </c>
      <c r="X42" s="52">
        <f t="shared" si="25"/>
        <v>75</v>
      </c>
      <c r="Y42" s="52">
        <f t="shared" si="25"/>
        <v>110</v>
      </c>
      <c r="Z42" s="52">
        <f t="shared" si="25"/>
        <v>82</v>
      </c>
      <c r="AA42" s="52">
        <f t="shared" si="25"/>
        <v>72</v>
      </c>
      <c r="AB42" s="52">
        <f t="shared" si="25"/>
        <v>48</v>
      </c>
      <c r="AC42" s="52">
        <f t="shared" si="25"/>
        <v>97</v>
      </c>
      <c r="AD42" s="52">
        <f t="shared" si="25"/>
        <v>66</v>
      </c>
      <c r="AE42" s="52">
        <f t="shared" si="25"/>
        <v>835</v>
      </c>
      <c r="AF42" s="114">
        <f t="shared" si="1"/>
        <v>1</v>
      </c>
      <c r="AH42" s="110" t="s">
        <v>51</v>
      </c>
      <c r="AI42" s="52">
        <f t="shared" ref="AI42:AU42" si="26">SUM(AI4:AI41)</f>
        <v>109</v>
      </c>
      <c r="AJ42" s="52">
        <f t="shared" si="26"/>
        <v>83</v>
      </c>
      <c r="AK42" s="52">
        <f t="shared" si="26"/>
        <v>94</v>
      </c>
      <c r="AL42" s="52">
        <f t="shared" si="26"/>
        <v>122</v>
      </c>
      <c r="AM42" s="52">
        <f t="shared" si="26"/>
        <v>119</v>
      </c>
      <c r="AN42" s="52">
        <f t="shared" si="26"/>
        <v>82</v>
      </c>
      <c r="AO42" s="52">
        <f t="shared" si="26"/>
        <v>113</v>
      </c>
      <c r="AP42" s="52">
        <f t="shared" si="26"/>
        <v>114</v>
      </c>
      <c r="AQ42" s="52">
        <f t="shared" si="26"/>
        <v>66</v>
      </c>
      <c r="AR42" s="52">
        <f t="shared" si="26"/>
        <v>62</v>
      </c>
      <c r="AS42" s="52">
        <f t="shared" si="26"/>
        <v>65</v>
      </c>
      <c r="AT42" s="52">
        <f t="shared" si="26"/>
        <v>91</v>
      </c>
      <c r="AU42" s="52">
        <f t="shared" si="26"/>
        <v>1120</v>
      </c>
      <c r="AV42" s="114">
        <f t="shared" si="23"/>
        <v>1</v>
      </c>
      <c r="AX42" s="110" t="s">
        <v>51</v>
      </c>
      <c r="AY42" s="52">
        <f t="shared" ref="AY42:BK42" si="27">SUM(AY4:AY36)</f>
        <v>54</v>
      </c>
      <c r="AZ42" s="52">
        <f t="shared" si="27"/>
        <v>46</v>
      </c>
      <c r="BA42" s="52">
        <f t="shared" si="27"/>
        <v>45</v>
      </c>
      <c r="BB42" s="52">
        <f t="shared" si="27"/>
        <v>47</v>
      </c>
      <c r="BC42" s="52">
        <f t="shared" si="27"/>
        <v>62</v>
      </c>
      <c r="BD42" s="52">
        <f t="shared" si="27"/>
        <v>90</v>
      </c>
      <c r="BE42" s="52">
        <f t="shared" si="27"/>
        <v>95</v>
      </c>
      <c r="BF42" s="52">
        <f t="shared" si="27"/>
        <v>54</v>
      </c>
      <c r="BG42" s="52">
        <f t="shared" si="27"/>
        <v>52</v>
      </c>
      <c r="BH42" s="52">
        <f t="shared" si="27"/>
        <v>52</v>
      </c>
      <c r="BI42" s="52">
        <f t="shared" si="27"/>
        <v>52</v>
      </c>
      <c r="BJ42" s="52">
        <f t="shared" si="27"/>
        <v>57</v>
      </c>
      <c r="BK42" s="52">
        <f t="shared" si="27"/>
        <v>706</v>
      </c>
      <c r="BL42" s="114">
        <f>SUM(BL4:BL41)</f>
        <v>1</v>
      </c>
      <c r="BN42" s="110" t="s">
        <v>51</v>
      </c>
      <c r="BO42" s="52">
        <f>SUM(BO4:BO41)</f>
        <v>81</v>
      </c>
      <c r="BP42" s="52">
        <f t="shared" ref="BP42:BZ42" si="28">SUM(BP4:BP41)</f>
        <v>54</v>
      </c>
      <c r="BQ42" s="52">
        <f t="shared" si="28"/>
        <v>83</v>
      </c>
      <c r="BR42" s="52">
        <f t="shared" si="28"/>
        <v>79</v>
      </c>
      <c r="BS42" s="52">
        <f t="shared" si="28"/>
        <v>88</v>
      </c>
      <c r="BT42" s="52">
        <f t="shared" si="28"/>
        <v>76</v>
      </c>
      <c r="BU42" s="52">
        <f t="shared" si="28"/>
        <v>59</v>
      </c>
      <c r="BV42" s="52">
        <f t="shared" si="28"/>
        <v>52</v>
      </c>
      <c r="BW42" s="52">
        <f t="shared" si="28"/>
        <v>35</v>
      </c>
      <c r="BX42" s="52">
        <f t="shared" si="28"/>
        <v>30</v>
      </c>
      <c r="BY42" s="52">
        <f t="shared" si="28"/>
        <v>126</v>
      </c>
      <c r="BZ42" s="52">
        <f t="shared" si="28"/>
        <v>148</v>
      </c>
      <c r="CA42" s="52">
        <f>SUM(CA4:CA41)</f>
        <v>911</v>
      </c>
      <c r="CB42" s="114">
        <f>SUM(CB4:CB41)</f>
        <v>0.99999999999999989</v>
      </c>
      <c r="CD42" s="110" t="s">
        <v>51</v>
      </c>
      <c r="CE42" s="52">
        <f>SUM(CE4:CE41)</f>
        <v>137</v>
      </c>
      <c r="CF42" s="52">
        <f t="shared" ref="CF42:CQ42" si="29">SUM(CF4:CF41)</f>
        <v>80</v>
      </c>
      <c r="CG42" s="52">
        <f t="shared" si="29"/>
        <v>105</v>
      </c>
      <c r="CH42" s="52">
        <f t="shared" si="29"/>
        <v>111</v>
      </c>
      <c r="CI42" s="52">
        <f t="shared" si="29"/>
        <v>151</v>
      </c>
      <c r="CJ42" s="52">
        <f t="shared" si="29"/>
        <v>122</v>
      </c>
      <c r="CK42" s="52">
        <f t="shared" si="29"/>
        <v>92</v>
      </c>
      <c r="CL42" s="52">
        <f t="shared" si="29"/>
        <v>74</v>
      </c>
      <c r="CM42" s="52">
        <f t="shared" si="29"/>
        <v>70</v>
      </c>
      <c r="CN42" s="52">
        <f t="shared" si="29"/>
        <v>88</v>
      </c>
      <c r="CO42" s="52">
        <f t="shared" si="29"/>
        <v>69</v>
      </c>
      <c r="CP42" s="52">
        <f t="shared" si="29"/>
        <v>89</v>
      </c>
      <c r="CQ42" s="52">
        <f t="shared" si="29"/>
        <v>1188</v>
      </c>
      <c r="CR42" s="114">
        <f>SUM(CR4:CR41)</f>
        <v>1</v>
      </c>
      <c r="CT42" s="166" t="s">
        <v>51</v>
      </c>
      <c r="CU42" s="52">
        <f>SUM(CU4:CU41)</f>
        <v>110</v>
      </c>
      <c r="CV42" s="52">
        <f t="shared" ref="CV42:DG42" si="30">SUM(CV4:CV41)</f>
        <v>112</v>
      </c>
      <c r="CW42" s="52">
        <f t="shared" si="30"/>
        <v>117</v>
      </c>
      <c r="CX42" s="52">
        <f t="shared" si="30"/>
        <v>139</v>
      </c>
      <c r="CY42" s="52">
        <f t="shared" si="30"/>
        <v>141</v>
      </c>
      <c r="CZ42" s="52">
        <f t="shared" si="30"/>
        <v>103</v>
      </c>
      <c r="DA42" s="52">
        <f t="shared" si="30"/>
        <v>123</v>
      </c>
      <c r="DB42" s="52">
        <f t="shared" si="30"/>
        <v>106</v>
      </c>
      <c r="DC42" s="52">
        <f t="shared" si="30"/>
        <v>93</v>
      </c>
      <c r="DD42" s="52">
        <f t="shared" si="30"/>
        <v>111</v>
      </c>
      <c r="DE42" s="52">
        <f t="shared" si="30"/>
        <v>91</v>
      </c>
      <c r="DF42" s="52">
        <f t="shared" si="30"/>
        <v>120</v>
      </c>
      <c r="DG42" s="52">
        <f t="shared" si="30"/>
        <v>1366</v>
      </c>
      <c r="DH42" s="114">
        <f>SUM(DH4:DH41)</f>
        <v>1</v>
      </c>
    </row>
    <row r="43" spans="2:113" ht="15.75" thickTop="1" x14ac:dyDescent="0.25"/>
  </sheetData>
  <sortState ref="BN4:CA36">
    <sortCondition ref="BN4:BN36"/>
  </sortState>
  <mergeCells count="7">
    <mergeCell ref="CT2:DH2"/>
    <mergeCell ref="CD2:CR2"/>
    <mergeCell ref="BN2:CB2"/>
    <mergeCell ref="AX2:BL2"/>
    <mergeCell ref="B2:P2"/>
    <mergeCell ref="R2:AF2"/>
    <mergeCell ref="AH2:AV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B1:HQ70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33.570312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44" bestFit="1" customWidth="1"/>
    <col min="33" max="33" width="2" customWidth="1"/>
    <col min="34" max="34" width="33.570312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44" bestFit="1" customWidth="1"/>
    <col min="65" max="65" width="1.7109375" customWidth="1"/>
    <col min="66" max="66" width="33.570312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4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44" bestFit="1" customWidth="1"/>
    <col min="97" max="97" width="2.28515625" customWidth="1"/>
    <col min="98" max="98" width="33.570312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4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bestFit="1" customWidth="1"/>
    <col min="129" max="129" width="1.85546875" customWidth="1"/>
    <col min="130" max="130" width="33.570312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4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1.7109375" customWidth="1"/>
    <col min="162" max="162" width="33.570312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1.7109375" style="161" customWidth="1"/>
    <col min="194" max="194" width="33.5703125" style="161" bestFit="1" customWidth="1"/>
    <col min="195" max="195" width="3.42578125" style="161" bestFit="1" customWidth="1"/>
    <col min="196" max="196" width="3.140625" style="161" bestFit="1" customWidth="1"/>
    <col min="197" max="197" width="4.140625" style="161" bestFit="1" customWidth="1"/>
    <col min="198" max="199" width="3.42578125" style="161" bestFit="1" customWidth="1"/>
    <col min="200" max="200" width="3.140625" style="161" bestFit="1" customWidth="1"/>
    <col min="201" max="201" width="3.28515625" style="161" bestFit="1" customWidth="1"/>
    <col min="202" max="202" width="3" style="161" bestFit="1" customWidth="1"/>
    <col min="203" max="203" width="3.85546875" style="161" bestFit="1" customWidth="1"/>
    <col min="204" max="204" width="4.140625" style="161" bestFit="1" customWidth="1"/>
    <col min="205" max="205" width="4.28515625" style="161" bestFit="1" customWidth="1"/>
    <col min="206" max="207" width="3.85546875" style="161" bestFit="1" customWidth="1"/>
    <col min="208" max="208" width="3.42578125" style="161" bestFit="1" customWidth="1"/>
    <col min="209" max="209" width="3.28515625" style="161" bestFit="1" customWidth="1"/>
    <col min="210" max="210" width="3.140625" style="161" bestFit="1" customWidth="1"/>
    <col min="211" max="211" width="3" style="161" bestFit="1" customWidth="1"/>
    <col min="212" max="212" width="3.28515625" style="161" bestFit="1" customWidth="1"/>
    <col min="213" max="213" width="4" style="161" bestFit="1" customWidth="1"/>
    <col min="214" max="215" width="3.5703125" style="161" bestFit="1" customWidth="1"/>
    <col min="216" max="216" width="3.28515625" style="161" bestFit="1" customWidth="1"/>
    <col min="217" max="218" width="3.140625" style="161" bestFit="1" customWidth="1"/>
    <col min="219" max="219" width="3" style="161" bestFit="1" customWidth="1"/>
    <col min="220" max="220" width="4" style="161" bestFit="1" customWidth="1"/>
    <col min="221" max="221" width="3.42578125" style="161" bestFit="1" customWidth="1"/>
    <col min="222" max="222" width="3" style="161" bestFit="1" customWidth="1"/>
    <col min="223" max="223" width="6.5703125" style="161" bestFit="1" customWidth="1"/>
    <col min="224" max="224" width="8.140625" style="161" bestFit="1" customWidth="1"/>
  </cols>
  <sheetData>
    <row r="1" spans="2:225" ht="15.75" thickBot="1" x14ac:dyDescent="0.3"/>
    <row r="2" spans="2:225" ht="15.75" thickTop="1" x14ac:dyDescent="0.25">
      <c r="B2" s="243" t="s">
        <v>147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148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252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303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5"/>
      <c r="DZ2" s="243" t="s">
        <v>371</v>
      </c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5"/>
      <c r="FF2" s="243" t="s">
        <v>399</v>
      </c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5"/>
      <c r="GL2" s="243" t="s">
        <v>429</v>
      </c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5"/>
    </row>
    <row r="3" spans="2:225" x14ac:dyDescent="0.25">
      <c r="B3" s="49" t="s">
        <v>86</v>
      </c>
      <c r="C3" s="50" t="s">
        <v>16</v>
      </c>
      <c r="D3" s="50" t="s">
        <v>17</v>
      </c>
      <c r="E3" s="50" t="s">
        <v>18</v>
      </c>
      <c r="F3" s="50" t="s">
        <v>19</v>
      </c>
      <c r="G3" s="50" t="s">
        <v>20</v>
      </c>
      <c r="H3" s="50" t="s">
        <v>21</v>
      </c>
      <c r="I3" s="50" t="s">
        <v>22</v>
      </c>
      <c r="J3" s="50" t="s">
        <v>23</v>
      </c>
      <c r="K3" s="50" t="s">
        <v>24</v>
      </c>
      <c r="L3" s="50" t="s">
        <v>25</v>
      </c>
      <c r="M3" s="50" t="s">
        <v>26</v>
      </c>
      <c r="N3" s="50" t="s">
        <v>27</v>
      </c>
      <c r="O3" s="50" t="s">
        <v>28</v>
      </c>
      <c r="P3" s="50" t="s">
        <v>29</v>
      </c>
      <c r="Q3" s="50" t="s">
        <v>30</v>
      </c>
      <c r="R3" s="50" t="s">
        <v>31</v>
      </c>
      <c r="S3" s="50" t="s">
        <v>32</v>
      </c>
      <c r="T3" s="50" t="s">
        <v>33</v>
      </c>
      <c r="U3" s="50" t="s">
        <v>34</v>
      </c>
      <c r="V3" s="50" t="s">
        <v>35</v>
      </c>
      <c r="W3" s="50" t="s">
        <v>36</v>
      </c>
      <c r="X3" s="50" t="s">
        <v>37</v>
      </c>
      <c r="Y3" s="50" t="s">
        <v>38</v>
      </c>
      <c r="Z3" s="50" t="s">
        <v>39</v>
      </c>
      <c r="AA3" s="50" t="s">
        <v>40</v>
      </c>
      <c r="AB3" s="50" t="s">
        <v>41</v>
      </c>
      <c r="AC3" s="50" t="s">
        <v>42</v>
      </c>
      <c r="AD3" s="50" t="s">
        <v>130</v>
      </c>
      <c r="AE3" s="50" t="s">
        <v>14</v>
      </c>
      <c r="AF3" s="11" t="s">
        <v>15</v>
      </c>
      <c r="AH3" s="49" t="s">
        <v>86</v>
      </c>
      <c r="AI3" s="50" t="s">
        <v>16</v>
      </c>
      <c r="AJ3" s="50" t="s">
        <v>17</v>
      </c>
      <c r="AK3" s="50" t="s">
        <v>18</v>
      </c>
      <c r="AL3" s="50" t="s">
        <v>19</v>
      </c>
      <c r="AM3" s="50" t="s">
        <v>20</v>
      </c>
      <c r="AN3" s="50" t="s">
        <v>21</v>
      </c>
      <c r="AO3" s="50" t="s">
        <v>22</v>
      </c>
      <c r="AP3" s="50" t="s">
        <v>23</v>
      </c>
      <c r="AQ3" s="50" t="s">
        <v>24</v>
      </c>
      <c r="AR3" s="50" t="s">
        <v>25</v>
      </c>
      <c r="AS3" s="50" t="s">
        <v>26</v>
      </c>
      <c r="AT3" s="50" t="s">
        <v>27</v>
      </c>
      <c r="AU3" s="50" t="s">
        <v>28</v>
      </c>
      <c r="AV3" s="50" t="s">
        <v>29</v>
      </c>
      <c r="AW3" s="50" t="s">
        <v>30</v>
      </c>
      <c r="AX3" s="50" t="s">
        <v>31</v>
      </c>
      <c r="AY3" s="50" t="s">
        <v>32</v>
      </c>
      <c r="AZ3" s="50" t="s">
        <v>33</v>
      </c>
      <c r="BA3" s="50" t="s">
        <v>34</v>
      </c>
      <c r="BB3" s="50" t="s">
        <v>35</v>
      </c>
      <c r="BC3" s="50" t="s">
        <v>36</v>
      </c>
      <c r="BD3" s="50" t="s">
        <v>37</v>
      </c>
      <c r="BE3" s="50" t="s">
        <v>38</v>
      </c>
      <c r="BF3" s="50" t="s">
        <v>39</v>
      </c>
      <c r="BG3" s="50" t="s">
        <v>40</v>
      </c>
      <c r="BH3" s="50" t="s">
        <v>41</v>
      </c>
      <c r="BI3" s="50" t="s">
        <v>42</v>
      </c>
      <c r="BJ3" s="50" t="s">
        <v>130</v>
      </c>
      <c r="BK3" s="50" t="s">
        <v>14</v>
      </c>
      <c r="BL3" s="11" t="s">
        <v>15</v>
      </c>
      <c r="BN3" s="49" t="s">
        <v>86</v>
      </c>
      <c r="BO3" s="50" t="s">
        <v>16</v>
      </c>
      <c r="BP3" s="50" t="s">
        <v>17</v>
      </c>
      <c r="BQ3" s="50" t="s">
        <v>18</v>
      </c>
      <c r="BR3" s="50" t="s">
        <v>19</v>
      </c>
      <c r="BS3" s="50" t="s">
        <v>20</v>
      </c>
      <c r="BT3" s="50" t="s">
        <v>21</v>
      </c>
      <c r="BU3" s="50" t="s">
        <v>22</v>
      </c>
      <c r="BV3" s="50" t="s">
        <v>23</v>
      </c>
      <c r="BW3" s="50" t="s">
        <v>24</v>
      </c>
      <c r="BX3" s="50" t="s">
        <v>25</v>
      </c>
      <c r="BY3" s="50" t="s">
        <v>26</v>
      </c>
      <c r="BZ3" s="50" t="s">
        <v>27</v>
      </c>
      <c r="CA3" s="50" t="s">
        <v>28</v>
      </c>
      <c r="CB3" s="50" t="s">
        <v>29</v>
      </c>
      <c r="CC3" s="50" t="s">
        <v>30</v>
      </c>
      <c r="CD3" s="50" t="s">
        <v>31</v>
      </c>
      <c r="CE3" s="50" t="s">
        <v>32</v>
      </c>
      <c r="CF3" s="50" t="s">
        <v>33</v>
      </c>
      <c r="CG3" s="50" t="s">
        <v>34</v>
      </c>
      <c r="CH3" s="50" t="s">
        <v>35</v>
      </c>
      <c r="CI3" s="50" t="s">
        <v>36</v>
      </c>
      <c r="CJ3" s="50" t="s">
        <v>37</v>
      </c>
      <c r="CK3" s="50" t="s">
        <v>38</v>
      </c>
      <c r="CL3" s="50" t="s">
        <v>39</v>
      </c>
      <c r="CM3" s="50" t="s">
        <v>40</v>
      </c>
      <c r="CN3" s="50" t="s">
        <v>41</v>
      </c>
      <c r="CO3" s="50" t="s">
        <v>42</v>
      </c>
      <c r="CP3" s="50" t="s">
        <v>130</v>
      </c>
      <c r="CQ3" s="50" t="s">
        <v>14</v>
      </c>
      <c r="CR3" s="11" t="s">
        <v>15</v>
      </c>
      <c r="CT3" s="49" t="s">
        <v>86</v>
      </c>
      <c r="CU3" s="50" t="s">
        <v>16</v>
      </c>
      <c r="CV3" s="50" t="s">
        <v>17</v>
      </c>
      <c r="CW3" s="50" t="s">
        <v>18</v>
      </c>
      <c r="CX3" s="50" t="s">
        <v>19</v>
      </c>
      <c r="CY3" s="50" t="s">
        <v>20</v>
      </c>
      <c r="CZ3" s="50" t="s">
        <v>21</v>
      </c>
      <c r="DA3" s="50" t="s">
        <v>22</v>
      </c>
      <c r="DB3" s="50" t="s">
        <v>23</v>
      </c>
      <c r="DC3" s="50" t="s">
        <v>24</v>
      </c>
      <c r="DD3" s="50" t="s">
        <v>25</v>
      </c>
      <c r="DE3" s="50" t="s">
        <v>26</v>
      </c>
      <c r="DF3" s="50" t="s">
        <v>27</v>
      </c>
      <c r="DG3" s="50" t="s">
        <v>28</v>
      </c>
      <c r="DH3" s="50" t="s">
        <v>29</v>
      </c>
      <c r="DI3" s="50" t="s">
        <v>30</v>
      </c>
      <c r="DJ3" s="50" t="s">
        <v>31</v>
      </c>
      <c r="DK3" s="50" t="s">
        <v>32</v>
      </c>
      <c r="DL3" s="50" t="s">
        <v>33</v>
      </c>
      <c r="DM3" s="50" t="s">
        <v>34</v>
      </c>
      <c r="DN3" s="50" t="s">
        <v>35</v>
      </c>
      <c r="DO3" s="50" t="s">
        <v>36</v>
      </c>
      <c r="DP3" s="50" t="s">
        <v>37</v>
      </c>
      <c r="DQ3" s="50" t="s">
        <v>38</v>
      </c>
      <c r="DR3" s="50" t="s">
        <v>39</v>
      </c>
      <c r="DS3" s="50" t="s">
        <v>40</v>
      </c>
      <c r="DT3" s="50" t="s">
        <v>41</v>
      </c>
      <c r="DU3" s="50" t="s">
        <v>42</v>
      </c>
      <c r="DV3" s="50" t="s">
        <v>130</v>
      </c>
      <c r="DW3" s="50" t="s">
        <v>14</v>
      </c>
      <c r="DX3" s="11" t="s">
        <v>15</v>
      </c>
      <c r="DZ3" s="49" t="s">
        <v>86</v>
      </c>
      <c r="EA3" s="50" t="s">
        <v>16</v>
      </c>
      <c r="EB3" s="50" t="s">
        <v>17</v>
      </c>
      <c r="EC3" s="50" t="s">
        <v>18</v>
      </c>
      <c r="ED3" s="50" t="s">
        <v>19</v>
      </c>
      <c r="EE3" s="50" t="s">
        <v>20</v>
      </c>
      <c r="EF3" s="50" t="s">
        <v>21</v>
      </c>
      <c r="EG3" s="50" t="s">
        <v>22</v>
      </c>
      <c r="EH3" s="50" t="s">
        <v>23</v>
      </c>
      <c r="EI3" s="50" t="s">
        <v>24</v>
      </c>
      <c r="EJ3" s="50" t="s">
        <v>25</v>
      </c>
      <c r="EK3" s="50" t="s">
        <v>26</v>
      </c>
      <c r="EL3" s="50" t="s">
        <v>27</v>
      </c>
      <c r="EM3" s="50" t="s">
        <v>28</v>
      </c>
      <c r="EN3" s="50" t="s">
        <v>29</v>
      </c>
      <c r="EO3" s="50" t="s">
        <v>30</v>
      </c>
      <c r="EP3" s="50" t="s">
        <v>31</v>
      </c>
      <c r="EQ3" s="50" t="s">
        <v>32</v>
      </c>
      <c r="ER3" s="50" t="s">
        <v>33</v>
      </c>
      <c r="ES3" s="50" t="s">
        <v>34</v>
      </c>
      <c r="ET3" s="50" t="s">
        <v>35</v>
      </c>
      <c r="EU3" s="50" t="s">
        <v>36</v>
      </c>
      <c r="EV3" s="50" t="s">
        <v>37</v>
      </c>
      <c r="EW3" s="50" t="s">
        <v>38</v>
      </c>
      <c r="EX3" s="50" t="s">
        <v>39</v>
      </c>
      <c r="EY3" s="50" t="s">
        <v>40</v>
      </c>
      <c r="EZ3" s="50" t="s">
        <v>41</v>
      </c>
      <c r="FA3" s="50" t="s">
        <v>42</v>
      </c>
      <c r="FB3" s="50" t="s">
        <v>130</v>
      </c>
      <c r="FC3" s="50" t="s">
        <v>14</v>
      </c>
      <c r="FD3" s="11" t="s">
        <v>15</v>
      </c>
      <c r="FF3" s="49" t="s">
        <v>86</v>
      </c>
      <c r="FG3" s="50" t="s">
        <v>16</v>
      </c>
      <c r="FH3" s="50" t="s">
        <v>17</v>
      </c>
      <c r="FI3" s="50" t="s">
        <v>18</v>
      </c>
      <c r="FJ3" s="50" t="s">
        <v>19</v>
      </c>
      <c r="FK3" s="50" t="s">
        <v>20</v>
      </c>
      <c r="FL3" s="50" t="s">
        <v>21</v>
      </c>
      <c r="FM3" s="50" t="s">
        <v>22</v>
      </c>
      <c r="FN3" s="50" t="s">
        <v>23</v>
      </c>
      <c r="FO3" s="50" t="s">
        <v>24</v>
      </c>
      <c r="FP3" s="50" t="s">
        <v>25</v>
      </c>
      <c r="FQ3" s="50" t="s">
        <v>26</v>
      </c>
      <c r="FR3" s="50" t="s">
        <v>27</v>
      </c>
      <c r="FS3" s="50" t="s">
        <v>28</v>
      </c>
      <c r="FT3" s="50" t="s">
        <v>29</v>
      </c>
      <c r="FU3" s="50" t="s">
        <v>30</v>
      </c>
      <c r="FV3" s="50" t="s">
        <v>31</v>
      </c>
      <c r="FW3" s="50" t="s">
        <v>32</v>
      </c>
      <c r="FX3" s="50" t="s">
        <v>33</v>
      </c>
      <c r="FY3" s="50" t="s">
        <v>34</v>
      </c>
      <c r="FZ3" s="50" t="s">
        <v>35</v>
      </c>
      <c r="GA3" s="50" t="s">
        <v>36</v>
      </c>
      <c r="GB3" s="50" t="s">
        <v>37</v>
      </c>
      <c r="GC3" s="50" t="s">
        <v>38</v>
      </c>
      <c r="GD3" s="50" t="s">
        <v>39</v>
      </c>
      <c r="GE3" s="50" t="s">
        <v>40</v>
      </c>
      <c r="GF3" s="50" t="s">
        <v>41</v>
      </c>
      <c r="GG3" s="50" t="s">
        <v>42</v>
      </c>
      <c r="GH3" s="50" t="s">
        <v>130</v>
      </c>
      <c r="GI3" s="50" t="s">
        <v>14</v>
      </c>
      <c r="GJ3" s="11" t="s">
        <v>15</v>
      </c>
      <c r="GL3" s="49" t="s">
        <v>86</v>
      </c>
      <c r="GM3" s="169" t="s">
        <v>16</v>
      </c>
      <c r="GN3" s="169" t="s">
        <v>17</v>
      </c>
      <c r="GO3" s="169" t="s">
        <v>18</v>
      </c>
      <c r="GP3" s="169" t="s">
        <v>19</v>
      </c>
      <c r="GQ3" s="169" t="s">
        <v>20</v>
      </c>
      <c r="GR3" s="169" t="s">
        <v>21</v>
      </c>
      <c r="GS3" s="169" t="s">
        <v>22</v>
      </c>
      <c r="GT3" s="169" t="s">
        <v>23</v>
      </c>
      <c r="GU3" s="169" t="s">
        <v>24</v>
      </c>
      <c r="GV3" s="169" t="s">
        <v>25</v>
      </c>
      <c r="GW3" s="169" t="s">
        <v>26</v>
      </c>
      <c r="GX3" s="169" t="s">
        <v>27</v>
      </c>
      <c r="GY3" s="169" t="s">
        <v>28</v>
      </c>
      <c r="GZ3" s="169" t="s">
        <v>29</v>
      </c>
      <c r="HA3" s="169" t="s">
        <v>30</v>
      </c>
      <c r="HB3" s="169" t="s">
        <v>31</v>
      </c>
      <c r="HC3" s="169" t="s">
        <v>32</v>
      </c>
      <c r="HD3" s="169" t="s">
        <v>33</v>
      </c>
      <c r="HE3" s="169" t="s">
        <v>34</v>
      </c>
      <c r="HF3" s="169" t="s">
        <v>35</v>
      </c>
      <c r="HG3" s="169" t="s">
        <v>36</v>
      </c>
      <c r="HH3" s="169" t="s">
        <v>37</v>
      </c>
      <c r="HI3" s="169" t="s">
        <v>38</v>
      </c>
      <c r="HJ3" s="169" t="s">
        <v>39</v>
      </c>
      <c r="HK3" s="169" t="s">
        <v>40</v>
      </c>
      <c r="HL3" s="169" t="s">
        <v>41</v>
      </c>
      <c r="HM3" s="169" t="s">
        <v>42</v>
      </c>
      <c r="HN3" s="169" t="s">
        <v>130</v>
      </c>
      <c r="HO3" s="169" t="s">
        <v>14</v>
      </c>
      <c r="HP3" s="11" t="s">
        <v>15</v>
      </c>
    </row>
    <row r="4" spans="2:225" x14ac:dyDescent="0.25">
      <c r="B4" s="152" t="s">
        <v>101</v>
      </c>
      <c r="C4" s="16"/>
      <c r="D4" s="16"/>
      <c r="E4" s="16"/>
      <c r="F4" s="16"/>
      <c r="G4" s="16">
        <v>3</v>
      </c>
      <c r="H4" s="16"/>
      <c r="I4" s="16"/>
      <c r="J4" s="16">
        <v>1</v>
      </c>
      <c r="K4" s="16"/>
      <c r="L4" s="16"/>
      <c r="M4" s="16">
        <v>1</v>
      </c>
      <c r="N4" s="16"/>
      <c r="O4" s="16"/>
      <c r="P4" s="16"/>
      <c r="Q4" s="16"/>
      <c r="R4" s="16"/>
      <c r="S4" s="16">
        <v>1</v>
      </c>
      <c r="T4" s="16"/>
      <c r="U4" s="16"/>
      <c r="V4" s="16"/>
      <c r="W4" s="16"/>
      <c r="X4" s="16"/>
      <c r="Y4" s="16"/>
      <c r="Z4" s="16"/>
      <c r="AA4" s="16"/>
      <c r="AB4" s="16">
        <v>2</v>
      </c>
      <c r="AC4" s="16">
        <v>1</v>
      </c>
      <c r="AD4" s="16"/>
      <c r="AE4" s="51">
        <f>SUM(C4:AD4)</f>
        <v>9</v>
      </c>
      <c r="AF4" s="47">
        <f t="shared" ref="AF4:AF31" si="0">AE4/$AE$42</f>
        <v>1.5280135823429542E-2</v>
      </c>
      <c r="AH4" s="152" t="s">
        <v>101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51">
        <f t="shared" ref="BK4:BK13" si="1">SUM(AI4:BJ4)</f>
        <v>0</v>
      </c>
      <c r="BL4" s="47">
        <f t="shared" ref="BL4:BL31" si="2">BK4/$BK$42</f>
        <v>0</v>
      </c>
      <c r="BN4" s="152" t="s">
        <v>101</v>
      </c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51">
        <f>SUM(BO4:CP4)</f>
        <v>0</v>
      </c>
      <c r="CR4" s="47">
        <f t="shared" ref="CR4:CR41" si="3">CQ4/$CQ$42</f>
        <v>0</v>
      </c>
      <c r="CT4" s="152" t="s">
        <v>101</v>
      </c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51">
        <f t="shared" ref="DW4:DW36" si="4">SUM(CU4:DV4)</f>
        <v>0</v>
      </c>
      <c r="DX4" s="47">
        <f t="shared" ref="DX4:DX36" si="5">DW4/$DW$42</f>
        <v>0</v>
      </c>
      <c r="DZ4" s="152" t="s">
        <v>101</v>
      </c>
      <c r="EA4" s="16"/>
      <c r="EB4" s="16"/>
      <c r="EC4" s="16"/>
      <c r="ED4" s="16"/>
      <c r="EE4" s="16"/>
      <c r="EF4" s="16"/>
      <c r="EG4" s="16"/>
      <c r="EH4" s="16">
        <v>1</v>
      </c>
      <c r="EI4" s="16"/>
      <c r="EJ4" s="16"/>
      <c r="EK4" s="16">
        <v>1</v>
      </c>
      <c r="EL4" s="16"/>
      <c r="EM4" s="16"/>
      <c r="EN4" s="16">
        <v>1</v>
      </c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51">
        <f>SUM(EA4:FB4)</f>
        <v>3</v>
      </c>
      <c r="FD4" s="47">
        <f t="shared" ref="FD4:FD13" si="6">FC4/$FC$42</f>
        <v>3.2930845225027441E-3</v>
      </c>
      <c r="FE4" s="153"/>
      <c r="FF4" s="152" t="s">
        <v>101</v>
      </c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>
        <v>1</v>
      </c>
      <c r="GG4" s="16"/>
      <c r="GH4" s="16"/>
      <c r="GI4" s="51">
        <f>SUM(FG4:GH4)</f>
        <v>1</v>
      </c>
      <c r="GJ4" s="47">
        <f t="shared" ref="GJ4:GJ17" si="7">GI4/$GI$42</f>
        <v>8.4175084175084171E-4</v>
      </c>
      <c r="GK4" s="168"/>
      <c r="GL4" s="152" t="s">
        <v>101</v>
      </c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51">
        <f>SUM(GM4:HN4)</f>
        <v>0</v>
      </c>
      <c r="HP4" s="47">
        <f t="shared" ref="HP4:HP41" si="8">HO4/$HO$42</f>
        <v>0</v>
      </c>
    </row>
    <row r="5" spans="2:225" x14ac:dyDescent="0.25">
      <c r="B5" s="152" t="s">
        <v>306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51">
        <f t="shared" ref="AE5:AE41" si="9">SUM(C5:AD5)</f>
        <v>0</v>
      </c>
      <c r="AF5" s="47">
        <f t="shared" si="0"/>
        <v>0</v>
      </c>
      <c r="AH5" s="152" t="s">
        <v>306</v>
      </c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"/>
      <c r="BK5" s="51">
        <f t="shared" si="1"/>
        <v>0</v>
      </c>
      <c r="BL5" s="47">
        <f t="shared" si="2"/>
        <v>0</v>
      </c>
      <c r="BN5" s="152" t="s">
        <v>306</v>
      </c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51">
        <f>SUM(BO5:CP5)</f>
        <v>0</v>
      </c>
      <c r="CR5" s="47">
        <f t="shared" si="3"/>
        <v>0</v>
      </c>
      <c r="CT5" s="152" t="s">
        <v>306</v>
      </c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51">
        <f t="shared" si="4"/>
        <v>0</v>
      </c>
      <c r="DX5" s="47">
        <f t="shared" si="5"/>
        <v>0</v>
      </c>
      <c r="DZ5" s="152" t="s">
        <v>306</v>
      </c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51">
        <f t="shared" ref="FC5:FC41" si="10">SUM(EA5:FB5)</f>
        <v>0</v>
      </c>
      <c r="FD5" s="47">
        <f t="shared" si="6"/>
        <v>0</v>
      </c>
      <c r="FE5" s="153"/>
      <c r="FF5" s="152" t="s">
        <v>306</v>
      </c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>
        <v>1</v>
      </c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51">
        <f t="shared" ref="GI5:GI12" si="11">SUM(FG5:GH5)</f>
        <v>1</v>
      </c>
      <c r="GJ5" s="47">
        <f t="shared" si="7"/>
        <v>8.4175084175084171E-4</v>
      </c>
      <c r="GK5" s="168"/>
      <c r="GL5" s="152" t="s">
        <v>306</v>
      </c>
      <c r="GM5" s="16"/>
      <c r="GN5" s="16"/>
      <c r="GO5" s="16"/>
      <c r="GP5" s="16"/>
      <c r="GQ5" s="16"/>
      <c r="GR5" s="16"/>
      <c r="GS5" s="16"/>
      <c r="GT5" s="16"/>
      <c r="GU5" s="16"/>
      <c r="GV5" s="16">
        <v>1</v>
      </c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51">
        <f t="shared" ref="HO5:HO12" si="12">SUM(GM5:HN5)</f>
        <v>1</v>
      </c>
      <c r="HP5" s="47">
        <f t="shared" si="8"/>
        <v>7.320644216691069E-4</v>
      </c>
    </row>
    <row r="6" spans="2:225" x14ac:dyDescent="0.25">
      <c r="B6" s="152" t="s">
        <v>307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51">
        <f t="shared" si="9"/>
        <v>0</v>
      </c>
      <c r="AF6" s="47">
        <f t="shared" si="0"/>
        <v>0</v>
      </c>
      <c r="AH6" s="152" t="s">
        <v>307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"/>
      <c r="BK6" s="51">
        <f t="shared" si="1"/>
        <v>0</v>
      </c>
      <c r="BL6" s="47">
        <f t="shared" si="2"/>
        <v>0</v>
      </c>
      <c r="BN6" s="152" t="s">
        <v>307</v>
      </c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51">
        <f>SUM(BO6:CP6)</f>
        <v>0</v>
      </c>
      <c r="CR6" s="47">
        <f t="shared" si="3"/>
        <v>0</v>
      </c>
      <c r="CT6" s="152" t="s">
        <v>307</v>
      </c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51">
        <f t="shared" si="4"/>
        <v>0</v>
      </c>
      <c r="DX6" s="47">
        <f t="shared" si="5"/>
        <v>0</v>
      </c>
      <c r="DZ6" s="152" t="s">
        <v>307</v>
      </c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51">
        <f t="shared" si="10"/>
        <v>0</v>
      </c>
      <c r="FD6" s="47">
        <f t="shared" si="6"/>
        <v>0</v>
      </c>
      <c r="FE6" s="153"/>
      <c r="FF6" s="152" t="s">
        <v>307</v>
      </c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51">
        <f t="shared" si="11"/>
        <v>0</v>
      </c>
      <c r="GJ6" s="47">
        <f t="shared" si="7"/>
        <v>0</v>
      </c>
      <c r="GK6" s="168"/>
      <c r="GL6" s="152" t="s">
        <v>307</v>
      </c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>
        <v>2</v>
      </c>
      <c r="HF6" s="16"/>
      <c r="HG6" s="16"/>
      <c r="HH6" s="16"/>
      <c r="HI6" s="16"/>
      <c r="HJ6" s="16"/>
      <c r="HK6" s="16"/>
      <c r="HL6" s="16"/>
      <c r="HM6" s="16"/>
      <c r="HN6" s="16"/>
      <c r="HO6" s="51">
        <f t="shared" si="12"/>
        <v>2</v>
      </c>
      <c r="HP6" s="47">
        <f t="shared" si="8"/>
        <v>1.4641288433382138E-3</v>
      </c>
    </row>
    <row r="7" spans="2:225" x14ac:dyDescent="0.25">
      <c r="B7" s="152" t="s">
        <v>308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51">
        <f t="shared" si="9"/>
        <v>0</v>
      </c>
      <c r="AF7" s="47">
        <f t="shared" si="0"/>
        <v>0</v>
      </c>
      <c r="AH7" s="152" t="s">
        <v>308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"/>
      <c r="BK7" s="51">
        <f t="shared" si="1"/>
        <v>0</v>
      </c>
      <c r="BL7" s="47">
        <f t="shared" si="2"/>
        <v>0</v>
      </c>
      <c r="BN7" s="152" t="s">
        <v>308</v>
      </c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51">
        <f>SUM(BO7:CP7)</f>
        <v>0</v>
      </c>
      <c r="CR7" s="47">
        <f t="shared" si="3"/>
        <v>0</v>
      </c>
      <c r="CT7" s="152" t="s">
        <v>308</v>
      </c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51">
        <f t="shared" si="4"/>
        <v>0</v>
      </c>
      <c r="DX7" s="47">
        <f t="shared" si="5"/>
        <v>0</v>
      </c>
      <c r="DZ7" s="152" t="s">
        <v>308</v>
      </c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51">
        <f t="shared" si="10"/>
        <v>0</v>
      </c>
      <c r="FD7" s="47">
        <f t="shared" si="6"/>
        <v>0</v>
      </c>
      <c r="FE7" s="153"/>
      <c r="FF7" s="152" t="s">
        <v>308</v>
      </c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51">
        <f t="shared" si="11"/>
        <v>0</v>
      </c>
      <c r="GJ7" s="47">
        <f t="shared" si="7"/>
        <v>0</v>
      </c>
      <c r="GK7" s="168"/>
      <c r="GL7" s="152" t="s">
        <v>308</v>
      </c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51">
        <f t="shared" si="12"/>
        <v>0</v>
      </c>
      <c r="HP7" s="47">
        <f t="shared" si="8"/>
        <v>0</v>
      </c>
      <c r="HQ7" s="161"/>
    </row>
    <row r="8" spans="2:225" x14ac:dyDescent="0.25">
      <c r="B8" s="152" t="s">
        <v>99</v>
      </c>
      <c r="C8" s="16">
        <v>1</v>
      </c>
      <c r="D8" s="16"/>
      <c r="E8" s="16"/>
      <c r="F8" s="16"/>
      <c r="G8" s="16"/>
      <c r="H8" s="16"/>
      <c r="I8" s="16"/>
      <c r="J8" s="16"/>
      <c r="K8" s="16"/>
      <c r="L8" s="16"/>
      <c r="M8" s="16">
        <v>1</v>
      </c>
      <c r="N8" s="16"/>
      <c r="O8" s="16"/>
      <c r="P8" s="16"/>
      <c r="Q8" s="16"/>
      <c r="R8" s="16"/>
      <c r="S8" s="16"/>
      <c r="T8" s="16">
        <v>1</v>
      </c>
      <c r="U8" s="16"/>
      <c r="V8" s="16"/>
      <c r="W8" s="16"/>
      <c r="X8" s="16"/>
      <c r="Y8" s="16">
        <v>1</v>
      </c>
      <c r="Z8" s="16"/>
      <c r="AA8" s="16"/>
      <c r="AB8" s="16"/>
      <c r="AC8" s="16"/>
      <c r="AD8" s="16"/>
      <c r="AE8" s="51">
        <f t="shared" si="9"/>
        <v>4</v>
      </c>
      <c r="AF8" s="47">
        <f t="shared" si="0"/>
        <v>6.7911714770797962E-3</v>
      </c>
      <c r="AH8" s="152" t="s">
        <v>99</v>
      </c>
      <c r="AI8" s="16"/>
      <c r="AJ8" s="16"/>
      <c r="AK8" s="16">
        <v>1</v>
      </c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>
        <v>1</v>
      </c>
      <c r="BF8" s="16"/>
      <c r="BG8" s="16"/>
      <c r="BH8" s="16"/>
      <c r="BI8" s="16"/>
      <c r="BJ8" s="16"/>
      <c r="BK8" s="51">
        <f t="shared" si="1"/>
        <v>2</v>
      </c>
      <c r="BL8" s="47">
        <f t="shared" si="2"/>
        <v>2.3952095808383233E-3</v>
      </c>
      <c r="BN8" s="152" t="s">
        <v>99</v>
      </c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>
        <v>1</v>
      </c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51">
        <f t="shared" ref="CQ8:CQ13" si="13">SUM(BO8:CP8)</f>
        <v>1</v>
      </c>
      <c r="CR8" s="47">
        <f t="shared" si="3"/>
        <v>8.9285714285714283E-4</v>
      </c>
      <c r="CT8" s="152" t="s">
        <v>99</v>
      </c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>
        <v>1</v>
      </c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51">
        <f t="shared" si="4"/>
        <v>1</v>
      </c>
      <c r="DX8" s="47">
        <f t="shared" si="5"/>
        <v>1.4164305949008499E-3</v>
      </c>
      <c r="DZ8" s="152" t="s">
        <v>99</v>
      </c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>
        <v>1</v>
      </c>
      <c r="FA8" s="16"/>
      <c r="FB8" s="16"/>
      <c r="FC8" s="51">
        <f t="shared" si="10"/>
        <v>1</v>
      </c>
      <c r="FD8" s="47">
        <f t="shared" si="6"/>
        <v>1.0976948408342481E-3</v>
      </c>
      <c r="FE8" s="153"/>
      <c r="FF8" s="152" t="s">
        <v>99</v>
      </c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>
        <v>1</v>
      </c>
      <c r="GG8" s="16"/>
      <c r="GH8" s="16"/>
      <c r="GI8" s="51">
        <f t="shared" si="11"/>
        <v>1</v>
      </c>
      <c r="GJ8" s="47">
        <f t="shared" si="7"/>
        <v>8.4175084175084171E-4</v>
      </c>
      <c r="GK8" s="168"/>
      <c r="GL8" s="152" t="s">
        <v>99</v>
      </c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>
        <v>3</v>
      </c>
      <c r="GX8" s="16"/>
      <c r="GY8" s="16"/>
      <c r="GZ8" s="16"/>
      <c r="HA8" s="16">
        <v>1</v>
      </c>
      <c r="HB8" s="16"/>
      <c r="HC8" s="16"/>
      <c r="HD8" s="16">
        <v>1</v>
      </c>
      <c r="HE8" s="16">
        <v>1</v>
      </c>
      <c r="HF8" s="16"/>
      <c r="HG8" s="16"/>
      <c r="HH8" s="16"/>
      <c r="HI8" s="16"/>
      <c r="HJ8" s="16"/>
      <c r="HK8" s="16"/>
      <c r="HL8" s="16">
        <v>2</v>
      </c>
      <c r="HM8" s="16"/>
      <c r="HN8" s="16"/>
      <c r="HO8" s="51">
        <f t="shared" si="12"/>
        <v>8</v>
      </c>
      <c r="HP8" s="47">
        <f t="shared" si="8"/>
        <v>5.8565153733528552E-3</v>
      </c>
      <c r="HQ8" s="161"/>
    </row>
    <row r="9" spans="2:225" x14ac:dyDescent="0.25">
      <c r="B9" s="152" t="s">
        <v>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>
        <v>9</v>
      </c>
      <c r="AC9" s="16"/>
      <c r="AD9" s="16"/>
      <c r="AE9" s="51">
        <f t="shared" si="9"/>
        <v>9</v>
      </c>
      <c r="AF9" s="47">
        <f t="shared" si="0"/>
        <v>1.5280135823429542E-2</v>
      </c>
      <c r="AH9" s="152" t="s">
        <v>98</v>
      </c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>
        <v>4</v>
      </c>
      <c r="BB9" s="16"/>
      <c r="BC9" s="16"/>
      <c r="BD9" s="16"/>
      <c r="BE9" s="16"/>
      <c r="BF9" s="16"/>
      <c r="BG9" s="16"/>
      <c r="BH9" s="16">
        <v>8</v>
      </c>
      <c r="BI9" s="16"/>
      <c r="BJ9" s="1"/>
      <c r="BK9" s="51">
        <f t="shared" si="1"/>
        <v>12</v>
      </c>
      <c r="BL9" s="47">
        <f t="shared" si="2"/>
        <v>1.437125748502994E-2</v>
      </c>
      <c r="BN9" s="152" t="s">
        <v>98</v>
      </c>
      <c r="BO9" s="16"/>
      <c r="BP9" s="16"/>
      <c r="BQ9" s="16"/>
      <c r="BR9" s="16"/>
      <c r="BS9" s="16"/>
      <c r="BT9" s="16"/>
      <c r="BU9" s="16">
        <v>1</v>
      </c>
      <c r="BV9" s="16"/>
      <c r="BW9" s="16"/>
      <c r="BX9" s="16"/>
      <c r="BY9" s="16"/>
      <c r="BZ9" s="16"/>
      <c r="CA9" s="16"/>
      <c r="CB9" s="16"/>
      <c r="CC9" s="16"/>
      <c r="CD9" s="16">
        <v>1</v>
      </c>
      <c r="CE9" s="16"/>
      <c r="CF9" s="16">
        <v>1</v>
      </c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51">
        <f t="shared" si="13"/>
        <v>3</v>
      </c>
      <c r="CR9" s="47">
        <f t="shared" si="3"/>
        <v>2.6785714285714286E-3</v>
      </c>
      <c r="CT9" s="152" t="s">
        <v>98</v>
      </c>
      <c r="CU9" s="16"/>
      <c r="CV9" s="16"/>
      <c r="CW9" s="16"/>
      <c r="CX9" s="16"/>
      <c r="CY9" s="16"/>
      <c r="CZ9" s="16"/>
      <c r="DA9" s="16">
        <v>1</v>
      </c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>
        <v>2</v>
      </c>
      <c r="DP9" s="16"/>
      <c r="DQ9" s="16"/>
      <c r="DR9" s="16"/>
      <c r="DS9" s="16"/>
      <c r="DT9" s="16">
        <v>1</v>
      </c>
      <c r="DU9" s="16"/>
      <c r="DV9" s="16"/>
      <c r="DW9" s="51">
        <f t="shared" si="4"/>
        <v>4</v>
      </c>
      <c r="DX9" s="47">
        <f t="shared" si="5"/>
        <v>5.6657223796033997E-3</v>
      </c>
      <c r="DZ9" s="152" t="s">
        <v>98</v>
      </c>
      <c r="EA9" s="16"/>
      <c r="EB9" s="16"/>
      <c r="EC9" s="16"/>
      <c r="ED9" s="16"/>
      <c r="EE9" s="16"/>
      <c r="EF9" s="16"/>
      <c r="EG9" s="16">
        <v>1</v>
      </c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>
        <v>1</v>
      </c>
      <c r="EX9" s="16"/>
      <c r="EY9" s="16"/>
      <c r="EZ9" s="16">
        <v>1</v>
      </c>
      <c r="FA9" s="16"/>
      <c r="FB9" s="16"/>
      <c r="FC9" s="51">
        <f t="shared" si="10"/>
        <v>3</v>
      </c>
      <c r="FD9" s="47">
        <f t="shared" si="6"/>
        <v>3.2930845225027441E-3</v>
      </c>
      <c r="FE9" s="153"/>
      <c r="FF9" s="152" t="s">
        <v>98</v>
      </c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>
        <v>1</v>
      </c>
      <c r="FS9" s="16">
        <v>4</v>
      </c>
      <c r="FT9" s="16"/>
      <c r="FU9" s="16"/>
      <c r="FV9" s="16">
        <v>1</v>
      </c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51">
        <f t="shared" si="11"/>
        <v>6</v>
      </c>
      <c r="GJ9" s="47">
        <f t="shared" si="7"/>
        <v>5.0505050505050509E-3</v>
      </c>
      <c r="GK9" s="168"/>
      <c r="GL9" s="152" t="s">
        <v>98</v>
      </c>
      <c r="GM9" s="16"/>
      <c r="GN9" s="16"/>
      <c r="GO9" s="16"/>
      <c r="GP9" s="16"/>
      <c r="GQ9" s="16">
        <v>2</v>
      </c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>
        <v>1</v>
      </c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51">
        <f t="shared" si="12"/>
        <v>3</v>
      </c>
      <c r="HP9" s="47">
        <f t="shared" si="8"/>
        <v>2.1961932650073207E-3</v>
      </c>
      <c r="HQ9" s="161"/>
    </row>
    <row r="10" spans="2:225" x14ac:dyDescent="0.25">
      <c r="B10" s="152" t="s">
        <v>111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51">
        <f t="shared" si="9"/>
        <v>1</v>
      </c>
      <c r="AF10" s="47">
        <f t="shared" si="0"/>
        <v>1.697792869269949E-3</v>
      </c>
      <c r="AH10" s="152" t="s">
        <v>111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>
        <v>2</v>
      </c>
      <c r="BB10" s="16"/>
      <c r="BC10" s="16"/>
      <c r="BD10" s="16"/>
      <c r="BE10" s="16"/>
      <c r="BF10" s="16"/>
      <c r="BG10" s="16"/>
      <c r="BH10" s="16"/>
      <c r="BI10" s="16"/>
      <c r="BJ10" s="16"/>
      <c r="BK10" s="51">
        <f t="shared" si="1"/>
        <v>2</v>
      </c>
      <c r="BL10" s="47">
        <f t="shared" si="2"/>
        <v>2.3952095808383233E-3</v>
      </c>
      <c r="BN10" s="152" t="s">
        <v>111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>
        <v>1</v>
      </c>
      <c r="BY10" s="16"/>
      <c r="BZ10" s="16"/>
      <c r="CA10" s="16"/>
      <c r="CB10" s="16"/>
      <c r="CC10" s="16">
        <v>1</v>
      </c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51">
        <f t="shared" si="13"/>
        <v>2</v>
      </c>
      <c r="CR10" s="47">
        <f t="shared" si="3"/>
        <v>1.7857142857142857E-3</v>
      </c>
      <c r="CT10" s="152" t="s">
        <v>111</v>
      </c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51">
        <f t="shared" si="4"/>
        <v>0</v>
      </c>
      <c r="DX10" s="47">
        <f t="shared" si="5"/>
        <v>0</v>
      </c>
      <c r="DZ10" s="152" t="s">
        <v>111</v>
      </c>
      <c r="EA10" s="16">
        <v>1</v>
      </c>
      <c r="EB10" s="16"/>
      <c r="EC10" s="16">
        <v>2</v>
      </c>
      <c r="ED10" s="16">
        <v>1</v>
      </c>
      <c r="EE10" s="16">
        <v>22</v>
      </c>
      <c r="EF10" s="16">
        <v>15</v>
      </c>
      <c r="EG10" s="16">
        <v>8</v>
      </c>
      <c r="EH10" s="16">
        <v>8</v>
      </c>
      <c r="EI10" s="16">
        <v>2</v>
      </c>
      <c r="EJ10" s="16"/>
      <c r="EK10" s="16">
        <v>12</v>
      </c>
      <c r="EL10" s="16">
        <v>6</v>
      </c>
      <c r="EM10" s="16">
        <v>2</v>
      </c>
      <c r="EN10" s="16">
        <v>8</v>
      </c>
      <c r="EO10" s="16">
        <v>2</v>
      </c>
      <c r="EP10" s="16">
        <v>3</v>
      </c>
      <c r="EQ10" s="16">
        <v>1</v>
      </c>
      <c r="ER10" s="16">
        <v>8</v>
      </c>
      <c r="ES10" s="16">
        <v>18</v>
      </c>
      <c r="ET10" s="16">
        <v>3</v>
      </c>
      <c r="EU10" s="16">
        <v>1</v>
      </c>
      <c r="EV10" s="16"/>
      <c r="EW10" s="16">
        <v>11</v>
      </c>
      <c r="EX10" s="16">
        <v>9</v>
      </c>
      <c r="EY10" s="16"/>
      <c r="EZ10" s="16">
        <v>53</v>
      </c>
      <c r="FA10" s="16"/>
      <c r="FB10" s="16"/>
      <c r="FC10" s="51">
        <f t="shared" si="10"/>
        <v>196</v>
      </c>
      <c r="FD10" s="47">
        <f t="shared" si="6"/>
        <v>0.21514818880351264</v>
      </c>
      <c r="FE10" s="153"/>
      <c r="FF10" s="152" t="s">
        <v>111</v>
      </c>
      <c r="FG10" s="16"/>
      <c r="FH10" s="16">
        <v>2</v>
      </c>
      <c r="FI10" s="16"/>
      <c r="FJ10" s="16"/>
      <c r="FK10" s="16"/>
      <c r="FL10" s="16"/>
      <c r="FM10" s="16"/>
      <c r="FN10" s="16"/>
      <c r="FO10" s="16"/>
      <c r="FP10" s="16">
        <v>1</v>
      </c>
      <c r="FQ10" s="16"/>
      <c r="FR10" s="16"/>
      <c r="FS10" s="16"/>
      <c r="FT10" s="16"/>
      <c r="FU10" s="16"/>
      <c r="FV10" s="16"/>
      <c r="FW10" s="16"/>
      <c r="FX10" s="16">
        <v>1</v>
      </c>
      <c r="FY10" s="16"/>
      <c r="FZ10" s="16"/>
      <c r="GA10" s="16"/>
      <c r="GB10" s="16"/>
      <c r="GC10" s="16"/>
      <c r="GD10" s="16">
        <v>1</v>
      </c>
      <c r="GE10" s="16"/>
      <c r="GF10" s="16"/>
      <c r="GG10" s="16"/>
      <c r="GH10" s="16"/>
      <c r="GI10" s="51">
        <f t="shared" si="11"/>
        <v>5</v>
      </c>
      <c r="GJ10" s="47">
        <f t="shared" si="7"/>
        <v>4.2087542087542087E-3</v>
      </c>
      <c r="GK10" s="168"/>
      <c r="GL10" s="152" t="s">
        <v>111</v>
      </c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51">
        <f t="shared" si="12"/>
        <v>0</v>
      </c>
      <c r="HP10" s="47">
        <f t="shared" si="8"/>
        <v>0</v>
      </c>
      <c r="HQ10" s="161"/>
    </row>
    <row r="11" spans="2:225" x14ac:dyDescent="0.25">
      <c r="B11" s="152" t="s">
        <v>89</v>
      </c>
      <c r="C11" s="16"/>
      <c r="D11" s="16">
        <v>12</v>
      </c>
      <c r="E11" s="16">
        <v>1</v>
      </c>
      <c r="F11" s="16">
        <v>1</v>
      </c>
      <c r="G11" s="16">
        <v>51</v>
      </c>
      <c r="H11" s="16">
        <v>23</v>
      </c>
      <c r="I11" s="16">
        <v>34</v>
      </c>
      <c r="J11" s="16">
        <v>15</v>
      </c>
      <c r="K11" s="16">
        <v>13</v>
      </c>
      <c r="L11" s="16">
        <v>7</v>
      </c>
      <c r="M11" s="16">
        <v>31</v>
      </c>
      <c r="N11" s="16">
        <v>5</v>
      </c>
      <c r="O11" s="16">
        <v>5</v>
      </c>
      <c r="P11" s="16">
        <v>3</v>
      </c>
      <c r="Q11" s="16">
        <v>3</v>
      </c>
      <c r="R11" s="16">
        <v>13</v>
      </c>
      <c r="S11" s="16">
        <v>25</v>
      </c>
      <c r="T11" s="16">
        <v>66</v>
      </c>
      <c r="U11" s="16">
        <v>14</v>
      </c>
      <c r="V11" s="16">
        <v>4</v>
      </c>
      <c r="W11" s="16">
        <v>1</v>
      </c>
      <c r="X11" s="16"/>
      <c r="Y11" s="16">
        <v>17</v>
      </c>
      <c r="Z11" s="16">
        <v>7</v>
      </c>
      <c r="AA11" s="16"/>
      <c r="AB11" s="16">
        <v>151</v>
      </c>
      <c r="AC11" s="16">
        <v>1</v>
      </c>
      <c r="AD11" s="16"/>
      <c r="AE11" s="51">
        <f t="shared" si="9"/>
        <v>503</v>
      </c>
      <c r="AF11" s="47">
        <f t="shared" si="0"/>
        <v>0.85398981324278433</v>
      </c>
      <c r="AH11" s="152" t="s">
        <v>89</v>
      </c>
      <c r="AI11" s="16">
        <v>1</v>
      </c>
      <c r="AJ11" s="16">
        <v>7</v>
      </c>
      <c r="AK11" s="16">
        <v>10</v>
      </c>
      <c r="AL11" s="16"/>
      <c r="AM11" s="16">
        <v>28</v>
      </c>
      <c r="AN11" s="16">
        <v>16</v>
      </c>
      <c r="AO11" s="16">
        <v>46</v>
      </c>
      <c r="AP11" s="16">
        <v>12</v>
      </c>
      <c r="AQ11" s="16">
        <v>17</v>
      </c>
      <c r="AR11" s="16">
        <v>11</v>
      </c>
      <c r="AS11" s="16">
        <v>66</v>
      </c>
      <c r="AT11" s="16">
        <v>6</v>
      </c>
      <c r="AU11" s="16">
        <v>3</v>
      </c>
      <c r="AV11" s="16">
        <v>9</v>
      </c>
      <c r="AW11" s="16">
        <v>4</v>
      </c>
      <c r="AX11" s="16">
        <v>8</v>
      </c>
      <c r="AY11" s="16">
        <v>4</v>
      </c>
      <c r="AZ11" s="16">
        <v>42</v>
      </c>
      <c r="BA11" s="16">
        <v>66</v>
      </c>
      <c r="BB11" s="16">
        <v>7</v>
      </c>
      <c r="BC11" s="16">
        <v>2</v>
      </c>
      <c r="BD11" s="16"/>
      <c r="BE11" s="16">
        <v>36</v>
      </c>
      <c r="BF11" s="16">
        <v>4</v>
      </c>
      <c r="BG11" s="16"/>
      <c r="BH11" s="16">
        <v>131</v>
      </c>
      <c r="BI11" s="16">
        <v>2</v>
      </c>
      <c r="BJ11" s="1"/>
      <c r="BK11" s="51">
        <f t="shared" si="1"/>
        <v>538</v>
      </c>
      <c r="BL11" s="47">
        <f t="shared" si="2"/>
        <v>0.64431137724550902</v>
      </c>
      <c r="BN11" s="152" t="s">
        <v>89</v>
      </c>
      <c r="BO11" s="16">
        <v>2</v>
      </c>
      <c r="BP11" s="16">
        <v>1</v>
      </c>
      <c r="BQ11" s="16">
        <v>11</v>
      </c>
      <c r="BR11" s="16"/>
      <c r="BS11" s="16">
        <v>29</v>
      </c>
      <c r="BT11" s="16">
        <v>12</v>
      </c>
      <c r="BU11" s="16">
        <v>38</v>
      </c>
      <c r="BV11" s="16">
        <v>9</v>
      </c>
      <c r="BW11" s="16">
        <v>25</v>
      </c>
      <c r="BX11" s="16">
        <v>14</v>
      </c>
      <c r="BY11" s="16">
        <v>49</v>
      </c>
      <c r="BZ11" s="16">
        <v>6</v>
      </c>
      <c r="CA11" s="16">
        <v>7</v>
      </c>
      <c r="CB11" s="16">
        <v>9</v>
      </c>
      <c r="CC11" s="16">
        <v>10</v>
      </c>
      <c r="CD11" s="16">
        <v>8</v>
      </c>
      <c r="CE11" s="16">
        <v>8</v>
      </c>
      <c r="CF11" s="16">
        <v>11</v>
      </c>
      <c r="CG11" s="16">
        <v>35</v>
      </c>
      <c r="CH11" s="16">
        <v>3</v>
      </c>
      <c r="CI11" s="16">
        <v>1</v>
      </c>
      <c r="CJ11" s="16"/>
      <c r="CK11" s="16">
        <v>37</v>
      </c>
      <c r="CL11" s="16">
        <v>6</v>
      </c>
      <c r="CM11" s="16">
        <v>3</v>
      </c>
      <c r="CN11" s="16">
        <v>128</v>
      </c>
      <c r="CO11" s="16"/>
      <c r="CP11" s="16"/>
      <c r="CQ11" s="51">
        <f t="shared" si="13"/>
        <v>462</v>
      </c>
      <c r="CR11" s="47">
        <f t="shared" si="3"/>
        <v>0.41249999999999998</v>
      </c>
      <c r="CT11" s="152" t="s">
        <v>89</v>
      </c>
      <c r="CU11" s="16"/>
      <c r="CV11" s="16">
        <v>4</v>
      </c>
      <c r="CW11" s="16">
        <v>1</v>
      </c>
      <c r="CX11" s="16"/>
      <c r="CY11" s="16">
        <v>11</v>
      </c>
      <c r="CZ11" s="16">
        <v>5</v>
      </c>
      <c r="DA11" s="16">
        <v>13</v>
      </c>
      <c r="DB11" s="16">
        <v>7</v>
      </c>
      <c r="DC11" s="16">
        <v>1</v>
      </c>
      <c r="DD11" s="16">
        <v>3</v>
      </c>
      <c r="DE11" s="16">
        <v>30</v>
      </c>
      <c r="DF11" s="16">
        <v>1</v>
      </c>
      <c r="DG11" s="16">
        <v>8</v>
      </c>
      <c r="DH11" s="16">
        <v>2</v>
      </c>
      <c r="DI11" s="16">
        <v>5</v>
      </c>
      <c r="DJ11" s="16">
        <v>9</v>
      </c>
      <c r="DK11" s="16"/>
      <c r="DL11" s="16">
        <v>11</v>
      </c>
      <c r="DM11" s="16">
        <v>14</v>
      </c>
      <c r="DN11" s="16">
        <v>16</v>
      </c>
      <c r="DO11" s="16">
        <v>1</v>
      </c>
      <c r="DP11" s="16">
        <v>1</v>
      </c>
      <c r="DQ11" s="16">
        <v>14</v>
      </c>
      <c r="DR11" s="16">
        <v>5</v>
      </c>
      <c r="DS11" s="16">
        <v>2</v>
      </c>
      <c r="DT11" s="16">
        <v>60</v>
      </c>
      <c r="DU11" s="16">
        <v>1</v>
      </c>
      <c r="DV11" s="16"/>
      <c r="DW11" s="51">
        <f t="shared" si="4"/>
        <v>225</v>
      </c>
      <c r="DX11" s="47">
        <f t="shared" si="5"/>
        <v>0.31869688385269124</v>
      </c>
      <c r="DZ11" s="152" t="s">
        <v>89</v>
      </c>
      <c r="EA11" s="16"/>
      <c r="EB11" s="16"/>
      <c r="EC11" s="16"/>
      <c r="ED11" s="16"/>
      <c r="EE11" s="16"/>
      <c r="EF11" s="16"/>
      <c r="EG11" s="16">
        <v>1</v>
      </c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>
        <v>1</v>
      </c>
      <c r="FA11" s="16"/>
      <c r="FB11" s="16"/>
      <c r="FC11" s="51">
        <f t="shared" si="10"/>
        <v>2</v>
      </c>
      <c r="FD11" s="47">
        <f t="shared" si="6"/>
        <v>2.1953896816684962E-3</v>
      </c>
      <c r="FE11" s="153"/>
      <c r="FF11" s="152" t="s">
        <v>89</v>
      </c>
      <c r="FG11" s="16"/>
      <c r="FH11" s="16"/>
      <c r="FI11" s="16"/>
      <c r="FJ11" s="16"/>
      <c r="FK11" s="16"/>
      <c r="FL11" s="16"/>
      <c r="FM11" s="16">
        <v>6</v>
      </c>
      <c r="FN11" s="16">
        <v>2</v>
      </c>
      <c r="FO11" s="16">
        <v>1</v>
      </c>
      <c r="FP11" s="16">
        <v>2</v>
      </c>
      <c r="FQ11" s="16">
        <v>3</v>
      </c>
      <c r="FR11" s="16"/>
      <c r="FS11" s="16"/>
      <c r="FT11" s="16"/>
      <c r="FU11" s="16"/>
      <c r="FV11" s="16">
        <v>1</v>
      </c>
      <c r="FW11" s="16">
        <v>1</v>
      </c>
      <c r="FX11" s="16">
        <v>2</v>
      </c>
      <c r="FY11" s="16">
        <v>3</v>
      </c>
      <c r="FZ11" s="16"/>
      <c r="GA11" s="16"/>
      <c r="GB11" s="16"/>
      <c r="GC11" s="16">
        <v>6</v>
      </c>
      <c r="GD11" s="16"/>
      <c r="GE11" s="16"/>
      <c r="GF11" s="16">
        <v>16</v>
      </c>
      <c r="GG11" s="16"/>
      <c r="GH11" s="16"/>
      <c r="GI11" s="51">
        <f t="shared" si="11"/>
        <v>43</v>
      </c>
      <c r="GJ11" s="47">
        <f t="shared" si="7"/>
        <v>3.6195286195286197E-2</v>
      </c>
      <c r="GK11" s="168"/>
      <c r="GL11" s="152" t="s">
        <v>89</v>
      </c>
      <c r="GM11" s="16"/>
      <c r="GN11" s="16"/>
      <c r="GO11" s="16"/>
      <c r="GP11" s="16"/>
      <c r="GQ11" s="16"/>
      <c r="GR11" s="16">
        <v>1</v>
      </c>
      <c r="GS11" s="16"/>
      <c r="GT11" s="16"/>
      <c r="GU11" s="16"/>
      <c r="GV11" s="16">
        <v>1</v>
      </c>
      <c r="GW11" s="16">
        <v>6</v>
      </c>
      <c r="GX11" s="16">
        <v>1</v>
      </c>
      <c r="GY11" s="16">
        <v>1</v>
      </c>
      <c r="GZ11" s="16"/>
      <c r="HA11" s="16">
        <v>4</v>
      </c>
      <c r="HB11" s="16">
        <v>3</v>
      </c>
      <c r="HC11" s="16"/>
      <c r="HD11" s="16">
        <v>3</v>
      </c>
      <c r="HE11" s="16">
        <v>2</v>
      </c>
      <c r="HF11" s="16"/>
      <c r="HG11" s="16"/>
      <c r="HH11" s="16"/>
      <c r="HI11" s="16">
        <v>4</v>
      </c>
      <c r="HJ11" s="16">
        <v>1</v>
      </c>
      <c r="HK11" s="16"/>
      <c r="HL11" s="16">
        <v>9</v>
      </c>
      <c r="HM11" s="16">
        <v>1</v>
      </c>
      <c r="HN11" s="16"/>
      <c r="HO11" s="51">
        <f t="shared" si="12"/>
        <v>37</v>
      </c>
      <c r="HP11" s="47">
        <f t="shared" si="8"/>
        <v>2.7086383601756955E-2</v>
      </c>
      <c r="HQ11" s="161"/>
    </row>
    <row r="12" spans="2:225" x14ac:dyDescent="0.25">
      <c r="B12" s="152" t="s">
        <v>255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51">
        <f t="shared" si="9"/>
        <v>0</v>
      </c>
      <c r="AF12" s="47">
        <f t="shared" si="0"/>
        <v>0</v>
      </c>
      <c r="AH12" s="152" t="s">
        <v>255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51">
        <f t="shared" si="1"/>
        <v>0</v>
      </c>
      <c r="BL12" s="47">
        <f t="shared" si="2"/>
        <v>0</v>
      </c>
      <c r="BN12" s="152" t="s">
        <v>255</v>
      </c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>
        <v>1</v>
      </c>
      <c r="CO12" s="16"/>
      <c r="CP12" s="16"/>
      <c r="CQ12" s="51">
        <f t="shared" si="13"/>
        <v>1</v>
      </c>
      <c r="CR12" s="47">
        <f t="shared" si="3"/>
        <v>8.9285714285714283E-4</v>
      </c>
      <c r="CT12" s="152" t="s">
        <v>255</v>
      </c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51">
        <f t="shared" si="4"/>
        <v>0</v>
      </c>
      <c r="DX12" s="47">
        <f t="shared" si="5"/>
        <v>0</v>
      </c>
      <c r="DZ12" s="152" t="s">
        <v>255</v>
      </c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>
        <v>1</v>
      </c>
      <c r="EL12" s="16"/>
      <c r="EM12" s="16"/>
      <c r="EN12" s="16"/>
      <c r="EO12" s="16"/>
      <c r="EP12" s="16"/>
      <c r="EQ12" s="16"/>
      <c r="ER12" s="16">
        <v>1</v>
      </c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51">
        <f t="shared" si="10"/>
        <v>2</v>
      </c>
      <c r="FD12" s="47">
        <f t="shared" si="6"/>
        <v>2.1953896816684962E-3</v>
      </c>
      <c r="FE12" s="153"/>
      <c r="FF12" s="152" t="s">
        <v>255</v>
      </c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51">
        <f t="shared" si="11"/>
        <v>0</v>
      </c>
      <c r="GJ12" s="47">
        <f t="shared" si="7"/>
        <v>0</v>
      </c>
      <c r="GK12" s="168"/>
      <c r="GL12" s="152" t="s">
        <v>255</v>
      </c>
      <c r="GM12" s="16"/>
      <c r="GN12" s="16"/>
      <c r="GO12" s="16"/>
      <c r="GP12" s="16"/>
      <c r="GQ12" s="16"/>
      <c r="GR12" s="16"/>
      <c r="GS12" s="16"/>
      <c r="GT12" s="16"/>
      <c r="GU12" s="16">
        <v>1</v>
      </c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51">
        <f t="shared" si="12"/>
        <v>1</v>
      </c>
      <c r="HP12" s="47">
        <f t="shared" si="8"/>
        <v>7.320644216691069E-4</v>
      </c>
      <c r="HQ12" s="161"/>
    </row>
    <row r="13" spans="2:225" x14ac:dyDescent="0.25">
      <c r="B13" s="152" t="s">
        <v>261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51">
        <f t="shared" si="9"/>
        <v>0</v>
      </c>
      <c r="AF13" s="47">
        <f t="shared" si="0"/>
        <v>0</v>
      </c>
      <c r="AH13" s="152" t="s">
        <v>261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51">
        <f t="shared" si="1"/>
        <v>0</v>
      </c>
      <c r="BL13" s="47">
        <f t="shared" si="2"/>
        <v>0</v>
      </c>
      <c r="BN13" s="152" t="s">
        <v>261</v>
      </c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>
        <v>1</v>
      </c>
      <c r="CO13" s="16"/>
      <c r="CP13" s="16"/>
      <c r="CQ13" s="51">
        <f t="shared" si="13"/>
        <v>1</v>
      </c>
      <c r="CR13" s="47">
        <f t="shared" si="3"/>
        <v>8.9285714285714283E-4</v>
      </c>
      <c r="CT13" s="152" t="s">
        <v>261</v>
      </c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>
        <v>1</v>
      </c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51">
        <f t="shared" si="4"/>
        <v>1</v>
      </c>
      <c r="DX13" s="47">
        <f t="shared" si="5"/>
        <v>1.4164305949008499E-3</v>
      </c>
      <c r="DZ13" s="152" t="s">
        <v>261</v>
      </c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51">
        <f t="shared" si="10"/>
        <v>0</v>
      </c>
      <c r="FD13" s="47">
        <f t="shared" si="6"/>
        <v>0</v>
      </c>
      <c r="FE13" s="153"/>
      <c r="FF13" s="152" t="s">
        <v>261</v>
      </c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51">
        <f>SUM(FG13:GH13)</f>
        <v>0</v>
      </c>
      <c r="GJ13" s="47">
        <f t="shared" si="7"/>
        <v>0</v>
      </c>
      <c r="GK13" s="168"/>
      <c r="GL13" s="152" t="s">
        <v>261</v>
      </c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51">
        <f>SUM(GM13:HN13)</f>
        <v>0</v>
      </c>
      <c r="HP13" s="47">
        <f t="shared" si="8"/>
        <v>0</v>
      </c>
      <c r="HQ13" s="161"/>
    </row>
    <row r="14" spans="2:225" x14ac:dyDescent="0.25">
      <c r="B14" s="152" t="s">
        <v>256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51">
        <f t="shared" si="9"/>
        <v>0</v>
      </c>
      <c r="AF14" s="47">
        <f t="shared" si="0"/>
        <v>0</v>
      </c>
      <c r="AH14" s="152" t="s">
        <v>256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51">
        <f t="shared" ref="BK14:BK19" si="14">SUM(AI14:BJ14)</f>
        <v>0</v>
      </c>
      <c r="BL14" s="47">
        <f t="shared" si="2"/>
        <v>0</v>
      </c>
      <c r="BN14" s="152" t="s">
        <v>256</v>
      </c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51">
        <f t="shared" ref="CQ14:CQ19" si="15">SUM(BO14:CP14)</f>
        <v>0</v>
      </c>
      <c r="CR14" s="47">
        <f t="shared" si="3"/>
        <v>0</v>
      </c>
      <c r="CT14" s="152" t="s">
        <v>256</v>
      </c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51">
        <f t="shared" si="4"/>
        <v>0</v>
      </c>
      <c r="DX14" s="47">
        <f t="shared" si="5"/>
        <v>0</v>
      </c>
      <c r="DZ14" s="152" t="s">
        <v>256</v>
      </c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51">
        <f t="shared" si="10"/>
        <v>0</v>
      </c>
      <c r="FD14" s="47">
        <f>FC14/$FC$42</f>
        <v>0</v>
      </c>
      <c r="FE14" s="153"/>
      <c r="FF14" s="152" t="s">
        <v>256</v>
      </c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51">
        <f>SUM(FG14:GH14)</f>
        <v>0</v>
      </c>
      <c r="GJ14" s="47">
        <f t="shared" si="7"/>
        <v>0</v>
      </c>
      <c r="GK14" s="168"/>
      <c r="GL14" s="152" t="s">
        <v>256</v>
      </c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51">
        <f>SUM(GM14:HN14)</f>
        <v>0</v>
      </c>
      <c r="HP14" s="47">
        <f t="shared" si="8"/>
        <v>0</v>
      </c>
      <c r="HQ14" s="161"/>
    </row>
    <row r="15" spans="2:225" x14ac:dyDescent="0.25">
      <c r="B15" s="152" t="s">
        <v>107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51">
        <f t="shared" si="9"/>
        <v>0</v>
      </c>
      <c r="AF15" s="47">
        <f t="shared" si="0"/>
        <v>0</v>
      </c>
      <c r="AH15" s="152" t="s">
        <v>107</v>
      </c>
      <c r="AI15" s="16"/>
      <c r="AJ15" s="16"/>
      <c r="AK15" s="16"/>
      <c r="AL15" s="16"/>
      <c r="AM15" s="16"/>
      <c r="AN15" s="16"/>
      <c r="AO15" s="16"/>
      <c r="AP15" s="16">
        <v>1</v>
      </c>
      <c r="AQ15" s="16"/>
      <c r="AR15" s="16"/>
      <c r="AS15" s="16">
        <v>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51">
        <f t="shared" si="14"/>
        <v>2</v>
      </c>
      <c r="BL15" s="47">
        <f t="shared" si="2"/>
        <v>2.3952095808383233E-3</v>
      </c>
      <c r="BN15" s="152" t="s">
        <v>107</v>
      </c>
      <c r="BO15" s="16"/>
      <c r="BP15" s="16"/>
      <c r="BQ15" s="16"/>
      <c r="BR15" s="16"/>
      <c r="BS15" s="16"/>
      <c r="BT15" s="16"/>
      <c r="BU15" s="16">
        <v>2</v>
      </c>
      <c r="BV15" s="16"/>
      <c r="BW15" s="16"/>
      <c r="BX15" s="16"/>
      <c r="BY15" s="16">
        <v>1</v>
      </c>
      <c r="BZ15" s="16"/>
      <c r="CA15" s="16"/>
      <c r="CB15" s="16"/>
      <c r="CC15" s="16"/>
      <c r="CD15" s="16"/>
      <c r="CE15" s="16"/>
      <c r="CF15" s="16">
        <v>1</v>
      </c>
      <c r="CG15" s="16">
        <v>4</v>
      </c>
      <c r="CH15" s="16"/>
      <c r="CI15" s="16"/>
      <c r="CJ15" s="16"/>
      <c r="CK15" s="16"/>
      <c r="CL15" s="16"/>
      <c r="CM15" s="16"/>
      <c r="CN15" s="16"/>
      <c r="CO15" s="16"/>
      <c r="CP15" s="16"/>
      <c r="CQ15" s="51">
        <f t="shared" si="15"/>
        <v>8</v>
      </c>
      <c r="CR15" s="47">
        <f t="shared" si="3"/>
        <v>7.1428571428571426E-3</v>
      </c>
      <c r="CT15" s="152" t="s">
        <v>107</v>
      </c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51">
        <f t="shared" si="4"/>
        <v>0</v>
      </c>
      <c r="DX15" s="47">
        <f t="shared" si="5"/>
        <v>0</v>
      </c>
      <c r="DZ15" s="152" t="s">
        <v>107</v>
      </c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>
        <v>2</v>
      </c>
      <c r="FA15" s="16"/>
      <c r="FB15" s="16"/>
      <c r="FC15" s="51">
        <f t="shared" si="10"/>
        <v>2</v>
      </c>
      <c r="FD15" s="47">
        <f>FC15/$FC$42</f>
        <v>2.1953896816684962E-3</v>
      </c>
      <c r="FE15" s="153"/>
      <c r="FF15" s="152" t="s">
        <v>107</v>
      </c>
      <c r="FG15" s="16"/>
      <c r="FH15" s="16"/>
      <c r="FI15" s="16"/>
      <c r="FJ15" s="16"/>
      <c r="FK15" s="16"/>
      <c r="FL15" s="16"/>
      <c r="FM15" s="16"/>
      <c r="FN15" s="16"/>
      <c r="FO15" s="16">
        <v>1</v>
      </c>
      <c r="FP15" s="16"/>
      <c r="FQ15" s="16">
        <v>1</v>
      </c>
      <c r="FR15" s="16"/>
      <c r="FS15" s="16"/>
      <c r="FT15" s="16"/>
      <c r="FU15" s="16"/>
      <c r="FV15" s="16"/>
      <c r="FW15" s="16"/>
      <c r="FX15" s="16"/>
      <c r="FY15" s="16">
        <v>1</v>
      </c>
      <c r="FZ15" s="16"/>
      <c r="GA15" s="16"/>
      <c r="GB15" s="16"/>
      <c r="GC15" s="16"/>
      <c r="GD15" s="16">
        <v>2</v>
      </c>
      <c r="GE15" s="16"/>
      <c r="GF15" s="16">
        <v>3</v>
      </c>
      <c r="GG15" s="16"/>
      <c r="GH15" s="16"/>
      <c r="GI15" s="51">
        <f>SUM(FG15:GH15)</f>
        <v>8</v>
      </c>
      <c r="GJ15" s="47">
        <f t="shared" si="7"/>
        <v>6.7340067340067337E-3</v>
      </c>
      <c r="GK15" s="168"/>
      <c r="GL15" s="152" t="s">
        <v>107</v>
      </c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51">
        <f t="shared" ref="HO15:HO41" si="16">SUM(GM15:HN15)</f>
        <v>0</v>
      </c>
      <c r="HP15" s="47">
        <f t="shared" si="8"/>
        <v>0</v>
      </c>
      <c r="HQ15" s="161"/>
    </row>
    <row r="16" spans="2:225" x14ac:dyDescent="0.25">
      <c r="B16" s="152" t="s">
        <v>106</v>
      </c>
      <c r="C16" s="16"/>
      <c r="D16" s="16"/>
      <c r="E16" s="16"/>
      <c r="F16" s="16"/>
      <c r="G16" s="16">
        <v>1</v>
      </c>
      <c r="H16" s="16"/>
      <c r="I16" s="16"/>
      <c r="J16" s="16"/>
      <c r="K16" s="16"/>
      <c r="L16" s="16"/>
      <c r="M16" s="16"/>
      <c r="N16" s="16"/>
      <c r="O16" s="16"/>
      <c r="P16" s="16">
        <v>1</v>
      </c>
      <c r="Q16" s="16"/>
      <c r="R16" s="16"/>
      <c r="S16" s="16"/>
      <c r="T16" s="16">
        <v>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51">
        <f t="shared" si="9"/>
        <v>3</v>
      </c>
      <c r="AF16" s="47">
        <f t="shared" si="0"/>
        <v>5.0933786078098476E-3</v>
      </c>
      <c r="AH16" s="152" t="s">
        <v>106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>
        <v>1</v>
      </c>
      <c r="BI16" s="16"/>
      <c r="BJ16" s="16"/>
      <c r="BK16" s="51">
        <f t="shared" si="14"/>
        <v>1</v>
      </c>
      <c r="BL16" s="47">
        <f t="shared" si="2"/>
        <v>1.1976047904191617E-3</v>
      </c>
      <c r="BN16" s="152" t="s">
        <v>106</v>
      </c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>
        <v>1</v>
      </c>
      <c r="CF16" s="16"/>
      <c r="CG16" s="16"/>
      <c r="CH16" s="16"/>
      <c r="CI16" s="16"/>
      <c r="CJ16" s="16"/>
      <c r="CK16" s="16"/>
      <c r="CL16" s="16"/>
      <c r="CM16" s="16"/>
      <c r="CN16" s="16">
        <v>3</v>
      </c>
      <c r="CO16" s="16"/>
      <c r="CP16" s="16"/>
      <c r="CQ16" s="51">
        <f t="shared" si="15"/>
        <v>4</v>
      </c>
      <c r="CR16" s="47">
        <f t="shared" si="3"/>
        <v>3.5714285714285713E-3</v>
      </c>
      <c r="CT16" s="152" t="s">
        <v>106</v>
      </c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>
        <v>2</v>
      </c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51">
        <f t="shared" si="4"/>
        <v>2</v>
      </c>
      <c r="DX16" s="47">
        <f t="shared" si="5"/>
        <v>2.8328611898016999E-3</v>
      </c>
      <c r="DZ16" s="152" t="s">
        <v>106</v>
      </c>
      <c r="EA16" s="16"/>
      <c r="EB16" s="16"/>
      <c r="EC16" s="16"/>
      <c r="ED16" s="16"/>
      <c r="EE16" s="16"/>
      <c r="EF16" s="16">
        <v>9</v>
      </c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>
        <v>2</v>
      </c>
      <c r="FA16" s="16"/>
      <c r="FB16" s="16"/>
      <c r="FC16" s="51">
        <f t="shared" si="10"/>
        <v>11</v>
      </c>
      <c r="FD16" s="47">
        <f t="shared" ref="FD16:FD31" si="17">FC16/$FC$42</f>
        <v>1.2074643249176729E-2</v>
      </c>
      <c r="FE16" s="153"/>
      <c r="FF16" s="152" t="s">
        <v>106</v>
      </c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51">
        <f>SUM(FG16:GH16)</f>
        <v>0</v>
      </c>
      <c r="GJ16" s="47">
        <f t="shared" si="7"/>
        <v>0</v>
      </c>
      <c r="GK16" s="168"/>
      <c r="GL16" s="152" t="s">
        <v>106</v>
      </c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51">
        <f t="shared" si="16"/>
        <v>0</v>
      </c>
      <c r="HP16" s="47">
        <f t="shared" si="8"/>
        <v>0</v>
      </c>
      <c r="HQ16" s="161"/>
    </row>
    <row r="17" spans="2:225" x14ac:dyDescent="0.25">
      <c r="B17" s="152" t="s">
        <v>309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51">
        <f t="shared" si="9"/>
        <v>0</v>
      </c>
      <c r="AF17" s="47">
        <f t="shared" si="0"/>
        <v>0</v>
      </c>
      <c r="AH17" s="152" t="s">
        <v>309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51">
        <f t="shared" si="14"/>
        <v>0</v>
      </c>
      <c r="BL17" s="47">
        <f t="shared" si="2"/>
        <v>0</v>
      </c>
      <c r="BN17" s="152" t="s">
        <v>309</v>
      </c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51">
        <f t="shared" si="15"/>
        <v>0</v>
      </c>
      <c r="CR17" s="47">
        <f t="shared" si="3"/>
        <v>0</v>
      </c>
      <c r="CT17" s="152" t="s">
        <v>309</v>
      </c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51">
        <f t="shared" si="4"/>
        <v>0</v>
      </c>
      <c r="DX17" s="47">
        <f t="shared" si="5"/>
        <v>0</v>
      </c>
      <c r="DZ17" s="152" t="s">
        <v>309</v>
      </c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51">
        <f t="shared" si="10"/>
        <v>0</v>
      </c>
      <c r="FD17" s="47">
        <f t="shared" si="17"/>
        <v>0</v>
      </c>
      <c r="FE17" s="153"/>
      <c r="FF17" s="152" t="s">
        <v>309</v>
      </c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51">
        <f>SUM(FG17:GH17)</f>
        <v>0</v>
      </c>
      <c r="GJ17" s="47">
        <f t="shared" si="7"/>
        <v>0</v>
      </c>
      <c r="GK17" s="168"/>
      <c r="GL17" s="152" t="s">
        <v>309</v>
      </c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>
        <v>2</v>
      </c>
      <c r="HF17" s="16"/>
      <c r="HG17" s="16"/>
      <c r="HH17" s="16"/>
      <c r="HI17" s="16"/>
      <c r="HJ17" s="16"/>
      <c r="HK17" s="16"/>
      <c r="HL17" s="16"/>
      <c r="HM17" s="16"/>
      <c r="HN17" s="16"/>
      <c r="HO17" s="51">
        <f t="shared" si="16"/>
        <v>2</v>
      </c>
      <c r="HP17" s="47">
        <f t="shared" si="8"/>
        <v>1.4641288433382138E-3</v>
      </c>
      <c r="HQ17" s="161"/>
    </row>
    <row r="18" spans="2:225" x14ac:dyDescent="0.25">
      <c r="B18" s="152" t="s">
        <v>105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>
        <v>2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51">
        <f t="shared" si="9"/>
        <v>2</v>
      </c>
      <c r="AF18" s="47">
        <f t="shared" si="0"/>
        <v>3.3955857385398981E-3</v>
      </c>
      <c r="AH18" s="152" t="s">
        <v>105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51">
        <f t="shared" si="14"/>
        <v>0</v>
      </c>
      <c r="BL18" s="47">
        <f t="shared" si="2"/>
        <v>0</v>
      </c>
      <c r="BN18" s="152" t="s">
        <v>105</v>
      </c>
      <c r="BO18" s="16"/>
      <c r="BP18" s="16"/>
      <c r="BQ18" s="16"/>
      <c r="BR18" s="16"/>
      <c r="BS18" s="16"/>
      <c r="BT18" s="16">
        <v>1</v>
      </c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>
        <v>1</v>
      </c>
      <c r="CH18" s="16">
        <v>1</v>
      </c>
      <c r="CI18" s="16"/>
      <c r="CJ18" s="16"/>
      <c r="CK18" s="16"/>
      <c r="CL18" s="16"/>
      <c r="CM18" s="16"/>
      <c r="CN18" s="16"/>
      <c r="CO18" s="16"/>
      <c r="CP18" s="16"/>
      <c r="CQ18" s="51">
        <f t="shared" si="15"/>
        <v>3</v>
      </c>
      <c r="CR18" s="47">
        <f t="shared" si="3"/>
        <v>2.6785714285714286E-3</v>
      </c>
      <c r="CT18" s="152" t="s">
        <v>105</v>
      </c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>
        <v>1</v>
      </c>
      <c r="DN18" s="16"/>
      <c r="DO18" s="16"/>
      <c r="DP18" s="16"/>
      <c r="DQ18" s="16"/>
      <c r="DR18" s="16"/>
      <c r="DS18" s="16"/>
      <c r="DT18" s="16"/>
      <c r="DU18" s="16"/>
      <c r="DV18" s="16"/>
      <c r="DW18" s="51">
        <f t="shared" si="4"/>
        <v>1</v>
      </c>
      <c r="DX18" s="47">
        <f t="shared" si="5"/>
        <v>1.4164305949008499E-3</v>
      </c>
      <c r="DZ18" s="152" t="s">
        <v>105</v>
      </c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>
        <v>1</v>
      </c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51">
        <f t="shared" si="10"/>
        <v>1</v>
      </c>
      <c r="FD18" s="47">
        <f t="shared" si="17"/>
        <v>1.0976948408342481E-3</v>
      </c>
      <c r="FE18" s="153"/>
      <c r="FF18" s="152" t="s">
        <v>105</v>
      </c>
      <c r="FG18" s="16"/>
      <c r="FH18" s="16"/>
      <c r="FI18" s="16">
        <v>1</v>
      </c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>
        <v>1</v>
      </c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51">
        <f t="shared" ref="GI18:GI31" si="18">SUM(FG18:GH18)</f>
        <v>2</v>
      </c>
      <c r="GJ18" s="47">
        <f t="shared" ref="GJ18:GJ41" si="19">GI18/$GI$42</f>
        <v>1.6835016835016834E-3</v>
      </c>
      <c r="GK18" s="168"/>
      <c r="GL18" s="152" t="s">
        <v>105</v>
      </c>
      <c r="GM18" s="16"/>
      <c r="GN18" s="16"/>
      <c r="GO18" s="16"/>
      <c r="GP18" s="16"/>
      <c r="GQ18" s="16">
        <v>1</v>
      </c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/>
      <c r="HI18" s="16"/>
      <c r="HJ18" s="16"/>
      <c r="HK18" s="16"/>
      <c r="HL18" s="16"/>
      <c r="HM18" s="16"/>
      <c r="HN18" s="16"/>
      <c r="HO18" s="51">
        <f t="shared" si="16"/>
        <v>3</v>
      </c>
      <c r="HP18" s="47">
        <f t="shared" si="8"/>
        <v>2.1961932650073207E-3</v>
      </c>
      <c r="HQ18" s="161"/>
    </row>
    <row r="19" spans="2:225" x14ac:dyDescent="0.25">
      <c r="B19" s="152" t="s">
        <v>109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v>2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51">
        <f t="shared" si="9"/>
        <v>2</v>
      </c>
      <c r="AF19" s="47">
        <f t="shared" si="0"/>
        <v>3.3955857385398981E-3</v>
      </c>
      <c r="AH19" s="152" t="s">
        <v>109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51">
        <f t="shared" si="14"/>
        <v>0</v>
      </c>
      <c r="BL19" s="47">
        <f t="shared" si="2"/>
        <v>0</v>
      </c>
      <c r="BN19" s="152" t="s">
        <v>109</v>
      </c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51">
        <f t="shared" si="15"/>
        <v>0</v>
      </c>
      <c r="CR19" s="47">
        <f t="shared" si="3"/>
        <v>0</v>
      </c>
      <c r="CT19" s="152" t="s">
        <v>109</v>
      </c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>
        <v>1</v>
      </c>
      <c r="DS19" s="16"/>
      <c r="DT19" s="16"/>
      <c r="DU19" s="16"/>
      <c r="DV19" s="16"/>
      <c r="DW19" s="51">
        <f t="shared" si="4"/>
        <v>1</v>
      </c>
      <c r="DX19" s="47">
        <f t="shared" si="5"/>
        <v>1.4164305949008499E-3</v>
      </c>
      <c r="DZ19" s="152" t="s">
        <v>109</v>
      </c>
      <c r="EA19" s="16">
        <v>1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>
        <v>1</v>
      </c>
      <c r="ES19" s="16">
        <v>1</v>
      </c>
      <c r="ET19" s="16"/>
      <c r="EU19" s="16"/>
      <c r="EV19" s="16"/>
      <c r="EW19" s="16"/>
      <c r="EX19" s="16"/>
      <c r="EY19" s="16"/>
      <c r="EZ19" s="16"/>
      <c r="FA19" s="16"/>
      <c r="FB19" s="16"/>
      <c r="FC19" s="51">
        <f t="shared" si="10"/>
        <v>3</v>
      </c>
      <c r="FD19" s="47">
        <f t="shared" si="17"/>
        <v>3.2930845225027441E-3</v>
      </c>
      <c r="FE19" s="153"/>
      <c r="FF19" s="152" t="s">
        <v>109</v>
      </c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51">
        <f t="shared" si="18"/>
        <v>0</v>
      </c>
      <c r="GJ19" s="47">
        <f t="shared" si="19"/>
        <v>0</v>
      </c>
      <c r="GK19" s="168"/>
      <c r="GL19" s="152" t="s">
        <v>109</v>
      </c>
      <c r="GM19" s="16"/>
      <c r="GN19" s="16"/>
      <c r="GO19" s="16">
        <v>1</v>
      </c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>
        <v>1</v>
      </c>
      <c r="HL19" s="16"/>
      <c r="HM19" s="16"/>
      <c r="HN19" s="16"/>
      <c r="HO19" s="51">
        <f t="shared" si="16"/>
        <v>2</v>
      </c>
      <c r="HP19" s="47">
        <f t="shared" si="8"/>
        <v>1.4641288433382138E-3</v>
      </c>
      <c r="HQ19" s="161"/>
    </row>
    <row r="20" spans="2:225" x14ac:dyDescent="0.25">
      <c r="B20" s="152" t="s">
        <v>310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51">
        <f t="shared" si="9"/>
        <v>0</v>
      </c>
      <c r="AF20" s="47">
        <f t="shared" si="0"/>
        <v>0</v>
      </c>
      <c r="AH20" s="152" t="s">
        <v>310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51">
        <f>SUM(AI20:BJ20)</f>
        <v>0</v>
      </c>
      <c r="BL20" s="47">
        <f t="shared" si="2"/>
        <v>0</v>
      </c>
      <c r="BN20" s="152" t="s">
        <v>310</v>
      </c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51">
        <f>SUM(BO20:CP20)</f>
        <v>0</v>
      </c>
      <c r="CR20" s="47">
        <f t="shared" si="3"/>
        <v>0</v>
      </c>
      <c r="CT20" s="152" t="s">
        <v>310</v>
      </c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51">
        <f t="shared" si="4"/>
        <v>0</v>
      </c>
      <c r="DX20" s="47">
        <f t="shared" si="5"/>
        <v>0</v>
      </c>
      <c r="DZ20" s="152" t="s">
        <v>310</v>
      </c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51">
        <f t="shared" si="10"/>
        <v>0</v>
      </c>
      <c r="FD20" s="47">
        <f t="shared" si="17"/>
        <v>0</v>
      </c>
      <c r="FE20" s="153"/>
      <c r="FF20" s="152" t="s">
        <v>310</v>
      </c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51">
        <f t="shared" si="18"/>
        <v>0</v>
      </c>
      <c r="GJ20" s="47">
        <f t="shared" si="19"/>
        <v>0</v>
      </c>
      <c r="GK20" s="168"/>
      <c r="GL20" s="152" t="s">
        <v>310</v>
      </c>
      <c r="GM20" s="16"/>
      <c r="GN20" s="16"/>
      <c r="GO20" s="16"/>
      <c r="GP20" s="16"/>
      <c r="GQ20" s="16">
        <v>2</v>
      </c>
      <c r="GR20" s="16"/>
      <c r="GS20" s="16"/>
      <c r="GT20" s="16"/>
      <c r="GU20" s="16"/>
      <c r="GV20" s="16">
        <v>1</v>
      </c>
      <c r="GW20" s="16"/>
      <c r="GX20" s="16"/>
      <c r="GY20" s="16"/>
      <c r="GZ20" s="16"/>
      <c r="HA20" s="16"/>
      <c r="HB20" s="16"/>
      <c r="HC20" s="16"/>
      <c r="HD20" s="16"/>
      <c r="HE20" s="16">
        <v>1</v>
      </c>
      <c r="HF20" s="16"/>
      <c r="HG20" s="16"/>
      <c r="HH20" s="16"/>
      <c r="HI20" s="16"/>
      <c r="HJ20" s="16"/>
      <c r="HK20" s="16"/>
      <c r="HL20" s="16"/>
      <c r="HM20" s="16"/>
      <c r="HN20" s="16"/>
      <c r="HO20" s="51">
        <f t="shared" si="16"/>
        <v>4</v>
      </c>
      <c r="HP20" s="47">
        <f t="shared" si="8"/>
        <v>2.9282576866764276E-3</v>
      </c>
      <c r="HQ20" s="161"/>
    </row>
    <row r="21" spans="2:225" x14ac:dyDescent="0.25">
      <c r="B21" s="152" t="s">
        <v>153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51">
        <f t="shared" si="9"/>
        <v>0</v>
      </c>
      <c r="AF21" s="47">
        <f t="shared" si="0"/>
        <v>0</v>
      </c>
      <c r="AH21" s="152" t="s">
        <v>153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>
        <v>1</v>
      </c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51">
        <f>SUM(AI21:BJ21)</f>
        <v>1</v>
      </c>
      <c r="BL21" s="47">
        <f t="shared" si="2"/>
        <v>1.1976047904191617E-3</v>
      </c>
      <c r="BN21" s="152" t="s">
        <v>153</v>
      </c>
      <c r="BO21" s="16"/>
      <c r="BP21" s="16"/>
      <c r="BQ21" s="16"/>
      <c r="BR21" s="16"/>
      <c r="BS21" s="16"/>
      <c r="BT21" s="16"/>
      <c r="BU21" s="16">
        <v>1</v>
      </c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>
        <v>1</v>
      </c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51">
        <f t="shared" ref="CQ21:CQ41" si="20">SUM(BO21:CP21)</f>
        <v>2</v>
      </c>
      <c r="CR21" s="47">
        <f t="shared" si="3"/>
        <v>1.7857142857142857E-3</v>
      </c>
      <c r="CT21" s="152" t="s">
        <v>153</v>
      </c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>
        <v>1</v>
      </c>
      <c r="DR21" s="16"/>
      <c r="DS21" s="16"/>
      <c r="DT21" s="16"/>
      <c r="DU21" s="16"/>
      <c r="DV21" s="16"/>
      <c r="DW21" s="51">
        <f t="shared" si="4"/>
        <v>1</v>
      </c>
      <c r="DX21" s="47">
        <f t="shared" si="5"/>
        <v>1.4164305949008499E-3</v>
      </c>
      <c r="DZ21" s="152" t="s">
        <v>153</v>
      </c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51">
        <f t="shared" si="10"/>
        <v>0</v>
      </c>
      <c r="FD21" s="47">
        <f t="shared" si="17"/>
        <v>0</v>
      </c>
      <c r="FE21" s="153"/>
      <c r="FF21" s="152" t="s">
        <v>153</v>
      </c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51">
        <f t="shared" si="18"/>
        <v>0</v>
      </c>
      <c r="GJ21" s="47">
        <f t="shared" si="19"/>
        <v>0</v>
      </c>
      <c r="GK21" s="168"/>
      <c r="GL21" s="152" t="s">
        <v>153</v>
      </c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>
        <v>1</v>
      </c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51">
        <f t="shared" si="16"/>
        <v>1</v>
      </c>
      <c r="HP21" s="47">
        <f t="shared" si="8"/>
        <v>7.320644216691069E-4</v>
      </c>
      <c r="HQ21" s="161"/>
    </row>
    <row r="22" spans="2:225" x14ac:dyDescent="0.25">
      <c r="B22" s="152" t="s">
        <v>95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51">
        <f t="shared" si="9"/>
        <v>0</v>
      </c>
      <c r="AF22" s="47">
        <f t="shared" si="0"/>
        <v>0</v>
      </c>
      <c r="AH22" s="152" t="s">
        <v>95</v>
      </c>
      <c r="AI22" s="16"/>
      <c r="AJ22" s="16"/>
      <c r="AK22" s="16">
        <v>1</v>
      </c>
      <c r="AL22" s="16"/>
      <c r="AM22" s="16">
        <v>1</v>
      </c>
      <c r="AN22" s="16"/>
      <c r="AO22" s="16"/>
      <c r="AP22" s="16"/>
      <c r="AQ22" s="16"/>
      <c r="AR22" s="16"/>
      <c r="AS22" s="16">
        <v>2</v>
      </c>
      <c r="AT22" s="16"/>
      <c r="AU22" s="16"/>
      <c r="AV22" s="16"/>
      <c r="AW22" s="16"/>
      <c r="AX22" s="16"/>
      <c r="AY22" s="16">
        <v>1</v>
      </c>
      <c r="AZ22" s="16"/>
      <c r="BA22" s="16"/>
      <c r="BB22" s="16"/>
      <c r="BC22" s="16"/>
      <c r="BD22" s="16"/>
      <c r="BE22" s="16"/>
      <c r="BF22" s="16"/>
      <c r="BG22" s="16"/>
      <c r="BH22" s="16">
        <v>1</v>
      </c>
      <c r="BI22" s="16"/>
      <c r="BJ22" s="1"/>
      <c r="BK22" s="51">
        <f t="shared" ref="BK22:BK31" si="21">SUM(AI22:BJ22)</f>
        <v>6</v>
      </c>
      <c r="BL22" s="47">
        <f t="shared" si="2"/>
        <v>7.18562874251497E-3</v>
      </c>
      <c r="BN22" s="152" t="s">
        <v>95</v>
      </c>
      <c r="BO22" s="16"/>
      <c r="BP22" s="16"/>
      <c r="BQ22" s="16"/>
      <c r="BR22" s="16"/>
      <c r="BS22" s="16"/>
      <c r="BT22" s="16">
        <v>2</v>
      </c>
      <c r="BU22" s="16">
        <v>1</v>
      </c>
      <c r="BV22" s="16">
        <v>1</v>
      </c>
      <c r="BW22" s="16">
        <v>1</v>
      </c>
      <c r="BX22" s="16">
        <v>2</v>
      </c>
      <c r="BY22" s="16"/>
      <c r="BZ22" s="16"/>
      <c r="CA22" s="16"/>
      <c r="CB22" s="16"/>
      <c r="CC22" s="16">
        <v>1</v>
      </c>
      <c r="CD22" s="16">
        <v>1</v>
      </c>
      <c r="CE22" s="16"/>
      <c r="CF22" s="16"/>
      <c r="CG22" s="16"/>
      <c r="CH22" s="16"/>
      <c r="CI22" s="16"/>
      <c r="CJ22" s="16"/>
      <c r="CK22" s="16"/>
      <c r="CL22" s="16"/>
      <c r="CM22" s="16"/>
      <c r="CN22" s="16">
        <v>3</v>
      </c>
      <c r="CO22" s="16"/>
      <c r="CP22" s="16"/>
      <c r="CQ22" s="51">
        <f t="shared" si="20"/>
        <v>12</v>
      </c>
      <c r="CR22" s="47">
        <f t="shared" si="3"/>
        <v>1.0714285714285714E-2</v>
      </c>
      <c r="CT22" s="152" t="s">
        <v>95</v>
      </c>
      <c r="CU22" s="16"/>
      <c r="CV22" s="16"/>
      <c r="CW22" s="16"/>
      <c r="CX22" s="16"/>
      <c r="CY22" s="16"/>
      <c r="CZ22" s="16"/>
      <c r="DA22" s="16"/>
      <c r="DB22" s="16"/>
      <c r="DC22" s="16"/>
      <c r="DD22" s="16">
        <v>1</v>
      </c>
      <c r="DE22" s="16"/>
      <c r="DF22" s="16"/>
      <c r="DG22" s="16">
        <v>5</v>
      </c>
      <c r="DH22" s="16">
        <v>1</v>
      </c>
      <c r="DI22" s="16"/>
      <c r="DJ22" s="16"/>
      <c r="DK22" s="16"/>
      <c r="DL22" s="16"/>
      <c r="DM22" s="16">
        <v>2</v>
      </c>
      <c r="DN22" s="16"/>
      <c r="DO22" s="16"/>
      <c r="DP22" s="16"/>
      <c r="DQ22" s="16"/>
      <c r="DR22" s="16"/>
      <c r="DS22" s="16"/>
      <c r="DT22" s="16"/>
      <c r="DU22" s="16"/>
      <c r="DV22" s="16"/>
      <c r="DW22" s="51">
        <f t="shared" si="4"/>
        <v>9</v>
      </c>
      <c r="DX22" s="47">
        <f t="shared" si="5"/>
        <v>1.2747875354107648E-2</v>
      </c>
      <c r="DZ22" s="152" t="s">
        <v>95</v>
      </c>
      <c r="EA22" s="16"/>
      <c r="EB22" s="16"/>
      <c r="EC22" s="16"/>
      <c r="ED22" s="16"/>
      <c r="EE22" s="16">
        <v>1</v>
      </c>
      <c r="EF22" s="16"/>
      <c r="EG22" s="16"/>
      <c r="EH22" s="16"/>
      <c r="EI22" s="16"/>
      <c r="EJ22" s="16"/>
      <c r="EK22" s="16"/>
      <c r="EL22" s="16">
        <v>1</v>
      </c>
      <c r="EM22" s="16"/>
      <c r="EN22" s="16"/>
      <c r="EO22" s="16"/>
      <c r="EP22" s="16"/>
      <c r="EQ22" s="16"/>
      <c r="ER22" s="16"/>
      <c r="ES22" s="16">
        <v>1</v>
      </c>
      <c r="ET22" s="16"/>
      <c r="EU22" s="16"/>
      <c r="EV22" s="16"/>
      <c r="EW22" s="16"/>
      <c r="EX22" s="16"/>
      <c r="EY22" s="16"/>
      <c r="EZ22" s="16"/>
      <c r="FA22" s="16"/>
      <c r="FB22" s="16"/>
      <c r="FC22" s="51">
        <f t="shared" si="10"/>
        <v>3</v>
      </c>
      <c r="FD22" s="47">
        <f t="shared" si="17"/>
        <v>3.2930845225027441E-3</v>
      </c>
      <c r="FE22" s="153"/>
      <c r="FF22" s="152" t="s">
        <v>95</v>
      </c>
      <c r="FG22" s="16"/>
      <c r="FH22" s="16"/>
      <c r="FI22" s="16">
        <v>2</v>
      </c>
      <c r="FJ22" s="16"/>
      <c r="FK22" s="16">
        <v>2</v>
      </c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>
        <v>1</v>
      </c>
      <c r="FW22" s="16"/>
      <c r="FX22" s="16"/>
      <c r="FY22" s="16">
        <v>2</v>
      </c>
      <c r="FZ22" s="16"/>
      <c r="GA22" s="16"/>
      <c r="GB22" s="16"/>
      <c r="GC22" s="16"/>
      <c r="GD22" s="16"/>
      <c r="GE22" s="16"/>
      <c r="GF22" s="16"/>
      <c r="GG22" s="16"/>
      <c r="GH22" s="16"/>
      <c r="GI22" s="51">
        <f t="shared" si="18"/>
        <v>7</v>
      </c>
      <c r="GJ22" s="47">
        <f t="shared" si="19"/>
        <v>5.8922558922558923E-3</v>
      </c>
      <c r="GK22" s="168"/>
      <c r="GL22" s="152" t="s">
        <v>95</v>
      </c>
      <c r="GM22" s="16"/>
      <c r="GN22" s="16"/>
      <c r="GO22" s="16"/>
      <c r="GP22" s="16"/>
      <c r="GQ22" s="16">
        <v>1</v>
      </c>
      <c r="GR22" s="16"/>
      <c r="GS22" s="16"/>
      <c r="GT22" s="16">
        <v>1</v>
      </c>
      <c r="GU22" s="16"/>
      <c r="GV22" s="16"/>
      <c r="GW22" s="16">
        <v>2</v>
      </c>
      <c r="GX22" s="16">
        <v>1</v>
      </c>
      <c r="GY22" s="16">
        <v>1</v>
      </c>
      <c r="GZ22" s="16"/>
      <c r="HA22" s="16"/>
      <c r="HB22" s="16"/>
      <c r="HC22" s="16">
        <v>1</v>
      </c>
      <c r="HD22" s="16">
        <v>1</v>
      </c>
      <c r="HE22" s="16">
        <v>1</v>
      </c>
      <c r="HF22" s="16"/>
      <c r="HG22" s="16"/>
      <c r="HH22" s="16"/>
      <c r="HI22" s="16"/>
      <c r="HJ22" s="16"/>
      <c r="HK22" s="16"/>
      <c r="HL22" s="16">
        <v>2</v>
      </c>
      <c r="HM22" s="16"/>
      <c r="HN22" s="16"/>
      <c r="HO22" s="51">
        <f t="shared" si="16"/>
        <v>11</v>
      </c>
      <c r="HP22" s="47">
        <f t="shared" si="8"/>
        <v>8.0527086383601759E-3</v>
      </c>
      <c r="HQ22" s="161"/>
    </row>
    <row r="23" spans="2:225" x14ac:dyDescent="0.25">
      <c r="B23" s="152" t="s">
        <v>90</v>
      </c>
      <c r="C23" s="16"/>
      <c r="D23" s="16"/>
      <c r="E23" s="16"/>
      <c r="F23" s="16"/>
      <c r="G23" s="16"/>
      <c r="H23" s="16"/>
      <c r="I23" s="16"/>
      <c r="J23" s="16"/>
      <c r="K23" s="16">
        <v>1</v>
      </c>
      <c r="L23" s="16"/>
      <c r="M23" s="16">
        <v>1</v>
      </c>
      <c r="N23" s="16"/>
      <c r="O23" s="16"/>
      <c r="P23" s="16"/>
      <c r="Q23" s="16"/>
      <c r="R23" s="16"/>
      <c r="S23" s="16"/>
      <c r="T23" s="16"/>
      <c r="U23" s="16"/>
      <c r="V23" s="16">
        <v>1</v>
      </c>
      <c r="W23" s="16"/>
      <c r="X23" s="16"/>
      <c r="Y23" s="16"/>
      <c r="Z23" s="16"/>
      <c r="AA23" s="16"/>
      <c r="AB23" s="16"/>
      <c r="AC23" s="16"/>
      <c r="AD23" s="16"/>
      <c r="AE23" s="51">
        <f t="shared" si="9"/>
        <v>3</v>
      </c>
      <c r="AF23" s="47">
        <f t="shared" si="0"/>
        <v>5.0933786078098476E-3</v>
      </c>
      <c r="AH23" s="152" t="s">
        <v>90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>
        <v>1</v>
      </c>
      <c r="AU23" s="16"/>
      <c r="AV23" s="16"/>
      <c r="AW23" s="16"/>
      <c r="AX23" s="16"/>
      <c r="AY23" s="16"/>
      <c r="AZ23" s="16">
        <v>4</v>
      </c>
      <c r="BA23" s="16"/>
      <c r="BB23" s="16"/>
      <c r="BC23" s="16"/>
      <c r="BD23" s="16"/>
      <c r="BE23" s="16"/>
      <c r="BF23" s="16"/>
      <c r="BG23" s="16"/>
      <c r="BH23" s="16"/>
      <c r="BI23" s="16"/>
      <c r="BJ23" s="1"/>
      <c r="BK23" s="51">
        <f t="shared" si="21"/>
        <v>5</v>
      </c>
      <c r="BL23" s="47">
        <f t="shared" si="2"/>
        <v>5.9880239520958087E-3</v>
      </c>
      <c r="BN23" s="152" t="s">
        <v>90</v>
      </c>
      <c r="BO23" s="16"/>
      <c r="BP23" s="16"/>
      <c r="BQ23" s="16"/>
      <c r="BR23" s="16"/>
      <c r="BS23" s="16"/>
      <c r="BT23" s="16"/>
      <c r="BU23" s="16">
        <v>1</v>
      </c>
      <c r="BV23" s="16"/>
      <c r="BW23" s="16"/>
      <c r="BX23" s="16">
        <v>3</v>
      </c>
      <c r="BY23" s="16">
        <v>1</v>
      </c>
      <c r="BZ23" s="16"/>
      <c r="CA23" s="16"/>
      <c r="CB23" s="16"/>
      <c r="CC23" s="16"/>
      <c r="CD23" s="16">
        <v>1</v>
      </c>
      <c r="CE23" s="16"/>
      <c r="CF23" s="16"/>
      <c r="CG23" s="16">
        <v>1</v>
      </c>
      <c r="CH23" s="16">
        <v>1</v>
      </c>
      <c r="CI23" s="16"/>
      <c r="CJ23" s="16"/>
      <c r="CK23" s="16"/>
      <c r="CL23" s="16"/>
      <c r="CM23" s="16"/>
      <c r="CN23" s="16">
        <v>2</v>
      </c>
      <c r="CO23" s="16"/>
      <c r="CP23" s="16"/>
      <c r="CQ23" s="51">
        <f t="shared" si="20"/>
        <v>10</v>
      </c>
      <c r="CR23" s="47">
        <f t="shared" si="3"/>
        <v>8.9285714285714281E-3</v>
      </c>
      <c r="CT23" s="152" t="s">
        <v>90</v>
      </c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>
        <v>1</v>
      </c>
      <c r="DF23" s="16"/>
      <c r="DG23" s="16"/>
      <c r="DH23" s="16"/>
      <c r="DI23" s="16">
        <v>1</v>
      </c>
      <c r="DJ23" s="16"/>
      <c r="DK23" s="16"/>
      <c r="DL23" s="16"/>
      <c r="DM23" s="16">
        <v>1</v>
      </c>
      <c r="DN23" s="16"/>
      <c r="DO23" s="16"/>
      <c r="DP23" s="16"/>
      <c r="DQ23" s="16"/>
      <c r="DR23" s="16"/>
      <c r="DS23" s="16"/>
      <c r="DT23" s="16">
        <v>1</v>
      </c>
      <c r="DU23" s="16"/>
      <c r="DV23" s="16"/>
      <c r="DW23" s="51">
        <f t="shared" si="4"/>
        <v>4</v>
      </c>
      <c r="DX23" s="47">
        <f t="shared" si="5"/>
        <v>5.6657223796033997E-3</v>
      </c>
      <c r="DZ23" s="152" t="s">
        <v>90</v>
      </c>
      <c r="EA23" s="16"/>
      <c r="EB23" s="16"/>
      <c r="EC23" s="16"/>
      <c r="ED23" s="16"/>
      <c r="EE23" s="16">
        <v>2</v>
      </c>
      <c r="EF23" s="16"/>
      <c r="EG23" s="16"/>
      <c r="EH23" s="16"/>
      <c r="EI23" s="16"/>
      <c r="EJ23" s="16"/>
      <c r="EK23" s="16">
        <v>3</v>
      </c>
      <c r="EL23" s="16"/>
      <c r="EM23" s="16"/>
      <c r="EN23" s="16"/>
      <c r="EO23" s="16">
        <v>2</v>
      </c>
      <c r="EP23" s="16"/>
      <c r="EQ23" s="16"/>
      <c r="ER23" s="16">
        <v>1</v>
      </c>
      <c r="ES23" s="16"/>
      <c r="ET23" s="16"/>
      <c r="EU23" s="16"/>
      <c r="EV23" s="16"/>
      <c r="EW23" s="16"/>
      <c r="EX23" s="16"/>
      <c r="EY23" s="16"/>
      <c r="EZ23" s="16">
        <v>1</v>
      </c>
      <c r="FA23" s="16"/>
      <c r="FB23" s="16"/>
      <c r="FC23" s="51">
        <f t="shared" si="10"/>
        <v>9</v>
      </c>
      <c r="FD23" s="47">
        <f t="shared" si="17"/>
        <v>9.8792535675082324E-3</v>
      </c>
      <c r="FE23" s="153"/>
      <c r="FF23" s="152" t="s">
        <v>90</v>
      </c>
      <c r="FG23" s="16"/>
      <c r="FH23" s="16"/>
      <c r="FI23" s="16"/>
      <c r="FJ23" s="16"/>
      <c r="FK23" s="16"/>
      <c r="FL23" s="16">
        <v>3</v>
      </c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1</v>
      </c>
      <c r="FW23" s="16"/>
      <c r="FX23" s="16"/>
      <c r="FY23" s="16"/>
      <c r="FZ23" s="16"/>
      <c r="GA23" s="16"/>
      <c r="GB23" s="16"/>
      <c r="GC23" s="16">
        <v>2</v>
      </c>
      <c r="GD23" s="16"/>
      <c r="GE23" s="16"/>
      <c r="GF23" s="16">
        <v>2</v>
      </c>
      <c r="GG23" s="16"/>
      <c r="GH23" s="16"/>
      <c r="GI23" s="51">
        <f t="shared" si="18"/>
        <v>8</v>
      </c>
      <c r="GJ23" s="47">
        <f t="shared" si="19"/>
        <v>6.7340067340067337E-3</v>
      </c>
      <c r="GK23" s="168"/>
      <c r="GL23" s="152" t="s">
        <v>90</v>
      </c>
      <c r="GM23" s="16"/>
      <c r="GN23" s="16"/>
      <c r="GO23" s="16"/>
      <c r="GP23" s="16"/>
      <c r="GQ23" s="16">
        <v>7</v>
      </c>
      <c r="GR23" s="16"/>
      <c r="GS23" s="16">
        <v>1</v>
      </c>
      <c r="GT23" s="16">
        <v>1</v>
      </c>
      <c r="GU23" s="16"/>
      <c r="GV23" s="16">
        <v>3</v>
      </c>
      <c r="GW23" s="16">
        <v>5</v>
      </c>
      <c r="GX23" s="16"/>
      <c r="GY23" s="16"/>
      <c r="GZ23" s="16">
        <v>1</v>
      </c>
      <c r="HA23" s="16"/>
      <c r="HB23" s="16">
        <v>8</v>
      </c>
      <c r="HC23" s="16">
        <v>1</v>
      </c>
      <c r="HD23" s="16">
        <v>4</v>
      </c>
      <c r="HE23" s="16">
        <v>4</v>
      </c>
      <c r="HF23" s="16">
        <v>1</v>
      </c>
      <c r="HG23" s="16"/>
      <c r="HH23" s="16"/>
      <c r="HI23" s="16"/>
      <c r="HJ23" s="16"/>
      <c r="HK23" s="16"/>
      <c r="HL23" s="16">
        <v>11</v>
      </c>
      <c r="HM23" s="16"/>
      <c r="HN23" s="16"/>
      <c r="HO23" s="51">
        <f t="shared" si="16"/>
        <v>47</v>
      </c>
      <c r="HP23" s="47">
        <f t="shared" si="8"/>
        <v>3.4407027818448024E-2</v>
      </c>
      <c r="HQ23" s="161"/>
    </row>
    <row r="24" spans="2:225" x14ac:dyDescent="0.25">
      <c r="B24" s="152" t="s">
        <v>96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51">
        <f t="shared" si="9"/>
        <v>1</v>
      </c>
      <c r="AF24" s="47">
        <f t="shared" si="0"/>
        <v>1.697792869269949E-3</v>
      </c>
      <c r="AH24" s="152" t="s">
        <v>96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51">
        <f t="shared" si="21"/>
        <v>0</v>
      </c>
      <c r="BL24" s="47">
        <f t="shared" si="2"/>
        <v>0</v>
      </c>
      <c r="BN24" s="152" t="s">
        <v>96</v>
      </c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51">
        <f t="shared" si="20"/>
        <v>0</v>
      </c>
      <c r="CR24" s="47">
        <f t="shared" si="3"/>
        <v>0</v>
      </c>
      <c r="CT24" s="152" t="s">
        <v>96</v>
      </c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51">
        <f t="shared" si="4"/>
        <v>0</v>
      </c>
      <c r="DX24" s="47">
        <f t="shared" si="5"/>
        <v>0</v>
      </c>
      <c r="DZ24" s="152" t="s">
        <v>96</v>
      </c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>
        <v>1</v>
      </c>
      <c r="ET24" s="16">
        <v>1</v>
      </c>
      <c r="EU24" s="16"/>
      <c r="EV24" s="16"/>
      <c r="EW24" s="16"/>
      <c r="EX24" s="16"/>
      <c r="EY24" s="16"/>
      <c r="EZ24" s="16"/>
      <c r="FA24" s="16"/>
      <c r="FB24" s="16"/>
      <c r="FC24" s="51">
        <f t="shared" si="10"/>
        <v>2</v>
      </c>
      <c r="FD24" s="47">
        <f t="shared" si="17"/>
        <v>2.1953896816684962E-3</v>
      </c>
      <c r="FE24" s="153"/>
      <c r="FF24" s="152" t="s">
        <v>96</v>
      </c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51">
        <f t="shared" si="18"/>
        <v>0</v>
      </c>
      <c r="GJ24" s="47">
        <f t="shared" si="19"/>
        <v>0</v>
      </c>
      <c r="GK24" s="168"/>
      <c r="GL24" s="152" t="s">
        <v>96</v>
      </c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>
        <v>1</v>
      </c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51">
        <f t="shared" si="16"/>
        <v>1</v>
      </c>
      <c r="HP24" s="47">
        <f t="shared" si="8"/>
        <v>7.320644216691069E-4</v>
      </c>
      <c r="HQ24" s="161"/>
    </row>
    <row r="25" spans="2:225" x14ac:dyDescent="0.25">
      <c r="B25" s="152" t="s">
        <v>94</v>
      </c>
      <c r="C25" s="16"/>
      <c r="D25" s="16"/>
      <c r="E25" s="16"/>
      <c r="F25" s="16"/>
      <c r="G25" s="16"/>
      <c r="H25" s="16"/>
      <c r="I25" s="16"/>
      <c r="J25" s="16">
        <v>1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>
        <v>2</v>
      </c>
      <c r="AC25" s="16"/>
      <c r="AD25" s="16"/>
      <c r="AE25" s="51">
        <f>SUM(C25:AD25)</f>
        <v>3</v>
      </c>
      <c r="AF25" s="47">
        <f t="shared" si="0"/>
        <v>5.0933786078098476E-3</v>
      </c>
      <c r="AH25" s="152" t="s">
        <v>94</v>
      </c>
      <c r="AI25" s="16"/>
      <c r="AJ25" s="16"/>
      <c r="AK25" s="16"/>
      <c r="AL25" s="16"/>
      <c r="AM25" s="16"/>
      <c r="AN25" s="16"/>
      <c r="AO25" s="16">
        <v>2</v>
      </c>
      <c r="AP25" s="16">
        <v>2</v>
      </c>
      <c r="AQ25" s="16"/>
      <c r="AR25" s="16">
        <v>2</v>
      </c>
      <c r="AS25" s="16">
        <v>2</v>
      </c>
      <c r="AT25" s="16">
        <v>1</v>
      </c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"/>
      <c r="BK25" s="51">
        <f t="shared" si="21"/>
        <v>9</v>
      </c>
      <c r="BL25" s="47">
        <f t="shared" si="2"/>
        <v>1.0778443113772455E-2</v>
      </c>
      <c r="BN25" s="152" t="s">
        <v>94</v>
      </c>
      <c r="BO25" s="16">
        <v>2</v>
      </c>
      <c r="BP25" s="16"/>
      <c r="BQ25" s="16"/>
      <c r="BR25" s="16"/>
      <c r="BS25" s="16"/>
      <c r="BT25" s="16">
        <v>2</v>
      </c>
      <c r="BU25" s="16"/>
      <c r="BV25" s="16"/>
      <c r="BW25" s="16"/>
      <c r="BX25" s="16">
        <v>7</v>
      </c>
      <c r="BY25" s="16">
        <v>2</v>
      </c>
      <c r="BZ25" s="16"/>
      <c r="CA25" s="16"/>
      <c r="CB25" s="16"/>
      <c r="CC25" s="16">
        <v>2</v>
      </c>
      <c r="CD25" s="16"/>
      <c r="CE25" s="16">
        <v>4</v>
      </c>
      <c r="CF25" s="16"/>
      <c r="CG25" s="16">
        <v>2</v>
      </c>
      <c r="CH25" s="16"/>
      <c r="CI25" s="16"/>
      <c r="CJ25" s="16"/>
      <c r="CK25" s="16">
        <v>1</v>
      </c>
      <c r="CL25" s="16">
        <v>2</v>
      </c>
      <c r="CM25" s="16"/>
      <c r="CN25" s="16">
        <v>6</v>
      </c>
      <c r="CO25" s="16"/>
      <c r="CP25" s="16"/>
      <c r="CQ25" s="51">
        <f t="shared" si="20"/>
        <v>30</v>
      </c>
      <c r="CR25" s="47">
        <f t="shared" si="3"/>
        <v>2.6785714285714284E-2</v>
      </c>
      <c r="CT25" s="152" t="s">
        <v>94</v>
      </c>
      <c r="CU25" s="16">
        <v>1</v>
      </c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>
        <v>2</v>
      </c>
      <c r="DJ25" s="16"/>
      <c r="DK25" s="16"/>
      <c r="DL25" s="16"/>
      <c r="DM25" s="16">
        <v>3</v>
      </c>
      <c r="DN25" s="16"/>
      <c r="DO25" s="16"/>
      <c r="DP25" s="16"/>
      <c r="DQ25" s="16"/>
      <c r="DR25" s="16"/>
      <c r="DS25" s="16"/>
      <c r="DT25" s="16">
        <v>5</v>
      </c>
      <c r="DU25" s="16"/>
      <c r="DV25" s="16"/>
      <c r="DW25" s="51">
        <f t="shared" si="4"/>
        <v>11</v>
      </c>
      <c r="DX25" s="47">
        <f t="shared" si="5"/>
        <v>1.5580736543909348E-2</v>
      </c>
      <c r="DZ25" s="152" t="s">
        <v>94</v>
      </c>
      <c r="EA25" s="16"/>
      <c r="EB25" s="16"/>
      <c r="EC25" s="16"/>
      <c r="ED25" s="16">
        <v>1</v>
      </c>
      <c r="EE25" s="16"/>
      <c r="EF25" s="16">
        <v>1</v>
      </c>
      <c r="EG25" s="16"/>
      <c r="EH25" s="16">
        <v>1</v>
      </c>
      <c r="EI25" s="16"/>
      <c r="EJ25" s="16">
        <v>2</v>
      </c>
      <c r="EK25" s="16">
        <v>2</v>
      </c>
      <c r="EL25" s="16"/>
      <c r="EM25" s="16"/>
      <c r="EN25" s="16"/>
      <c r="EO25" s="16"/>
      <c r="EP25" s="16"/>
      <c r="EQ25" s="16"/>
      <c r="ER25" s="16">
        <v>3</v>
      </c>
      <c r="ES25" s="16">
        <v>1</v>
      </c>
      <c r="ET25" s="16"/>
      <c r="EU25" s="16"/>
      <c r="EV25" s="16"/>
      <c r="EW25" s="16"/>
      <c r="EX25" s="16">
        <v>1</v>
      </c>
      <c r="EY25" s="16"/>
      <c r="EZ25" s="16">
        <v>2</v>
      </c>
      <c r="FA25" s="16"/>
      <c r="FB25" s="16"/>
      <c r="FC25" s="51">
        <f t="shared" si="10"/>
        <v>14</v>
      </c>
      <c r="FD25" s="47">
        <f t="shared" si="17"/>
        <v>1.5367727771679473E-2</v>
      </c>
      <c r="FE25" s="153"/>
      <c r="FF25" s="152" t="s">
        <v>94</v>
      </c>
      <c r="FG25" s="16"/>
      <c r="FH25" s="16">
        <v>2</v>
      </c>
      <c r="FI25" s="16">
        <v>2</v>
      </c>
      <c r="FJ25" s="16"/>
      <c r="FK25" s="16">
        <v>2</v>
      </c>
      <c r="FL25" s="16"/>
      <c r="FM25" s="16"/>
      <c r="FN25" s="16"/>
      <c r="FO25" s="16"/>
      <c r="FP25" s="16">
        <v>2</v>
      </c>
      <c r="FQ25" s="16"/>
      <c r="FR25" s="16"/>
      <c r="FS25" s="16"/>
      <c r="FT25" s="16"/>
      <c r="FU25" s="16">
        <v>1</v>
      </c>
      <c r="FV25" s="16"/>
      <c r="FW25" s="16"/>
      <c r="FX25" s="16">
        <v>3</v>
      </c>
      <c r="FY25" s="16">
        <v>2</v>
      </c>
      <c r="FZ25" s="16">
        <v>1</v>
      </c>
      <c r="GA25" s="16"/>
      <c r="GB25" s="16"/>
      <c r="GC25" s="16"/>
      <c r="GD25" s="16">
        <v>3</v>
      </c>
      <c r="GE25" s="16"/>
      <c r="GF25" s="16">
        <v>4</v>
      </c>
      <c r="GG25" s="16"/>
      <c r="GH25" s="16"/>
      <c r="GI25" s="51">
        <f t="shared" si="18"/>
        <v>22</v>
      </c>
      <c r="GJ25" s="47">
        <f t="shared" si="19"/>
        <v>1.8518518518518517E-2</v>
      </c>
      <c r="GK25" s="168"/>
      <c r="GL25" s="152" t="s">
        <v>94</v>
      </c>
      <c r="GM25" s="16"/>
      <c r="GN25" s="16"/>
      <c r="GO25" s="16">
        <v>1</v>
      </c>
      <c r="GP25" s="16"/>
      <c r="GQ25" s="16">
        <v>4</v>
      </c>
      <c r="GR25" s="16">
        <v>2</v>
      </c>
      <c r="GS25" s="16"/>
      <c r="GT25" s="16"/>
      <c r="GU25" s="16">
        <v>1</v>
      </c>
      <c r="GV25" s="16">
        <v>11</v>
      </c>
      <c r="GW25" s="16">
        <v>5</v>
      </c>
      <c r="GX25" s="16"/>
      <c r="GY25" s="16"/>
      <c r="GZ25" s="16">
        <v>3</v>
      </c>
      <c r="HA25" s="16">
        <v>1</v>
      </c>
      <c r="HB25" s="16">
        <v>3</v>
      </c>
      <c r="HC25" s="16">
        <v>1</v>
      </c>
      <c r="HD25" s="16"/>
      <c r="HE25" s="16">
        <v>10</v>
      </c>
      <c r="HF25" s="16">
        <v>1</v>
      </c>
      <c r="HG25" s="16"/>
      <c r="HH25" s="16"/>
      <c r="HI25" s="16">
        <v>1</v>
      </c>
      <c r="HJ25" s="16"/>
      <c r="HK25" s="16"/>
      <c r="HL25" s="16">
        <v>13</v>
      </c>
      <c r="HM25" s="16"/>
      <c r="HN25" s="16"/>
      <c r="HO25" s="51">
        <f t="shared" si="16"/>
        <v>57</v>
      </c>
      <c r="HP25" s="47">
        <f t="shared" si="8"/>
        <v>4.1727672035139093E-2</v>
      </c>
      <c r="HQ25" s="161"/>
    </row>
    <row r="26" spans="2:225" x14ac:dyDescent="0.25">
      <c r="B26" s="152" t="s">
        <v>112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>
        <v>1</v>
      </c>
      <c r="AC26" s="16"/>
      <c r="AD26" s="16"/>
      <c r="AE26" s="51">
        <f t="shared" si="9"/>
        <v>1</v>
      </c>
      <c r="AF26" s="47">
        <f t="shared" si="0"/>
        <v>1.697792869269949E-3</v>
      </c>
      <c r="AH26" s="152" t="s">
        <v>112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51">
        <f t="shared" si="21"/>
        <v>0</v>
      </c>
      <c r="BL26" s="47">
        <f t="shared" si="2"/>
        <v>0</v>
      </c>
      <c r="BN26" s="152" t="s">
        <v>112</v>
      </c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51">
        <f t="shared" si="20"/>
        <v>0</v>
      </c>
      <c r="CR26" s="47">
        <f t="shared" si="3"/>
        <v>0</v>
      </c>
      <c r="CT26" s="152" t="s">
        <v>112</v>
      </c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51">
        <f t="shared" si="4"/>
        <v>0</v>
      </c>
      <c r="DX26" s="47">
        <f t="shared" si="5"/>
        <v>0</v>
      </c>
      <c r="DZ26" s="152" t="s">
        <v>112</v>
      </c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>
        <v>5</v>
      </c>
      <c r="FA26" s="16"/>
      <c r="FB26" s="16"/>
      <c r="FC26" s="51">
        <f t="shared" si="10"/>
        <v>5</v>
      </c>
      <c r="FD26" s="47">
        <f t="shared" si="17"/>
        <v>5.4884742041712408E-3</v>
      </c>
      <c r="FE26" s="153"/>
      <c r="FF26" s="152" t="s">
        <v>112</v>
      </c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>
        <v>1</v>
      </c>
      <c r="GG26" s="16"/>
      <c r="GH26" s="16"/>
      <c r="GI26" s="51">
        <f t="shared" si="18"/>
        <v>1</v>
      </c>
      <c r="GJ26" s="47">
        <f t="shared" si="19"/>
        <v>8.4175084175084171E-4</v>
      </c>
      <c r="GK26" s="168"/>
      <c r="GL26" s="152" t="s">
        <v>112</v>
      </c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51">
        <f t="shared" si="16"/>
        <v>0</v>
      </c>
      <c r="HP26" s="47">
        <f t="shared" si="8"/>
        <v>0</v>
      </c>
      <c r="HQ26" s="161"/>
    </row>
    <row r="27" spans="2:225" x14ac:dyDescent="0.25">
      <c r="B27" s="152" t="s">
        <v>257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51">
        <f t="shared" si="9"/>
        <v>0</v>
      </c>
      <c r="AF27" s="47">
        <f t="shared" si="0"/>
        <v>0</v>
      </c>
      <c r="AH27" s="152" t="s">
        <v>257</v>
      </c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51">
        <f t="shared" si="21"/>
        <v>0</v>
      </c>
      <c r="BL27" s="47">
        <f t="shared" si="2"/>
        <v>0</v>
      </c>
      <c r="BN27" s="152" t="s">
        <v>257</v>
      </c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>
        <v>1</v>
      </c>
      <c r="CH27" s="16"/>
      <c r="CI27" s="16"/>
      <c r="CJ27" s="16"/>
      <c r="CK27" s="16"/>
      <c r="CL27" s="16"/>
      <c r="CM27" s="16"/>
      <c r="CN27" s="16"/>
      <c r="CO27" s="16"/>
      <c r="CP27" s="16"/>
      <c r="CQ27" s="51">
        <f t="shared" si="20"/>
        <v>1</v>
      </c>
      <c r="CR27" s="47">
        <f t="shared" si="3"/>
        <v>8.9285714285714283E-4</v>
      </c>
      <c r="CT27" s="152" t="s">
        <v>257</v>
      </c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51">
        <f t="shared" si="4"/>
        <v>0</v>
      </c>
      <c r="DX27" s="47">
        <f t="shared" si="5"/>
        <v>0</v>
      </c>
      <c r="DZ27" s="152" t="s">
        <v>257</v>
      </c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51">
        <f t="shared" si="10"/>
        <v>0</v>
      </c>
      <c r="FD27" s="47">
        <f t="shared" si="17"/>
        <v>0</v>
      </c>
      <c r="FE27" s="153"/>
      <c r="FF27" s="152" t="s">
        <v>257</v>
      </c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51">
        <f t="shared" si="18"/>
        <v>0</v>
      </c>
      <c r="GJ27" s="47">
        <f t="shared" si="19"/>
        <v>0</v>
      </c>
      <c r="GK27" s="168"/>
      <c r="GL27" s="152" t="s">
        <v>257</v>
      </c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>
        <v>1</v>
      </c>
      <c r="HB27" s="16"/>
      <c r="HC27" s="16"/>
      <c r="HD27" s="16">
        <v>1</v>
      </c>
      <c r="HE27" s="16"/>
      <c r="HF27" s="16"/>
      <c r="HG27" s="16"/>
      <c r="HH27" s="16"/>
      <c r="HI27" s="16"/>
      <c r="HJ27" s="16"/>
      <c r="HK27" s="16"/>
      <c r="HL27" s="16">
        <v>1</v>
      </c>
      <c r="HM27" s="16"/>
      <c r="HN27" s="16"/>
      <c r="HO27" s="51">
        <f t="shared" si="16"/>
        <v>3</v>
      </c>
      <c r="HP27" s="47">
        <f t="shared" si="8"/>
        <v>2.1961932650073207E-3</v>
      </c>
      <c r="HQ27" s="161"/>
    </row>
    <row r="28" spans="2:225" x14ac:dyDescent="0.25">
      <c r="B28" s="152" t="s">
        <v>87</v>
      </c>
      <c r="C28" s="16"/>
      <c r="D28" s="16"/>
      <c r="E28" s="16"/>
      <c r="F28" s="16"/>
      <c r="G28" s="16">
        <v>1</v>
      </c>
      <c r="H28" s="16">
        <v>1</v>
      </c>
      <c r="I28" s="16">
        <v>1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5</v>
      </c>
      <c r="U28" s="16">
        <v>1</v>
      </c>
      <c r="V28" s="16"/>
      <c r="W28" s="16"/>
      <c r="X28" s="16"/>
      <c r="Y28" s="16"/>
      <c r="Z28" s="16"/>
      <c r="AA28" s="16"/>
      <c r="AB28" s="16">
        <v>1</v>
      </c>
      <c r="AC28" s="16"/>
      <c r="AD28" s="16"/>
      <c r="AE28" s="51">
        <f t="shared" si="9"/>
        <v>10</v>
      </c>
      <c r="AF28" s="47">
        <f t="shared" si="0"/>
        <v>1.6977928692699491E-2</v>
      </c>
      <c r="AH28" s="152" t="s">
        <v>87</v>
      </c>
      <c r="AI28" s="16"/>
      <c r="AJ28" s="16"/>
      <c r="AK28" s="16"/>
      <c r="AL28" s="16"/>
      <c r="AM28" s="16"/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>
        <v>1</v>
      </c>
      <c r="BI28" s="16"/>
      <c r="BJ28" s="1"/>
      <c r="BK28" s="51">
        <f t="shared" si="21"/>
        <v>3</v>
      </c>
      <c r="BL28" s="47">
        <f t="shared" si="2"/>
        <v>3.592814371257485E-3</v>
      </c>
      <c r="BN28" s="152" t="s">
        <v>87</v>
      </c>
      <c r="BO28" s="16"/>
      <c r="BP28" s="16"/>
      <c r="BQ28" s="16"/>
      <c r="BR28" s="16"/>
      <c r="BS28" s="16"/>
      <c r="BT28" s="16"/>
      <c r="BU28" s="16">
        <v>1</v>
      </c>
      <c r="BV28" s="16"/>
      <c r="BW28" s="16"/>
      <c r="BX28" s="16"/>
      <c r="BY28" s="16">
        <v>2</v>
      </c>
      <c r="BZ28" s="16">
        <v>1</v>
      </c>
      <c r="CA28" s="16"/>
      <c r="CB28" s="16"/>
      <c r="CC28" s="16"/>
      <c r="CD28" s="16"/>
      <c r="CE28" s="16">
        <v>1</v>
      </c>
      <c r="CF28" s="16"/>
      <c r="CG28" s="16">
        <v>1</v>
      </c>
      <c r="CH28" s="16">
        <v>1</v>
      </c>
      <c r="CI28" s="16"/>
      <c r="CJ28" s="16"/>
      <c r="CK28" s="16">
        <v>2</v>
      </c>
      <c r="CL28" s="16"/>
      <c r="CM28" s="16">
        <v>1</v>
      </c>
      <c r="CN28" s="16"/>
      <c r="CO28" s="16"/>
      <c r="CP28" s="16"/>
      <c r="CQ28" s="51">
        <f t="shared" si="20"/>
        <v>10</v>
      </c>
      <c r="CR28" s="47">
        <f t="shared" si="3"/>
        <v>8.9285714285714281E-3</v>
      </c>
      <c r="CT28" s="152" t="s">
        <v>87</v>
      </c>
      <c r="CU28" s="16"/>
      <c r="CV28" s="16"/>
      <c r="CW28" s="16"/>
      <c r="CX28" s="16"/>
      <c r="CY28" s="16"/>
      <c r="CZ28" s="16"/>
      <c r="DA28" s="16"/>
      <c r="DB28" s="16"/>
      <c r="DC28" s="16">
        <v>1</v>
      </c>
      <c r="DD28" s="16"/>
      <c r="DE28" s="16">
        <v>2</v>
      </c>
      <c r="DF28" s="16"/>
      <c r="DG28" s="16"/>
      <c r="DH28" s="16"/>
      <c r="DI28" s="16">
        <v>1</v>
      </c>
      <c r="DJ28" s="16"/>
      <c r="DK28" s="16"/>
      <c r="DL28" s="16"/>
      <c r="DM28" s="16">
        <v>2</v>
      </c>
      <c r="DN28" s="16"/>
      <c r="DO28" s="16"/>
      <c r="DP28" s="16"/>
      <c r="DQ28" s="16"/>
      <c r="DR28" s="16"/>
      <c r="DS28" s="16">
        <v>1</v>
      </c>
      <c r="DT28" s="16">
        <v>1</v>
      </c>
      <c r="DU28" s="16"/>
      <c r="DV28" s="16"/>
      <c r="DW28" s="51">
        <f t="shared" si="4"/>
        <v>8</v>
      </c>
      <c r="DX28" s="47">
        <f t="shared" si="5"/>
        <v>1.1331444759206799E-2</v>
      </c>
      <c r="DZ28" s="152" t="s">
        <v>87</v>
      </c>
      <c r="EA28" s="16"/>
      <c r="EB28" s="16"/>
      <c r="EC28" s="16"/>
      <c r="ED28" s="16">
        <v>3</v>
      </c>
      <c r="EE28" s="16"/>
      <c r="EF28" s="16">
        <v>1</v>
      </c>
      <c r="EG28" s="16"/>
      <c r="EH28" s="16"/>
      <c r="EI28" s="16">
        <v>3</v>
      </c>
      <c r="EJ28" s="16"/>
      <c r="EK28" s="16"/>
      <c r="EL28" s="16"/>
      <c r="EM28" s="16">
        <v>1</v>
      </c>
      <c r="EN28" s="16"/>
      <c r="EO28" s="16"/>
      <c r="EP28" s="16"/>
      <c r="EQ28" s="16"/>
      <c r="ER28" s="16"/>
      <c r="ES28" s="16">
        <v>3</v>
      </c>
      <c r="ET28" s="16">
        <v>1</v>
      </c>
      <c r="EU28" s="16"/>
      <c r="EV28" s="16"/>
      <c r="EW28" s="16"/>
      <c r="EX28" s="16"/>
      <c r="EY28" s="16"/>
      <c r="EZ28" s="16"/>
      <c r="FA28" s="16"/>
      <c r="FB28" s="16"/>
      <c r="FC28" s="51">
        <f t="shared" si="10"/>
        <v>12</v>
      </c>
      <c r="FD28" s="47">
        <f t="shared" si="17"/>
        <v>1.3172338090010977E-2</v>
      </c>
      <c r="FE28" s="153"/>
      <c r="FF28" s="152" t="s">
        <v>87</v>
      </c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>
        <v>2</v>
      </c>
      <c r="FR28" s="16"/>
      <c r="FS28" s="16"/>
      <c r="FT28" s="16"/>
      <c r="FU28" s="16"/>
      <c r="FV28" s="16"/>
      <c r="FW28" s="16">
        <v>1</v>
      </c>
      <c r="FX28" s="16"/>
      <c r="FY28" s="16">
        <v>3</v>
      </c>
      <c r="FZ28" s="16">
        <v>1</v>
      </c>
      <c r="GA28" s="16"/>
      <c r="GB28" s="16"/>
      <c r="GC28" s="16"/>
      <c r="GD28" s="16"/>
      <c r="GE28" s="16"/>
      <c r="GF28" s="16">
        <v>1</v>
      </c>
      <c r="GG28" s="16"/>
      <c r="GH28" s="16"/>
      <c r="GI28" s="51">
        <f t="shared" si="18"/>
        <v>8</v>
      </c>
      <c r="GJ28" s="47">
        <f t="shared" si="19"/>
        <v>6.7340067340067337E-3</v>
      </c>
      <c r="GK28" s="168"/>
      <c r="GL28" s="152" t="s">
        <v>87</v>
      </c>
      <c r="GM28" s="16"/>
      <c r="GN28" s="16"/>
      <c r="GO28" s="16"/>
      <c r="GP28" s="16"/>
      <c r="GQ28" s="16">
        <v>4</v>
      </c>
      <c r="GR28" s="16"/>
      <c r="GS28" s="16"/>
      <c r="GT28" s="16"/>
      <c r="GU28" s="16"/>
      <c r="GV28" s="16"/>
      <c r="GW28" s="16">
        <v>1</v>
      </c>
      <c r="GX28" s="16"/>
      <c r="GY28" s="16"/>
      <c r="GZ28" s="16"/>
      <c r="HA28" s="16">
        <v>2</v>
      </c>
      <c r="HB28" s="16">
        <v>5</v>
      </c>
      <c r="HC28" s="16"/>
      <c r="HD28" s="16"/>
      <c r="HE28" s="16">
        <v>1</v>
      </c>
      <c r="HF28" s="16">
        <v>1</v>
      </c>
      <c r="HG28" s="16"/>
      <c r="HH28" s="16"/>
      <c r="HI28" s="16"/>
      <c r="HJ28" s="16">
        <v>2</v>
      </c>
      <c r="HK28" s="16"/>
      <c r="HL28" s="16">
        <v>3</v>
      </c>
      <c r="HM28" s="16"/>
      <c r="HN28" s="16"/>
      <c r="HO28" s="51">
        <f t="shared" si="16"/>
        <v>19</v>
      </c>
      <c r="HP28" s="47">
        <f t="shared" si="8"/>
        <v>1.3909224011713031E-2</v>
      </c>
      <c r="HQ28" s="161"/>
    </row>
    <row r="29" spans="2:225" x14ac:dyDescent="0.25">
      <c r="B29" s="152" t="s">
        <v>103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51">
        <f t="shared" si="9"/>
        <v>0</v>
      </c>
      <c r="AF29" s="47">
        <f t="shared" si="0"/>
        <v>0</v>
      </c>
      <c r="AH29" s="152" t="s">
        <v>103</v>
      </c>
      <c r="AI29" s="16"/>
      <c r="AJ29" s="16"/>
      <c r="AK29" s="16"/>
      <c r="AL29" s="16"/>
      <c r="AM29" s="16"/>
      <c r="AN29" s="16"/>
      <c r="AO29" s="16">
        <v>1</v>
      </c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51">
        <f t="shared" si="21"/>
        <v>1</v>
      </c>
      <c r="BL29" s="47">
        <f t="shared" si="2"/>
        <v>1.1976047904191617E-3</v>
      </c>
      <c r="BN29" s="152" t="s">
        <v>103</v>
      </c>
      <c r="BO29" s="16"/>
      <c r="BP29" s="16"/>
      <c r="BQ29" s="16"/>
      <c r="BR29" s="16"/>
      <c r="BS29" s="16"/>
      <c r="BT29" s="16">
        <v>1</v>
      </c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>
        <v>1</v>
      </c>
      <c r="CO29" s="16"/>
      <c r="CP29" s="16"/>
      <c r="CQ29" s="51">
        <f t="shared" si="20"/>
        <v>2</v>
      </c>
      <c r="CR29" s="47">
        <f t="shared" si="3"/>
        <v>1.7857142857142857E-3</v>
      </c>
      <c r="CT29" s="152" t="s">
        <v>103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>
        <v>1</v>
      </c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51">
        <f t="shared" si="4"/>
        <v>1</v>
      </c>
      <c r="DX29" s="47">
        <f t="shared" si="5"/>
        <v>1.4164305949008499E-3</v>
      </c>
      <c r="DZ29" s="152" t="s">
        <v>103</v>
      </c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51">
        <f t="shared" si="10"/>
        <v>0</v>
      </c>
      <c r="FD29" s="47">
        <f t="shared" si="17"/>
        <v>0</v>
      </c>
      <c r="FE29" s="153"/>
      <c r="FF29" s="152" t="s">
        <v>103</v>
      </c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>
        <v>1</v>
      </c>
      <c r="GD29" s="16"/>
      <c r="GE29" s="16"/>
      <c r="GF29" s="16"/>
      <c r="GG29" s="16"/>
      <c r="GH29" s="16"/>
      <c r="GI29" s="51">
        <f t="shared" si="18"/>
        <v>1</v>
      </c>
      <c r="GJ29" s="47">
        <f t="shared" si="19"/>
        <v>8.4175084175084171E-4</v>
      </c>
      <c r="GK29" s="168"/>
      <c r="GL29" s="152" t="s">
        <v>103</v>
      </c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51">
        <f t="shared" si="16"/>
        <v>0</v>
      </c>
      <c r="HP29" s="47">
        <f t="shared" si="8"/>
        <v>0</v>
      </c>
      <c r="HQ29" s="161"/>
    </row>
    <row r="30" spans="2:225" x14ac:dyDescent="0.25">
      <c r="B30" s="152" t="s">
        <v>97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1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51">
        <f t="shared" si="9"/>
        <v>1</v>
      </c>
      <c r="AF30" s="47">
        <f t="shared" si="0"/>
        <v>1.697792869269949E-3</v>
      </c>
      <c r="AH30" s="152" t="s">
        <v>97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51">
        <f t="shared" si="21"/>
        <v>0</v>
      </c>
      <c r="BL30" s="47">
        <f t="shared" si="2"/>
        <v>0</v>
      </c>
      <c r="BN30" s="152" t="s">
        <v>97</v>
      </c>
      <c r="BO30" s="16"/>
      <c r="BP30" s="16">
        <v>1</v>
      </c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51">
        <f t="shared" si="20"/>
        <v>1</v>
      </c>
      <c r="CR30" s="47">
        <f t="shared" si="3"/>
        <v>8.9285714285714283E-4</v>
      </c>
      <c r="CT30" s="152" t="s">
        <v>97</v>
      </c>
      <c r="CU30" s="16"/>
      <c r="CV30" s="16"/>
      <c r="CW30" s="16"/>
      <c r="CX30" s="16"/>
      <c r="CY30" s="16"/>
      <c r="CZ30" s="16"/>
      <c r="DA30" s="16"/>
      <c r="DB30" s="16">
        <v>1</v>
      </c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>
        <v>1</v>
      </c>
      <c r="DN30" s="16"/>
      <c r="DO30" s="16"/>
      <c r="DP30" s="16"/>
      <c r="DQ30" s="16"/>
      <c r="DR30" s="16"/>
      <c r="DS30" s="16"/>
      <c r="DT30" s="16"/>
      <c r="DU30" s="16"/>
      <c r="DV30" s="16"/>
      <c r="DW30" s="51">
        <f t="shared" si="4"/>
        <v>2</v>
      </c>
      <c r="DX30" s="47">
        <f t="shared" si="5"/>
        <v>2.8328611898016999E-3</v>
      </c>
      <c r="DZ30" s="152" t="s">
        <v>97</v>
      </c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>
        <v>2</v>
      </c>
      <c r="FA30" s="16"/>
      <c r="FB30" s="16"/>
      <c r="FC30" s="51">
        <f t="shared" si="10"/>
        <v>2</v>
      </c>
      <c r="FD30" s="47">
        <f t="shared" si="17"/>
        <v>2.1953896816684962E-3</v>
      </c>
      <c r="FE30" s="153"/>
      <c r="FF30" s="152" t="s">
        <v>97</v>
      </c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>
        <v>1</v>
      </c>
      <c r="FR30" s="16">
        <v>1</v>
      </c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51">
        <f t="shared" si="18"/>
        <v>2</v>
      </c>
      <c r="GJ30" s="47">
        <f t="shared" si="19"/>
        <v>1.6835016835016834E-3</v>
      </c>
      <c r="GK30" s="168"/>
      <c r="GL30" s="152" t="s">
        <v>97</v>
      </c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51">
        <f t="shared" si="16"/>
        <v>0</v>
      </c>
      <c r="HP30" s="47">
        <f t="shared" si="8"/>
        <v>0</v>
      </c>
      <c r="HQ30" s="161"/>
    </row>
    <row r="31" spans="2:225" x14ac:dyDescent="0.25">
      <c r="B31" s="152" t="s">
        <v>71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1</v>
      </c>
      <c r="O31" s="16">
        <v>0</v>
      </c>
      <c r="P31" s="16">
        <v>0</v>
      </c>
      <c r="Q31" s="16">
        <v>1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4</v>
      </c>
      <c r="Z31" s="16">
        <v>0</v>
      </c>
      <c r="AA31" s="16">
        <v>0</v>
      </c>
      <c r="AB31" s="16">
        <v>15</v>
      </c>
      <c r="AC31" s="16">
        <v>0</v>
      </c>
      <c r="AD31" s="16">
        <v>0</v>
      </c>
      <c r="AE31" s="51">
        <f t="shared" si="9"/>
        <v>22</v>
      </c>
      <c r="AF31" s="47">
        <f t="shared" si="0"/>
        <v>3.7351443123938878E-2</v>
      </c>
      <c r="AH31" s="152" t="s">
        <v>71</v>
      </c>
      <c r="AI31" s="16">
        <v>0</v>
      </c>
      <c r="AJ31" s="16">
        <v>1</v>
      </c>
      <c r="AK31" s="16">
        <v>5</v>
      </c>
      <c r="AL31" s="16">
        <v>0</v>
      </c>
      <c r="AM31" s="16">
        <v>29</v>
      </c>
      <c r="AN31" s="16">
        <v>11</v>
      </c>
      <c r="AO31" s="16">
        <v>12</v>
      </c>
      <c r="AP31" s="16">
        <v>3</v>
      </c>
      <c r="AQ31" s="16">
        <v>15</v>
      </c>
      <c r="AR31" s="16">
        <v>4</v>
      </c>
      <c r="AS31" s="16">
        <v>21</v>
      </c>
      <c r="AT31" s="16">
        <v>2</v>
      </c>
      <c r="AU31" s="16">
        <v>5</v>
      </c>
      <c r="AV31" s="16">
        <v>3</v>
      </c>
      <c r="AW31" s="16">
        <v>2</v>
      </c>
      <c r="AX31" s="16">
        <v>6</v>
      </c>
      <c r="AY31" s="16">
        <v>1</v>
      </c>
      <c r="AZ31" s="16">
        <v>11</v>
      </c>
      <c r="BA31" s="16">
        <v>24</v>
      </c>
      <c r="BB31" s="16">
        <v>4</v>
      </c>
      <c r="BC31" s="16">
        <v>1</v>
      </c>
      <c r="BD31" s="16">
        <v>1</v>
      </c>
      <c r="BE31" s="16">
        <v>10</v>
      </c>
      <c r="BF31" s="16">
        <v>2</v>
      </c>
      <c r="BG31" s="16">
        <v>3</v>
      </c>
      <c r="BH31" s="16">
        <v>63</v>
      </c>
      <c r="BI31" s="16">
        <v>1</v>
      </c>
      <c r="BJ31" s="1">
        <v>0</v>
      </c>
      <c r="BK31" s="51">
        <f t="shared" si="21"/>
        <v>240</v>
      </c>
      <c r="BL31" s="47">
        <f t="shared" si="2"/>
        <v>0.28742514970059879</v>
      </c>
      <c r="BN31" s="152" t="s">
        <v>71</v>
      </c>
      <c r="BO31" s="16">
        <v>0</v>
      </c>
      <c r="BP31" s="16">
        <v>14</v>
      </c>
      <c r="BQ31" s="16">
        <v>1</v>
      </c>
      <c r="BR31" s="16">
        <v>0</v>
      </c>
      <c r="BS31" s="16">
        <v>15</v>
      </c>
      <c r="BT31" s="16">
        <v>15</v>
      </c>
      <c r="BU31" s="16">
        <v>48</v>
      </c>
      <c r="BV31" s="16">
        <v>5</v>
      </c>
      <c r="BW31" s="16">
        <v>14</v>
      </c>
      <c r="BX31" s="16">
        <v>7</v>
      </c>
      <c r="BY31" s="16">
        <v>59</v>
      </c>
      <c r="BZ31" s="16">
        <v>10</v>
      </c>
      <c r="CA31" s="16">
        <v>7</v>
      </c>
      <c r="CB31" s="16">
        <v>10</v>
      </c>
      <c r="CC31" s="16">
        <v>4</v>
      </c>
      <c r="CD31" s="16">
        <v>11</v>
      </c>
      <c r="CE31" s="16">
        <v>4</v>
      </c>
      <c r="CF31" s="16">
        <v>18</v>
      </c>
      <c r="CG31" s="16">
        <v>80</v>
      </c>
      <c r="CH31" s="16">
        <v>4</v>
      </c>
      <c r="CI31" s="16">
        <v>1</v>
      </c>
      <c r="CJ31" s="16">
        <v>0</v>
      </c>
      <c r="CK31" s="16">
        <v>28</v>
      </c>
      <c r="CL31" s="16">
        <v>18</v>
      </c>
      <c r="CM31" s="16">
        <v>3</v>
      </c>
      <c r="CN31" s="16">
        <v>159</v>
      </c>
      <c r="CO31" s="16">
        <v>0</v>
      </c>
      <c r="CP31" s="16">
        <v>0</v>
      </c>
      <c r="CQ31" s="51">
        <f t="shared" si="20"/>
        <v>535</v>
      </c>
      <c r="CR31" s="47">
        <f t="shared" si="3"/>
        <v>0.47767857142857145</v>
      </c>
      <c r="CT31" s="152" t="s">
        <v>71</v>
      </c>
      <c r="CU31" s="16"/>
      <c r="CV31" s="16"/>
      <c r="CW31" s="16">
        <v>2</v>
      </c>
      <c r="CX31" s="16"/>
      <c r="CY31" s="16">
        <v>33</v>
      </c>
      <c r="CZ31" s="16">
        <v>18</v>
      </c>
      <c r="DA31" s="16">
        <v>22</v>
      </c>
      <c r="DB31" s="16">
        <v>10</v>
      </c>
      <c r="DC31" s="16">
        <v>23</v>
      </c>
      <c r="DD31" s="16">
        <v>8</v>
      </c>
      <c r="DE31" s="16">
        <v>42</v>
      </c>
      <c r="DF31" s="16">
        <v>6</v>
      </c>
      <c r="DG31" s="16">
        <v>5</v>
      </c>
      <c r="DH31" s="16">
        <v>10</v>
      </c>
      <c r="DI31" s="16">
        <v>7</v>
      </c>
      <c r="DJ31" s="16">
        <v>7</v>
      </c>
      <c r="DK31" s="16">
        <v>3</v>
      </c>
      <c r="DL31" s="16">
        <v>24</v>
      </c>
      <c r="DM31" s="16">
        <v>39</v>
      </c>
      <c r="DN31" s="16">
        <v>5</v>
      </c>
      <c r="DO31" s="16">
        <v>1</v>
      </c>
      <c r="DP31" s="16"/>
      <c r="DQ31" s="16">
        <v>19</v>
      </c>
      <c r="DR31" s="16">
        <v>21</v>
      </c>
      <c r="DS31" s="16">
        <v>1</v>
      </c>
      <c r="DT31" s="16">
        <v>112</v>
      </c>
      <c r="DU31" s="16">
        <v>1</v>
      </c>
      <c r="DV31" s="16"/>
      <c r="DW31" s="51">
        <f t="shared" si="4"/>
        <v>419</v>
      </c>
      <c r="DX31" s="47">
        <f t="shared" si="5"/>
        <v>0.59348441926345608</v>
      </c>
      <c r="DZ31" s="152" t="s">
        <v>71</v>
      </c>
      <c r="EA31" s="16">
        <v>6</v>
      </c>
      <c r="EB31" s="16">
        <v>0</v>
      </c>
      <c r="EC31" s="16">
        <v>7</v>
      </c>
      <c r="ED31" s="16">
        <v>0</v>
      </c>
      <c r="EE31" s="16">
        <v>36</v>
      </c>
      <c r="EF31" s="16">
        <v>26</v>
      </c>
      <c r="EG31" s="16">
        <v>36</v>
      </c>
      <c r="EH31" s="16">
        <v>18</v>
      </c>
      <c r="EI31" s="16">
        <v>34</v>
      </c>
      <c r="EJ31" s="16">
        <v>6</v>
      </c>
      <c r="EK31" s="16">
        <v>37</v>
      </c>
      <c r="EL31" s="16">
        <v>5</v>
      </c>
      <c r="EM31" s="16">
        <v>10</v>
      </c>
      <c r="EN31" s="16">
        <v>15</v>
      </c>
      <c r="EO31" s="16">
        <v>8</v>
      </c>
      <c r="EP31" s="16">
        <v>19</v>
      </c>
      <c r="EQ31" s="16">
        <v>17</v>
      </c>
      <c r="ER31" s="16">
        <v>32</v>
      </c>
      <c r="ES31" s="16">
        <v>53</v>
      </c>
      <c r="ET31" s="16">
        <v>22</v>
      </c>
      <c r="EU31" s="16">
        <v>2</v>
      </c>
      <c r="EV31" s="16">
        <v>0</v>
      </c>
      <c r="EW31" s="16">
        <v>18</v>
      </c>
      <c r="EX31" s="16">
        <v>36</v>
      </c>
      <c r="EY31" s="16">
        <v>1</v>
      </c>
      <c r="EZ31" s="16">
        <v>165</v>
      </c>
      <c r="FA31" s="16">
        <v>4</v>
      </c>
      <c r="FB31" s="16">
        <v>0</v>
      </c>
      <c r="FC31" s="51">
        <f t="shared" si="10"/>
        <v>613</v>
      </c>
      <c r="FD31" s="47">
        <f t="shared" si="17"/>
        <v>0.67288693743139405</v>
      </c>
      <c r="FE31" s="153"/>
      <c r="FF31" s="152" t="s">
        <v>71</v>
      </c>
      <c r="FG31" s="16">
        <v>2</v>
      </c>
      <c r="FH31" s="16">
        <v>26</v>
      </c>
      <c r="FI31" s="16">
        <v>18</v>
      </c>
      <c r="FJ31" s="16">
        <v>2</v>
      </c>
      <c r="FK31" s="16">
        <v>63</v>
      </c>
      <c r="FL31" s="16">
        <v>28</v>
      </c>
      <c r="FM31" s="16">
        <v>67</v>
      </c>
      <c r="FN31" s="16">
        <v>21</v>
      </c>
      <c r="FO31" s="16">
        <v>38</v>
      </c>
      <c r="FP31" s="16">
        <v>12</v>
      </c>
      <c r="FQ31" s="16">
        <v>78</v>
      </c>
      <c r="FR31" s="16">
        <v>19</v>
      </c>
      <c r="FS31" s="16">
        <v>7</v>
      </c>
      <c r="FT31" s="16">
        <v>13</v>
      </c>
      <c r="FU31" s="16">
        <v>23</v>
      </c>
      <c r="FV31" s="16">
        <v>32</v>
      </c>
      <c r="FW31" s="16">
        <v>16</v>
      </c>
      <c r="FX31" s="16">
        <v>38</v>
      </c>
      <c r="FY31" s="16">
        <v>142</v>
      </c>
      <c r="FZ31" s="16">
        <v>8</v>
      </c>
      <c r="GA31" s="16">
        <v>6</v>
      </c>
      <c r="GB31" s="16">
        <v>1</v>
      </c>
      <c r="GC31" s="16">
        <v>52</v>
      </c>
      <c r="GD31" s="16">
        <v>13</v>
      </c>
      <c r="GE31" s="16">
        <v>11</v>
      </c>
      <c r="GF31" s="16">
        <v>307</v>
      </c>
      <c r="GG31" s="16">
        <v>3</v>
      </c>
      <c r="GH31" s="16"/>
      <c r="GI31" s="51">
        <f t="shared" si="18"/>
        <v>1046</v>
      </c>
      <c r="GJ31" s="47">
        <f>GI31/$GI$42</f>
        <v>0.88047138047138052</v>
      </c>
      <c r="GK31" s="168"/>
      <c r="GL31" s="152" t="s">
        <v>71</v>
      </c>
      <c r="GM31" s="16">
        <v>1</v>
      </c>
      <c r="GN31" s="16">
        <v>12</v>
      </c>
      <c r="GO31" s="16">
        <v>16</v>
      </c>
      <c r="GP31" s="16">
        <v>1</v>
      </c>
      <c r="GQ31" s="16">
        <v>68</v>
      </c>
      <c r="GR31" s="16">
        <v>58</v>
      </c>
      <c r="GS31" s="16">
        <v>53</v>
      </c>
      <c r="GT31" s="16">
        <v>59</v>
      </c>
      <c r="GU31" s="16">
        <v>25</v>
      </c>
      <c r="GV31" s="16">
        <v>16</v>
      </c>
      <c r="GW31" s="16">
        <v>96</v>
      </c>
      <c r="GX31" s="16">
        <v>18</v>
      </c>
      <c r="GY31" s="16">
        <v>8</v>
      </c>
      <c r="GZ31" s="16">
        <v>13</v>
      </c>
      <c r="HA31" s="16">
        <v>23</v>
      </c>
      <c r="HB31" s="16">
        <v>31</v>
      </c>
      <c r="HC31" s="16">
        <v>7</v>
      </c>
      <c r="HD31" s="16">
        <v>62</v>
      </c>
      <c r="HE31" s="16">
        <v>135</v>
      </c>
      <c r="HF31" s="16">
        <v>6</v>
      </c>
      <c r="HG31" s="16">
        <v>1</v>
      </c>
      <c r="HH31" s="16">
        <v>2</v>
      </c>
      <c r="HI31" s="16">
        <v>32</v>
      </c>
      <c r="HJ31" s="16">
        <v>28</v>
      </c>
      <c r="HK31" s="16">
        <v>18</v>
      </c>
      <c r="HL31" s="16">
        <v>331</v>
      </c>
      <c r="HM31" s="16"/>
      <c r="HN31" s="16">
        <v>1</v>
      </c>
      <c r="HO31" s="51">
        <f t="shared" si="16"/>
        <v>1121</v>
      </c>
      <c r="HP31" s="47">
        <f t="shared" si="8"/>
        <v>0.8206442166910688</v>
      </c>
      <c r="HQ31" s="161"/>
    </row>
    <row r="32" spans="2:225" x14ac:dyDescent="0.25">
      <c r="B32" s="152" t="s">
        <v>311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51">
        <f t="shared" si="9"/>
        <v>0</v>
      </c>
      <c r="AF32" s="47">
        <f>AE32/$AE$42</f>
        <v>0</v>
      </c>
      <c r="AH32" s="152" t="s">
        <v>311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51">
        <f>SUM(AI32:BJ32)</f>
        <v>0</v>
      </c>
      <c r="BL32" s="47">
        <f>BK32/$BK$42</f>
        <v>0</v>
      </c>
      <c r="BN32" s="152" t="s">
        <v>311</v>
      </c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51">
        <f t="shared" si="20"/>
        <v>0</v>
      </c>
      <c r="CR32" s="47">
        <f t="shared" si="3"/>
        <v>0</v>
      </c>
      <c r="CT32" s="152" t="s">
        <v>311</v>
      </c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51">
        <f t="shared" si="4"/>
        <v>0</v>
      </c>
      <c r="DX32" s="47">
        <f t="shared" si="5"/>
        <v>0</v>
      </c>
      <c r="DZ32" s="152" t="s">
        <v>311</v>
      </c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51">
        <f t="shared" si="10"/>
        <v>0</v>
      </c>
      <c r="FD32" s="47">
        <f t="shared" ref="FD32:FD41" si="22">FC32/$FC$42</f>
        <v>0</v>
      </c>
      <c r="FE32" s="153"/>
      <c r="FF32" s="152" t="s">
        <v>311</v>
      </c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51">
        <f t="shared" ref="GI32:GI41" si="23">SUM(FG32:GH32)</f>
        <v>0</v>
      </c>
      <c r="GJ32" s="47">
        <f t="shared" si="19"/>
        <v>0</v>
      </c>
      <c r="GK32" s="168"/>
      <c r="GL32" s="152" t="s">
        <v>311</v>
      </c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51">
        <f t="shared" si="16"/>
        <v>0</v>
      </c>
      <c r="HP32" s="47">
        <f t="shared" si="8"/>
        <v>0</v>
      </c>
      <c r="HQ32" s="161"/>
    </row>
    <row r="33" spans="2:225" x14ac:dyDescent="0.25">
      <c r="B33" s="152" t="s">
        <v>92</v>
      </c>
      <c r="C33" s="16"/>
      <c r="D33" s="16"/>
      <c r="E33" s="16"/>
      <c r="F33" s="16"/>
      <c r="G33" s="16">
        <v>2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51">
        <f t="shared" si="9"/>
        <v>2</v>
      </c>
      <c r="AF33" s="47">
        <f>AE33/$AE$42</f>
        <v>3.3955857385398981E-3</v>
      </c>
      <c r="AH33" s="152" t="s">
        <v>92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51">
        <f>SUM(AI33:BJ33)</f>
        <v>0</v>
      </c>
      <c r="BL33" s="47">
        <f>BK33/$BK$42</f>
        <v>0</v>
      </c>
      <c r="BN33" s="152" t="s">
        <v>92</v>
      </c>
      <c r="BO33" s="16"/>
      <c r="BP33" s="16"/>
      <c r="BQ33" s="16"/>
      <c r="BR33" s="16"/>
      <c r="BS33" s="16"/>
      <c r="BT33" s="16"/>
      <c r="BU33" s="16">
        <v>1</v>
      </c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51">
        <f t="shared" si="20"/>
        <v>1</v>
      </c>
      <c r="CR33" s="47">
        <f t="shared" si="3"/>
        <v>8.9285714285714283E-4</v>
      </c>
      <c r="CT33" s="152" t="s">
        <v>92</v>
      </c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51">
        <f t="shared" si="4"/>
        <v>0</v>
      </c>
      <c r="DX33" s="47">
        <f t="shared" si="5"/>
        <v>0</v>
      </c>
      <c r="DZ33" s="152" t="s">
        <v>92</v>
      </c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>
        <v>1</v>
      </c>
      <c r="ET33" s="16"/>
      <c r="EU33" s="16"/>
      <c r="EV33" s="16"/>
      <c r="EW33" s="16"/>
      <c r="EX33" s="16"/>
      <c r="EY33" s="16"/>
      <c r="EZ33" s="16"/>
      <c r="FA33" s="16"/>
      <c r="FB33" s="16"/>
      <c r="FC33" s="51">
        <f t="shared" si="10"/>
        <v>1</v>
      </c>
      <c r="FD33" s="47">
        <f t="shared" si="22"/>
        <v>1.0976948408342481E-3</v>
      </c>
      <c r="FE33" s="153"/>
      <c r="FF33" s="152" t="s">
        <v>92</v>
      </c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51">
        <f t="shared" si="23"/>
        <v>0</v>
      </c>
      <c r="GJ33" s="47">
        <f t="shared" si="19"/>
        <v>0</v>
      </c>
      <c r="GK33" s="168"/>
      <c r="GL33" s="152" t="s">
        <v>92</v>
      </c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>
        <v>1</v>
      </c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51">
        <f t="shared" si="16"/>
        <v>1</v>
      </c>
      <c r="HP33" s="47">
        <f t="shared" si="8"/>
        <v>7.320644216691069E-4</v>
      </c>
      <c r="HQ33" s="161"/>
    </row>
    <row r="34" spans="2:225" x14ac:dyDescent="0.25">
      <c r="B34" s="152" t="s">
        <v>88</v>
      </c>
      <c r="C34" s="16"/>
      <c r="D34" s="16"/>
      <c r="E34" s="16"/>
      <c r="F34" s="16"/>
      <c r="G34" s="16"/>
      <c r="H34" s="16"/>
      <c r="I34" s="16"/>
      <c r="J34" s="16"/>
      <c r="K34" s="16">
        <v>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>
        <v>1</v>
      </c>
      <c r="AC34" s="16"/>
      <c r="AD34" s="16"/>
      <c r="AE34" s="51">
        <f t="shared" si="9"/>
        <v>2</v>
      </c>
      <c r="AF34" s="47">
        <f t="shared" ref="AF34:AF41" si="24">AE34/$AE$42</f>
        <v>3.3955857385398981E-3</v>
      </c>
      <c r="AH34" s="152" t="s">
        <v>88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>
        <v>1</v>
      </c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51">
        <f t="shared" ref="BK34:BK41" si="25">SUM(AI34:BJ34)</f>
        <v>1</v>
      </c>
      <c r="BL34" s="47">
        <f t="shared" ref="BL34:BL42" si="26">BK34/$BK$42</f>
        <v>1.1976047904191617E-3</v>
      </c>
      <c r="BN34" s="152" t="s">
        <v>88</v>
      </c>
      <c r="BO34" s="16"/>
      <c r="BP34" s="16"/>
      <c r="BQ34" s="16">
        <v>1</v>
      </c>
      <c r="BR34" s="16"/>
      <c r="BS34" s="16"/>
      <c r="BT34" s="16"/>
      <c r="BU34" s="16"/>
      <c r="BV34" s="16"/>
      <c r="BW34" s="16">
        <v>1</v>
      </c>
      <c r="BX34" s="16"/>
      <c r="BY34" s="16">
        <v>1</v>
      </c>
      <c r="BZ34" s="16"/>
      <c r="CA34" s="16"/>
      <c r="CB34" s="16"/>
      <c r="CC34" s="16"/>
      <c r="CD34" s="16"/>
      <c r="CE34" s="16"/>
      <c r="CF34" s="16"/>
      <c r="CG34" s="16">
        <v>1</v>
      </c>
      <c r="CH34" s="16"/>
      <c r="CI34" s="16"/>
      <c r="CJ34" s="16"/>
      <c r="CK34" s="16">
        <v>2</v>
      </c>
      <c r="CL34" s="16"/>
      <c r="CM34" s="16"/>
      <c r="CN34" s="16">
        <v>1</v>
      </c>
      <c r="CO34" s="16"/>
      <c r="CP34" s="16"/>
      <c r="CQ34" s="51">
        <f t="shared" si="20"/>
        <v>7</v>
      </c>
      <c r="CR34" s="47">
        <f t="shared" si="3"/>
        <v>6.2500000000000003E-3</v>
      </c>
      <c r="CT34" s="152" t="s">
        <v>88</v>
      </c>
      <c r="CU34" s="16"/>
      <c r="CV34" s="16"/>
      <c r="CW34" s="16"/>
      <c r="CX34" s="16"/>
      <c r="CY34" s="16"/>
      <c r="CZ34" s="16"/>
      <c r="DA34" s="16"/>
      <c r="DB34" s="16"/>
      <c r="DC34" s="16">
        <v>1</v>
      </c>
      <c r="DD34" s="16"/>
      <c r="DE34" s="16">
        <v>1</v>
      </c>
      <c r="DF34" s="16"/>
      <c r="DG34" s="16"/>
      <c r="DH34" s="16"/>
      <c r="DI34" s="16"/>
      <c r="DJ34" s="16"/>
      <c r="DK34" s="16"/>
      <c r="DL34" s="16"/>
      <c r="DM34" s="16">
        <v>2</v>
      </c>
      <c r="DN34" s="16"/>
      <c r="DO34" s="16"/>
      <c r="DP34" s="16"/>
      <c r="DQ34" s="16"/>
      <c r="DR34" s="16"/>
      <c r="DS34" s="16">
        <v>1</v>
      </c>
      <c r="DT34" s="16"/>
      <c r="DU34" s="16"/>
      <c r="DV34" s="16"/>
      <c r="DW34" s="51">
        <f t="shared" si="4"/>
        <v>5</v>
      </c>
      <c r="DX34" s="47">
        <f t="shared" si="5"/>
        <v>7.0821529745042494E-3</v>
      </c>
      <c r="DZ34" s="152" t="s">
        <v>88</v>
      </c>
      <c r="EA34" s="16"/>
      <c r="EB34" s="16"/>
      <c r="EC34" s="16"/>
      <c r="ED34" s="16"/>
      <c r="EE34" s="16"/>
      <c r="EF34" s="16">
        <v>1</v>
      </c>
      <c r="EG34" s="16"/>
      <c r="EH34" s="16">
        <v>1</v>
      </c>
      <c r="EI34" s="16"/>
      <c r="EJ34" s="16"/>
      <c r="EK34" s="16"/>
      <c r="EL34" s="16"/>
      <c r="EM34" s="16"/>
      <c r="EN34" s="16">
        <v>1</v>
      </c>
      <c r="EO34" s="16">
        <v>1</v>
      </c>
      <c r="EP34" s="16"/>
      <c r="EQ34" s="16"/>
      <c r="ER34" s="16"/>
      <c r="ES34" s="16">
        <v>2</v>
      </c>
      <c r="ET34" s="16"/>
      <c r="EU34" s="16"/>
      <c r="EV34" s="16"/>
      <c r="EW34" s="16"/>
      <c r="EX34" s="16"/>
      <c r="EY34" s="16"/>
      <c r="EZ34" s="16">
        <v>1</v>
      </c>
      <c r="FA34" s="16"/>
      <c r="FB34" s="16"/>
      <c r="FC34" s="51">
        <f t="shared" si="10"/>
        <v>7</v>
      </c>
      <c r="FD34" s="47">
        <f t="shared" si="22"/>
        <v>7.6838638858397366E-3</v>
      </c>
      <c r="FE34" s="153"/>
      <c r="FF34" s="152" t="s">
        <v>88</v>
      </c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>
        <v>1</v>
      </c>
      <c r="FV34" s="16"/>
      <c r="FW34" s="16">
        <v>1</v>
      </c>
      <c r="FX34" s="16"/>
      <c r="FY34" s="16">
        <v>1</v>
      </c>
      <c r="FZ34" s="16">
        <v>1</v>
      </c>
      <c r="GA34" s="16"/>
      <c r="GB34" s="16"/>
      <c r="GC34" s="16"/>
      <c r="GD34" s="16"/>
      <c r="GE34" s="16"/>
      <c r="GF34" s="16">
        <v>1</v>
      </c>
      <c r="GG34" s="16"/>
      <c r="GH34" s="16"/>
      <c r="GI34" s="51">
        <f t="shared" si="23"/>
        <v>5</v>
      </c>
      <c r="GJ34" s="47">
        <f t="shared" si="19"/>
        <v>4.2087542087542087E-3</v>
      </c>
      <c r="GK34" s="168"/>
      <c r="GL34" s="152" t="s">
        <v>88</v>
      </c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>
        <v>2</v>
      </c>
      <c r="GX34" s="16">
        <v>1</v>
      </c>
      <c r="GY34" s="16"/>
      <c r="GZ34" s="16">
        <v>1</v>
      </c>
      <c r="HA34" s="16"/>
      <c r="HB34" s="16"/>
      <c r="HC34" s="16"/>
      <c r="HD34" s="16">
        <v>1</v>
      </c>
      <c r="HE34" s="16">
        <v>1</v>
      </c>
      <c r="HF34" s="16"/>
      <c r="HG34" s="16"/>
      <c r="HH34" s="16"/>
      <c r="HI34" s="16"/>
      <c r="HJ34" s="16">
        <v>1</v>
      </c>
      <c r="HK34" s="16"/>
      <c r="HL34" s="16">
        <v>4</v>
      </c>
      <c r="HM34" s="16"/>
      <c r="HN34" s="16"/>
      <c r="HO34" s="51">
        <f t="shared" si="16"/>
        <v>11</v>
      </c>
      <c r="HP34" s="47">
        <f t="shared" si="8"/>
        <v>8.0527086383601759E-3</v>
      </c>
      <c r="HQ34" s="161"/>
    </row>
    <row r="35" spans="2:225" x14ac:dyDescent="0.25">
      <c r="B35" s="152" t="s">
        <v>100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>
        <v>1</v>
      </c>
      <c r="R35" s="16"/>
      <c r="S35" s="16"/>
      <c r="T35" s="16">
        <v>1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51">
        <f t="shared" si="9"/>
        <v>2</v>
      </c>
      <c r="AF35" s="47">
        <f t="shared" si="24"/>
        <v>3.3955857385398981E-3</v>
      </c>
      <c r="AH35" s="152" t="s">
        <v>100</v>
      </c>
      <c r="AI35" s="16"/>
      <c r="AJ35" s="16"/>
      <c r="AK35" s="16"/>
      <c r="AL35" s="16"/>
      <c r="AM35" s="16"/>
      <c r="AN35" s="16"/>
      <c r="AO35" s="16"/>
      <c r="AP35" s="16">
        <v>1</v>
      </c>
      <c r="AQ35" s="16"/>
      <c r="AR35" s="16"/>
      <c r="AS35" s="16"/>
      <c r="AT35" s="16">
        <v>1</v>
      </c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51">
        <f t="shared" si="25"/>
        <v>2</v>
      </c>
      <c r="BL35" s="47">
        <f t="shared" si="26"/>
        <v>2.3952095808383233E-3</v>
      </c>
      <c r="BN35" s="152" t="s">
        <v>100</v>
      </c>
      <c r="BO35" s="16"/>
      <c r="BP35" s="16"/>
      <c r="BQ35" s="16"/>
      <c r="BR35" s="16"/>
      <c r="BS35" s="16">
        <v>1</v>
      </c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51">
        <f t="shared" si="20"/>
        <v>1</v>
      </c>
      <c r="CR35" s="47">
        <f t="shared" si="3"/>
        <v>8.9285714285714283E-4</v>
      </c>
      <c r="CT35" s="152" t="s">
        <v>100</v>
      </c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51">
        <f t="shared" si="4"/>
        <v>0</v>
      </c>
      <c r="DX35" s="47">
        <f t="shared" si="5"/>
        <v>0</v>
      </c>
      <c r="DZ35" s="152" t="s">
        <v>100</v>
      </c>
      <c r="EA35" s="16"/>
      <c r="EB35" s="16"/>
      <c r="EC35" s="16"/>
      <c r="ED35" s="16"/>
      <c r="EE35" s="16"/>
      <c r="EF35" s="16"/>
      <c r="EG35" s="16"/>
      <c r="EH35" s="16">
        <v>1</v>
      </c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>
        <v>1</v>
      </c>
      <c r="FA35" s="16"/>
      <c r="FB35" s="16"/>
      <c r="FC35" s="51">
        <f t="shared" si="10"/>
        <v>2</v>
      </c>
      <c r="FD35" s="47">
        <f t="shared" si="22"/>
        <v>2.1953896816684962E-3</v>
      </c>
      <c r="FE35" s="153"/>
      <c r="FF35" s="152" t="s">
        <v>100</v>
      </c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>
        <v>1</v>
      </c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51">
        <f t="shared" si="23"/>
        <v>1</v>
      </c>
      <c r="GJ35" s="47">
        <f t="shared" si="19"/>
        <v>8.4175084175084171E-4</v>
      </c>
      <c r="GK35" s="168"/>
      <c r="GL35" s="152" t="s">
        <v>100</v>
      </c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>
        <v>1</v>
      </c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>
        <v>3</v>
      </c>
      <c r="HM35" s="16"/>
      <c r="HN35" s="16"/>
      <c r="HO35" s="51">
        <f t="shared" si="16"/>
        <v>4</v>
      </c>
      <c r="HP35" s="47">
        <f t="shared" si="8"/>
        <v>2.9282576866764276E-3</v>
      </c>
      <c r="HQ35" s="161"/>
    </row>
    <row r="36" spans="2:225" x14ac:dyDescent="0.25">
      <c r="B36" s="152" t="s">
        <v>108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>
        <v>1</v>
      </c>
      <c r="X36" s="16"/>
      <c r="Y36" s="16"/>
      <c r="Z36" s="16"/>
      <c r="AA36" s="16"/>
      <c r="AB36" s="16"/>
      <c r="AC36" s="16"/>
      <c r="AD36" s="16"/>
      <c r="AE36" s="51">
        <f t="shared" si="9"/>
        <v>1</v>
      </c>
      <c r="AF36" s="47">
        <f t="shared" si="24"/>
        <v>1.697792869269949E-3</v>
      </c>
      <c r="AH36" s="152" t="s">
        <v>108</v>
      </c>
      <c r="AI36" s="16"/>
      <c r="AJ36" s="16"/>
      <c r="AK36" s="16"/>
      <c r="AL36" s="16"/>
      <c r="AM36" s="16">
        <v>1</v>
      </c>
      <c r="AN36" s="16"/>
      <c r="AO36" s="16"/>
      <c r="AP36" s="16"/>
      <c r="AQ36" s="16">
        <v>1</v>
      </c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>
        <v>1</v>
      </c>
      <c r="BF36" s="16">
        <v>1</v>
      </c>
      <c r="BG36" s="16"/>
      <c r="BH36" s="16"/>
      <c r="BI36" s="16"/>
      <c r="BJ36" s="1"/>
      <c r="BK36" s="51">
        <f t="shared" si="25"/>
        <v>4</v>
      </c>
      <c r="BL36" s="47">
        <f t="shared" si="26"/>
        <v>4.7904191616766467E-3</v>
      </c>
      <c r="BN36" s="152" t="s">
        <v>108</v>
      </c>
      <c r="BO36" s="16"/>
      <c r="BP36" s="16"/>
      <c r="BQ36" s="16"/>
      <c r="BR36" s="16"/>
      <c r="BS36" s="16"/>
      <c r="BT36" s="16">
        <v>1</v>
      </c>
      <c r="BU36" s="16"/>
      <c r="BV36" s="16"/>
      <c r="BW36" s="16"/>
      <c r="BX36" s="16"/>
      <c r="BY36" s="16">
        <v>1</v>
      </c>
      <c r="BZ36" s="16"/>
      <c r="CA36" s="16"/>
      <c r="CB36" s="16">
        <v>2</v>
      </c>
      <c r="CC36" s="16">
        <v>2</v>
      </c>
      <c r="CD36" s="16"/>
      <c r="CE36" s="16"/>
      <c r="CF36" s="16"/>
      <c r="CG36" s="16">
        <v>1</v>
      </c>
      <c r="CH36" s="16"/>
      <c r="CI36" s="16"/>
      <c r="CJ36" s="16"/>
      <c r="CK36" s="16">
        <v>4</v>
      </c>
      <c r="CL36" s="16"/>
      <c r="CM36" s="16"/>
      <c r="CN36" s="16">
        <v>1</v>
      </c>
      <c r="CO36" s="16"/>
      <c r="CP36" s="16"/>
      <c r="CQ36" s="51">
        <f t="shared" si="20"/>
        <v>12</v>
      </c>
      <c r="CR36" s="47">
        <f t="shared" si="3"/>
        <v>1.0714285714285714E-2</v>
      </c>
      <c r="CT36" s="152" t="s">
        <v>108</v>
      </c>
      <c r="CU36" s="16"/>
      <c r="CV36" s="16"/>
      <c r="CW36" s="16">
        <v>1</v>
      </c>
      <c r="CX36" s="16"/>
      <c r="CY36" s="16">
        <v>2</v>
      </c>
      <c r="CZ36" s="16"/>
      <c r="DA36" s="16">
        <v>1</v>
      </c>
      <c r="DB36" s="16"/>
      <c r="DC36" s="16"/>
      <c r="DD36" s="16">
        <v>2</v>
      </c>
      <c r="DE36" s="16"/>
      <c r="DF36" s="16"/>
      <c r="DG36" s="16"/>
      <c r="DH36" s="16">
        <v>1</v>
      </c>
      <c r="DI36" s="16"/>
      <c r="DJ36" s="16"/>
      <c r="DK36" s="16"/>
      <c r="DL36" s="16"/>
      <c r="DM36" s="16">
        <v>2</v>
      </c>
      <c r="DN36" s="16"/>
      <c r="DO36" s="16"/>
      <c r="DP36" s="16"/>
      <c r="DQ36" s="16"/>
      <c r="DR36" s="16"/>
      <c r="DS36" s="16"/>
      <c r="DT36" s="16">
        <v>2</v>
      </c>
      <c r="DU36" s="16"/>
      <c r="DV36" s="16"/>
      <c r="DW36" s="51">
        <f t="shared" si="4"/>
        <v>11</v>
      </c>
      <c r="DX36" s="47">
        <f t="shared" si="5"/>
        <v>1.5580736543909348E-2</v>
      </c>
      <c r="DZ36" s="152" t="s">
        <v>108</v>
      </c>
      <c r="EA36" s="16"/>
      <c r="EB36" s="16"/>
      <c r="EC36" s="16"/>
      <c r="ED36" s="16"/>
      <c r="EE36" s="16"/>
      <c r="EF36" s="16"/>
      <c r="EG36" s="16"/>
      <c r="EH36" s="16"/>
      <c r="EI36" s="16">
        <v>1</v>
      </c>
      <c r="EJ36" s="16"/>
      <c r="EK36" s="16">
        <v>2</v>
      </c>
      <c r="EL36" s="16"/>
      <c r="EM36" s="16"/>
      <c r="EN36" s="16"/>
      <c r="EO36" s="16"/>
      <c r="EP36" s="16"/>
      <c r="EQ36" s="16"/>
      <c r="ER36" s="16"/>
      <c r="ES36" s="16">
        <v>1</v>
      </c>
      <c r="ET36" s="16"/>
      <c r="EU36" s="16"/>
      <c r="EV36" s="16"/>
      <c r="EW36" s="16"/>
      <c r="EX36" s="16"/>
      <c r="EY36" s="16"/>
      <c r="EZ36" s="16">
        <v>1</v>
      </c>
      <c r="FA36" s="16"/>
      <c r="FB36" s="16"/>
      <c r="FC36" s="51">
        <f t="shared" si="10"/>
        <v>5</v>
      </c>
      <c r="FD36" s="47">
        <f t="shared" si="22"/>
        <v>5.4884742041712408E-3</v>
      </c>
      <c r="FE36" s="153"/>
      <c r="FF36" s="152" t="s">
        <v>108</v>
      </c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>
        <v>1</v>
      </c>
      <c r="GD36" s="16"/>
      <c r="GE36" s="16"/>
      <c r="GF36" s="16"/>
      <c r="GG36" s="16"/>
      <c r="GH36" s="16"/>
      <c r="GI36" s="51">
        <f t="shared" si="23"/>
        <v>1</v>
      </c>
      <c r="GJ36" s="47">
        <f t="shared" si="19"/>
        <v>8.4175084175084171E-4</v>
      </c>
      <c r="GK36" s="168"/>
      <c r="GL36" s="152" t="s">
        <v>108</v>
      </c>
      <c r="GM36" s="16"/>
      <c r="GN36" s="16"/>
      <c r="GO36" s="16"/>
      <c r="GP36" s="16"/>
      <c r="GQ36" s="16"/>
      <c r="GR36" s="16"/>
      <c r="GS36" s="16">
        <v>1</v>
      </c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51">
        <f t="shared" si="16"/>
        <v>1</v>
      </c>
      <c r="HP36" s="47">
        <f t="shared" si="8"/>
        <v>7.320644216691069E-4</v>
      </c>
      <c r="HQ36" s="161"/>
    </row>
    <row r="37" spans="2:225" x14ac:dyDescent="0.25">
      <c r="B37" s="152" t="s">
        <v>102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51">
        <f t="shared" si="9"/>
        <v>0</v>
      </c>
      <c r="AF37" s="47">
        <f t="shared" si="24"/>
        <v>0</v>
      </c>
      <c r="AH37" s="152" t="s">
        <v>102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>
        <v>1</v>
      </c>
      <c r="BB37" s="16"/>
      <c r="BC37" s="16"/>
      <c r="BD37" s="16"/>
      <c r="BE37" s="16"/>
      <c r="BF37" s="16"/>
      <c r="BG37" s="16"/>
      <c r="BH37" s="16"/>
      <c r="BI37" s="16"/>
      <c r="BJ37" s="16"/>
      <c r="BK37" s="51">
        <f t="shared" si="25"/>
        <v>1</v>
      </c>
      <c r="BL37" s="47">
        <f t="shared" si="26"/>
        <v>1.1976047904191617E-3</v>
      </c>
      <c r="BN37" s="152" t="s">
        <v>102</v>
      </c>
      <c r="BO37" s="16"/>
      <c r="BP37" s="16"/>
      <c r="BQ37" s="16"/>
      <c r="BR37" s="16"/>
      <c r="BS37" s="16"/>
      <c r="BT37" s="16"/>
      <c r="BU37" s="16"/>
      <c r="BV37" s="16"/>
      <c r="BW37" s="16"/>
      <c r="BX37" s="16">
        <v>1</v>
      </c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51">
        <f t="shared" si="20"/>
        <v>1</v>
      </c>
      <c r="CR37" s="47">
        <f t="shared" si="3"/>
        <v>8.9285714285714283E-4</v>
      </c>
      <c r="CT37" s="152" t="s">
        <v>102</v>
      </c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51">
        <f>SUM(CU37:DV37)</f>
        <v>0</v>
      </c>
      <c r="DX37" s="47">
        <f>DW37/$DW$42</f>
        <v>0</v>
      </c>
      <c r="DZ37" s="152" t="s">
        <v>102</v>
      </c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>
        <v>2</v>
      </c>
      <c r="EL37" s="16"/>
      <c r="EM37" s="16"/>
      <c r="EN37" s="16"/>
      <c r="EO37" s="16"/>
      <c r="EP37" s="16"/>
      <c r="EQ37" s="16"/>
      <c r="ER37" s="16"/>
      <c r="ES37" s="16">
        <v>1</v>
      </c>
      <c r="ET37" s="16"/>
      <c r="EU37" s="16"/>
      <c r="EV37" s="16"/>
      <c r="EW37" s="16"/>
      <c r="EX37" s="16"/>
      <c r="EY37" s="16"/>
      <c r="EZ37" s="16"/>
      <c r="FA37" s="16"/>
      <c r="FB37" s="16"/>
      <c r="FC37" s="51">
        <f t="shared" si="10"/>
        <v>3</v>
      </c>
      <c r="FD37" s="47">
        <f t="shared" si="22"/>
        <v>3.2930845225027441E-3</v>
      </c>
      <c r="FE37" s="153"/>
      <c r="FF37" s="152" t="s">
        <v>102</v>
      </c>
      <c r="FG37" s="16"/>
      <c r="FH37" s="16"/>
      <c r="FI37" s="16">
        <v>1</v>
      </c>
      <c r="FJ37" s="16"/>
      <c r="FK37" s="16">
        <v>1</v>
      </c>
      <c r="FL37" s="16">
        <v>1</v>
      </c>
      <c r="FM37" s="16"/>
      <c r="FN37" s="16"/>
      <c r="FO37" s="16"/>
      <c r="FP37" s="16">
        <v>5</v>
      </c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>
        <v>1</v>
      </c>
      <c r="GG37" s="16"/>
      <c r="GH37" s="16"/>
      <c r="GI37" s="51">
        <f t="shared" si="23"/>
        <v>9</v>
      </c>
      <c r="GJ37" s="47">
        <f t="shared" si="19"/>
        <v>7.575757575757576E-3</v>
      </c>
      <c r="GK37" s="168"/>
      <c r="GL37" s="152" t="s">
        <v>102</v>
      </c>
      <c r="GM37" s="16"/>
      <c r="GN37" s="16"/>
      <c r="GO37" s="16"/>
      <c r="GP37" s="16"/>
      <c r="GQ37" s="16"/>
      <c r="GR37" s="16"/>
      <c r="GS37" s="16"/>
      <c r="GT37" s="16"/>
      <c r="GU37" s="16"/>
      <c r="GV37" s="16">
        <v>1</v>
      </c>
      <c r="GW37" s="16">
        <v>1</v>
      </c>
      <c r="GX37" s="16"/>
      <c r="GY37" s="16"/>
      <c r="GZ37" s="16"/>
      <c r="HA37" s="16"/>
      <c r="HB37" s="16"/>
      <c r="HC37" s="16">
        <v>2</v>
      </c>
      <c r="HD37" s="16"/>
      <c r="HE37" s="16">
        <v>1</v>
      </c>
      <c r="HF37" s="16"/>
      <c r="HG37" s="16"/>
      <c r="HH37" s="16"/>
      <c r="HI37" s="16"/>
      <c r="HJ37" s="16"/>
      <c r="HK37" s="16"/>
      <c r="HL37" s="16"/>
      <c r="HM37" s="16"/>
      <c r="HN37" s="16"/>
      <c r="HO37" s="51">
        <f t="shared" si="16"/>
        <v>5</v>
      </c>
      <c r="HP37" s="47">
        <f t="shared" si="8"/>
        <v>3.6603221083455345E-3</v>
      </c>
      <c r="HQ37" s="161"/>
    </row>
    <row r="38" spans="2:225" x14ac:dyDescent="0.25">
      <c r="B38" s="152" t="s">
        <v>110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51">
        <f t="shared" si="9"/>
        <v>0</v>
      </c>
      <c r="AF38" s="47">
        <f t="shared" si="24"/>
        <v>0</v>
      </c>
      <c r="AH38" s="152" t="s">
        <v>110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>
        <v>1</v>
      </c>
      <c r="BB38" s="16"/>
      <c r="BC38" s="16"/>
      <c r="BD38" s="16"/>
      <c r="BE38" s="16"/>
      <c r="BF38" s="16"/>
      <c r="BG38" s="16"/>
      <c r="BH38" s="16"/>
      <c r="BI38" s="16"/>
      <c r="BJ38" s="16"/>
      <c r="BK38" s="51">
        <f t="shared" si="25"/>
        <v>1</v>
      </c>
      <c r="BL38" s="47">
        <f t="shared" si="26"/>
        <v>1.1976047904191617E-3</v>
      </c>
      <c r="BN38" s="152" t="s">
        <v>110</v>
      </c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51">
        <f t="shared" si="20"/>
        <v>0</v>
      </c>
      <c r="CR38" s="47">
        <f t="shared" si="3"/>
        <v>0</v>
      </c>
      <c r="CT38" s="152" t="s">
        <v>110</v>
      </c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51">
        <f>SUM(CU38:DV38)</f>
        <v>0</v>
      </c>
      <c r="DX38" s="47">
        <f>DW38/$DW$42</f>
        <v>0</v>
      </c>
      <c r="DZ38" s="152" t="s">
        <v>91</v>
      </c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51">
        <f t="shared" si="10"/>
        <v>0</v>
      </c>
      <c r="FD38" s="47">
        <f t="shared" si="22"/>
        <v>0</v>
      </c>
      <c r="FE38" s="153"/>
      <c r="FF38" s="152" t="s">
        <v>110</v>
      </c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51">
        <f t="shared" si="23"/>
        <v>0</v>
      </c>
      <c r="GJ38" s="47">
        <f t="shared" si="19"/>
        <v>0</v>
      </c>
      <c r="GK38" s="168"/>
      <c r="GL38" s="152" t="s">
        <v>110</v>
      </c>
      <c r="GM38" s="16"/>
      <c r="GN38" s="16"/>
      <c r="GO38" s="16"/>
      <c r="GP38" s="16"/>
      <c r="GQ38" s="16">
        <v>1</v>
      </c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51">
        <f t="shared" si="16"/>
        <v>1</v>
      </c>
      <c r="HP38" s="47">
        <f t="shared" si="8"/>
        <v>7.320644216691069E-4</v>
      </c>
      <c r="HQ38" s="161"/>
    </row>
    <row r="39" spans="2:225" x14ac:dyDescent="0.25">
      <c r="B39" s="152" t="s">
        <v>113</v>
      </c>
      <c r="C39" s="16"/>
      <c r="D39" s="16"/>
      <c r="E39" s="16"/>
      <c r="F39" s="16"/>
      <c r="G39" s="16"/>
      <c r="H39" s="16"/>
      <c r="I39" s="16"/>
      <c r="J39" s="16"/>
      <c r="K39" s="16">
        <v>1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>
        <v>1</v>
      </c>
      <c r="AC39" s="16"/>
      <c r="AD39" s="16"/>
      <c r="AE39" s="51">
        <f>SUM(C39:AD39)</f>
        <v>2</v>
      </c>
      <c r="AF39" s="47">
        <f t="shared" si="24"/>
        <v>3.3955857385398981E-3</v>
      </c>
      <c r="AH39" s="152" t="s">
        <v>113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>
        <v>1</v>
      </c>
      <c r="BA39" s="16"/>
      <c r="BB39" s="16"/>
      <c r="BC39" s="16"/>
      <c r="BD39" s="16"/>
      <c r="BE39" s="16"/>
      <c r="BF39" s="16"/>
      <c r="BG39" s="16"/>
      <c r="BH39" s="16">
        <v>2</v>
      </c>
      <c r="BI39" s="16"/>
      <c r="BJ39" s="1"/>
      <c r="BK39" s="51">
        <f t="shared" si="25"/>
        <v>3</v>
      </c>
      <c r="BL39" s="47">
        <f t="shared" si="26"/>
        <v>3.592814371257485E-3</v>
      </c>
      <c r="BN39" s="152" t="s">
        <v>113</v>
      </c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>
        <v>1</v>
      </c>
      <c r="CO39" s="16"/>
      <c r="CP39" s="16"/>
      <c r="CQ39" s="51">
        <f t="shared" si="20"/>
        <v>1</v>
      </c>
      <c r="CR39" s="47">
        <f t="shared" si="3"/>
        <v>8.9285714285714283E-4</v>
      </c>
      <c r="CT39" s="152" t="s">
        <v>113</v>
      </c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51">
        <f>SUM(CU39:DV39)</f>
        <v>0</v>
      </c>
      <c r="DX39" s="47">
        <f>DW39/$DW$42</f>
        <v>0</v>
      </c>
      <c r="DZ39" s="152" t="s">
        <v>113</v>
      </c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>
        <v>1</v>
      </c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51">
        <f t="shared" si="10"/>
        <v>1</v>
      </c>
      <c r="FD39" s="47">
        <f t="shared" si="22"/>
        <v>1.0976948408342481E-3</v>
      </c>
      <c r="FE39" s="153"/>
      <c r="FF39" s="152" t="s">
        <v>113</v>
      </c>
      <c r="FG39" s="16"/>
      <c r="FH39" s="16"/>
      <c r="FI39" s="16"/>
      <c r="FJ39" s="16"/>
      <c r="FK39" s="16"/>
      <c r="FL39" s="16"/>
      <c r="FM39" s="16">
        <v>1</v>
      </c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>
        <v>1</v>
      </c>
      <c r="FZ39" s="16"/>
      <c r="GA39" s="16"/>
      <c r="GB39" s="16"/>
      <c r="GC39" s="16"/>
      <c r="GD39" s="16"/>
      <c r="GE39" s="16"/>
      <c r="GF39" s="16">
        <v>1</v>
      </c>
      <c r="GG39" s="16"/>
      <c r="GH39" s="16"/>
      <c r="GI39" s="51">
        <f t="shared" si="23"/>
        <v>3</v>
      </c>
      <c r="GJ39" s="47">
        <f t="shared" si="19"/>
        <v>2.5252525252525255E-3</v>
      </c>
      <c r="GK39" s="168"/>
      <c r="GL39" s="152" t="s">
        <v>113</v>
      </c>
      <c r="GM39" s="16"/>
      <c r="GN39" s="16"/>
      <c r="GO39" s="16"/>
      <c r="GP39" s="16"/>
      <c r="GQ39" s="16">
        <v>1</v>
      </c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>
        <v>1</v>
      </c>
      <c r="HK39" s="16"/>
      <c r="HL39" s="16"/>
      <c r="HM39" s="16"/>
      <c r="HN39" s="16"/>
      <c r="HO39" s="51">
        <f t="shared" si="16"/>
        <v>2</v>
      </c>
      <c r="HP39" s="47">
        <f t="shared" si="8"/>
        <v>1.4641288433382138E-3</v>
      </c>
      <c r="HQ39" s="161"/>
    </row>
    <row r="40" spans="2:225" x14ac:dyDescent="0.25">
      <c r="B40" s="152" t="s">
        <v>93</v>
      </c>
      <c r="C40" s="16"/>
      <c r="D40" s="16"/>
      <c r="E40" s="16"/>
      <c r="F40" s="16"/>
      <c r="G40" s="16">
        <v>1</v>
      </c>
      <c r="H40" s="16"/>
      <c r="I40" s="16"/>
      <c r="J40" s="16"/>
      <c r="K40" s="16">
        <v>1</v>
      </c>
      <c r="L40" s="16"/>
      <c r="M40" s="16"/>
      <c r="N40" s="16"/>
      <c r="O40" s="16"/>
      <c r="P40" s="16">
        <v>1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51">
        <f t="shared" si="9"/>
        <v>3</v>
      </c>
      <c r="AF40" s="47">
        <f t="shared" si="24"/>
        <v>5.0933786078098476E-3</v>
      </c>
      <c r="AH40" s="152" t="s">
        <v>93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>
        <v>1</v>
      </c>
      <c r="BI40" s="16"/>
      <c r="BJ40" s="16"/>
      <c r="BK40" s="51">
        <f t="shared" si="25"/>
        <v>1</v>
      </c>
      <c r="BL40" s="47">
        <f t="shared" si="26"/>
        <v>1.1976047904191617E-3</v>
      </c>
      <c r="BN40" s="152" t="s">
        <v>93</v>
      </c>
      <c r="BO40" s="16"/>
      <c r="BP40" s="16"/>
      <c r="BQ40" s="16"/>
      <c r="BR40" s="16"/>
      <c r="BS40" s="16">
        <v>2</v>
      </c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>
        <v>2</v>
      </c>
      <c r="CF40" s="16"/>
      <c r="CG40" s="16">
        <v>1</v>
      </c>
      <c r="CH40" s="16"/>
      <c r="CI40" s="16"/>
      <c r="CJ40" s="16"/>
      <c r="CK40" s="16"/>
      <c r="CL40" s="16"/>
      <c r="CM40" s="16"/>
      <c r="CN40" s="16"/>
      <c r="CO40" s="16"/>
      <c r="CP40" s="16"/>
      <c r="CQ40" s="51">
        <f t="shared" si="20"/>
        <v>5</v>
      </c>
      <c r="CR40" s="47">
        <f t="shared" si="3"/>
        <v>4.464285714285714E-3</v>
      </c>
      <c r="CT40" s="152" t="s">
        <v>93</v>
      </c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51">
        <f>SUM(CU40:DV40)</f>
        <v>0</v>
      </c>
      <c r="DX40" s="47">
        <f>DW40/$DW$42</f>
        <v>0</v>
      </c>
      <c r="DZ40" s="152" t="s">
        <v>93</v>
      </c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51">
        <f t="shared" si="10"/>
        <v>0</v>
      </c>
      <c r="FD40" s="47">
        <f t="shared" si="22"/>
        <v>0</v>
      </c>
      <c r="FE40" s="153"/>
      <c r="FF40" s="152" t="s">
        <v>93</v>
      </c>
      <c r="FG40" s="16"/>
      <c r="FH40" s="16"/>
      <c r="FI40" s="16"/>
      <c r="FJ40" s="16"/>
      <c r="FK40" s="16"/>
      <c r="FL40" s="16"/>
      <c r="FM40" s="16"/>
      <c r="FN40" s="16">
        <v>1</v>
      </c>
      <c r="FO40" s="16"/>
      <c r="FP40" s="16"/>
      <c r="FQ40" s="16"/>
      <c r="FR40" s="16">
        <v>1</v>
      </c>
      <c r="FS40" s="16"/>
      <c r="FT40" s="16">
        <v>1</v>
      </c>
      <c r="FU40" s="16"/>
      <c r="FV40" s="16"/>
      <c r="FW40" s="16"/>
      <c r="FX40" s="16"/>
      <c r="FY40" s="16"/>
      <c r="FZ40" s="16">
        <v>2</v>
      </c>
      <c r="GA40" s="16"/>
      <c r="GB40" s="16"/>
      <c r="GC40" s="16"/>
      <c r="GD40" s="16"/>
      <c r="GE40" s="16"/>
      <c r="GF40" s="16"/>
      <c r="GG40" s="16"/>
      <c r="GH40" s="16"/>
      <c r="GI40" s="51">
        <f t="shared" si="23"/>
        <v>5</v>
      </c>
      <c r="GJ40" s="47">
        <f t="shared" si="19"/>
        <v>4.2087542087542087E-3</v>
      </c>
      <c r="GK40" s="168"/>
      <c r="GL40" s="152" t="s">
        <v>93</v>
      </c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>
        <v>1</v>
      </c>
      <c r="GX40" s="16"/>
      <c r="GY40" s="16"/>
      <c r="GZ40" s="16"/>
      <c r="HA40" s="16"/>
      <c r="HB40" s="16"/>
      <c r="HC40" s="16"/>
      <c r="HD40" s="16">
        <v>1</v>
      </c>
      <c r="HE40" s="16"/>
      <c r="HF40" s="16"/>
      <c r="HG40" s="16"/>
      <c r="HH40" s="16"/>
      <c r="HI40" s="16"/>
      <c r="HJ40" s="16"/>
      <c r="HK40" s="16"/>
      <c r="HL40" s="16">
        <v>4</v>
      </c>
      <c r="HM40" s="16"/>
      <c r="HN40" s="16"/>
      <c r="HO40" s="51">
        <f t="shared" si="16"/>
        <v>6</v>
      </c>
      <c r="HP40" s="47">
        <f t="shared" si="8"/>
        <v>4.3923865300146414E-3</v>
      </c>
      <c r="HQ40" s="161"/>
    </row>
    <row r="41" spans="2:225" x14ac:dyDescent="0.25">
      <c r="B41" s="152" t="s">
        <v>91</v>
      </c>
      <c r="C41" s="16"/>
      <c r="D41" s="16"/>
      <c r="E41" s="16"/>
      <c r="F41" s="16"/>
      <c r="G41" s="16">
        <v>2</v>
      </c>
      <c r="H41" s="16"/>
      <c r="I41" s="16"/>
      <c r="J41" s="16"/>
      <c r="K41" s="16"/>
      <c r="L41" s="16"/>
      <c r="M41" s="16"/>
      <c r="N41" s="16"/>
      <c r="O41" s="16"/>
      <c r="P41" s="16">
        <v>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51">
        <f t="shared" si="9"/>
        <v>3</v>
      </c>
      <c r="AF41" s="47">
        <f t="shared" si="24"/>
        <v>5.0933786078098476E-3</v>
      </c>
      <c r="AH41" s="152" t="s">
        <v>91</v>
      </c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51">
        <f t="shared" si="25"/>
        <v>0</v>
      </c>
      <c r="BL41" s="47">
        <f t="shared" si="26"/>
        <v>0</v>
      </c>
      <c r="BN41" s="152" t="s">
        <v>91</v>
      </c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>
        <v>4</v>
      </c>
      <c r="CO41" s="16"/>
      <c r="CP41" s="16"/>
      <c r="CQ41" s="51">
        <f t="shared" si="20"/>
        <v>4</v>
      </c>
      <c r="CR41" s="47">
        <f t="shared" si="3"/>
        <v>3.5714285714285713E-3</v>
      </c>
      <c r="CT41" s="152" t="s">
        <v>91</v>
      </c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51">
        <f>SUM(CU41:DV41)</f>
        <v>0</v>
      </c>
      <c r="DX41" s="47">
        <f>DW41/$DW$42</f>
        <v>0</v>
      </c>
      <c r="DZ41" s="152" t="s">
        <v>91</v>
      </c>
      <c r="EA41" s="16"/>
      <c r="EB41" s="16"/>
      <c r="EC41" s="16"/>
      <c r="ED41" s="16"/>
      <c r="EE41" s="16"/>
      <c r="EF41" s="16"/>
      <c r="EG41" s="16"/>
      <c r="EH41" s="16">
        <v>1</v>
      </c>
      <c r="EI41" s="16"/>
      <c r="EJ41" s="16"/>
      <c r="EK41" s="16"/>
      <c r="EL41" s="16">
        <v>2</v>
      </c>
      <c r="EM41" s="16"/>
      <c r="EN41" s="16"/>
      <c r="EO41" s="16"/>
      <c r="EP41" s="16"/>
      <c r="EQ41" s="16"/>
      <c r="ER41" s="16"/>
      <c r="ES41" s="16">
        <v>1</v>
      </c>
      <c r="ET41" s="16"/>
      <c r="EU41" s="16"/>
      <c r="EV41" s="16"/>
      <c r="EW41" s="16">
        <v>2</v>
      </c>
      <c r="EX41" s="16">
        <v>1</v>
      </c>
      <c r="EY41" s="16"/>
      <c r="EZ41" s="16">
        <v>1</v>
      </c>
      <c r="FA41" s="16"/>
      <c r="FB41" s="16"/>
      <c r="FC41" s="51">
        <f t="shared" si="10"/>
        <v>8</v>
      </c>
      <c r="FD41" s="47">
        <f t="shared" si="22"/>
        <v>8.7815587266739849E-3</v>
      </c>
      <c r="FE41" s="153"/>
      <c r="FF41" s="152" t="s">
        <v>91</v>
      </c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>
        <v>2</v>
      </c>
      <c r="GG41" s="16"/>
      <c r="GH41" s="16"/>
      <c r="GI41" s="51">
        <f t="shared" si="23"/>
        <v>2</v>
      </c>
      <c r="GJ41" s="47">
        <f t="shared" si="19"/>
        <v>1.6835016835016834E-3</v>
      </c>
      <c r="GK41" s="168"/>
      <c r="GL41" s="152" t="s">
        <v>91</v>
      </c>
      <c r="GM41" s="16"/>
      <c r="GN41" s="16"/>
      <c r="GO41" s="16">
        <v>4</v>
      </c>
      <c r="GP41" s="16"/>
      <c r="GQ41" s="16"/>
      <c r="GR41" s="16"/>
      <c r="GS41" s="16"/>
      <c r="GT41" s="16"/>
      <c r="GU41" s="16"/>
      <c r="GV41" s="16">
        <v>5</v>
      </c>
      <c r="GW41" s="16"/>
      <c r="GX41" s="16"/>
      <c r="GY41" s="16"/>
      <c r="GZ41" s="16"/>
      <c r="HA41" s="16"/>
      <c r="HB41" s="16"/>
      <c r="HC41" s="16"/>
      <c r="HD41" s="16"/>
      <c r="HE41" s="16">
        <v>2</v>
      </c>
      <c r="HF41" s="16"/>
      <c r="HG41" s="16"/>
      <c r="HH41" s="16"/>
      <c r="HI41" s="16"/>
      <c r="HJ41" s="16"/>
      <c r="HK41" s="16"/>
      <c r="HL41" s="16">
        <v>1</v>
      </c>
      <c r="HM41" s="16"/>
      <c r="HN41" s="16"/>
      <c r="HO41" s="51">
        <f t="shared" si="16"/>
        <v>12</v>
      </c>
      <c r="HP41" s="47">
        <f t="shared" si="8"/>
        <v>8.7847730600292828E-3</v>
      </c>
      <c r="HQ41" s="161"/>
    </row>
    <row r="42" spans="2:225" ht="15.75" thickBot="1" x14ac:dyDescent="0.3">
      <c r="B42" s="110" t="s">
        <v>51</v>
      </c>
      <c r="C42" s="52">
        <f>SUM(C4:C41)</f>
        <v>1</v>
      </c>
      <c r="D42" s="52">
        <f t="shared" ref="D42:AE42" si="27">SUM(D4:D41)</f>
        <v>12</v>
      </c>
      <c r="E42" s="52">
        <f t="shared" si="27"/>
        <v>1</v>
      </c>
      <c r="F42" s="52">
        <f t="shared" si="27"/>
        <v>1</v>
      </c>
      <c r="G42" s="52">
        <f t="shared" si="27"/>
        <v>62</v>
      </c>
      <c r="H42" s="52">
        <f t="shared" si="27"/>
        <v>24</v>
      </c>
      <c r="I42" s="52">
        <f t="shared" si="27"/>
        <v>35</v>
      </c>
      <c r="J42" s="52">
        <f t="shared" si="27"/>
        <v>17</v>
      </c>
      <c r="K42" s="52">
        <f t="shared" si="27"/>
        <v>17</v>
      </c>
      <c r="L42" s="52">
        <f t="shared" si="27"/>
        <v>7</v>
      </c>
      <c r="M42" s="52">
        <f t="shared" si="27"/>
        <v>39</v>
      </c>
      <c r="N42" s="52">
        <f t="shared" si="27"/>
        <v>6</v>
      </c>
      <c r="O42" s="52">
        <f t="shared" si="27"/>
        <v>5</v>
      </c>
      <c r="P42" s="52">
        <f t="shared" si="27"/>
        <v>6</v>
      </c>
      <c r="Q42" s="52">
        <f t="shared" si="27"/>
        <v>5</v>
      </c>
      <c r="R42" s="52">
        <f t="shared" si="27"/>
        <v>13</v>
      </c>
      <c r="S42" s="52">
        <f t="shared" si="27"/>
        <v>26</v>
      </c>
      <c r="T42" s="52">
        <f t="shared" si="27"/>
        <v>76</v>
      </c>
      <c r="U42" s="52">
        <f t="shared" si="27"/>
        <v>15</v>
      </c>
      <c r="V42" s="52">
        <f t="shared" si="27"/>
        <v>5</v>
      </c>
      <c r="W42" s="52">
        <f t="shared" si="27"/>
        <v>2</v>
      </c>
      <c r="X42" s="52">
        <f t="shared" si="27"/>
        <v>0</v>
      </c>
      <c r="Y42" s="52">
        <f t="shared" si="27"/>
        <v>22</v>
      </c>
      <c r="Z42" s="52">
        <f t="shared" si="27"/>
        <v>7</v>
      </c>
      <c r="AA42" s="52">
        <f t="shared" si="27"/>
        <v>0</v>
      </c>
      <c r="AB42" s="52">
        <f t="shared" si="27"/>
        <v>183</v>
      </c>
      <c r="AC42" s="52">
        <f t="shared" si="27"/>
        <v>2</v>
      </c>
      <c r="AD42" s="52">
        <f t="shared" si="27"/>
        <v>0</v>
      </c>
      <c r="AE42" s="52">
        <f t="shared" si="27"/>
        <v>589</v>
      </c>
      <c r="AF42" s="114">
        <f>SUM(AF4:AF41)</f>
        <v>1.0000000000000004</v>
      </c>
      <c r="AH42" s="110" t="s">
        <v>51</v>
      </c>
      <c r="AI42" s="52">
        <f t="shared" ref="AI42:BK42" si="28">SUM(AI4:AI41)</f>
        <v>1</v>
      </c>
      <c r="AJ42" s="52">
        <f t="shared" si="28"/>
        <v>8</v>
      </c>
      <c r="AK42" s="52">
        <f t="shared" si="28"/>
        <v>17</v>
      </c>
      <c r="AL42" s="52">
        <f t="shared" si="28"/>
        <v>0</v>
      </c>
      <c r="AM42" s="52">
        <f t="shared" si="28"/>
        <v>59</v>
      </c>
      <c r="AN42" s="52">
        <f t="shared" si="28"/>
        <v>27</v>
      </c>
      <c r="AO42" s="52">
        <f t="shared" si="28"/>
        <v>61</v>
      </c>
      <c r="AP42" s="52">
        <f t="shared" si="28"/>
        <v>20</v>
      </c>
      <c r="AQ42" s="52">
        <f t="shared" si="28"/>
        <v>33</v>
      </c>
      <c r="AR42" s="52">
        <f t="shared" si="28"/>
        <v>17</v>
      </c>
      <c r="AS42" s="52">
        <f t="shared" si="28"/>
        <v>94</v>
      </c>
      <c r="AT42" s="52">
        <f t="shared" si="28"/>
        <v>12</v>
      </c>
      <c r="AU42" s="52">
        <f t="shared" si="28"/>
        <v>8</v>
      </c>
      <c r="AV42" s="52">
        <f t="shared" si="28"/>
        <v>12</v>
      </c>
      <c r="AW42" s="52">
        <f t="shared" si="28"/>
        <v>6</v>
      </c>
      <c r="AX42" s="52">
        <f t="shared" si="28"/>
        <v>14</v>
      </c>
      <c r="AY42" s="52">
        <f t="shared" si="28"/>
        <v>6</v>
      </c>
      <c r="AZ42" s="52">
        <f t="shared" si="28"/>
        <v>58</v>
      </c>
      <c r="BA42" s="52">
        <f t="shared" si="28"/>
        <v>98</v>
      </c>
      <c r="BB42" s="52">
        <f t="shared" si="28"/>
        <v>11</v>
      </c>
      <c r="BC42" s="52">
        <f t="shared" si="28"/>
        <v>3</v>
      </c>
      <c r="BD42" s="52">
        <f t="shared" si="28"/>
        <v>1</v>
      </c>
      <c r="BE42" s="52">
        <f t="shared" si="28"/>
        <v>48</v>
      </c>
      <c r="BF42" s="52">
        <f t="shared" si="28"/>
        <v>7</v>
      </c>
      <c r="BG42" s="52">
        <f t="shared" si="28"/>
        <v>3</v>
      </c>
      <c r="BH42" s="52">
        <f t="shared" si="28"/>
        <v>208</v>
      </c>
      <c r="BI42" s="52">
        <f t="shared" si="28"/>
        <v>3</v>
      </c>
      <c r="BJ42" s="52">
        <f t="shared" si="28"/>
        <v>0</v>
      </c>
      <c r="BK42" s="52">
        <f t="shared" si="28"/>
        <v>835</v>
      </c>
      <c r="BL42" s="115">
        <f t="shared" si="26"/>
        <v>1</v>
      </c>
      <c r="BN42" s="110" t="s">
        <v>51</v>
      </c>
      <c r="BO42" s="52">
        <f>SUM(BO4:BO41)</f>
        <v>4</v>
      </c>
      <c r="BP42" s="52">
        <f t="shared" ref="BP42:CQ42" si="29">SUM(BP4:BP41)</f>
        <v>16</v>
      </c>
      <c r="BQ42" s="52">
        <f t="shared" si="29"/>
        <v>13</v>
      </c>
      <c r="BR42" s="52">
        <f t="shared" si="29"/>
        <v>0</v>
      </c>
      <c r="BS42" s="52">
        <f t="shared" si="29"/>
        <v>47</v>
      </c>
      <c r="BT42" s="52">
        <f t="shared" si="29"/>
        <v>34</v>
      </c>
      <c r="BU42" s="52">
        <f t="shared" si="29"/>
        <v>94</v>
      </c>
      <c r="BV42" s="52">
        <f t="shared" si="29"/>
        <v>15</v>
      </c>
      <c r="BW42" s="52">
        <f t="shared" si="29"/>
        <v>41</v>
      </c>
      <c r="BX42" s="52">
        <f t="shared" si="29"/>
        <v>35</v>
      </c>
      <c r="BY42" s="52">
        <f t="shared" si="29"/>
        <v>116</v>
      </c>
      <c r="BZ42" s="52">
        <f t="shared" si="29"/>
        <v>17</v>
      </c>
      <c r="CA42" s="52">
        <f t="shared" si="29"/>
        <v>14</v>
      </c>
      <c r="CB42" s="52">
        <f t="shared" si="29"/>
        <v>21</v>
      </c>
      <c r="CC42" s="52">
        <f t="shared" si="29"/>
        <v>21</v>
      </c>
      <c r="CD42" s="52">
        <f t="shared" si="29"/>
        <v>22</v>
      </c>
      <c r="CE42" s="52">
        <f t="shared" si="29"/>
        <v>20</v>
      </c>
      <c r="CF42" s="52">
        <f t="shared" si="29"/>
        <v>32</v>
      </c>
      <c r="CG42" s="52">
        <f t="shared" si="29"/>
        <v>128</v>
      </c>
      <c r="CH42" s="52">
        <f t="shared" si="29"/>
        <v>10</v>
      </c>
      <c r="CI42" s="52">
        <f t="shared" si="29"/>
        <v>2</v>
      </c>
      <c r="CJ42" s="52">
        <f t="shared" si="29"/>
        <v>0</v>
      </c>
      <c r="CK42" s="52">
        <f t="shared" si="29"/>
        <v>74</v>
      </c>
      <c r="CL42" s="52">
        <f t="shared" si="29"/>
        <v>26</v>
      </c>
      <c r="CM42" s="52">
        <f t="shared" si="29"/>
        <v>7</v>
      </c>
      <c r="CN42" s="52">
        <f t="shared" si="29"/>
        <v>311</v>
      </c>
      <c r="CO42" s="52">
        <f t="shared" si="29"/>
        <v>0</v>
      </c>
      <c r="CP42" s="52">
        <f t="shared" si="29"/>
        <v>0</v>
      </c>
      <c r="CQ42" s="52">
        <f t="shared" si="29"/>
        <v>1120</v>
      </c>
      <c r="CR42" s="115">
        <f>SUM(CR4:CR41)</f>
        <v>0.99999999999999989</v>
      </c>
      <c r="CT42" s="110" t="s">
        <v>51</v>
      </c>
      <c r="CU42" s="52">
        <f>SUM(CU4:CU41)</f>
        <v>1</v>
      </c>
      <c r="CV42" s="52">
        <f t="shared" ref="CV42:DW42" si="30">SUM(CV4:CV41)</f>
        <v>4</v>
      </c>
      <c r="CW42" s="52">
        <f t="shared" si="30"/>
        <v>4</v>
      </c>
      <c r="CX42" s="52">
        <f t="shared" si="30"/>
        <v>0</v>
      </c>
      <c r="CY42" s="52">
        <f t="shared" si="30"/>
        <v>46</v>
      </c>
      <c r="CZ42" s="52">
        <f t="shared" si="30"/>
        <v>23</v>
      </c>
      <c r="DA42" s="52">
        <f t="shared" si="30"/>
        <v>37</v>
      </c>
      <c r="DB42" s="52">
        <f t="shared" si="30"/>
        <v>18</v>
      </c>
      <c r="DC42" s="52">
        <f t="shared" si="30"/>
        <v>26</v>
      </c>
      <c r="DD42" s="52">
        <f t="shared" si="30"/>
        <v>14</v>
      </c>
      <c r="DE42" s="52">
        <f t="shared" si="30"/>
        <v>79</v>
      </c>
      <c r="DF42" s="52">
        <f t="shared" si="30"/>
        <v>7</v>
      </c>
      <c r="DG42" s="52">
        <f t="shared" si="30"/>
        <v>18</v>
      </c>
      <c r="DH42" s="52">
        <f t="shared" si="30"/>
        <v>14</v>
      </c>
      <c r="DI42" s="52">
        <f t="shared" si="30"/>
        <v>16</v>
      </c>
      <c r="DJ42" s="52">
        <f t="shared" si="30"/>
        <v>17</v>
      </c>
      <c r="DK42" s="52">
        <f t="shared" si="30"/>
        <v>3</v>
      </c>
      <c r="DL42" s="52">
        <f t="shared" si="30"/>
        <v>36</v>
      </c>
      <c r="DM42" s="52">
        <f t="shared" si="30"/>
        <v>67</v>
      </c>
      <c r="DN42" s="52">
        <f t="shared" si="30"/>
        <v>21</v>
      </c>
      <c r="DO42" s="52">
        <f t="shared" si="30"/>
        <v>4</v>
      </c>
      <c r="DP42" s="52">
        <f t="shared" si="30"/>
        <v>1</v>
      </c>
      <c r="DQ42" s="52">
        <f t="shared" si="30"/>
        <v>34</v>
      </c>
      <c r="DR42" s="52">
        <f t="shared" si="30"/>
        <v>27</v>
      </c>
      <c r="DS42" s="52">
        <f t="shared" si="30"/>
        <v>5</v>
      </c>
      <c r="DT42" s="52">
        <f t="shared" si="30"/>
        <v>182</v>
      </c>
      <c r="DU42" s="52">
        <f t="shared" si="30"/>
        <v>2</v>
      </c>
      <c r="DV42" s="52">
        <f t="shared" si="30"/>
        <v>0</v>
      </c>
      <c r="DW42" s="52">
        <f t="shared" si="30"/>
        <v>706</v>
      </c>
      <c r="DX42" s="115">
        <f>SUM(DX4:DX41)</f>
        <v>1</v>
      </c>
      <c r="DZ42" s="110" t="s">
        <v>51</v>
      </c>
      <c r="EA42" s="52">
        <f>SUM(EA4:EA41)</f>
        <v>8</v>
      </c>
      <c r="EB42" s="52">
        <f t="shared" ref="EB42:FC42" si="31">SUM(EB4:EB41)</f>
        <v>0</v>
      </c>
      <c r="EC42" s="52">
        <f t="shared" si="31"/>
        <v>9</v>
      </c>
      <c r="ED42" s="52">
        <f t="shared" si="31"/>
        <v>5</v>
      </c>
      <c r="EE42" s="52">
        <f t="shared" si="31"/>
        <v>61</v>
      </c>
      <c r="EF42" s="52">
        <f t="shared" si="31"/>
        <v>53</v>
      </c>
      <c r="EG42" s="52">
        <f t="shared" si="31"/>
        <v>46</v>
      </c>
      <c r="EH42" s="52">
        <f t="shared" si="31"/>
        <v>31</v>
      </c>
      <c r="EI42" s="52">
        <f t="shared" si="31"/>
        <v>40</v>
      </c>
      <c r="EJ42" s="52">
        <f t="shared" si="31"/>
        <v>8</v>
      </c>
      <c r="EK42" s="52">
        <f t="shared" si="31"/>
        <v>62</v>
      </c>
      <c r="EL42" s="52">
        <f t="shared" si="31"/>
        <v>14</v>
      </c>
      <c r="EM42" s="52">
        <f t="shared" si="31"/>
        <v>13</v>
      </c>
      <c r="EN42" s="52">
        <f t="shared" si="31"/>
        <v>25</v>
      </c>
      <c r="EO42" s="52">
        <f t="shared" si="31"/>
        <v>13</v>
      </c>
      <c r="EP42" s="52">
        <f t="shared" si="31"/>
        <v>22</v>
      </c>
      <c r="EQ42" s="52">
        <f t="shared" si="31"/>
        <v>18</v>
      </c>
      <c r="ER42" s="52">
        <f t="shared" si="31"/>
        <v>46</v>
      </c>
      <c r="ES42" s="52">
        <f t="shared" si="31"/>
        <v>84</v>
      </c>
      <c r="ET42" s="52">
        <f t="shared" si="31"/>
        <v>27</v>
      </c>
      <c r="EU42" s="52">
        <f t="shared" si="31"/>
        <v>3</v>
      </c>
      <c r="EV42" s="52">
        <f t="shared" si="31"/>
        <v>0</v>
      </c>
      <c r="EW42" s="52">
        <f t="shared" si="31"/>
        <v>32</v>
      </c>
      <c r="EX42" s="52">
        <f t="shared" si="31"/>
        <v>47</v>
      </c>
      <c r="EY42" s="52">
        <f t="shared" si="31"/>
        <v>1</v>
      </c>
      <c r="EZ42" s="52">
        <f t="shared" si="31"/>
        <v>239</v>
      </c>
      <c r="FA42" s="52">
        <f t="shared" si="31"/>
        <v>4</v>
      </c>
      <c r="FB42" s="52">
        <f t="shared" si="31"/>
        <v>0</v>
      </c>
      <c r="FC42" s="52">
        <f t="shared" si="31"/>
        <v>911</v>
      </c>
      <c r="FD42" s="115">
        <f>SUM(FD4:FD41)</f>
        <v>1</v>
      </c>
      <c r="FF42" s="110" t="s">
        <v>51</v>
      </c>
      <c r="FG42" s="52">
        <f>SUM(FG4:FG41)</f>
        <v>2</v>
      </c>
      <c r="FH42" s="52">
        <f t="shared" ref="FH42:GI42" si="32">SUM(FH4:FH41)</f>
        <v>30</v>
      </c>
      <c r="FI42" s="52">
        <f t="shared" si="32"/>
        <v>24</v>
      </c>
      <c r="FJ42" s="52">
        <f t="shared" si="32"/>
        <v>2</v>
      </c>
      <c r="FK42" s="52">
        <f t="shared" si="32"/>
        <v>68</v>
      </c>
      <c r="FL42" s="52">
        <f t="shared" si="32"/>
        <v>32</v>
      </c>
      <c r="FM42" s="52">
        <f t="shared" si="32"/>
        <v>74</v>
      </c>
      <c r="FN42" s="52">
        <f t="shared" si="32"/>
        <v>24</v>
      </c>
      <c r="FO42" s="52">
        <f t="shared" si="32"/>
        <v>40</v>
      </c>
      <c r="FP42" s="52">
        <f t="shared" si="32"/>
        <v>22</v>
      </c>
      <c r="FQ42" s="52">
        <f t="shared" si="32"/>
        <v>85</v>
      </c>
      <c r="FR42" s="52">
        <f t="shared" si="32"/>
        <v>23</v>
      </c>
      <c r="FS42" s="52">
        <f t="shared" si="32"/>
        <v>11</v>
      </c>
      <c r="FT42" s="52">
        <f t="shared" si="32"/>
        <v>14</v>
      </c>
      <c r="FU42" s="52">
        <f t="shared" si="32"/>
        <v>25</v>
      </c>
      <c r="FV42" s="52">
        <f t="shared" si="32"/>
        <v>37</v>
      </c>
      <c r="FW42" s="52">
        <f t="shared" si="32"/>
        <v>19</v>
      </c>
      <c r="FX42" s="52">
        <f t="shared" si="32"/>
        <v>45</v>
      </c>
      <c r="FY42" s="52">
        <f t="shared" si="32"/>
        <v>155</v>
      </c>
      <c r="FZ42" s="52">
        <f t="shared" si="32"/>
        <v>13</v>
      </c>
      <c r="GA42" s="52">
        <f t="shared" si="32"/>
        <v>6</v>
      </c>
      <c r="GB42" s="52">
        <f t="shared" si="32"/>
        <v>1</v>
      </c>
      <c r="GC42" s="52">
        <f t="shared" si="32"/>
        <v>62</v>
      </c>
      <c r="GD42" s="52">
        <f t="shared" si="32"/>
        <v>19</v>
      </c>
      <c r="GE42" s="52">
        <f t="shared" si="32"/>
        <v>11</v>
      </c>
      <c r="GF42" s="52">
        <f t="shared" si="32"/>
        <v>341</v>
      </c>
      <c r="GG42" s="52">
        <f t="shared" si="32"/>
        <v>3</v>
      </c>
      <c r="GH42" s="52">
        <f t="shared" si="32"/>
        <v>0</v>
      </c>
      <c r="GI42" s="52">
        <f t="shared" si="32"/>
        <v>1188</v>
      </c>
      <c r="GJ42" s="115">
        <f>SUM(GJ4:GJ41)</f>
        <v>1</v>
      </c>
      <c r="GL42" s="166" t="s">
        <v>51</v>
      </c>
      <c r="GM42" s="52">
        <f>SUM(GM4:GM41)</f>
        <v>1</v>
      </c>
      <c r="GN42" s="52">
        <f t="shared" ref="GN42:HO42" si="33">SUM(GN4:GN41)</f>
        <v>12</v>
      </c>
      <c r="GO42" s="52">
        <f t="shared" si="33"/>
        <v>22</v>
      </c>
      <c r="GP42" s="52">
        <f t="shared" si="33"/>
        <v>1</v>
      </c>
      <c r="GQ42" s="52">
        <f t="shared" si="33"/>
        <v>91</v>
      </c>
      <c r="GR42" s="52">
        <f t="shared" si="33"/>
        <v>61</v>
      </c>
      <c r="GS42" s="52">
        <f t="shared" si="33"/>
        <v>55</v>
      </c>
      <c r="GT42" s="52">
        <f t="shared" si="33"/>
        <v>61</v>
      </c>
      <c r="GU42" s="52">
        <f t="shared" si="33"/>
        <v>27</v>
      </c>
      <c r="GV42" s="52">
        <f t="shared" si="33"/>
        <v>39</v>
      </c>
      <c r="GW42" s="52">
        <f t="shared" si="33"/>
        <v>123</v>
      </c>
      <c r="GX42" s="52">
        <f t="shared" si="33"/>
        <v>21</v>
      </c>
      <c r="GY42" s="52">
        <f t="shared" si="33"/>
        <v>10</v>
      </c>
      <c r="GZ42" s="52">
        <f t="shared" si="33"/>
        <v>18</v>
      </c>
      <c r="HA42" s="52">
        <f t="shared" si="33"/>
        <v>33</v>
      </c>
      <c r="HB42" s="52">
        <f t="shared" si="33"/>
        <v>52</v>
      </c>
      <c r="HC42" s="52">
        <f t="shared" si="33"/>
        <v>13</v>
      </c>
      <c r="HD42" s="52">
        <f t="shared" si="33"/>
        <v>75</v>
      </c>
      <c r="HE42" s="52">
        <f t="shared" si="33"/>
        <v>164</v>
      </c>
      <c r="HF42" s="52">
        <f t="shared" si="33"/>
        <v>9</v>
      </c>
      <c r="HG42" s="52">
        <f t="shared" si="33"/>
        <v>1</v>
      </c>
      <c r="HH42" s="52">
        <f t="shared" si="33"/>
        <v>2</v>
      </c>
      <c r="HI42" s="52">
        <f t="shared" si="33"/>
        <v>37</v>
      </c>
      <c r="HJ42" s="52">
        <f t="shared" si="33"/>
        <v>33</v>
      </c>
      <c r="HK42" s="52">
        <f t="shared" si="33"/>
        <v>19</v>
      </c>
      <c r="HL42" s="52">
        <f t="shared" si="33"/>
        <v>384</v>
      </c>
      <c r="HM42" s="52">
        <f t="shared" si="33"/>
        <v>1</v>
      </c>
      <c r="HN42" s="52">
        <f t="shared" si="33"/>
        <v>1</v>
      </c>
      <c r="HO42" s="52">
        <f t="shared" si="33"/>
        <v>1366</v>
      </c>
      <c r="HP42" s="115">
        <f>SUM(HP4:HP41)</f>
        <v>1</v>
      </c>
    </row>
    <row r="43" spans="2:225" ht="15.75" thickTop="1" x14ac:dyDescent="0.25"/>
    <row r="50" spans="162:224" x14ac:dyDescent="0.25"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</row>
    <row r="70" spans="32:224" s="3" customFormat="1" x14ac:dyDescent="0.25">
      <c r="AF70" s="48"/>
      <c r="BL70" s="48"/>
      <c r="CR70" s="48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</row>
  </sheetData>
  <sortState ref="DZ4:FC36">
    <sortCondition ref="DZ4:DZ36"/>
  </sortState>
  <mergeCells count="7">
    <mergeCell ref="GL2:HP2"/>
    <mergeCell ref="FF2:GJ2"/>
    <mergeCell ref="DZ2:FD2"/>
    <mergeCell ref="CT2:DX2"/>
    <mergeCell ref="B2:AF2"/>
    <mergeCell ref="AH2:BL2"/>
    <mergeCell ref="BN2:CR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B1:DI30"/>
  <sheetViews>
    <sheetView showGridLines="0" showRowColHeaders="0" zoomScale="85" zoomScaleNormal="85" workbookViewId="0"/>
  </sheetViews>
  <sheetFormatPr defaultRowHeight="15" x14ac:dyDescent="0.25"/>
  <cols>
    <col min="1" max="1" width="2" customWidth="1"/>
    <col min="2" max="2" width="33.5703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bestFit="1" customWidth="1"/>
    <col min="17" max="17" width="2" customWidth="1"/>
    <col min="18" max="18" width="33.5703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bestFit="1" customWidth="1"/>
    <col min="33" max="33" width="1.5703125" customWidth="1"/>
    <col min="34" max="34" width="33.5703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bestFit="1" customWidth="1"/>
    <col min="49" max="49" width="2" customWidth="1"/>
    <col min="50" max="50" width="33.570312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2.140625" customWidth="1"/>
    <col min="66" max="66" width="33.570312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140625" customWidth="1"/>
    <col min="81" max="81" width="2.140625" customWidth="1"/>
    <col min="82" max="82" width="33.570312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140625" bestFit="1" customWidth="1"/>
    <col min="97" max="97" width="2.140625" style="161" customWidth="1"/>
    <col min="98" max="98" width="33.5703125" style="161" bestFit="1" customWidth="1"/>
    <col min="99" max="99" width="4.42578125" style="161" bestFit="1" customWidth="1"/>
    <col min="100" max="100" width="4.28515625" style="161" bestFit="1" customWidth="1"/>
    <col min="101" max="101" width="5.28515625" style="161" bestFit="1" customWidth="1"/>
    <col min="102" max="102" width="4.5703125" style="161" bestFit="1" customWidth="1"/>
    <col min="103" max="103" width="4.7109375" style="161" bestFit="1" customWidth="1"/>
    <col min="104" max="104" width="4.5703125" style="161" bestFit="1" customWidth="1"/>
    <col min="105" max="105" width="4" style="161" bestFit="1" customWidth="1"/>
    <col min="106" max="106" width="5.140625" style="161" bestFit="1" customWidth="1"/>
    <col min="107" max="107" width="4" style="161" bestFit="1" customWidth="1"/>
    <col min="108" max="108" width="4.85546875" style="161" bestFit="1" customWidth="1"/>
    <col min="109" max="109" width="5.140625" style="161" bestFit="1" customWidth="1"/>
    <col min="110" max="110" width="4.28515625" style="161" bestFit="1" customWidth="1"/>
    <col min="111" max="111" width="6.5703125" style="161" bestFit="1" customWidth="1"/>
    <col min="112" max="112" width="8.140625" style="161" bestFit="1" customWidth="1"/>
  </cols>
  <sheetData>
    <row r="1" spans="2:113" ht="15.75" thickBot="1" x14ac:dyDescent="0.3"/>
    <row r="2" spans="2:113" ht="15.75" thickTop="1" x14ac:dyDescent="0.25">
      <c r="B2" s="243" t="s">
        <v>149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  <c r="R2" s="243" t="s">
        <v>150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253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5"/>
      <c r="AX2" s="243" t="s">
        <v>304</v>
      </c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372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5"/>
      <c r="CD2" s="243" t="s">
        <v>400</v>
      </c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430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5"/>
    </row>
    <row r="3" spans="2:113" x14ac:dyDescent="0.25">
      <c r="B3" s="49" t="s">
        <v>86</v>
      </c>
      <c r="C3" s="50" t="s">
        <v>0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  <c r="L3" s="50" t="s">
        <v>11</v>
      </c>
      <c r="M3" s="50" t="s">
        <v>12</v>
      </c>
      <c r="N3" s="50" t="s">
        <v>13</v>
      </c>
      <c r="O3" s="50" t="s">
        <v>14</v>
      </c>
      <c r="P3" s="14" t="s">
        <v>15</v>
      </c>
      <c r="R3" s="49" t="s">
        <v>86</v>
      </c>
      <c r="S3" s="50" t="s">
        <v>0</v>
      </c>
      <c r="T3" s="50" t="s">
        <v>3</v>
      </c>
      <c r="U3" s="50" t="s">
        <v>4</v>
      </c>
      <c r="V3" s="50" t="s">
        <v>5</v>
      </c>
      <c r="W3" s="50" t="s">
        <v>6</v>
      </c>
      <c r="X3" s="50" t="s">
        <v>7</v>
      </c>
      <c r="Y3" s="50" t="s">
        <v>8</v>
      </c>
      <c r="Z3" s="50" t="s">
        <v>9</v>
      </c>
      <c r="AA3" s="50" t="s">
        <v>10</v>
      </c>
      <c r="AB3" s="50" t="s">
        <v>11</v>
      </c>
      <c r="AC3" s="50" t="s">
        <v>12</v>
      </c>
      <c r="AD3" s="50" t="s">
        <v>13</v>
      </c>
      <c r="AE3" s="50" t="s">
        <v>14</v>
      </c>
      <c r="AF3" s="14" t="s">
        <v>15</v>
      </c>
      <c r="AH3" s="49" t="s">
        <v>86</v>
      </c>
      <c r="AI3" s="50" t="s">
        <v>0</v>
      </c>
      <c r="AJ3" s="50" t="s">
        <v>3</v>
      </c>
      <c r="AK3" s="50" t="s">
        <v>4</v>
      </c>
      <c r="AL3" s="50" t="s">
        <v>5</v>
      </c>
      <c r="AM3" s="50" t="s">
        <v>6</v>
      </c>
      <c r="AN3" s="50" t="s">
        <v>7</v>
      </c>
      <c r="AO3" s="50" t="s">
        <v>8</v>
      </c>
      <c r="AP3" s="50" t="s">
        <v>9</v>
      </c>
      <c r="AQ3" s="50" t="s">
        <v>10</v>
      </c>
      <c r="AR3" s="50" t="s">
        <v>11</v>
      </c>
      <c r="AS3" s="50" t="s">
        <v>12</v>
      </c>
      <c r="AT3" s="50" t="s">
        <v>13</v>
      </c>
      <c r="AU3" s="50" t="s">
        <v>14</v>
      </c>
      <c r="AV3" s="14" t="s">
        <v>15</v>
      </c>
      <c r="AX3" s="49" t="s">
        <v>86</v>
      </c>
      <c r="AY3" s="50" t="s">
        <v>0</v>
      </c>
      <c r="AZ3" s="50" t="s">
        <v>3</v>
      </c>
      <c r="BA3" s="50" t="s">
        <v>4</v>
      </c>
      <c r="BB3" s="50" t="s">
        <v>5</v>
      </c>
      <c r="BC3" s="50" t="s">
        <v>6</v>
      </c>
      <c r="BD3" s="50" t="s">
        <v>7</v>
      </c>
      <c r="BE3" s="50" t="s">
        <v>8</v>
      </c>
      <c r="BF3" s="50" t="s">
        <v>9</v>
      </c>
      <c r="BG3" s="50" t="s">
        <v>10</v>
      </c>
      <c r="BH3" s="50" t="s">
        <v>11</v>
      </c>
      <c r="BI3" s="50" t="s">
        <v>12</v>
      </c>
      <c r="BJ3" s="50" t="s">
        <v>13</v>
      </c>
      <c r="BK3" s="50" t="s">
        <v>14</v>
      </c>
      <c r="BL3" s="14" t="s">
        <v>15</v>
      </c>
      <c r="BN3" s="49" t="s">
        <v>86</v>
      </c>
      <c r="BO3" s="50" t="s">
        <v>0</v>
      </c>
      <c r="BP3" s="50" t="s">
        <v>3</v>
      </c>
      <c r="BQ3" s="50" t="s">
        <v>4</v>
      </c>
      <c r="BR3" s="50" t="s">
        <v>5</v>
      </c>
      <c r="BS3" s="50" t="s">
        <v>6</v>
      </c>
      <c r="BT3" s="50" t="s">
        <v>7</v>
      </c>
      <c r="BU3" s="50" t="s">
        <v>8</v>
      </c>
      <c r="BV3" s="50" t="s">
        <v>9</v>
      </c>
      <c r="BW3" s="50" t="s">
        <v>10</v>
      </c>
      <c r="BX3" s="50" t="s">
        <v>11</v>
      </c>
      <c r="BY3" s="50" t="s">
        <v>12</v>
      </c>
      <c r="BZ3" s="50" t="s">
        <v>13</v>
      </c>
      <c r="CA3" s="50" t="s">
        <v>14</v>
      </c>
      <c r="CB3" s="14" t="s">
        <v>15</v>
      </c>
      <c r="CD3" s="49" t="s">
        <v>86</v>
      </c>
      <c r="CE3" s="50" t="s">
        <v>0</v>
      </c>
      <c r="CF3" s="50" t="s">
        <v>3</v>
      </c>
      <c r="CG3" s="50" t="s">
        <v>4</v>
      </c>
      <c r="CH3" s="50" t="s">
        <v>5</v>
      </c>
      <c r="CI3" s="50" t="s">
        <v>6</v>
      </c>
      <c r="CJ3" s="50" t="s">
        <v>7</v>
      </c>
      <c r="CK3" s="50" t="s">
        <v>8</v>
      </c>
      <c r="CL3" s="50" t="s">
        <v>9</v>
      </c>
      <c r="CM3" s="50" t="s">
        <v>10</v>
      </c>
      <c r="CN3" s="50" t="s">
        <v>11</v>
      </c>
      <c r="CO3" s="50" t="s">
        <v>12</v>
      </c>
      <c r="CP3" s="50" t="s">
        <v>13</v>
      </c>
      <c r="CQ3" s="50" t="s">
        <v>14</v>
      </c>
      <c r="CR3" s="14" t="s">
        <v>15</v>
      </c>
      <c r="CT3" s="49" t="s">
        <v>86</v>
      </c>
      <c r="CU3" s="169" t="s">
        <v>0</v>
      </c>
      <c r="CV3" s="169" t="s">
        <v>3</v>
      </c>
      <c r="CW3" s="169" t="s">
        <v>4</v>
      </c>
      <c r="CX3" s="169" t="s">
        <v>5</v>
      </c>
      <c r="CY3" s="169" t="s">
        <v>6</v>
      </c>
      <c r="CZ3" s="169" t="s">
        <v>7</v>
      </c>
      <c r="DA3" s="169" t="s">
        <v>8</v>
      </c>
      <c r="DB3" s="169" t="s">
        <v>9</v>
      </c>
      <c r="DC3" s="169" t="s">
        <v>10</v>
      </c>
      <c r="DD3" s="169" t="s">
        <v>11</v>
      </c>
      <c r="DE3" s="169" t="s">
        <v>12</v>
      </c>
      <c r="DF3" s="169" t="s">
        <v>13</v>
      </c>
      <c r="DG3" s="169" t="s">
        <v>14</v>
      </c>
      <c r="DH3" s="14" t="s">
        <v>15</v>
      </c>
    </row>
    <row r="4" spans="2:113" x14ac:dyDescent="0.25">
      <c r="B4" s="155" t="s">
        <v>101</v>
      </c>
      <c r="C4" s="19">
        <v>7</v>
      </c>
      <c r="D4" s="19">
        <v>7</v>
      </c>
      <c r="E4" s="20">
        <v>4</v>
      </c>
      <c r="F4" s="20">
        <v>1</v>
      </c>
      <c r="G4" s="20">
        <v>6</v>
      </c>
      <c r="H4" s="20">
        <v>2</v>
      </c>
      <c r="I4" s="20">
        <v>1</v>
      </c>
      <c r="J4" s="20"/>
      <c r="K4" s="20">
        <v>1</v>
      </c>
      <c r="L4" s="20"/>
      <c r="M4" s="20"/>
      <c r="N4" s="20"/>
      <c r="O4" s="51">
        <f>SUM(C4:N4)</f>
        <v>29</v>
      </c>
      <c r="P4" s="21">
        <f t="shared" ref="P4:P29" si="0">O4/$O$29</f>
        <v>6.0542797494780795E-2</v>
      </c>
      <c r="R4" s="155" t="s">
        <v>101</v>
      </c>
      <c r="S4" s="20"/>
      <c r="T4" s="20"/>
      <c r="U4" s="20"/>
      <c r="V4" s="20"/>
      <c r="W4" s="20"/>
      <c r="X4" s="20">
        <v>1</v>
      </c>
      <c r="Y4" s="20"/>
      <c r="Z4" s="20"/>
      <c r="AA4" s="20"/>
      <c r="AB4" s="20"/>
      <c r="AC4" s="20"/>
      <c r="AD4" s="20"/>
      <c r="AE4" s="51">
        <f>SUM(S4:AD4)</f>
        <v>1</v>
      </c>
      <c r="AF4" s="21">
        <f t="shared" ref="AF4:AF21" si="1">AE4/$AE$29</f>
        <v>1.6207455429497568E-3</v>
      </c>
      <c r="AH4" s="112" t="s">
        <v>101</v>
      </c>
      <c r="AI4" s="20"/>
      <c r="AJ4" s="20">
        <v>1</v>
      </c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51">
        <f>SUM(AI4:AT4)</f>
        <v>1</v>
      </c>
      <c r="AV4" s="21">
        <f t="shared" ref="AV4:AV29" si="2">AU4/$AU$29</f>
        <v>1.1655011655011655E-3</v>
      </c>
      <c r="AX4" s="155" t="s">
        <v>101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51">
        <f t="shared" ref="BK4:BK13" si="3">SUM(AY4:BJ4)</f>
        <v>0</v>
      </c>
      <c r="BL4" s="21">
        <f t="shared" ref="BL4:BL13" si="4">BK4/$BK$29</f>
        <v>0</v>
      </c>
      <c r="BN4" s="155" t="s">
        <v>101</v>
      </c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51">
        <f>SUM(BO4:BZ4)</f>
        <v>0</v>
      </c>
      <c r="CB4" s="21">
        <f t="shared" ref="CB4:CB11" si="5">CA4/$CA$29</f>
        <v>0</v>
      </c>
      <c r="CC4" s="156"/>
      <c r="CD4" s="155" t="s">
        <v>101</v>
      </c>
      <c r="CE4" s="20"/>
      <c r="CF4" s="20"/>
      <c r="CG4" s="20"/>
      <c r="CH4" s="20"/>
      <c r="CI4" s="20"/>
      <c r="CJ4" s="20"/>
      <c r="CK4" s="20">
        <v>1</v>
      </c>
      <c r="CL4" s="20"/>
      <c r="CM4" s="20"/>
      <c r="CN4" s="20"/>
      <c r="CO4" s="20"/>
      <c r="CP4" s="20"/>
      <c r="CQ4" s="51">
        <f t="shared" ref="CQ4:CQ13" si="6">SUM(CE4:CP4)</f>
        <v>1</v>
      </c>
      <c r="CR4" s="21">
        <f t="shared" ref="CR4:CR13" si="7">CQ4/$CQ$29</f>
        <v>9.3896713615023472E-4</v>
      </c>
      <c r="CS4" s="168"/>
      <c r="CT4" s="167" t="s">
        <v>101</v>
      </c>
      <c r="CU4" s="20"/>
      <c r="CV4" s="20"/>
      <c r="CW4" s="20"/>
      <c r="CX4" s="20"/>
      <c r="CY4" s="20"/>
      <c r="CZ4" s="20"/>
      <c r="DA4" s="20"/>
      <c r="DB4" s="20">
        <v>1</v>
      </c>
      <c r="DC4" s="20"/>
      <c r="DD4" s="20"/>
      <c r="DE4" s="20"/>
      <c r="DF4" s="20"/>
      <c r="DG4" s="51">
        <f t="shared" ref="DG4:DG20" si="8">SUM(CU4:DF4)</f>
        <v>1</v>
      </c>
      <c r="DH4" s="21">
        <f t="shared" ref="DH4:DH28" si="9">DG4/$DG$29</f>
        <v>8.8809946714031975E-4</v>
      </c>
    </row>
    <row r="5" spans="2:113" x14ac:dyDescent="0.25">
      <c r="B5" s="155" t="s">
        <v>306</v>
      </c>
      <c r="C5" s="10"/>
      <c r="D5" s="10"/>
      <c r="E5" s="16"/>
      <c r="F5" s="16"/>
      <c r="G5" s="16"/>
      <c r="H5" s="16"/>
      <c r="I5" s="16"/>
      <c r="J5" s="16"/>
      <c r="K5" s="16"/>
      <c r="L5" s="16"/>
      <c r="M5" s="16"/>
      <c r="N5" s="16"/>
      <c r="O5" s="51">
        <f t="shared" ref="O5:O23" si="10">SUM(C5:N5)</f>
        <v>0</v>
      </c>
      <c r="P5" s="21">
        <f t="shared" si="0"/>
        <v>0</v>
      </c>
      <c r="R5" s="155" t="s">
        <v>306</v>
      </c>
      <c r="S5" s="19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51">
        <f t="shared" ref="AE5:AE21" si="11">SUM(S5:AD5)</f>
        <v>0</v>
      </c>
      <c r="AF5" s="21">
        <f t="shared" si="1"/>
        <v>0</v>
      </c>
      <c r="AH5" s="155" t="s">
        <v>306</v>
      </c>
      <c r="AI5" s="10"/>
      <c r="AJ5" s="10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51">
        <f t="shared" ref="AU5:AU25" si="12">SUM(AI5:AT5)</f>
        <v>0</v>
      </c>
      <c r="AV5" s="21">
        <f t="shared" si="2"/>
        <v>0</v>
      </c>
      <c r="AX5" s="155" t="s">
        <v>306</v>
      </c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51">
        <f t="shared" si="3"/>
        <v>0</v>
      </c>
      <c r="BL5" s="21">
        <f t="shared" si="4"/>
        <v>0</v>
      </c>
      <c r="BN5" s="155" t="s">
        <v>306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51">
        <f t="shared" ref="CA5:CA28" si="13">SUM(BO5:BZ5)</f>
        <v>0</v>
      </c>
      <c r="CB5" s="21">
        <f t="shared" si="5"/>
        <v>0</v>
      </c>
      <c r="CC5" s="156"/>
      <c r="CD5" s="155" t="s">
        <v>306</v>
      </c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51">
        <f t="shared" si="6"/>
        <v>0</v>
      </c>
      <c r="CR5" s="21">
        <f t="shared" si="7"/>
        <v>0</v>
      </c>
      <c r="CS5" s="168"/>
      <c r="CT5" s="167" t="s">
        <v>306</v>
      </c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51">
        <f t="shared" si="8"/>
        <v>0</v>
      </c>
      <c r="DH5" s="21">
        <f t="shared" si="9"/>
        <v>0</v>
      </c>
    </row>
    <row r="6" spans="2:113" x14ac:dyDescent="0.25">
      <c r="B6" s="155" t="s">
        <v>307</v>
      </c>
      <c r="C6" s="10"/>
      <c r="D6" s="10"/>
      <c r="E6" s="16"/>
      <c r="F6" s="16"/>
      <c r="G6" s="16"/>
      <c r="H6" s="16"/>
      <c r="I6" s="16"/>
      <c r="J6" s="16"/>
      <c r="K6" s="16"/>
      <c r="L6" s="16"/>
      <c r="M6" s="16"/>
      <c r="N6" s="16"/>
      <c r="O6" s="51">
        <f t="shared" si="10"/>
        <v>0</v>
      </c>
      <c r="P6" s="21">
        <f t="shared" si="0"/>
        <v>0</v>
      </c>
      <c r="R6" s="155" t="s">
        <v>307</v>
      </c>
      <c r="S6" s="19"/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51">
        <f t="shared" si="11"/>
        <v>0</v>
      </c>
      <c r="AF6" s="21">
        <f t="shared" si="1"/>
        <v>0</v>
      </c>
      <c r="AH6" s="155" t="s">
        <v>307</v>
      </c>
      <c r="AI6" s="10"/>
      <c r="AJ6" s="10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51">
        <f t="shared" si="12"/>
        <v>0</v>
      </c>
      <c r="AV6" s="21">
        <f t="shared" si="2"/>
        <v>0</v>
      </c>
      <c r="AX6" s="155" t="s">
        <v>307</v>
      </c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51">
        <f t="shared" si="3"/>
        <v>0</v>
      </c>
      <c r="BL6" s="21">
        <f t="shared" si="4"/>
        <v>0</v>
      </c>
      <c r="BN6" s="155" t="s">
        <v>307</v>
      </c>
      <c r="BO6" s="19"/>
      <c r="BP6" s="19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51">
        <f t="shared" si="13"/>
        <v>0</v>
      </c>
      <c r="CB6" s="21">
        <f t="shared" si="5"/>
        <v>0</v>
      </c>
      <c r="CC6" s="156"/>
      <c r="CD6" s="155" t="s">
        <v>307</v>
      </c>
      <c r="CE6" s="19"/>
      <c r="CF6" s="19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51">
        <f t="shared" si="6"/>
        <v>0</v>
      </c>
      <c r="CR6" s="21">
        <f t="shared" si="7"/>
        <v>0</v>
      </c>
      <c r="CS6" s="168"/>
      <c r="CT6" s="167" t="s">
        <v>307</v>
      </c>
      <c r="CU6" s="19"/>
      <c r="CV6" s="19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51">
        <f t="shared" si="8"/>
        <v>0</v>
      </c>
      <c r="DH6" s="21">
        <f t="shared" si="9"/>
        <v>0</v>
      </c>
    </row>
    <row r="7" spans="2:113" x14ac:dyDescent="0.25">
      <c r="B7" s="155" t="s">
        <v>308</v>
      </c>
      <c r="C7" s="10"/>
      <c r="D7" s="10"/>
      <c r="E7" s="16"/>
      <c r="F7" s="16"/>
      <c r="G7" s="16"/>
      <c r="H7" s="16"/>
      <c r="I7" s="16"/>
      <c r="J7" s="16"/>
      <c r="K7" s="16"/>
      <c r="L7" s="16"/>
      <c r="M7" s="16"/>
      <c r="N7" s="16"/>
      <c r="O7" s="51">
        <f t="shared" si="10"/>
        <v>0</v>
      </c>
      <c r="P7" s="21">
        <f t="shared" si="0"/>
        <v>0</v>
      </c>
      <c r="R7" s="155" t="s">
        <v>308</v>
      </c>
      <c r="S7" s="19"/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51">
        <f t="shared" si="11"/>
        <v>0</v>
      </c>
      <c r="AF7" s="21">
        <f t="shared" si="1"/>
        <v>0</v>
      </c>
      <c r="AH7" s="155" t="s">
        <v>308</v>
      </c>
      <c r="AI7" s="10"/>
      <c r="AJ7" s="10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51">
        <f t="shared" si="12"/>
        <v>0</v>
      </c>
      <c r="AV7" s="21">
        <f t="shared" si="2"/>
        <v>0</v>
      </c>
      <c r="AX7" s="155" t="s">
        <v>308</v>
      </c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51">
        <f t="shared" si="3"/>
        <v>0</v>
      </c>
      <c r="BL7" s="21">
        <f t="shared" si="4"/>
        <v>0</v>
      </c>
      <c r="BN7" s="155" t="s">
        <v>308</v>
      </c>
      <c r="BO7" s="19"/>
      <c r="BP7" s="19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51">
        <f t="shared" si="13"/>
        <v>0</v>
      </c>
      <c r="CB7" s="21">
        <f t="shared" si="5"/>
        <v>0</v>
      </c>
      <c r="CC7" s="156"/>
      <c r="CD7" s="155" t="s">
        <v>308</v>
      </c>
      <c r="CE7" s="19"/>
      <c r="CF7" s="19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51">
        <f t="shared" si="6"/>
        <v>0</v>
      </c>
      <c r="CR7" s="21">
        <f t="shared" si="7"/>
        <v>0</v>
      </c>
      <c r="CS7" s="168"/>
      <c r="CT7" s="167" t="s">
        <v>308</v>
      </c>
      <c r="CU7" s="19"/>
      <c r="CV7" s="19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51">
        <f t="shared" si="8"/>
        <v>0</v>
      </c>
      <c r="DH7" s="21">
        <f t="shared" si="9"/>
        <v>0</v>
      </c>
      <c r="DI7" s="161"/>
    </row>
    <row r="8" spans="2:113" x14ac:dyDescent="0.25">
      <c r="B8" s="155" t="s">
        <v>99</v>
      </c>
      <c r="C8" s="10">
        <v>2</v>
      </c>
      <c r="D8" s="10"/>
      <c r="E8" s="16"/>
      <c r="F8" s="16"/>
      <c r="G8" s="16"/>
      <c r="H8" s="16">
        <v>1</v>
      </c>
      <c r="I8" s="16"/>
      <c r="J8" s="16"/>
      <c r="K8" s="16"/>
      <c r="L8" s="16"/>
      <c r="M8" s="16"/>
      <c r="N8" s="16"/>
      <c r="O8" s="51">
        <f t="shared" si="10"/>
        <v>3</v>
      </c>
      <c r="P8" s="21">
        <f t="shared" si="0"/>
        <v>6.2630480167014616E-3</v>
      </c>
      <c r="R8" s="155" t="s">
        <v>99</v>
      </c>
      <c r="S8" s="19"/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51">
        <f t="shared" si="11"/>
        <v>0</v>
      </c>
      <c r="AF8" s="21">
        <f t="shared" si="1"/>
        <v>0</v>
      </c>
      <c r="AH8" s="155" t="s">
        <v>99</v>
      </c>
      <c r="AI8" s="10"/>
      <c r="AJ8" s="10"/>
      <c r="AK8" s="16"/>
      <c r="AL8" s="16"/>
      <c r="AM8" s="16"/>
      <c r="AN8" s="16"/>
      <c r="AO8" s="16"/>
      <c r="AP8" s="16"/>
      <c r="AQ8" s="16"/>
      <c r="AR8" s="16"/>
      <c r="AS8" s="16"/>
      <c r="AT8" s="16">
        <v>1</v>
      </c>
      <c r="AU8" s="51">
        <f t="shared" si="12"/>
        <v>1</v>
      </c>
      <c r="AV8" s="21">
        <f t="shared" si="2"/>
        <v>1.1655011655011655E-3</v>
      </c>
      <c r="AX8" s="155" t="s">
        <v>99</v>
      </c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51">
        <f t="shared" si="3"/>
        <v>0</v>
      </c>
      <c r="BL8" s="21">
        <f t="shared" si="4"/>
        <v>0</v>
      </c>
      <c r="BN8" s="155" t="s">
        <v>99</v>
      </c>
      <c r="BO8" s="20"/>
      <c r="BP8" s="20"/>
      <c r="BQ8" s="20"/>
      <c r="BR8" s="20">
        <v>1</v>
      </c>
      <c r="BS8" s="20"/>
      <c r="BT8" s="20"/>
      <c r="BU8" s="20"/>
      <c r="BV8" s="20"/>
      <c r="BW8" s="20"/>
      <c r="BX8" s="20"/>
      <c r="BY8" s="20"/>
      <c r="BZ8" s="20"/>
      <c r="CA8" s="51">
        <f t="shared" si="13"/>
        <v>1</v>
      </c>
      <c r="CB8" s="21">
        <f t="shared" si="5"/>
        <v>1.2987012987012987E-3</v>
      </c>
      <c r="CC8" s="156"/>
      <c r="CD8" s="155" t="s">
        <v>99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51">
        <f t="shared" si="6"/>
        <v>0</v>
      </c>
      <c r="CR8" s="21">
        <f t="shared" si="7"/>
        <v>0</v>
      </c>
      <c r="CS8" s="168"/>
      <c r="CT8" s="167" t="s">
        <v>99</v>
      </c>
      <c r="CU8" s="20"/>
      <c r="CV8" s="20"/>
      <c r="CW8" s="20"/>
      <c r="CX8" s="20"/>
      <c r="CY8" s="20"/>
      <c r="CZ8" s="20"/>
      <c r="DA8" s="20"/>
      <c r="DB8" s="20">
        <v>1</v>
      </c>
      <c r="DC8" s="20"/>
      <c r="DD8" s="20"/>
      <c r="DE8" s="20"/>
      <c r="DF8" s="20"/>
      <c r="DG8" s="51">
        <f t="shared" si="8"/>
        <v>1</v>
      </c>
      <c r="DH8" s="21">
        <f t="shared" si="9"/>
        <v>8.8809946714031975E-4</v>
      </c>
      <c r="DI8" s="161"/>
    </row>
    <row r="9" spans="2:113" x14ac:dyDescent="0.25">
      <c r="B9" s="155" t="s">
        <v>111</v>
      </c>
      <c r="C9" s="10"/>
      <c r="D9" s="10"/>
      <c r="E9" s="16"/>
      <c r="F9" s="16"/>
      <c r="G9" s="16"/>
      <c r="H9" s="16"/>
      <c r="I9" s="16"/>
      <c r="J9" s="16"/>
      <c r="K9" s="16"/>
      <c r="L9" s="16"/>
      <c r="M9" s="16"/>
      <c r="N9" s="16"/>
      <c r="O9" s="51">
        <f t="shared" si="10"/>
        <v>0</v>
      </c>
      <c r="P9" s="21">
        <f t="shared" si="0"/>
        <v>0</v>
      </c>
      <c r="R9" s="155" t="s">
        <v>111</v>
      </c>
      <c r="S9" s="19"/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51">
        <f t="shared" si="11"/>
        <v>0</v>
      </c>
      <c r="AF9" s="21">
        <f t="shared" si="1"/>
        <v>0</v>
      </c>
      <c r="AH9" s="155" t="s">
        <v>98</v>
      </c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51">
        <f t="shared" si="12"/>
        <v>0</v>
      </c>
      <c r="AV9" s="21">
        <f t="shared" si="2"/>
        <v>0</v>
      </c>
      <c r="AX9" s="155" t="s">
        <v>98</v>
      </c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51">
        <f t="shared" si="3"/>
        <v>0</v>
      </c>
      <c r="BL9" s="21">
        <f t="shared" si="4"/>
        <v>0</v>
      </c>
      <c r="BN9" s="155" t="s">
        <v>98</v>
      </c>
      <c r="BO9" s="10"/>
      <c r="BP9" s="10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51">
        <f t="shared" si="13"/>
        <v>0</v>
      </c>
      <c r="CB9" s="21">
        <f t="shared" si="5"/>
        <v>0</v>
      </c>
      <c r="CC9" s="156"/>
      <c r="CD9" s="155" t="s">
        <v>98</v>
      </c>
      <c r="CE9" s="10"/>
      <c r="CF9" s="10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51">
        <f t="shared" si="6"/>
        <v>0</v>
      </c>
      <c r="CR9" s="21">
        <f t="shared" si="7"/>
        <v>0</v>
      </c>
      <c r="CS9" s="168"/>
      <c r="CT9" s="167" t="s">
        <v>98</v>
      </c>
      <c r="CU9" s="10"/>
      <c r="CV9" s="10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51">
        <f t="shared" si="8"/>
        <v>0</v>
      </c>
      <c r="DH9" s="21">
        <f t="shared" si="9"/>
        <v>0</v>
      </c>
      <c r="DI9" s="161"/>
    </row>
    <row r="10" spans="2:113" x14ac:dyDescent="0.25">
      <c r="B10" s="155" t="s">
        <v>111</v>
      </c>
      <c r="C10" s="10"/>
      <c r="D10" s="10"/>
      <c r="E10" s="16"/>
      <c r="F10" s="16"/>
      <c r="G10" s="16"/>
      <c r="H10" s="16"/>
      <c r="I10" s="16"/>
      <c r="J10" s="16"/>
      <c r="K10" s="16"/>
      <c r="L10" s="16"/>
      <c r="M10" s="16"/>
      <c r="N10" s="16">
        <v>1</v>
      </c>
      <c r="O10" s="51">
        <f t="shared" si="10"/>
        <v>1</v>
      </c>
      <c r="P10" s="21">
        <f t="shared" si="0"/>
        <v>2.0876826722338203E-3</v>
      </c>
      <c r="R10" s="155" t="s">
        <v>111</v>
      </c>
      <c r="S10" s="19"/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51">
        <f t="shared" si="11"/>
        <v>0</v>
      </c>
      <c r="AF10" s="21">
        <f t="shared" si="1"/>
        <v>0</v>
      </c>
      <c r="AH10" s="155" t="s">
        <v>111</v>
      </c>
      <c r="AI10" s="10"/>
      <c r="AJ10" s="10"/>
      <c r="AK10" s="16"/>
      <c r="AL10" s="16">
        <v>1</v>
      </c>
      <c r="AM10" s="16"/>
      <c r="AN10" s="16"/>
      <c r="AO10" s="16"/>
      <c r="AP10" s="16">
        <v>1</v>
      </c>
      <c r="AQ10" s="16"/>
      <c r="AR10" s="16"/>
      <c r="AS10" s="16"/>
      <c r="AT10" s="16"/>
      <c r="AU10" s="51">
        <f t="shared" si="12"/>
        <v>2</v>
      </c>
      <c r="AV10" s="21">
        <f t="shared" si="2"/>
        <v>2.331002331002331E-3</v>
      </c>
      <c r="AX10" s="155" t="s">
        <v>111</v>
      </c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51">
        <f t="shared" si="3"/>
        <v>0</v>
      </c>
      <c r="BL10" s="21">
        <f t="shared" si="4"/>
        <v>0</v>
      </c>
      <c r="BN10" s="155" t="s">
        <v>98</v>
      </c>
      <c r="BO10" s="10"/>
      <c r="BP10" s="10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51">
        <f t="shared" si="13"/>
        <v>0</v>
      </c>
      <c r="CB10" s="21">
        <f t="shared" si="5"/>
        <v>0</v>
      </c>
      <c r="CC10" s="156"/>
      <c r="CD10" s="155" t="s">
        <v>111</v>
      </c>
      <c r="CE10" s="10"/>
      <c r="CF10" s="10"/>
      <c r="CG10" s="16"/>
      <c r="CH10" s="16"/>
      <c r="CI10" s="16">
        <v>1</v>
      </c>
      <c r="CJ10" s="16"/>
      <c r="CK10" s="16"/>
      <c r="CL10" s="16"/>
      <c r="CM10" s="16"/>
      <c r="CN10" s="16"/>
      <c r="CO10" s="16"/>
      <c r="CP10" s="16"/>
      <c r="CQ10" s="51">
        <f t="shared" si="6"/>
        <v>1</v>
      </c>
      <c r="CR10" s="21">
        <f t="shared" si="7"/>
        <v>9.3896713615023472E-4</v>
      </c>
      <c r="CS10" s="168"/>
      <c r="CT10" s="167" t="s">
        <v>111</v>
      </c>
      <c r="CU10" s="10"/>
      <c r="CV10" s="10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51">
        <f t="shared" si="8"/>
        <v>0</v>
      </c>
      <c r="DH10" s="21">
        <f t="shared" si="9"/>
        <v>0</v>
      </c>
      <c r="DI10" s="161"/>
    </row>
    <row r="11" spans="2:113" x14ac:dyDescent="0.25">
      <c r="B11" s="155" t="s">
        <v>89</v>
      </c>
      <c r="C11" s="10">
        <v>23</v>
      </c>
      <c r="D11" s="10">
        <v>7</v>
      </c>
      <c r="E11" s="16">
        <v>10</v>
      </c>
      <c r="F11" s="16">
        <v>13</v>
      </c>
      <c r="G11" s="16">
        <v>19</v>
      </c>
      <c r="H11" s="16">
        <v>10</v>
      </c>
      <c r="I11" s="16">
        <v>26</v>
      </c>
      <c r="J11" s="16">
        <v>32</v>
      </c>
      <c r="K11" s="16">
        <v>25</v>
      </c>
      <c r="L11" s="16">
        <v>27</v>
      </c>
      <c r="M11" s="16">
        <v>28</v>
      </c>
      <c r="N11" s="16">
        <v>40</v>
      </c>
      <c r="O11" s="51">
        <f t="shared" si="10"/>
        <v>260</v>
      </c>
      <c r="P11" s="21">
        <f t="shared" si="0"/>
        <v>0.54279749478079331</v>
      </c>
      <c r="R11" s="155" t="s">
        <v>89</v>
      </c>
      <c r="S11" s="19">
        <v>30</v>
      </c>
      <c r="T11" s="19">
        <v>13</v>
      </c>
      <c r="U11" s="20">
        <v>11</v>
      </c>
      <c r="V11" s="20">
        <v>48</v>
      </c>
      <c r="W11" s="20">
        <v>35</v>
      </c>
      <c r="X11" s="20">
        <v>47</v>
      </c>
      <c r="Y11" s="20">
        <v>42</v>
      </c>
      <c r="Z11" s="20">
        <v>40</v>
      </c>
      <c r="AA11" s="20">
        <v>35</v>
      </c>
      <c r="AB11" s="20">
        <v>19</v>
      </c>
      <c r="AC11" s="20">
        <v>41</v>
      </c>
      <c r="AD11" s="20">
        <v>31</v>
      </c>
      <c r="AE11" s="51">
        <f t="shared" si="11"/>
        <v>392</v>
      </c>
      <c r="AF11" s="21">
        <f t="shared" si="1"/>
        <v>0.63533225283630468</v>
      </c>
      <c r="AH11" s="155" t="s">
        <v>89</v>
      </c>
      <c r="AI11" s="10">
        <v>36</v>
      </c>
      <c r="AJ11" s="10">
        <v>31</v>
      </c>
      <c r="AK11" s="16">
        <v>38</v>
      </c>
      <c r="AL11" s="16">
        <v>27</v>
      </c>
      <c r="AM11" s="16">
        <v>38</v>
      </c>
      <c r="AN11" s="16">
        <v>34</v>
      </c>
      <c r="AO11" s="16">
        <v>29</v>
      </c>
      <c r="AP11" s="16">
        <v>39</v>
      </c>
      <c r="AQ11" s="16">
        <v>13</v>
      </c>
      <c r="AR11" s="16">
        <v>6</v>
      </c>
      <c r="AS11" s="16">
        <v>9</v>
      </c>
      <c r="AT11" s="16">
        <v>8</v>
      </c>
      <c r="AU11" s="51">
        <f t="shared" si="12"/>
        <v>308</v>
      </c>
      <c r="AV11" s="21">
        <f t="shared" si="2"/>
        <v>0.35897435897435898</v>
      </c>
      <c r="AX11" s="155" t="s">
        <v>89</v>
      </c>
      <c r="AY11" s="20">
        <v>10</v>
      </c>
      <c r="AZ11" s="20">
        <v>7</v>
      </c>
      <c r="BA11" s="20">
        <v>2</v>
      </c>
      <c r="BB11" s="20">
        <v>6</v>
      </c>
      <c r="BC11" s="20">
        <v>9</v>
      </c>
      <c r="BD11" s="20">
        <v>16</v>
      </c>
      <c r="BE11" s="20">
        <v>17</v>
      </c>
      <c r="BF11" s="20">
        <v>5</v>
      </c>
      <c r="BG11" s="20">
        <v>3</v>
      </c>
      <c r="BH11" s="20">
        <v>6</v>
      </c>
      <c r="BI11" s="20">
        <v>8</v>
      </c>
      <c r="BJ11" s="20">
        <v>6</v>
      </c>
      <c r="BK11" s="51">
        <f t="shared" si="3"/>
        <v>95</v>
      </c>
      <c r="BL11" s="21">
        <f t="shared" si="4"/>
        <v>0.16521739130434782</v>
      </c>
      <c r="BN11" s="155" t="s">
        <v>89</v>
      </c>
      <c r="BO11" s="19">
        <v>6</v>
      </c>
      <c r="BP11" s="19">
        <v>2</v>
      </c>
      <c r="BQ11" s="20">
        <v>7</v>
      </c>
      <c r="BR11" s="20">
        <v>2</v>
      </c>
      <c r="BS11" s="20">
        <v>13</v>
      </c>
      <c r="BT11" s="20">
        <v>5</v>
      </c>
      <c r="BU11" s="20">
        <v>4</v>
      </c>
      <c r="BV11" s="20">
        <v>8</v>
      </c>
      <c r="BW11" s="20">
        <v>1</v>
      </c>
      <c r="BX11" s="20"/>
      <c r="BY11" s="20"/>
      <c r="BZ11" s="20"/>
      <c r="CA11" s="51">
        <f t="shared" si="13"/>
        <v>48</v>
      </c>
      <c r="CB11" s="21">
        <f t="shared" si="5"/>
        <v>6.2337662337662338E-2</v>
      </c>
      <c r="CC11" s="156"/>
      <c r="CD11" s="155" t="s">
        <v>89</v>
      </c>
      <c r="CE11" s="19"/>
      <c r="CF11" s="19"/>
      <c r="CG11" s="20"/>
      <c r="CH11" s="20"/>
      <c r="CI11" s="20"/>
      <c r="CJ11" s="20"/>
      <c r="CK11" s="20"/>
      <c r="CL11" s="20">
        <v>1</v>
      </c>
      <c r="CM11" s="20"/>
      <c r="CN11" s="20"/>
      <c r="CO11" s="20"/>
      <c r="CP11" s="20"/>
      <c r="CQ11" s="51">
        <f t="shared" si="6"/>
        <v>1</v>
      </c>
      <c r="CR11" s="21">
        <f t="shared" si="7"/>
        <v>9.3896713615023472E-4</v>
      </c>
      <c r="CS11" s="168"/>
      <c r="CT11" s="167" t="s">
        <v>89</v>
      </c>
      <c r="CU11" s="19"/>
      <c r="CV11" s="19"/>
      <c r="CW11" s="20"/>
      <c r="CX11" s="20">
        <v>1</v>
      </c>
      <c r="CY11" s="20"/>
      <c r="CZ11" s="20"/>
      <c r="DA11" s="20"/>
      <c r="DB11" s="20"/>
      <c r="DC11" s="20"/>
      <c r="DD11" s="20"/>
      <c r="DE11" s="20"/>
      <c r="DF11" s="20"/>
      <c r="DG11" s="51">
        <f t="shared" si="8"/>
        <v>1</v>
      </c>
      <c r="DH11" s="21">
        <f t="shared" si="9"/>
        <v>8.8809946714031975E-4</v>
      </c>
      <c r="DI11" s="161"/>
    </row>
    <row r="12" spans="2:113" x14ac:dyDescent="0.25">
      <c r="B12" s="155" t="s">
        <v>255</v>
      </c>
      <c r="C12" s="10"/>
      <c r="D12" s="1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1">
        <f t="shared" si="10"/>
        <v>0</v>
      </c>
      <c r="P12" s="21">
        <f t="shared" si="0"/>
        <v>0</v>
      </c>
      <c r="R12" s="155" t="s">
        <v>255</v>
      </c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51">
        <f t="shared" si="11"/>
        <v>0</v>
      </c>
      <c r="AF12" s="21">
        <f t="shared" si="1"/>
        <v>0</v>
      </c>
      <c r="AH12" s="155" t="s">
        <v>255</v>
      </c>
      <c r="AI12" s="10"/>
      <c r="AJ12" s="10"/>
      <c r="AK12" s="16"/>
      <c r="AL12" s="16"/>
      <c r="AM12" s="16"/>
      <c r="AN12" s="16">
        <v>1</v>
      </c>
      <c r="AO12" s="16"/>
      <c r="AP12" s="16"/>
      <c r="AQ12" s="16">
        <v>1</v>
      </c>
      <c r="AR12" s="16"/>
      <c r="AS12" s="16"/>
      <c r="AT12" s="16"/>
      <c r="AU12" s="51">
        <f t="shared" si="12"/>
        <v>2</v>
      </c>
      <c r="AV12" s="21">
        <f t="shared" si="2"/>
        <v>2.331002331002331E-3</v>
      </c>
      <c r="AX12" s="155" t="s">
        <v>255</v>
      </c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51">
        <f t="shared" si="3"/>
        <v>0</v>
      </c>
      <c r="BL12" s="21">
        <f t="shared" si="4"/>
        <v>0</v>
      </c>
      <c r="BN12" s="155" t="s">
        <v>255</v>
      </c>
      <c r="BO12" s="19"/>
      <c r="BP12" s="19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51">
        <f t="shared" si="13"/>
        <v>0</v>
      </c>
      <c r="CB12" s="21">
        <f t="shared" ref="CB12:CB28" si="14">CA12/$CA$29</f>
        <v>0</v>
      </c>
      <c r="CC12" s="156"/>
      <c r="CD12" s="155" t="s">
        <v>255</v>
      </c>
      <c r="CE12" s="10"/>
      <c r="CF12" s="10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51">
        <f t="shared" si="6"/>
        <v>0</v>
      </c>
      <c r="CR12" s="21">
        <f t="shared" si="7"/>
        <v>0</v>
      </c>
      <c r="CS12" s="168"/>
      <c r="CT12" s="167" t="s">
        <v>255</v>
      </c>
      <c r="CU12" s="10"/>
      <c r="CV12" s="10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51">
        <f t="shared" si="8"/>
        <v>0</v>
      </c>
      <c r="DH12" s="21">
        <f t="shared" si="9"/>
        <v>0</v>
      </c>
      <c r="DI12" s="161"/>
    </row>
    <row r="13" spans="2:113" x14ac:dyDescent="0.25">
      <c r="B13" s="155" t="s">
        <v>261</v>
      </c>
      <c r="C13" s="10"/>
      <c r="D13" s="1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1">
        <f t="shared" si="10"/>
        <v>0</v>
      </c>
      <c r="P13" s="21">
        <f t="shared" si="0"/>
        <v>0</v>
      </c>
      <c r="R13" s="155" t="s">
        <v>261</v>
      </c>
      <c r="S13" s="19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51">
        <f t="shared" si="11"/>
        <v>0</v>
      </c>
      <c r="AF13" s="21">
        <f t="shared" si="1"/>
        <v>0</v>
      </c>
      <c r="AH13" s="155" t="s">
        <v>261</v>
      </c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51">
        <f t="shared" si="12"/>
        <v>0</v>
      </c>
      <c r="AV13" s="21">
        <f t="shared" si="2"/>
        <v>0</v>
      </c>
      <c r="AX13" s="155" t="s">
        <v>261</v>
      </c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51">
        <f t="shared" si="3"/>
        <v>0</v>
      </c>
      <c r="BL13" s="21">
        <f t="shared" si="4"/>
        <v>0</v>
      </c>
      <c r="BN13" s="155" t="s">
        <v>261</v>
      </c>
      <c r="BO13" s="19"/>
      <c r="BP13" s="19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51">
        <f t="shared" si="13"/>
        <v>0</v>
      </c>
      <c r="CB13" s="21">
        <f t="shared" si="14"/>
        <v>0</v>
      </c>
      <c r="CC13" s="156"/>
      <c r="CD13" s="155" t="s">
        <v>261</v>
      </c>
      <c r="CE13" s="10"/>
      <c r="CF13" s="10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51">
        <f t="shared" si="6"/>
        <v>0</v>
      </c>
      <c r="CR13" s="21">
        <f t="shared" si="7"/>
        <v>0</v>
      </c>
      <c r="CS13" s="168"/>
      <c r="CT13" s="167" t="s">
        <v>261</v>
      </c>
      <c r="CU13" s="10"/>
      <c r="CV13" s="10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51">
        <f t="shared" si="8"/>
        <v>0</v>
      </c>
      <c r="DH13" s="21">
        <f t="shared" si="9"/>
        <v>0</v>
      </c>
      <c r="DI13" s="161"/>
    </row>
    <row r="14" spans="2:113" x14ac:dyDescent="0.25">
      <c r="B14" s="155" t="s">
        <v>105</v>
      </c>
      <c r="C14" s="10">
        <v>3</v>
      </c>
      <c r="D14" s="10"/>
      <c r="E14" s="16"/>
      <c r="F14" s="16"/>
      <c r="G14" s="16"/>
      <c r="H14" s="16"/>
      <c r="I14" s="16"/>
      <c r="J14" s="16"/>
      <c r="K14" s="16">
        <v>1</v>
      </c>
      <c r="L14" s="16"/>
      <c r="M14" s="16"/>
      <c r="N14" s="16"/>
      <c r="O14" s="51">
        <f t="shared" si="10"/>
        <v>4</v>
      </c>
      <c r="P14" s="21">
        <f t="shared" si="0"/>
        <v>8.350730688935281E-3</v>
      </c>
      <c r="R14" s="155" t="s">
        <v>105</v>
      </c>
      <c r="S14" s="19"/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1">
        <f t="shared" si="11"/>
        <v>0</v>
      </c>
      <c r="AF14" s="21">
        <f t="shared" si="1"/>
        <v>0</v>
      </c>
      <c r="AH14" s="155" t="s">
        <v>105</v>
      </c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51">
        <f t="shared" si="12"/>
        <v>0</v>
      </c>
      <c r="AV14" s="21">
        <f t="shared" si="2"/>
        <v>0</v>
      </c>
      <c r="AX14" s="155" t="s">
        <v>105</v>
      </c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51">
        <f t="shared" ref="BK14:BK27" si="15">SUM(AY14:BJ14)</f>
        <v>0</v>
      </c>
      <c r="BL14" s="21">
        <f t="shared" ref="BL14:BL28" si="16">BK14/$BK$29</f>
        <v>0</v>
      </c>
      <c r="BN14" s="155" t="s">
        <v>105</v>
      </c>
      <c r="BO14" s="19"/>
      <c r="BP14" s="19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51">
        <f t="shared" si="13"/>
        <v>0</v>
      </c>
      <c r="CB14" s="21">
        <f t="shared" si="14"/>
        <v>0</v>
      </c>
      <c r="CC14" s="156"/>
      <c r="CD14" s="155" t="s">
        <v>105</v>
      </c>
      <c r="CE14" s="19"/>
      <c r="CF14" s="19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51">
        <f t="shared" ref="CQ14:CQ20" si="17">SUM(CE14:CP14)</f>
        <v>0</v>
      </c>
      <c r="CR14" s="21">
        <f t="shared" ref="CR14:CR28" si="18">CQ14/$CQ$29</f>
        <v>0</v>
      </c>
      <c r="CS14" s="168"/>
      <c r="CT14" s="167" t="s">
        <v>105</v>
      </c>
      <c r="CU14" s="19"/>
      <c r="CV14" s="19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51">
        <f t="shared" si="8"/>
        <v>0</v>
      </c>
      <c r="DH14" s="21">
        <f t="shared" si="9"/>
        <v>0</v>
      </c>
      <c r="DI14" s="161"/>
    </row>
    <row r="15" spans="2:113" x14ac:dyDescent="0.25">
      <c r="B15" s="155" t="s">
        <v>95</v>
      </c>
      <c r="C15" s="10"/>
      <c r="D15" s="10"/>
      <c r="E15" s="16"/>
      <c r="F15" s="16"/>
      <c r="G15" s="16"/>
      <c r="H15" s="16"/>
      <c r="I15" s="16">
        <v>1</v>
      </c>
      <c r="J15" s="16"/>
      <c r="K15" s="16"/>
      <c r="L15" s="16"/>
      <c r="M15" s="16"/>
      <c r="N15" s="16"/>
      <c r="O15" s="51">
        <f t="shared" si="10"/>
        <v>1</v>
      </c>
      <c r="P15" s="21">
        <f t="shared" si="0"/>
        <v>2.0876826722338203E-3</v>
      </c>
      <c r="R15" s="155" t="s">
        <v>95</v>
      </c>
      <c r="S15" s="19"/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51">
        <f t="shared" si="11"/>
        <v>0</v>
      </c>
      <c r="AF15" s="21">
        <f t="shared" si="1"/>
        <v>0</v>
      </c>
      <c r="AH15" s="155" t="s">
        <v>95</v>
      </c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51">
        <f t="shared" si="12"/>
        <v>0</v>
      </c>
      <c r="AV15" s="21">
        <f t="shared" si="2"/>
        <v>0</v>
      </c>
      <c r="AX15" s="155" t="s">
        <v>95</v>
      </c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51">
        <f t="shared" si="15"/>
        <v>0</v>
      </c>
      <c r="BL15" s="21">
        <f t="shared" si="16"/>
        <v>0</v>
      </c>
      <c r="BN15" s="155" t="s">
        <v>95</v>
      </c>
      <c r="BO15" s="19"/>
      <c r="BP15" s="19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51">
        <f t="shared" si="13"/>
        <v>0</v>
      </c>
      <c r="CB15" s="21">
        <f t="shared" si="14"/>
        <v>0</v>
      </c>
      <c r="CC15" s="156"/>
      <c r="CD15" s="155" t="s">
        <v>95</v>
      </c>
      <c r="CE15" s="19"/>
      <c r="CF15" s="19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51">
        <f t="shared" si="17"/>
        <v>0</v>
      </c>
      <c r="CR15" s="21">
        <f t="shared" si="18"/>
        <v>0</v>
      </c>
      <c r="CS15" s="168"/>
      <c r="CT15" s="167" t="s">
        <v>95</v>
      </c>
      <c r="CU15" s="19"/>
      <c r="CV15" s="19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51">
        <f t="shared" si="8"/>
        <v>0</v>
      </c>
      <c r="DH15" s="21">
        <f t="shared" si="9"/>
        <v>0</v>
      </c>
      <c r="DI15" s="161"/>
    </row>
    <row r="16" spans="2:113" x14ac:dyDescent="0.25">
      <c r="B16" s="155" t="s">
        <v>90</v>
      </c>
      <c r="C16" s="10">
        <v>1</v>
      </c>
      <c r="D16" s="10">
        <v>1</v>
      </c>
      <c r="E16" s="16"/>
      <c r="F16" s="16"/>
      <c r="G16" s="16">
        <v>1</v>
      </c>
      <c r="H16" s="16"/>
      <c r="I16" s="16"/>
      <c r="J16" s="16"/>
      <c r="K16" s="16"/>
      <c r="L16" s="16"/>
      <c r="M16" s="16"/>
      <c r="N16" s="16">
        <v>1</v>
      </c>
      <c r="O16" s="51">
        <f t="shared" si="10"/>
        <v>4</v>
      </c>
      <c r="P16" s="21">
        <f t="shared" si="0"/>
        <v>8.350730688935281E-3</v>
      </c>
      <c r="R16" s="155" t="s">
        <v>90</v>
      </c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51">
        <f t="shared" si="11"/>
        <v>0</v>
      </c>
      <c r="AF16" s="21">
        <f t="shared" si="1"/>
        <v>0</v>
      </c>
      <c r="AH16" s="155" t="s">
        <v>90</v>
      </c>
      <c r="AI16" s="10"/>
      <c r="AJ16" s="10"/>
      <c r="AK16" s="16"/>
      <c r="AL16" s="16"/>
      <c r="AM16" s="16"/>
      <c r="AN16" s="16"/>
      <c r="AO16" s="16"/>
      <c r="AP16" s="16"/>
      <c r="AQ16" s="16">
        <v>1</v>
      </c>
      <c r="AR16" s="16"/>
      <c r="AS16" s="16"/>
      <c r="AT16" s="16"/>
      <c r="AU16" s="51">
        <f t="shared" si="12"/>
        <v>1</v>
      </c>
      <c r="AV16" s="21">
        <f t="shared" si="2"/>
        <v>1.1655011655011655E-3</v>
      </c>
      <c r="AX16" s="155" t="s">
        <v>90</v>
      </c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51">
        <f t="shared" si="15"/>
        <v>0</v>
      </c>
      <c r="BL16" s="21">
        <f t="shared" si="16"/>
        <v>0</v>
      </c>
      <c r="BN16" s="155" t="s">
        <v>90</v>
      </c>
      <c r="BO16" s="19"/>
      <c r="BP16" s="19"/>
      <c r="BQ16" s="20"/>
      <c r="BR16" s="20"/>
      <c r="BS16" s="20"/>
      <c r="BT16" s="20">
        <v>1</v>
      </c>
      <c r="BU16" s="20"/>
      <c r="BV16" s="20"/>
      <c r="BW16" s="20"/>
      <c r="BX16" s="20"/>
      <c r="BY16" s="20"/>
      <c r="BZ16" s="20">
        <v>1</v>
      </c>
      <c r="CA16" s="51">
        <f t="shared" si="13"/>
        <v>2</v>
      </c>
      <c r="CB16" s="21">
        <f t="shared" si="14"/>
        <v>2.5974025974025974E-3</v>
      </c>
      <c r="CC16" s="156"/>
      <c r="CD16" s="155" t="s">
        <v>90</v>
      </c>
      <c r="CE16" s="19"/>
      <c r="CF16" s="19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51">
        <f t="shared" si="17"/>
        <v>0</v>
      </c>
      <c r="CR16" s="21">
        <f t="shared" si="18"/>
        <v>0</v>
      </c>
      <c r="CS16" s="168"/>
      <c r="CT16" s="167" t="s">
        <v>90</v>
      </c>
      <c r="CU16" s="19"/>
      <c r="CV16" s="19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51">
        <f t="shared" si="8"/>
        <v>0</v>
      </c>
      <c r="DH16" s="21">
        <f t="shared" si="9"/>
        <v>0</v>
      </c>
      <c r="DI16" s="161"/>
    </row>
    <row r="17" spans="2:113" x14ac:dyDescent="0.25">
      <c r="B17" s="155" t="s">
        <v>94</v>
      </c>
      <c r="C17" s="10">
        <v>1</v>
      </c>
      <c r="D17" s="10"/>
      <c r="E17" s="16"/>
      <c r="F17" s="16">
        <v>1</v>
      </c>
      <c r="G17" s="16">
        <v>1</v>
      </c>
      <c r="H17" s="16"/>
      <c r="I17" s="16"/>
      <c r="J17" s="16"/>
      <c r="K17" s="16"/>
      <c r="L17" s="16"/>
      <c r="M17" s="16"/>
      <c r="N17" s="16"/>
      <c r="O17" s="51">
        <f t="shared" si="10"/>
        <v>3</v>
      </c>
      <c r="P17" s="21">
        <f t="shared" si="0"/>
        <v>6.2630480167014616E-3</v>
      </c>
      <c r="R17" s="155" t="s">
        <v>94</v>
      </c>
      <c r="S17" s="19"/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1">
        <f t="shared" si="11"/>
        <v>0</v>
      </c>
      <c r="AF17" s="21">
        <f t="shared" si="1"/>
        <v>0</v>
      </c>
      <c r="AH17" s="155" t="s">
        <v>94</v>
      </c>
      <c r="AI17" s="10"/>
      <c r="AJ17" s="10"/>
      <c r="AK17" s="16"/>
      <c r="AL17" s="16">
        <v>1</v>
      </c>
      <c r="AM17" s="16">
        <v>1</v>
      </c>
      <c r="AN17" s="16"/>
      <c r="AO17" s="16">
        <v>1</v>
      </c>
      <c r="AP17" s="16"/>
      <c r="AQ17" s="16"/>
      <c r="AR17" s="16"/>
      <c r="AS17" s="16"/>
      <c r="AT17" s="16"/>
      <c r="AU17" s="51">
        <f t="shared" si="12"/>
        <v>3</v>
      </c>
      <c r="AV17" s="21">
        <f t="shared" si="2"/>
        <v>3.4965034965034965E-3</v>
      </c>
      <c r="AX17" s="155" t="s">
        <v>94</v>
      </c>
      <c r="AY17" s="20"/>
      <c r="AZ17" s="20"/>
      <c r="BA17" s="20"/>
      <c r="BB17" s="20"/>
      <c r="BC17" s="20"/>
      <c r="BD17" s="20"/>
      <c r="BE17" s="20">
        <v>1</v>
      </c>
      <c r="BF17" s="20"/>
      <c r="BG17" s="20"/>
      <c r="BH17" s="20"/>
      <c r="BI17" s="20"/>
      <c r="BJ17" s="20"/>
      <c r="BK17" s="51">
        <f t="shared" si="15"/>
        <v>1</v>
      </c>
      <c r="BL17" s="21">
        <f t="shared" si="16"/>
        <v>1.7391304347826088E-3</v>
      </c>
      <c r="BN17" s="155" t="s">
        <v>94</v>
      </c>
      <c r="BO17" s="19"/>
      <c r="BP17" s="19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51">
        <f t="shared" si="13"/>
        <v>0</v>
      </c>
      <c r="CB17" s="21">
        <f t="shared" si="14"/>
        <v>0</v>
      </c>
      <c r="CC17" s="156"/>
      <c r="CD17" s="155" t="s">
        <v>94</v>
      </c>
      <c r="CE17" s="19"/>
      <c r="CF17" s="19"/>
      <c r="CG17" s="20"/>
      <c r="CH17" s="20"/>
      <c r="CI17" s="20">
        <v>1</v>
      </c>
      <c r="CJ17" s="20"/>
      <c r="CK17" s="20"/>
      <c r="CL17" s="20"/>
      <c r="CM17" s="20"/>
      <c r="CN17" s="20"/>
      <c r="CO17" s="20"/>
      <c r="CP17" s="20"/>
      <c r="CQ17" s="51">
        <f t="shared" si="17"/>
        <v>1</v>
      </c>
      <c r="CR17" s="21">
        <f t="shared" si="18"/>
        <v>9.3896713615023472E-4</v>
      </c>
      <c r="CS17" s="168"/>
      <c r="CT17" s="167" t="s">
        <v>94</v>
      </c>
      <c r="CU17" s="19"/>
      <c r="CV17" s="19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51">
        <f t="shared" si="8"/>
        <v>0</v>
      </c>
      <c r="DH17" s="21">
        <f t="shared" si="9"/>
        <v>0</v>
      </c>
      <c r="DI17" s="161"/>
    </row>
    <row r="18" spans="2:113" x14ac:dyDescent="0.25">
      <c r="B18" s="155" t="s">
        <v>87</v>
      </c>
      <c r="C18" s="10"/>
      <c r="D18" s="1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1">
        <f t="shared" si="10"/>
        <v>0</v>
      </c>
      <c r="P18" s="21">
        <f t="shared" si="0"/>
        <v>0</v>
      </c>
      <c r="R18" s="155" t="s">
        <v>87</v>
      </c>
      <c r="S18" s="19"/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51">
        <f t="shared" si="11"/>
        <v>0</v>
      </c>
      <c r="AF18" s="21">
        <f t="shared" si="1"/>
        <v>0</v>
      </c>
      <c r="AH18" s="155" t="s">
        <v>87</v>
      </c>
      <c r="AI18" s="10"/>
      <c r="AJ18" s="10"/>
      <c r="AK18" s="16"/>
      <c r="AL18" s="16"/>
      <c r="AM18" s="16">
        <v>1</v>
      </c>
      <c r="AN18" s="16"/>
      <c r="AO18" s="16"/>
      <c r="AP18" s="16"/>
      <c r="AQ18" s="16"/>
      <c r="AR18" s="16"/>
      <c r="AS18" s="16"/>
      <c r="AT18" s="16"/>
      <c r="AU18" s="51">
        <f t="shared" si="12"/>
        <v>1</v>
      </c>
      <c r="AV18" s="21">
        <f t="shared" si="2"/>
        <v>1.1655011655011655E-3</v>
      </c>
      <c r="AX18" s="155" t="s">
        <v>87</v>
      </c>
      <c r="AY18" s="20">
        <v>1</v>
      </c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51">
        <f t="shared" si="15"/>
        <v>1</v>
      </c>
      <c r="BL18" s="21">
        <f t="shared" si="16"/>
        <v>1.7391304347826088E-3</v>
      </c>
      <c r="BN18" s="155" t="s">
        <v>87</v>
      </c>
      <c r="BO18" s="19"/>
      <c r="BP18" s="19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51">
        <f t="shared" si="13"/>
        <v>0</v>
      </c>
      <c r="CB18" s="21">
        <f t="shared" si="14"/>
        <v>0</v>
      </c>
      <c r="CC18" s="156"/>
      <c r="CD18" s="155" t="s">
        <v>87</v>
      </c>
      <c r="CE18" s="19"/>
      <c r="CF18" s="19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51">
        <f t="shared" si="17"/>
        <v>0</v>
      </c>
      <c r="CR18" s="21">
        <f t="shared" si="18"/>
        <v>0</v>
      </c>
      <c r="CS18" s="168"/>
      <c r="CT18" s="167" t="s">
        <v>87</v>
      </c>
      <c r="CU18" s="19"/>
      <c r="CV18" s="19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51">
        <f t="shared" si="8"/>
        <v>0</v>
      </c>
      <c r="DH18" s="21">
        <f t="shared" si="9"/>
        <v>0</v>
      </c>
      <c r="DI18" s="161"/>
    </row>
    <row r="19" spans="2:113" x14ac:dyDescent="0.25">
      <c r="B19" s="155" t="s">
        <v>103</v>
      </c>
      <c r="C19" s="10"/>
      <c r="D19" s="1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51">
        <f t="shared" si="10"/>
        <v>0</v>
      </c>
      <c r="P19" s="21">
        <f t="shared" si="0"/>
        <v>0</v>
      </c>
      <c r="R19" s="155" t="s">
        <v>103</v>
      </c>
      <c r="S19" s="19"/>
      <c r="T19" s="19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51">
        <f t="shared" si="11"/>
        <v>0</v>
      </c>
      <c r="AF19" s="21">
        <f t="shared" si="1"/>
        <v>0</v>
      </c>
      <c r="AH19" s="155" t="s">
        <v>103</v>
      </c>
      <c r="AI19" s="10"/>
      <c r="AJ19" s="10"/>
      <c r="AK19" s="16"/>
      <c r="AL19" s="16"/>
      <c r="AM19" s="16"/>
      <c r="AN19" s="16"/>
      <c r="AO19" s="16"/>
      <c r="AP19" s="16"/>
      <c r="AQ19" s="16">
        <v>1</v>
      </c>
      <c r="AR19" s="16"/>
      <c r="AS19" s="16"/>
      <c r="AT19" s="16"/>
      <c r="AU19" s="51">
        <f t="shared" si="12"/>
        <v>1</v>
      </c>
      <c r="AV19" s="21">
        <f t="shared" si="2"/>
        <v>1.1655011655011655E-3</v>
      </c>
      <c r="AX19" s="155" t="s">
        <v>103</v>
      </c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51">
        <f t="shared" si="15"/>
        <v>0</v>
      </c>
      <c r="BL19" s="21">
        <f t="shared" si="16"/>
        <v>0</v>
      </c>
      <c r="BN19" s="155" t="s">
        <v>103</v>
      </c>
      <c r="BO19" s="19"/>
      <c r="BP19" s="19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51">
        <f t="shared" si="13"/>
        <v>0</v>
      </c>
      <c r="CB19" s="21">
        <f t="shared" si="14"/>
        <v>0</v>
      </c>
      <c r="CC19" s="156"/>
      <c r="CD19" s="155" t="s">
        <v>103</v>
      </c>
      <c r="CE19" s="19"/>
      <c r="CF19" s="19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51">
        <f t="shared" si="17"/>
        <v>0</v>
      </c>
      <c r="CR19" s="21">
        <f t="shared" si="18"/>
        <v>0</v>
      </c>
      <c r="CS19" s="168"/>
      <c r="CT19" s="167" t="s">
        <v>103</v>
      </c>
      <c r="CU19" s="19"/>
      <c r="CV19" s="19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51">
        <f t="shared" si="8"/>
        <v>0</v>
      </c>
      <c r="DH19" s="21">
        <f t="shared" si="9"/>
        <v>0</v>
      </c>
      <c r="DI19" s="161"/>
    </row>
    <row r="20" spans="2:113" x14ac:dyDescent="0.25">
      <c r="B20" s="155" t="s">
        <v>97</v>
      </c>
      <c r="C20" s="10"/>
      <c r="D20" s="1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51">
        <f t="shared" si="10"/>
        <v>0</v>
      </c>
      <c r="P20" s="21">
        <f t="shared" si="0"/>
        <v>0</v>
      </c>
      <c r="R20" s="155" t="s">
        <v>97</v>
      </c>
      <c r="S20" s="1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51">
        <f t="shared" si="11"/>
        <v>0</v>
      </c>
      <c r="AF20" s="21">
        <f t="shared" si="1"/>
        <v>0</v>
      </c>
      <c r="AH20" s="112" t="s">
        <v>97</v>
      </c>
      <c r="AI20" s="10"/>
      <c r="AJ20" s="10"/>
      <c r="AK20" s="16"/>
      <c r="AL20" s="16"/>
      <c r="AM20" s="16"/>
      <c r="AN20" s="16"/>
      <c r="AO20" s="16">
        <v>1</v>
      </c>
      <c r="AP20" s="16"/>
      <c r="AQ20" s="16"/>
      <c r="AR20" s="16"/>
      <c r="AS20" s="16"/>
      <c r="AT20" s="16"/>
      <c r="AU20" s="51">
        <f t="shared" si="12"/>
        <v>1</v>
      </c>
      <c r="AV20" s="21">
        <f t="shared" si="2"/>
        <v>1.1655011655011655E-3</v>
      </c>
      <c r="AX20" s="155" t="s">
        <v>97</v>
      </c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51">
        <f t="shared" si="15"/>
        <v>0</v>
      </c>
      <c r="BL20" s="21">
        <f t="shared" si="16"/>
        <v>0</v>
      </c>
      <c r="BN20" s="155" t="s">
        <v>97</v>
      </c>
      <c r="BO20" s="19"/>
      <c r="BP20" s="19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51">
        <f t="shared" si="13"/>
        <v>0</v>
      </c>
      <c r="CB20" s="21">
        <f t="shared" si="14"/>
        <v>0</v>
      </c>
      <c r="CC20" s="156"/>
      <c r="CD20" s="155" t="s">
        <v>97</v>
      </c>
      <c r="CE20" s="19"/>
      <c r="CF20" s="19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51">
        <f t="shared" si="17"/>
        <v>0</v>
      </c>
      <c r="CR20" s="21">
        <f t="shared" si="18"/>
        <v>0</v>
      </c>
      <c r="CS20" s="168"/>
      <c r="CT20" s="167" t="s">
        <v>97</v>
      </c>
      <c r="CU20" s="19"/>
      <c r="CV20" s="19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51">
        <f t="shared" si="8"/>
        <v>0</v>
      </c>
      <c r="DH20" s="21">
        <f t="shared" si="9"/>
        <v>0</v>
      </c>
      <c r="DI20" s="161"/>
    </row>
    <row r="21" spans="2:113" x14ac:dyDescent="0.25">
      <c r="B21" s="155" t="s">
        <v>71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8</v>
      </c>
      <c r="M21" s="20">
        <v>3</v>
      </c>
      <c r="N21" s="20">
        <v>10</v>
      </c>
      <c r="O21" s="51">
        <f t="shared" si="10"/>
        <v>21</v>
      </c>
      <c r="P21" s="21">
        <f t="shared" si="0"/>
        <v>4.3841336116910233E-2</v>
      </c>
      <c r="R21" s="155" t="s">
        <v>71</v>
      </c>
      <c r="S21" s="19">
        <v>4</v>
      </c>
      <c r="T21" s="19">
        <v>3</v>
      </c>
      <c r="U21" s="20">
        <v>7</v>
      </c>
      <c r="V21" s="20">
        <v>11</v>
      </c>
      <c r="W21" s="20">
        <v>12</v>
      </c>
      <c r="X21" s="20">
        <v>11</v>
      </c>
      <c r="Y21" s="20">
        <v>33</v>
      </c>
      <c r="Z21" s="20">
        <v>18</v>
      </c>
      <c r="AA21" s="20">
        <v>17</v>
      </c>
      <c r="AB21" s="20">
        <v>24</v>
      </c>
      <c r="AC21" s="20">
        <v>39</v>
      </c>
      <c r="AD21" s="20">
        <v>20</v>
      </c>
      <c r="AE21" s="51">
        <f t="shared" si="11"/>
        <v>199</v>
      </c>
      <c r="AF21" s="21">
        <f t="shared" si="1"/>
        <v>0.32252836304700161</v>
      </c>
      <c r="AH21" s="155" t="s">
        <v>71</v>
      </c>
      <c r="AI21" s="10">
        <v>31</v>
      </c>
      <c r="AJ21" s="10">
        <v>23</v>
      </c>
      <c r="AK21" s="16">
        <v>24</v>
      </c>
      <c r="AL21" s="16">
        <v>63</v>
      </c>
      <c r="AM21" s="16">
        <v>52</v>
      </c>
      <c r="AN21" s="16">
        <v>37</v>
      </c>
      <c r="AO21" s="16">
        <v>51</v>
      </c>
      <c r="AP21" s="16">
        <v>51</v>
      </c>
      <c r="AQ21" s="16">
        <v>32</v>
      </c>
      <c r="AR21" s="16">
        <v>49</v>
      </c>
      <c r="AS21" s="16">
        <v>48</v>
      </c>
      <c r="AT21" s="16">
        <v>60</v>
      </c>
      <c r="AU21" s="51">
        <f t="shared" si="12"/>
        <v>521</v>
      </c>
      <c r="AV21" s="21">
        <f t="shared" si="2"/>
        <v>0.60722610722610726</v>
      </c>
      <c r="AX21" s="155" t="s">
        <v>71</v>
      </c>
      <c r="AY21" s="20">
        <v>30</v>
      </c>
      <c r="AZ21" s="20">
        <v>26</v>
      </c>
      <c r="BA21" s="20">
        <v>31</v>
      </c>
      <c r="BB21" s="20">
        <v>33</v>
      </c>
      <c r="BC21" s="20">
        <v>42</v>
      </c>
      <c r="BD21" s="20">
        <v>64</v>
      </c>
      <c r="BE21" s="20">
        <v>51</v>
      </c>
      <c r="BF21" s="20">
        <v>35</v>
      </c>
      <c r="BG21" s="20">
        <v>39</v>
      </c>
      <c r="BH21" s="20">
        <v>34</v>
      </c>
      <c r="BI21" s="20">
        <v>27</v>
      </c>
      <c r="BJ21" s="20">
        <v>40</v>
      </c>
      <c r="BK21" s="51">
        <f t="shared" si="15"/>
        <v>452</v>
      </c>
      <c r="BL21" s="21">
        <f t="shared" si="16"/>
        <v>0.7860869565217391</v>
      </c>
      <c r="BN21" s="155" t="s">
        <v>71</v>
      </c>
      <c r="BO21" s="19">
        <v>68</v>
      </c>
      <c r="BP21" s="19">
        <v>45</v>
      </c>
      <c r="BQ21" s="20">
        <v>64</v>
      </c>
      <c r="BR21" s="20">
        <v>58</v>
      </c>
      <c r="BS21" s="20">
        <v>53</v>
      </c>
      <c r="BT21" s="20">
        <v>52</v>
      </c>
      <c r="BU21" s="20">
        <v>48</v>
      </c>
      <c r="BV21" s="20">
        <v>33</v>
      </c>
      <c r="BW21" s="20">
        <v>33</v>
      </c>
      <c r="BX21" s="20">
        <v>27</v>
      </c>
      <c r="BY21" s="20">
        <v>108</v>
      </c>
      <c r="BZ21" s="20">
        <v>120</v>
      </c>
      <c r="CA21" s="51">
        <f t="shared" si="13"/>
        <v>709</v>
      </c>
      <c r="CB21" s="21">
        <f t="shared" si="14"/>
        <v>0.92077922077922081</v>
      </c>
      <c r="CC21" s="156"/>
      <c r="CD21" s="155" t="s">
        <v>71</v>
      </c>
      <c r="CE21" s="19">
        <v>126</v>
      </c>
      <c r="CF21" s="19">
        <v>75</v>
      </c>
      <c r="CG21" s="20">
        <v>93</v>
      </c>
      <c r="CH21" s="20">
        <v>101</v>
      </c>
      <c r="CI21" s="20">
        <v>127</v>
      </c>
      <c r="CJ21" s="20">
        <v>104</v>
      </c>
      <c r="CK21" s="20">
        <v>74</v>
      </c>
      <c r="CL21" s="20">
        <v>54</v>
      </c>
      <c r="CM21" s="20">
        <v>59</v>
      </c>
      <c r="CN21" s="20">
        <v>72</v>
      </c>
      <c r="CO21" s="20">
        <v>54</v>
      </c>
      <c r="CP21" s="20">
        <v>66</v>
      </c>
      <c r="CQ21" s="51">
        <f>SUM(CE21:CP21)</f>
        <v>1005</v>
      </c>
      <c r="CR21" s="21">
        <f t="shared" si="18"/>
        <v>0.94366197183098588</v>
      </c>
      <c r="CS21" s="168"/>
      <c r="CT21" s="167" t="s">
        <v>71</v>
      </c>
      <c r="CU21" s="19">
        <v>79</v>
      </c>
      <c r="CV21" s="19">
        <v>79</v>
      </c>
      <c r="CW21" s="20">
        <v>77</v>
      </c>
      <c r="CX21" s="20">
        <v>91</v>
      </c>
      <c r="CY21" s="20">
        <v>96</v>
      </c>
      <c r="CZ21" s="20">
        <v>71</v>
      </c>
      <c r="DA21" s="20">
        <v>83</v>
      </c>
      <c r="DB21" s="20">
        <v>75</v>
      </c>
      <c r="DC21" s="20">
        <v>59</v>
      </c>
      <c r="DD21" s="20">
        <v>64</v>
      </c>
      <c r="DE21" s="20">
        <v>70</v>
      </c>
      <c r="DF21" s="20">
        <v>69</v>
      </c>
      <c r="DG21" s="51">
        <f>SUM(CU21:DF21)</f>
        <v>913</v>
      </c>
      <c r="DH21" s="21">
        <f t="shared" si="9"/>
        <v>0.81083481349911191</v>
      </c>
      <c r="DI21" s="161"/>
    </row>
    <row r="22" spans="2:113" x14ac:dyDescent="0.25">
      <c r="B22" s="155" t="s">
        <v>88</v>
      </c>
      <c r="C22" s="19">
        <v>1</v>
      </c>
      <c r="D22" s="10"/>
      <c r="E22" s="16"/>
      <c r="F22" s="16"/>
      <c r="G22" s="16"/>
      <c r="H22" s="16">
        <v>1</v>
      </c>
      <c r="I22" s="16"/>
      <c r="J22" s="16"/>
      <c r="K22" s="16"/>
      <c r="L22" s="16"/>
      <c r="M22" s="16"/>
      <c r="N22" s="16"/>
      <c r="O22" s="51">
        <f t="shared" si="10"/>
        <v>2</v>
      </c>
      <c r="P22" s="21">
        <f t="shared" si="0"/>
        <v>4.1753653444676405E-3</v>
      </c>
      <c r="R22" s="155" t="s">
        <v>88</v>
      </c>
      <c r="S22" s="10"/>
      <c r="T22" s="10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51">
        <f t="shared" ref="AE22:AE28" si="19">SUM(S22:AD22)</f>
        <v>0</v>
      </c>
      <c r="AF22" s="21">
        <f t="shared" ref="AF22:AF29" si="20">AE22/$AE$29</f>
        <v>0</v>
      </c>
      <c r="AH22" s="155" t="s">
        <v>88</v>
      </c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51">
        <f t="shared" si="12"/>
        <v>0</v>
      </c>
      <c r="AV22" s="21">
        <f t="shared" si="2"/>
        <v>0</v>
      </c>
      <c r="AX22" s="155" t="s">
        <v>88</v>
      </c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51">
        <f t="shared" si="15"/>
        <v>0</v>
      </c>
      <c r="BL22" s="21">
        <f t="shared" si="16"/>
        <v>0</v>
      </c>
      <c r="BN22" s="155" t="s">
        <v>88</v>
      </c>
      <c r="BO22" s="19"/>
      <c r="BP22" s="19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51">
        <f t="shared" si="13"/>
        <v>0</v>
      </c>
      <c r="CB22" s="21">
        <f t="shared" si="14"/>
        <v>0</v>
      </c>
      <c r="CC22" s="156"/>
      <c r="CD22" s="155" t="s">
        <v>88</v>
      </c>
      <c r="CE22" s="19"/>
      <c r="CF22" s="19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51">
        <f t="shared" ref="CQ22:CQ28" si="21">SUM(CE22:CP22)</f>
        <v>0</v>
      </c>
      <c r="CR22" s="21">
        <f t="shared" si="18"/>
        <v>0</v>
      </c>
      <c r="CS22" s="168"/>
      <c r="CT22" s="167" t="s">
        <v>88</v>
      </c>
      <c r="CU22" s="19"/>
      <c r="CV22" s="19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51">
        <f t="shared" ref="DG22:DG28" si="22">SUM(CU22:DF22)</f>
        <v>0</v>
      </c>
      <c r="DH22" s="21">
        <f t="shared" si="9"/>
        <v>0</v>
      </c>
      <c r="DI22" s="161"/>
    </row>
    <row r="23" spans="2:113" x14ac:dyDescent="0.25">
      <c r="B23" s="155" t="s">
        <v>100</v>
      </c>
      <c r="C23" s="10"/>
      <c r="D23" s="10"/>
      <c r="E23" s="16"/>
      <c r="F23" s="16"/>
      <c r="G23" s="16"/>
      <c r="H23" s="16"/>
      <c r="I23" s="16"/>
      <c r="J23" s="16"/>
      <c r="K23" s="16">
        <v>1</v>
      </c>
      <c r="L23" s="16"/>
      <c r="M23" s="16"/>
      <c r="N23" s="16"/>
      <c r="O23" s="51">
        <f t="shared" si="10"/>
        <v>1</v>
      </c>
      <c r="P23" s="21">
        <f t="shared" si="0"/>
        <v>2.0876826722338203E-3</v>
      </c>
      <c r="R23" s="155" t="s">
        <v>100</v>
      </c>
      <c r="S23" s="10"/>
      <c r="T23" s="10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51">
        <f t="shared" si="19"/>
        <v>0</v>
      </c>
      <c r="AF23" s="21">
        <f t="shared" si="20"/>
        <v>0</v>
      </c>
      <c r="AH23" s="155" t="s">
        <v>100</v>
      </c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51">
        <f t="shared" si="12"/>
        <v>0</v>
      </c>
      <c r="AV23" s="21">
        <f t="shared" si="2"/>
        <v>0</v>
      </c>
      <c r="AX23" s="155" t="s">
        <v>100</v>
      </c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51">
        <f t="shared" si="15"/>
        <v>0</v>
      </c>
      <c r="BL23" s="21">
        <f t="shared" si="16"/>
        <v>0</v>
      </c>
      <c r="BN23" s="155" t="s">
        <v>100</v>
      </c>
      <c r="BO23" s="19"/>
      <c r="BP23" s="19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51">
        <f t="shared" si="13"/>
        <v>0</v>
      </c>
      <c r="CB23" s="21">
        <f t="shared" si="14"/>
        <v>0</v>
      </c>
      <c r="CC23" s="156"/>
      <c r="CD23" s="155" t="s">
        <v>100</v>
      </c>
      <c r="CE23" s="19"/>
      <c r="CF23" s="19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51">
        <f t="shared" si="21"/>
        <v>0</v>
      </c>
      <c r="CR23" s="21">
        <f t="shared" si="18"/>
        <v>0</v>
      </c>
      <c r="CS23" s="168"/>
      <c r="CT23" s="167" t="s">
        <v>100</v>
      </c>
      <c r="CU23" s="19"/>
      <c r="CV23" s="19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51">
        <f t="shared" si="22"/>
        <v>0</v>
      </c>
      <c r="DH23" s="21">
        <f t="shared" si="9"/>
        <v>0</v>
      </c>
      <c r="DI23" s="161"/>
    </row>
    <row r="24" spans="2:113" x14ac:dyDescent="0.25">
      <c r="B24" s="155" t="s">
        <v>104</v>
      </c>
      <c r="C24" s="10"/>
      <c r="D24" s="10"/>
      <c r="E24" s="16"/>
      <c r="F24" s="16"/>
      <c r="G24" s="16"/>
      <c r="H24" s="16"/>
      <c r="I24" s="16"/>
      <c r="J24" s="16"/>
      <c r="K24" s="16"/>
      <c r="L24" s="16">
        <v>1</v>
      </c>
      <c r="M24" s="16"/>
      <c r="N24" s="16"/>
      <c r="O24" s="51">
        <f>SUM(C24:N24)</f>
        <v>1</v>
      </c>
      <c r="P24" s="21">
        <f t="shared" si="0"/>
        <v>2.0876826722338203E-3</v>
      </c>
      <c r="R24" s="155" t="s">
        <v>104</v>
      </c>
      <c r="S24" s="10"/>
      <c r="T24" s="10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51">
        <f t="shared" si="19"/>
        <v>0</v>
      </c>
      <c r="AF24" s="21">
        <f t="shared" si="20"/>
        <v>0</v>
      </c>
      <c r="AH24" s="155" t="s">
        <v>104</v>
      </c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51">
        <f t="shared" si="12"/>
        <v>0</v>
      </c>
      <c r="AV24" s="21">
        <f t="shared" si="2"/>
        <v>0</v>
      </c>
      <c r="AX24" s="155" t="s">
        <v>104</v>
      </c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51">
        <f t="shared" si="15"/>
        <v>0</v>
      </c>
      <c r="BL24" s="21">
        <f t="shared" si="16"/>
        <v>0</v>
      </c>
      <c r="BN24" s="155" t="s">
        <v>104</v>
      </c>
      <c r="BO24" s="19"/>
      <c r="BP24" s="19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51">
        <f t="shared" si="13"/>
        <v>0</v>
      </c>
      <c r="CB24" s="21">
        <f t="shared" si="14"/>
        <v>0</v>
      </c>
      <c r="CC24" s="156"/>
      <c r="CD24" s="155" t="s">
        <v>104</v>
      </c>
      <c r="CE24" s="19"/>
      <c r="CF24" s="19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51">
        <f t="shared" si="21"/>
        <v>0</v>
      </c>
      <c r="CR24" s="21">
        <f t="shared" si="18"/>
        <v>0</v>
      </c>
      <c r="CS24" s="168"/>
      <c r="CT24" s="167" t="s">
        <v>104</v>
      </c>
      <c r="CU24" s="19"/>
      <c r="CV24" s="19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51">
        <f t="shared" si="22"/>
        <v>0</v>
      </c>
      <c r="DH24" s="21">
        <f t="shared" si="9"/>
        <v>0</v>
      </c>
      <c r="DI24" s="161"/>
    </row>
    <row r="25" spans="2:113" x14ac:dyDescent="0.25">
      <c r="B25" s="155" t="s">
        <v>108</v>
      </c>
      <c r="C25" s="19">
        <v>25</v>
      </c>
      <c r="D25" s="19">
        <v>14</v>
      </c>
      <c r="E25" s="20">
        <v>13</v>
      </c>
      <c r="F25" s="20">
        <v>6</v>
      </c>
      <c r="G25" s="20">
        <v>9</v>
      </c>
      <c r="H25" s="20">
        <v>12</v>
      </c>
      <c r="I25" s="20">
        <v>15</v>
      </c>
      <c r="J25" s="20">
        <v>10</v>
      </c>
      <c r="K25" s="20">
        <v>22</v>
      </c>
      <c r="L25" s="20">
        <v>10</v>
      </c>
      <c r="M25" s="20">
        <v>4</v>
      </c>
      <c r="N25" s="20">
        <v>4</v>
      </c>
      <c r="O25" s="51">
        <f>SUM(C25:N25)</f>
        <v>144</v>
      </c>
      <c r="P25" s="21">
        <f t="shared" si="0"/>
        <v>0.30062630480167013</v>
      </c>
      <c r="R25" s="155" t="s">
        <v>108</v>
      </c>
      <c r="S25" s="19">
        <v>1</v>
      </c>
      <c r="T25" s="19">
        <v>4</v>
      </c>
      <c r="U25" s="20">
        <v>2</v>
      </c>
      <c r="V25" s="20">
        <v>1</v>
      </c>
      <c r="W25" s="20">
        <v>3</v>
      </c>
      <c r="X25" s="20">
        <v>5</v>
      </c>
      <c r="Y25" s="20">
        <v>3</v>
      </c>
      <c r="Z25" s="20"/>
      <c r="AA25" s="20"/>
      <c r="AB25" s="20">
        <v>2</v>
      </c>
      <c r="AC25" s="20"/>
      <c r="AD25" s="20">
        <v>3</v>
      </c>
      <c r="AE25" s="51">
        <f t="shared" si="19"/>
        <v>24</v>
      </c>
      <c r="AF25" s="21">
        <f t="shared" si="20"/>
        <v>3.8897893030794169E-2</v>
      </c>
      <c r="AH25" s="155" t="s">
        <v>108</v>
      </c>
      <c r="AI25" s="10">
        <v>1</v>
      </c>
      <c r="AJ25" s="10">
        <v>1</v>
      </c>
      <c r="AK25" s="16">
        <v>1</v>
      </c>
      <c r="AL25" s="16">
        <v>2</v>
      </c>
      <c r="AM25" s="16">
        <v>1</v>
      </c>
      <c r="AN25" s="16">
        <v>2</v>
      </c>
      <c r="AO25" s="16"/>
      <c r="AP25" s="16"/>
      <c r="AQ25" s="16">
        <v>3</v>
      </c>
      <c r="AR25" s="16">
        <v>2</v>
      </c>
      <c r="AS25" s="16">
        <v>1</v>
      </c>
      <c r="AT25" s="16">
        <v>2</v>
      </c>
      <c r="AU25" s="51">
        <f t="shared" si="12"/>
        <v>16</v>
      </c>
      <c r="AV25" s="21">
        <f t="shared" si="2"/>
        <v>1.8648018648018648E-2</v>
      </c>
      <c r="AX25" s="155" t="s">
        <v>108</v>
      </c>
      <c r="AY25" s="20">
        <v>6</v>
      </c>
      <c r="AZ25" s="20">
        <v>2</v>
      </c>
      <c r="BA25" s="20">
        <v>3</v>
      </c>
      <c r="BB25" s="20"/>
      <c r="BC25" s="20"/>
      <c r="BD25" s="20">
        <v>2</v>
      </c>
      <c r="BE25" s="20">
        <v>2</v>
      </c>
      <c r="BF25" s="20">
        <v>3</v>
      </c>
      <c r="BG25" s="20"/>
      <c r="BH25" s="20">
        <v>2</v>
      </c>
      <c r="BI25" s="20">
        <v>2</v>
      </c>
      <c r="BJ25" s="20">
        <v>2</v>
      </c>
      <c r="BK25" s="51">
        <f t="shared" si="15"/>
        <v>24</v>
      </c>
      <c r="BL25" s="21">
        <f t="shared" si="16"/>
        <v>4.1739130434782612E-2</v>
      </c>
      <c r="BN25" s="155" t="s">
        <v>108</v>
      </c>
      <c r="BO25" s="19"/>
      <c r="BP25" s="19">
        <v>2</v>
      </c>
      <c r="BQ25" s="20">
        <v>3</v>
      </c>
      <c r="BR25" s="20">
        <v>1</v>
      </c>
      <c r="BS25" s="20">
        <v>1</v>
      </c>
      <c r="BT25" s="20"/>
      <c r="BU25" s="20">
        <v>1</v>
      </c>
      <c r="BV25" s="20"/>
      <c r="BW25" s="20"/>
      <c r="BX25" s="20"/>
      <c r="BY25" s="20">
        <v>1</v>
      </c>
      <c r="BZ25" s="20">
        <v>1</v>
      </c>
      <c r="CA25" s="51">
        <f>SUM(BO25:BZ25)</f>
        <v>10</v>
      </c>
      <c r="CB25" s="21">
        <f t="shared" si="14"/>
        <v>1.2987012987012988E-2</v>
      </c>
      <c r="CC25" s="156"/>
      <c r="CD25" s="155" t="s">
        <v>108</v>
      </c>
      <c r="CE25" s="19">
        <v>2</v>
      </c>
      <c r="CF25" s="19"/>
      <c r="CG25" s="20"/>
      <c r="CH25" s="20">
        <v>2</v>
      </c>
      <c r="CI25" s="20">
        <v>1</v>
      </c>
      <c r="CJ25" s="20">
        <v>2</v>
      </c>
      <c r="CK25" s="20">
        <v>2</v>
      </c>
      <c r="CL25" s="20">
        <v>7</v>
      </c>
      <c r="CM25" s="20">
        <v>4</v>
      </c>
      <c r="CN25" s="20">
        <v>9</v>
      </c>
      <c r="CO25" s="20">
        <v>7</v>
      </c>
      <c r="CP25" s="20">
        <v>19</v>
      </c>
      <c r="CQ25" s="51">
        <f t="shared" si="21"/>
        <v>55</v>
      </c>
      <c r="CR25" s="21">
        <f t="shared" si="18"/>
        <v>5.1643192488262914E-2</v>
      </c>
      <c r="CS25" s="168"/>
      <c r="CT25" s="167" t="s">
        <v>108</v>
      </c>
      <c r="CU25" s="19">
        <v>18</v>
      </c>
      <c r="CV25" s="19">
        <v>16</v>
      </c>
      <c r="CW25" s="20">
        <v>17</v>
      </c>
      <c r="CX25" s="20">
        <v>18</v>
      </c>
      <c r="CY25" s="20">
        <v>20</v>
      </c>
      <c r="CZ25" s="20">
        <v>9</v>
      </c>
      <c r="DA25" s="20">
        <v>16</v>
      </c>
      <c r="DB25" s="20">
        <v>13</v>
      </c>
      <c r="DC25" s="20">
        <v>20</v>
      </c>
      <c r="DD25" s="20">
        <v>21</v>
      </c>
      <c r="DE25" s="20">
        <v>16</v>
      </c>
      <c r="DF25" s="20">
        <v>25</v>
      </c>
      <c r="DG25" s="51">
        <f t="shared" si="22"/>
        <v>209</v>
      </c>
      <c r="DH25" s="21">
        <f t="shared" si="9"/>
        <v>0.18561278863232683</v>
      </c>
      <c r="DI25" s="161"/>
    </row>
    <row r="26" spans="2:113" s="161" customFormat="1" x14ac:dyDescent="0.25">
      <c r="B26" s="167" t="s">
        <v>93</v>
      </c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1">
        <f>SUM(C26:N26)</f>
        <v>0</v>
      </c>
      <c r="P26" s="21">
        <f t="shared" si="0"/>
        <v>0</v>
      </c>
      <c r="R26" s="167" t="s">
        <v>93</v>
      </c>
      <c r="S26" s="19"/>
      <c r="T26" s="19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51">
        <f>SUM(S26:AD26)</f>
        <v>0</v>
      </c>
      <c r="AF26" s="21">
        <f t="shared" si="20"/>
        <v>0</v>
      </c>
      <c r="AH26" s="167" t="s">
        <v>93</v>
      </c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51">
        <f>SUM(AI26:AT26)</f>
        <v>0</v>
      </c>
      <c r="AV26" s="21">
        <f t="shared" si="2"/>
        <v>0</v>
      </c>
      <c r="AX26" s="167" t="s">
        <v>93</v>
      </c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51">
        <f>SUM(AY26:BJ26)</f>
        <v>0</v>
      </c>
      <c r="BL26" s="21">
        <f t="shared" si="16"/>
        <v>0</v>
      </c>
      <c r="BN26" s="167" t="s">
        <v>93</v>
      </c>
      <c r="BO26" s="19"/>
      <c r="BP26" s="19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51">
        <f>SUM(BO26:BZ26)</f>
        <v>0</v>
      </c>
      <c r="CB26" s="21">
        <f t="shared" si="14"/>
        <v>0</v>
      </c>
      <c r="CC26" s="168"/>
      <c r="CD26" s="167" t="s">
        <v>93</v>
      </c>
      <c r="CE26" s="19"/>
      <c r="CF26" s="19"/>
      <c r="CG26" s="20"/>
      <c r="CH26" s="20"/>
      <c r="CI26" s="20">
        <v>1</v>
      </c>
      <c r="CJ26" s="20"/>
      <c r="CK26" s="20"/>
      <c r="CL26" s="20"/>
      <c r="CM26" s="20"/>
      <c r="CN26" s="20"/>
      <c r="CO26" s="20"/>
      <c r="CP26" s="20"/>
      <c r="CQ26" s="51">
        <f>SUM(CE26:CP26)</f>
        <v>1</v>
      </c>
      <c r="CR26" s="21">
        <f t="shared" si="18"/>
        <v>9.3896713615023472E-4</v>
      </c>
      <c r="CS26" s="168"/>
      <c r="CT26" s="167" t="s">
        <v>93</v>
      </c>
      <c r="CU26" s="19"/>
      <c r="CV26" s="19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51">
        <f t="shared" si="22"/>
        <v>0</v>
      </c>
      <c r="DH26" s="21">
        <f t="shared" si="9"/>
        <v>0</v>
      </c>
    </row>
    <row r="27" spans="2:113" x14ac:dyDescent="0.25">
      <c r="B27" s="155" t="s">
        <v>102</v>
      </c>
      <c r="C27" s="10"/>
      <c r="D27" s="1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51">
        <f>SUM(C27:N27)</f>
        <v>0</v>
      </c>
      <c r="P27" s="21">
        <f t="shared" si="0"/>
        <v>0</v>
      </c>
      <c r="R27" s="155" t="s">
        <v>102</v>
      </c>
      <c r="S27" s="19"/>
      <c r="T27" s="19"/>
      <c r="U27" s="20"/>
      <c r="V27" s="20"/>
      <c r="W27" s="20"/>
      <c r="X27" s="20"/>
      <c r="Y27" s="20"/>
      <c r="Z27" s="20"/>
      <c r="AA27" s="20"/>
      <c r="AB27" s="20">
        <v>1</v>
      </c>
      <c r="AC27" s="20"/>
      <c r="AD27" s="20"/>
      <c r="AE27" s="51">
        <f t="shared" si="19"/>
        <v>1</v>
      </c>
      <c r="AF27" s="21">
        <f t="shared" si="20"/>
        <v>1.6207455429497568E-3</v>
      </c>
      <c r="AH27" s="155" t="s">
        <v>102</v>
      </c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51">
        <f>SUM(AI27:AT27)</f>
        <v>0</v>
      </c>
      <c r="AV27" s="21">
        <f t="shared" si="2"/>
        <v>0</v>
      </c>
      <c r="AX27" s="155" t="s">
        <v>102</v>
      </c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51">
        <f t="shared" si="15"/>
        <v>0</v>
      </c>
      <c r="BL27" s="21">
        <f t="shared" si="16"/>
        <v>0</v>
      </c>
      <c r="BN27" s="155" t="s">
        <v>102</v>
      </c>
      <c r="BO27" s="19"/>
      <c r="BP27" s="19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51">
        <f t="shared" si="13"/>
        <v>0</v>
      </c>
      <c r="CB27" s="21">
        <f t="shared" si="14"/>
        <v>0</v>
      </c>
      <c r="CC27" s="156"/>
      <c r="CD27" s="155" t="s">
        <v>102</v>
      </c>
      <c r="CE27" s="19"/>
      <c r="CF27" s="19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51">
        <f t="shared" si="21"/>
        <v>0</v>
      </c>
      <c r="CR27" s="21">
        <f t="shared" si="18"/>
        <v>0</v>
      </c>
      <c r="CS27" s="168"/>
      <c r="CT27" s="167" t="s">
        <v>102</v>
      </c>
      <c r="CU27" s="19"/>
      <c r="CV27" s="19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51">
        <f t="shared" si="22"/>
        <v>0</v>
      </c>
      <c r="DH27" s="21">
        <f t="shared" si="9"/>
        <v>0</v>
      </c>
      <c r="DI27" s="161"/>
    </row>
    <row r="28" spans="2:113" x14ac:dyDescent="0.25">
      <c r="B28" s="155" t="s">
        <v>91</v>
      </c>
      <c r="C28" s="19">
        <v>3</v>
      </c>
      <c r="D28" s="19"/>
      <c r="E28" s="20"/>
      <c r="F28" s="20"/>
      <c r="G28" s="20">
        <v>1</v>
      </c>
      <c r="H28" s="20"/>
      <c r="I28" s="20"/>
      <c r="J28" s="20"/>
      <c r="K28" s="20">
        <v>1</v>
      </c>
      <c r="L28" s="20"/>
      <c r="M28" s="20"/>
      <c r="N28" s="20"/>
      <c r="O28" s="51">
        <f>SUM(C28:N28)</f>
        <v>5</v>
      </c>
      <c r="P28" s="21">
        <f t="shared" si="0"/>
        <v>1.0438413361169102E-2</v>
      </c>
      <c r="R28" s="155" t="s">
        <v>91</v>
      </c>
      <c r="S28" s="10"/>
      <c r="T28" s="10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51">
        <f t="shared" si="19"/>
        <v>0</v>
      </c>
      <c r="AF28" s="21">
        <f t="shared" si="20"/>
        <v>0</v>
      </c>
      <c r="AH28" s="155" t="s">
        <v>91</v>
      </c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51">
        <f>SUM(AI28:AT28)</f>
        <v>0</v>
      </c>
      <c r="AV28" s="21">
        <f t="shared" si="2"/>
        <v>0</v>
      </c>
      <c r="AX28" s="155" t="s">
        <v>91</v>
      </c>
      <c r="AY28" s="20"/>
      <c r="AZ28" s="20">
        <v>1</v>
      </c>
      <c r="BA28" s="20"/>
      <c r="BB28" s="20"/>
      <c r="BC28" s="20"/>
      <c r="BD28" s="20"/>
      <c r="BE28" s="20"/>
      <c r="BF28" s="20"/>
      <c r="BG28" s="20"/>
      <c r="BH28" s="20"/>
      <c r="BI28" s="20">
        <v>1</v>
      </c>
      <c r="BJ28" s="20"/>
      <c r="BK28" s="51">
        <f>SUM(AY28:BJ28)</f>
        <v>2</v>
      </c>
      <c r="BL28" s="21">
        <f t="shared" si="16"/>
        <v>3.4782608695652175E-3</v>
      </c>
      <c r="BN28" s="155" t="s">
        <v>91</v>
      </c>
      <c r="BO28" s="19"/>
      <c r="BP28" s="19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51">
        <f t="shared" si="13"/>
        <v>0</v>
      </c>
      <c r="CB28" s="21">
        <f t="shared" si="14"/>
        <v>0</v>
      </c>
      <c r="CC28" s="156"/>
      <c r="CD28" s="155" t="s">
        <v>91</v>
      </c>
      <c r="CE28" s="19"/>
      <c r="CF28" s="19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51">
        <f t="shared" si="21"/>
        <v>0</v>
      </c>
      <c r="CR28" s="21">
        <f t="shared" si="18"/>
        <v>0</v>
      </c>
      <c r="CS28" s="168"/>
      <c r="CT28" s="167" t="s">
        <v>91</v>
      </c>
      <c r="CU28" s="19">
        <v>1</v>
      </c>
      <c r="CV28" s="19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51">
        <f t="shared" si="22"/>
        <v>1</v>
      </c>
      <c r="DH28" s="21">
        <f t="shared" si="9"/>
        <v>8.8809946714031975E-4</v>
      </c>
      <c r="DI28" s="161"/>
    </row>
    <row r="29" spans="2:113" ht="15.75" thickBot="1" x14ac:dyDescent="0.3">
      <c r="B29" s="154" t="s">
        <v>51</v>
      </c>
      <c r="C29" s="52">
        <f>SUM(C4:C28)</f>
        <v>66</v>
      </c>
      <c r="D29" s="52">
        <f t="shared" ref="D29:O29" si="23">SUM(D4:D28)</f>
        <v>29</v>
      </c>
      <c r="E29" s="52">
        <f t="shared" si="23"/>
        <v>27</v>
      </c>
      <c r="F29" s="52">
        <f t="shared" si="23"/>
        <v>21</v>
      </c>
      <c r="G29" s="52">
        <f t="shared" si="23"/>
        <v>37</v>
      </c>
      <c r="H29" s="52">
        <f t="shared" si="23"/>
        <v>26</v>
      </c>
      <c r="I29" s="52">
        <f t="shared" si="23"/>
        <v>43</v>
      </c>
      <c r="J29" s="52">
        <f t="shared" si="23"/>
        <v>42</v>
      </c>
      <c r="K29" s="52">
        <f t="shared" si="23"/>
        <v>51</v>
      </c>
      <c r="L29" s="52">
        <f t="shared" si="23"/>
        <v>46</v>
      </c>
      <c r="M29" s="52">
        <f t="shared" si="23"/>
        <v>35</v>
      </c>
      <c r="N29" s="52">
        <f t="shared" si="23"/>
        <v>56</v>
      </c>
      <c r="O29" s="52">
        <f t="shared" si="23"/>
        <v>479</v>
      </c>
      <c r="P29" s="75">
        <f t="shared" si="0"/>
        <v>1</v>
      </c>
      <c r="R29" s="154" t="s">
        <v>51</v>
      </c>
      <c r="S29" s="52">
        <f>SUM(S4:S28)</f>
        <v>35</v>
      </c>
      <c r="T29" s="52">
        <f t="shared" ref="T29:AE29" si="24">SUM(T4:T28)</f>
        <v>20</v>
      </c>
      <c r="U29" s="52">
        <f t="shared" si="24"/>
        <v>20</v>
      </c>
      <c r="V29" s="52">
        <f t="shared" si="24"/>
        <v>60</v>
      </c>
      <c r="W29" s="52">
        <f t="shared" si="24"/>
        <v>50</v>
      </c>
      <c r="X29" s="52">
        <f t="shared" si="24"/>
        <v>64</v>
      </c>
      <c r="Y29" s="52">
        <f t="shared" si="24"/>
        <v>78</v>
      </c>
      <c r="Z29" s="52">
        <f t="shared" si="24"/>
        <v>58</v>
      </c>
      <c r="AA29" s="52">
        <f t="shared" si="24"/>
        <v>52</v>
      </c>
      <c r="AB29" s="52">
        <f t="shared" si="24"/>
        <v>46</v>
      </c>
      <c r="AC29" s="52">
        <f t="shared" si="24"/>
        <v>80</v>
      </c>
      <c r="AD29" s="52">
        <f t="shared" si="24"/>
        <v>54</v>
      </c>
      <c r="AE29" s="52">
        <f t="shared" si="24"/>
        <v>617</v>
      </c>
      <c r="AF29" s="75">
        <f t="shared" si="20"/>
        <v>1</v>
      </c>
      <c r="AH29" s="110" t="s">
        <v>51</v>
      </c>
      <c r="AI29" s="52">
        <f>SUM(AI4:AI28)</f>
        <v>68</v>
      </c>
      <c r="AJ29" s="52">
        <f t="shared" ref="AJ29:AU29" si="25">SUM(AJ4:AJ28)</f>
        <v>56</v>
      </c>
      <c r="AK29" s="52">
        <f t="shared" si="25"/>
        <v>63</v>
      </c>
      <c r="AL29" s="52">
        <f t="shared" si="25"/>
        <v>94</v>
      </c>
      <c r="AM29" s="52">
        <f t="shared" si="25"/>
        <v>93</v>
      </c>
      <c r="AN29" s="52">
        <f t="shared" si="25"/>
        <v>74</v>
      </c>
      <c r="AO29" s="52">
        <f t="shared" si="25"/>
        <v>82</v>
      </c>
      <c r="AP29" s="52">
        <f t="shared" si="25"/>
        <v>91</v>
      </c>
      <c r="AQ29" s="52">
        <f t="shared" si="25"/>
        <v>51</v>
      </c>
      <c r="AR29" s="52">
        <f t="shared" si="25"/>
        <v>57</v>
      </c>
      <c r="AS29" s="52">
        <f t="shared" si="25"/>
        <v>58</v>
      </c>
      <c r="AT29" s="52">
        <f t="shared" si="25"/>
        <v>71</v>
      </c>
      <c r="AU29" s="52">
        <f t="shared" si="25"/>
        <v>858</v>
      </c>
      <c r="AV29" s="75">
        <f t="shared" si="2"/>
        <v>1</v>
      </c>
      <c r="AX29" s="154" t="s">
        <v>51</v>
      </c>
      <c r="AY29" s="52">
        <f>SUM(AY4:AY28)</f>
        <v>47</v>
      </c>
      <c r="AZ29" s="52">
        <f t="shared" ref="AZ29:BK29" si="26">SUM(AZ4:AZ28)</f>
        <v>36</v>
      </c>
      <c r="BA29" s="52">
        <f t="shared" si="26"/>
        <v>36</v>
      </c>
      <c r="BB29" s="52">
        <f t="shared" si="26"/>
        <v>39</v>
      </c>
      <c r="BC29" s="52">
        <f t="shared" si="26"/>
        <v>51</v>
      </c>
      <c r="BD29" s="52">
        <f t="shared" si="26"/>
        <v>82</v>
      </c>
      <c r="BE29" s="52">
        <f t="shared" si="26"/>
        <v>71</v>
      </c>
      <c r="BF29" s="52">
        <f t="shared" si="26"/>
        <v>43</v>
      </c>
      <c r="BG29" s="52">
        <f t="shared" si="26"/>
        <v>42</v>
      </c>
      <c r="BH29" s="52">
        <f t="shared" si="26"/>
        <v>42</v>
      </c>
      <c r="BI29" s="52">
        <f t="shared" si="26"/>
        <v>38</v>
      </c>
      <c r="BJ29" s="52">
        <f t="shared" si="26"/>
        <v>48</v>
      </c>
      <c r="BK29" s="52">
        <f t="shared" si="26"/>
        <v>575</v>
      </c>
      <c r="BL29" s="75">
        <f>SUM(BL4:BL28)</f>
        <v>1</v>
      </c>
      <c r="BN29" s="154" t="s">
        <v>51</v>
      </c>
      <c r="BO29" s="52">
        <f>SUM(BO4:BO28)</f>
        <v>74</v>
      </c>
      <c r="BP29" s="52">
        <f t="shared" ref="BP29:CA29" si="27">SUM(BP4:BP28)</f>
        <v>49</v>
      </c>
      <c r="BQ29" s="52">
        <f t="shared" si="27"/>
        <v>74</v>
      </c>
      <c r="BR29" s="52">
        <f t="shared" si="27"/>
        <v>62</v>
      </c>
      <c r="BS29" s="52">
        <f t="shared" si="27"/>
        <v>67</v>
      </c>
      <c r="BT29" s="52">
        <f t="shared" si="27"/>
        <v>58</v>
      </c>
      <c r="BU29" s="52">
        <f t="shared" si="27"/>
        <v>53</v>
      </c>
      <c r="BV29" s="52">
        <f t="shared" si="27"/>
        <v>41</v>
      </c>
      <c r="BW29" s="52">
        <f t="shared" si="27"/>
        <v>34</v>
      </c>
      <c r="BX29" s="52">
        <f t="shared" si="27"/>
        <v>27</v>
      </c>
      <c r="BY29" s="52">
        <f t="shared" si="27"/>
        <v>109</v>
      </c>
      <c r="BZ29" s="52">
        <f t="shared" si="27"/>
        <v>122</v>
      </c>
      <c r="CA29" s="52">
        <f t="shared" si="27"/>
        <v>770</v>
      </c>
      <c r="CB29" s="75">
        <f>SUM(CB4:CB28)</f>
        <v>1</v>
      </c>
      <c r="CD29" s="154" t="s">
        <v>51</v>
      </c>
      <c r="CE29" s="52">
        <f>SUM(CE4:CE28)</f>
        <v>128</v>
      </c>
      <c r="CF29" s="52">
        <f t="shared" ref="CF29:CQ29" si="28">SUM(CF4:CF28)</f>
        <v>75</v>
      </c>
      <c r="CG29" s="52">
        <f t="shared" si="28"/>
        <v>93</v>
      </c>
      <c r="CH29" s="52">
        <f t="shared" si="28"/>
        <v>103</v>
      </c>
      <c r="CI29" s="52">
        <f t="shared" si="28"/>
        <v>131</v>
      </c>
      <c r="CJ29" s="52">
        <f t="shared" si="28"/>
        <v>106</v>
      </c>
      <c r="CK29" s="52">
        <f t="shared" si="28"/>
        <v>77</v>
      </c>
      <c r="CL29" s="52">
        <f t="shared" si="28"/>
        <v>62</v>
      </c>
      <c r="CM29" s="52">
        <f t="shared" si="28"/>
        <v>63</v>
      </c>
      <c r="CN29" s="52">
        <f t="shared" si="28"/>
        <v>81</v>
      </c>
      <c r="CO29" s="52">
        <f t="shared" si="28"/>
        <v>61</v>
      </c>
      <c r="CP29" s="52">
        <f t="shared" si="28"/>
        <v>85</v>
      </c>
      <c r="CQ29" s="52">
        <f t="shared" si="28"/>
        <v>1065</v>
      </c>
      <c r="CR29" s="75">
        <f>SUM(CR4:CR28)</f>
        <v>1</v>
      </c>
      <c r="CT29" s="166" t="s">
        <v>51</v>
      </c>
      <c r="CU29" s="52">
        <f>SUM(CU4:CU28)</f>
        <v>98</v>
      </c>
      <c r="CV29" s="52">
        <f t="shared" ref="CV29:DG29" si="29">SUM(CV4:CV28)</f>
        <v>95</v>
      </c>
      <c r="CW29" s="52">
        <f t="shared" si="29"/>
        <v>94</v>
      </c>
      <c r="CX29" s="52">
        <f t="shared" si="29"/>
        <v>110</v>
      </c>
      <c r="CY29" s="52">
        <f t="shared" si="29"/>
        <v>116</v>
      </c>
      <c r="CZ29" s="52">
        <f t="shared" si="29"/>
        <v>80</v>
      </c>
      <c r="DA29" s="52">
        <f t="shared" si="29"/>
        <v>99</v>
      </c>
      <c r="DB29" s="52">
        <f t="shared" si="29"/>
        <v>90</v>
      </c>
      <c r="DC29" s="52">
        <f t="shared" si="29"/>
        <v>79</v>
      </c>
      <c r="DD29" s="52">
        <f t="shared" si="29"/>
        <v>85</v>
      </c>
      <c r="DE29" s="52">
        <f t="shared" si="29"/>
        <v>86</v>
      </c>
      <c r="DF29" s="52">
        <f t="shared" si="29"/>
        <v>94</v>
      </c>
      <c r="DG29" s="52">
        <f t="shared" si="29"/>
        <v>1126</v>
      </c>
      <c r="DH29" s="75">
        <f>SUM(DH4:DH28)</f>
        <v>1</v>
      </c>
    </row>
    <row r="30" spans="2:113" ht="15.75" thickTop="1" x14ac:dyDescent="0.25"/>
  </sheetData>
  <sortState ref="CD4:CQ18">
    <sortCondition ref="CD4:CD18"/>
  </sortState>
  <mergeCells count="7">
    <mergeCell ref="CT2:DH2"/>
    <mergeCell ref="CD2:CR2"/>
    <mergeCell ref="BN2:CB2"/>
    <mergeCell ref="AX2:BL2"/>
    <mergeCell ref="B2:P2"/>
    <mergeCell ref="R2:AF2"/>
    <mergeCell ref="AH2:AV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B1:HP30"/>
  <sheetViews>
    <sheetView showGridLines="0" showRowColHeaders="0" zoomScale="85" zoomScaleNormal="85" workbookViewId="0"/>
  </sheetViews>
  <sheetFormatPr defaultColWidth="28.85546875" defaultRowHeight="15" x14ac:dyDescent="0.25"/>
  <cols>
    <col min="1" max="1" width="2" customWidth="1"/>
    <col min="2" max="2" width="33.570312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bestFit="1" customWidth="1"/>
    <col min="33" max="33" width="2.28515625" customWidth="1"/>
    <col min="34" max="34" width="33.570312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bestFit="1" customWidth="1"/>
    <col min="65" max="65" width="2" customWidth="1"/>
    <col min="66" max="66" width="33.570312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44" bestFit="1" customWidth="1"/>
    <col min="97" max="97" width="2" customWidth="1"/>
    <col min="98" max="98" width="33.570312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bestFit="1" customWidth="1"/>
    <col min="129" max="129" width="1.5703125" customWidth="1"/>
    <col min="130" max="130" width="33.570312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2.5703125" customWidth="1"/>
    <col min="162" max="162" width="33.570312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2.5703125" style="161" customWidth="1"/>
    <col min="194" max="194" width="33.5703125" style="161" bestFit="1" customWidth="1"/>
    <col min="195" max="195" width="3.42578125" style="161" bestFit="1" customWidth="1"/>
    <col min="196" max="196" width="3.140625" style="161" bestFit="1" customWidth="1"/>
    <col min="197" max="197" width="4.140625" style="161" bestFit="1" customWidth="1"/>
    <col min="198" max="199" width="3.42578125" style="161" bestFit="1" customWidth="1"/>
    <col min="200" max="200" width="3.140625" style="161" bestFit="1" customWidth="1"/>
    <col min="201" max="201" width="3.28515625" style="161" bestFit="1" customWidth="1"/>
    <col min="202" max="202" width="3" style="161" bestFit="1" customWidth="1"/>
    <col min="203" max="203" width="3.85546875" style="161" bestFit="1" customWidth="1"/>
    <col min="204" max="204" width="4.140625" style="161" bestFit="1" customWidth="1"/>
    <col min="205" max="205" width="4.28515625" style="161" bestFit="1" customWidth="1"/>
    <col min="206" max="207" width="3.85546875" style="161" bestFit="1" customWidth="1"/>
    <col min="208" max="208" width="3.42578125" style="161" bestFit="1" customWidth="1"/>
    <col min="209" max="209" width="3.28515625" style="161" bestFit="1" customWidth="1"/>
    <col min="210" max="210" width="3.140625" style="161" bestFit="1" customWidth="1"/>
    <col min="211" max="211" width="3" style="161" bestFit="1" customWidth="1"/>
    <col min="212" max="212" width="3.28515625" style="161" bestFit="1" customWidth="1"/>
    <col min="213" max="213" width="4" style="161" bestFit="1" customWidth="1"/>
    <col min="214" max="215" width="3.5703125" style="161" bestFit="1" customWidth="1"/>
    <col min="216" max="216" width="3.28515625" style="161" bestFit="1" customWidth="1"/>
    <col min="217" max="218" width="3.140625" style="161" bestFit="1" customWidth="1"/>
    <col min="219" max="219" width="3" style="161" bestFit="1" customWidth="1"/>
    <col min="220" max="220" width="4" style="161" bestFit="1" customWidth="1"/>
    <col min="221" max="221" width="3.42578125" style="161" bestFit="1" customWidth="1"/>
    <col min="222" max="222" width="3" style="161" bestFit="1" customWidth="1"/>
    <col min="223" max="223" width="6.5703125" style="161" bestFit="1" customWidth="1"/>
    <col min="224" max="224" width="8.140625" style="161" bestFit="1" customWidth="1"/>
  </cols>
  <sheetData>
    <row r="1" spans="2:224" ht="15.75" thickBot="1" x14ac:dyDescent="0.3"/>
    <row r="2" spans="2:224" ht="15.75" thickTop="1" x14ac:dyDescent="0.25">
      <c r="B2" s="243" t="s">
        <v>149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150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253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304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5"/>
      <c r="DZ2" s="243" t="s">
        <v>372</v>
      </c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5"/>
      <c r="FF2" s="243" t="s">
        <v>400</v>
      </c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5"/>
      <c r="GL2" s="243" t="s">
        <v>430</v>
      </c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5"/>
    </row>
    <row r="3" spans="2:224" x14ac:dyDescent="0.25">
      <c r="B3" s="49" t="s">
        <v>86</v>
      </c>
      <c r="C3" s="50" t="s">
        <v>16</v>
      </c>
      <c r="D3" s="50" t="s">
        <v>17</v>
      </c>
      <c r="E3" s="50" t="s">
        <v>18</v>
      </c>
      <c r="F3" s="50" t="s">
        <v>19</v>
      </c>
      <c r="G3" s="50" t="s">
        <v>20</v>
      </c>
      <c r="H3" s="50" t="s">
        <v>21</v>
      </c>
      <c r="I3" s="50" t="s">
        <v>22</v>
      </c>
      <c r="J3" s="50" t="s">
        <v>23</v>
      </c>
      <c r="K3" s="50" t="s">
        <v>24</v>
      </c>
      <c r="L3" s="50" t="s">
        <v>25</v>
      </c>
      <c r="M3" s="50" t="s">
        <v>26</v>
      </c>
      <c r="N3" s="50" t="s">
        <v>27</v>
      </c>
      <c r="O3" s="50" t="s">
        <v>28</v>
      </c>
      <c r="P3" s="50" t="s">
        <v>29</v>
      </c>
      <c r="Q3" s="50" t="s">
        <v>30</v>
      </c>
      <c r="R3" s="50" t="s">
        <v>31</v>
      </c>
      <c r="S3" s="50" t="s">
        <v>32</v>
      </c>
      <c r="T3" s="50" t="s">
        <v>33</v>
      </c>
      <c r="U3" s="50" t="s">
        <v>34</v>
      </c>
      <c r="V3" s="50" t="s">
        <v>35</v>
      </c>
      <c r="W3" s="50" t="s">
        <v>36</v>
      </c>
      <c r="X3" s="50" t="s">
        <v>37</v>
      </c>
      <c r="Y3" s="50" t="s">
        <v>38</v>
      </c>
      <c r="Z3" s="50" t="s">
        <v>39</v>
      </c>
      <c r="AA3" s="50" t="s">
        <v>40</v>
      </c>
      <c r="AB3" s="50" t="s">
        <v>41</v>
      </c>
      <c r="AC3" s="50" t="s">
        <v>42</v>
      </c>
      <c r="AD3" s="50" t="s">
        <v>130</v>
      </c>
      <c r="AE3" s="50" t="s">
        <v>14</v>
      </c>
      <c r="AF3" s="15" t="s">
        <v>15</v>
      </c>
      <c r="AH3" s="49" t="s">
        <v>86</v>
      </c>
      <c r="AI3" s="50" t="s">
        <v>16</v>
      </c>
      <c r="AJ3" s="50" t="s">
        <v>17</v>
      </c>
      <c r="AK3" s="50" t="s">
        <v>18</v>
      </c>
      <c r="AL3" s="50" t="s">
        <v>19</v>
      </c>
      <c r="AM3" s="50" t="s">
        <v>20</v>
      </c>
      <c r="AN3" s="50" t="s">
        <v>21</v>
      </c>
      <c r="AO3" s="50" t="s">
        <v>22</v>
      </c>
      <c r="AP3" s="50" t="s">
        <v>23</v>
      </c>
      <c r="AQ3" s="50" t="s">
        <v>24</v>
      </c>
      <c r="AR3" s="50" t="s">
        <v>25</v>
      </c>
      <c r="AS3" s="50" t="s">
        <v>26</v>
      </c>
      <c r="AT3" s="50" t="s">
        <v>27</v>
      </c>
      <c r="AU3" s="50" t="s">
        <v>28</v>
      </c>
      <c r="AV3" s="50" t="s">
        <v>29</v>
      </c>
      <c r="AW3" s="50" t="s">
        <v>30</v>
      </c>
      <c r="AX3" s="50" t="s">
        <v>31</v>
      </c>
      <c r="AY3" s="50" t="s">
        <v>32</v>
      </c>
      <c r="AZ3" s="50" t="s">
        <v>33</v>
      </c>
      <c r="BA3" s="50" t="s">
        <v>34</v>
      </c>
      <c r="BB3" s="50" t="s">
        <v>35</v>
      </c>
      <c r="BC3" s="50" t="s">
        <v>36</v>
      </c>
      <c r="BD3" s="50" t="s">
        <v>37</v>
      </c>
      <c r="BE3" s="50" t="s">
        <v>38</v>
      </c>
      <c r="BF3" s="50" t="s">
        <v>39</v>
      </c>
      <c r="BG3" s="50" t="s">
        <v>40</v>
      </c>
      <c r="BH3" s="50" t="s">
        <v>41</v>
      </c>
      <c r="BI3" s="50" t="s">
        <v>42</v>
      </c>
      <c r="BJ3" s="50" t="s">
        <v>130</v>
      </c>
      <c r="BK3" s="50" t="s">
        <v>14</v>
      </c>
      <c r="BL3" s="15" t="s">
        <v>15</v>
      </c>
      <c r="BN3" s="49" t="s">
        <v>86</v>
      </c>
      <c r="BO3" s="50" t="s">
        <v>16</v>
      </c>
      <c r="BP3" s="50" t="s">
        <v>17</v>
      </c>
      <c r="BQ3" s="50" t="s">
        <v>18</v>
      </c>
      <c r="BR3" s="50" t="s">
        <v>19</v>
      </c>
      <c r="BS3" s="50" t="s">
        <v>20</v>
      </c>
      <c r="BT3" s="50" t="s">
        <v>21</v>
      </c>
      <c r="BU3" s="50" t="s">
        <v>22</v>
      </c>
      <c r="BV3" s="50" t="s">
        <v>23</v>
      </c>
      <c r="BW3" s="50" t="s">
        <v>24</v>
      </c>
      <c r="BX3" s="50" t="s">
        <v>25</v>
      </c>
      <c r="BY3" s="50" t="s">
        <v>26</v>
      </c>
      <c r="BZ3" s="50" t="s">
        <v>27</v>
      </c>
      <c r="CA3" s="50" t="s">
        <v>28</v>
      </c>
      <c r="CB3" s="50" t="s">
        <v>29</v>
      </c>
      <c r="CC3" s="50" t="s">
        <v>30</v>
      </c>
      <c r="CD3" s="50" t="s">
        <v>31</v>
      </c>
      <c r="CE3" s="50" t="s">
        <v>32</v>
      </c>
      <c r="CF3" s="50" t="s">
        <v>33</v>
      </c>
      <c r="CG3" s="50" t="s">
        <v>34</v>
      </c>
      <c r="CH3" s="50" t="s">
        <v>35</v>
      </c>
      <c r="CI3" s="50" t="s">
        <v>36</v>
      </c>
      <c r="CJ3" s="50" t="s">
        <v>37</v>
      </c>
      <c r="CK3" s="50" t="s">
        <v>38</v>
      </c>
      <c r="CL3" s="50" t="s">
        <v>39</v>
      </c>
      <c r="CM3" s="50" t="s">
        <v>40</v>
      </c>
      <c r="CN3" s="50" t="s">
        <v>41</v>
      </c>
      <c r="CO3" s="50" t="s">
        <v>42</v>
      </c>
      <c r="CP3" s="50" t="s">
        <v>130</v>
      </c>
      <c r="CQ3" s="50" t="s">
        <v>14</v>
      </c>
      <c r="CR3" s="15" t="s">
        <v>15</v>
      </c>
      <c r="CT3" s="49" t="s">
        <v>86</v>
      </c>
      <c r="CU3" s="50" t="s">
        <v>16</v>
      </c>
      <c r="CV3" s="50" t="s">
        <v>17</v>
      </c>
      <c r="CW3" s="50" t="s">
        <v>18</v>
      </c>
      <c r="CX3" s="50" t="s">
        <v>19</v>
      </c>
      <c r="CY3" s="50" t="s">
        <v>20</v>
      </c>
      <c r="CZ3" s="50" t="s">
        <v>21</v>
      </c>
      <c r="DA3" s="50" t="s">
        <v>22</v>
      </c>
      <c r="DB3" s="50" t="s">
        <v>23</v>
      </c>
      <c r="DC3" s="50" t="s">
        <v>24</v>
      </c>
      <c r="DD3" s="50" t="s">
        <v>25</v>
      </c>
      <c r="DE3" s="50" t="s">
        <v>26</v>
      </c>
      <c r="DF3" s="50" t="s">
        <v>27</v>
      </c>
      <c r="DG3" s="50" t="s">
        <v>28</v>
      </c>
      <c r="DH3" s="50" t="s">
        <v>29</v>
      </c>
      <c r="DI3" s="50" t="s">
        <v>30</v>
      </c>
      <c r="DJ3" s="50" t="s">
        <v>31</v>
      </c>
      <c r="DK3" s="50" t="s">
        <v>32</v>
      </c>
      <c r="DL3" s="50" t="s">
        <v>33</v>
      </c>
      <c r="DM3" s="50" t="s">
        <v>34</v>
      </c>
      <c r="DN3" s="50" t="s">
        <v>35</v>
      </c>
      <c r="DO3" s="50" t="s">
        <v>36</v>
      </c>
      <c r="DP3" s="50" t="s">
        <v>37</v>
      </c>
      <c r="DQ3" s="50" t="s">
        <v>38</v>
      </c>
      <c r="DR3" s="50" t="s">
        <v>39</v>
      </c>
      <c r="DS3" s="50" t="s">
        <v>40</v>
      </c>
      <c r="DT3" s="50" t="s">
        <v>41</v>
      </c>
      <c r="DU3" s="50" t="s">
        <v>42</v>
      </c>
      <c r="DV3" s="50" t="s">
        <v>130</v>
      </c>
      <c r="DW3" s="50" t="s">
        <v>14</v>
      </c>
      <c r="DX3" s="15" t="s">
        <v>15</v>
      </c>
      <c r="DZ3" s="49" t="s">
        <v>86</v>
      </c>
      <c r="EA3" s="50" t="s">
        <v>16</v>
      </c>
      <c r="EB3" s="50" t="s">
        <v>17</v>
      </c>
      <c r="EC3" s="50" t="s">
        <v>18</v>
      </c>
      <c r="ED3" s="50" t="s">
        <v>19</v>
      </c>
      <c r="EE3" s="50" t="s">
        <v>20</v>
      </c>
      <c r="EF3" s="50" t="s">
        <v>21</v>
      </c>
      <c r="EG3" s="50" t="s">
        <v>22</v>
      </c>
      <c r="EH3" s="50" t="s">
        <v>23</v>
      </c>
      <c r="EI3" s="50" t="s">
        <v>24</v>
      </c>
      <c r="EJ3" s="50" t="s">
        <v>25</v>
      </c>
      <c r="EK3" s="50" t="s">
        <v>26</v>
      </c>
      <c r="EL3" s="50" t="s">
        <v>27</v>
      </c>
      <c r="EM3" s="50" t="s">
        <v>28</v>
      </c>
      <c r="EN3" s="50" t="s">
        <v>29</v>
      </c>
      <c r="EO3" s="50" t="s">
        <v>30</v>
      </c>
      <c r="EP3" s="50" t="s">
        <v>31</v>
      </c>
      <c r="EQ3" s="50" t="s">
        <v>32</v>
      </c>
      <c r="ER3" s="50" t="s">
        <v>33</v>
      </c>
      <c r="ES3" s="50" t="s">
        <v>34</v>
      </c>
      <c r="ET3" s="50" t="s">
        <v>35</v>
      </c>
      <c r="EU3" s="50" t="s">
        <v>36</v>
      </c>
      <c r="EV3" s="50" t="s">
        <v>37</v>
      </c>
      <c r="EW3" s="50" t="s">
        <v>38</v>
      </c>
      <c r="EX3" s="50" t="s">
        <v>39</v>
      </c>
      <c r="EY3" s="50" t="s">
        <v>40</v>
      </c>
      <c r="EZ3" s="50" t="s">
        <v>41</v>
      </c>
      <c r="FA3" s="50" t="s">
        <v>42</v>
      </c>
      <c r="FB3" s="50" t="s">
        <v>130</v>
      </c>
      <c r="FC3" s="50" t="s">
        <v>14</v>
      </c>
      <c r="FD3" s="15" t="s">
        <v>15</v>
      </c>
      <c r="FF3" s="49" t="s">
        <v>86</v>
      </c>
      <c r="FG3" s="50" t="s">
        <v>16</v>
      </c>
      <c r="FH3" s="50" t="s">
        <v>17</v>
      </c>
      <c r="FI3" s="50" t="s">
        <v>18</v>
      </c>
      <c r="FJ3" s="50" t="s">
        <v>19</v>
      </c>
      <c r="FK3" s="50" t="s">
        <v>20</v>
      </c>
      <c r="FL3" s="50" t="s">
        <v>21</v>
      </c>
      <c r="FM3" s="50" t="s">
        <v>22</v>
      </c>
      <c r="FN3" s="50" t="s">
        <v>23</v>
      </c>
      <c r="FO3" s="50" t="s">
        <v>24</v>
      </c>
      <c r="FP3" s="50" t="s">
        <v>25</v>
      </c>
      <c r="FQ3" s="50" t="s">
        <v>26</v>
      </c>
      <c r="FR3" s="50" t="s">
        <v>27</v>
      </c>
      <c r="FS3" s="50" t="s">
        <v>28</v>
      </c>
      <c r="FT3" s="50" t="s">
        <v>29</v>
      </c>
      <c r="FU3" s="50" t="s">
        <v>30</v>
      </c>
      <c r="FV3" s="50" t="s">
        <v>31</v>
      </c>
      <c r="FW3" s="50" t="s">
        <v>32</v>
      </c>
      <c r="FX3" s="50" t="s">
        <v>33</v>
      </c>
      <c r="FY3" s="50" t="s">
        <v>34</v>
      </c>
      <c r="FZ3" s="50" t="s">
        <v>35</v>
      </c>
      <c r="GA3" s="50" t="s">
        <v>36</v>
      </c>
      <c r="GB3" s="50" t="s">
        <v>37</v>
      </c>
      <c r="GC3" s="50" t="s">
        <v>38</v>
      </c>
      <c r="GD3" s="50" t="s">
        <v>39</v>
      </c>
      <c r="GE3" s="50" t="s">
        <v>40</v>
      </c>
      <c r="GF3" s="50" t="s">
        <v>41</v>
      </c>
      <c r="GG3" s="50" t="s">
        <v>42</v>
      </c>
      <c r="GH3" s="50" t="s">
        <v>130</v>
      </c>
      <c r="GI3" s="50" t="s">
        <v>14</v>
      </c>
      <c r="GJ3" s="15" t="s">
        <v>15</v>
      </c>
      <c r="GL3" s="49" t="s">
        <v>86</v>
      </c>
      <c r="GM3" s="169" t="s">
        <v>16</v>
      </c>
      <c r="GN3" s="169" t="s">
        <v>17</v>
      </c>
      <c r="GO3" s="169" t="s">
        <v>18</v>
      </c>
      <c r="GP3" s="169" t="s">
        <v>19</v>
      </c>
      <c r="GQ3" s="169" t="s">
        <v>20</v>
      </c>
      <c r="GR3" s="169" t="s">
        <v>21</v>
      </c>
      <c r="GS3" s="169" t="s">
        <v>22</v>
      </c>
      <c r="GT3" s="169" t="s">
        <v>23</v>
      </c>
      <c r="GU3" s="169" t="s">
        <v>24</v>
      </c>
      <c r="GV3" s="169" t="s">
        <v>25</v>
      </c>
      <c r="GW3" s="169" t="s">
        <v>26</v>
      </c>
      <c r="GX3" s="169" t="s">
        <v>27</v>
      </c>
      <c r="GY3" s="169" t="s">
        <v>28</v>
      </c>
      <c r="GZ3" s="169" t="s">
        <v>29</v>
      </c>
      <c r="HA3" s="169" t="s">
        <v>30</v>
      </c>
      <c r="HB3" s="169" t="s">
        <v>31</v>
      </c>
      <c r="HC3" s="169" t="s">
        <v>32</v>
      </c>
      <c r="HD3" s="169" t="s">
        <v>33</v>
      </c>
      <c r="HE3" s="169" t="s">
        <v>34</v>
      </c>
      <c r="HF3" s="169" t="s">
        <v>35</v>
      </c>
      <c r="HG3" s="169" t="s">
        <v>36</v>
      </c>
      <c r="HH3" s="169" t="s">
        <v>37</v>
      </c>
      <c r="HI3" s="169" t="s">
        <v>38</v>
      </c>
      <c r="HJ3" s="169" t="s">
        <v>39</v>
      </c>
      <c r="HK3" s="169" t="s">
        <v>40</v>
      </c>
      <c r="HL3" s="169" t="s">
        <v>41</v>
      </c>
      <c r="HM3" s="169" t="s">
        <v>42</v>
      </c>
      <c r="HN3" s="169" t="s">
        <v>130</v>
      </c>
      <c r="HO3" s="169" t="s">
        <v>14</v>
      </c>
      <c r="HP3" s="15" t="s">
        <v>15</v>
      </c>
    </row>
    <row r="4" spans="2:224" x14ac:dyDescent="0.25">
      <c r="B4" s="158" t="s">
        <v>101</v>
      </c>
      <c r="C4" s="16"/>
      <c r="D4" s="16"/>
      <c r="E4" s="16"/>
      <c r="F4" s="16"/>
      <c r="G4" s="16">
        <v>6</v>
      </c>
      <c r="H4" s="16">
        <v>3</v>
      </c>
      <c r="I4" s="16"/>
      <c r="J4" s="16">
        <v>3</v>
      </c>
      <c r="K4" s="16"/>
      <c r="L4" s="16"/>
      <c r="M4" s="16"/>
      <c r="N4" s="16"/>
      <c r="O4" s="16"/>
      <c r="P4" s="16"/>
      <c r="Q4" s="16">
        <v>2</v>
      </c>
      <c r="R4" s="16"/>
      <c r="S4" s="16">
        <v>7</v>
      </c>
      <c r="T4" s="16"/>
      <c r="U4" s="16">
        <v>1</v>
      </c>
      <c r="V4" s="16"/>
      <c r="W4" s="16"/>
      <c r="X4" s="16"/>
      <c r="Y4" s="16"/>
      <c r="Z4" s="16"/>
      <c r="AA4" s="16"/>
      <c r="AB4" s="16">
        <v>6</v>
      </c>
      <c r="AC4" s="16">
        <v>1</v>
      </c>
      <c r="AD4" s="16"/>
      <c r="AE4" s="51">
        <f>SUM(C4:AD4)</f>
        <v>29</v>
      </c>
      <c r="AF4" s="21">
        <f t="shared" ref="AF4:AF20" si="0">AE4/$AE$29</f>
        <v>6.0542797494780795E-2</v>
      </c>
      <c r="AH4" s="158" t="s">
        <v>101</v>
      </c>
      <c r="AI4" s="16"/>
      <c r="AJ4" s="16"/>
      <c r="AK4" s="16"/>
      <c r="AL4" s="16"/>
      <c r="AM4" s="16"/>
      <c r="AN4" s="16"/>
      <c r="AO4" s="16"/>
      <c r="AP4" s="16"/>
      <c r="AQ4" s="16"/>
      <c r="AR4" s="16">
        <v>1</v>
      </c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51">
        <f>SUM(AI4:BJ4)</f>
        <v>1</v>
      </c>
      <c r="BL4" s="21">
        <f t="shared" ref="BL4:BL21" si="1">BK4/$BK$29</f>
        <v>1.6207455429497568E-3</v>
      </c>
      <c r="BN4" s="158" t="s">
        <v>101</v>
      </c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>
        <v>1</v>
      </c>
      <c r="CH4" s="16"/>
      <c r="CI4" s="16"/>
      <c r="CJ4" s="16"/>
      <c r="CK4" s="16"/>
      <c r="CL4" s="16"/>
      <c r="CM4" s="16"/>
      <c r="CN4" s="16"/>
      <c r="CO4" s="16"/>
      <c r="CP4" s="16"/>
      <c r="CQ4" s="51">
        <f>SUM(BO4:CP4)</f>
        <v>1</v>
      </c>
      <c r="CR4" s="21">
        <f t="shared" ref="CR4:CR25" si="2">CQ4/$CQ$29</f>
        <v>1.1655011655011655E-3</v>
      </c>
      <c r="CT4" s="158" t="s">
        <v>101</v>
      </c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51">
        <f>SUM(CU4:DV4)</f>
        <v>0</v>
      </c>
      <c r="DX4" s="21">
        <f t="shared" ref="DX4:DX25" si="3">DW4/$DW$29</f>
        <v>0</v>
      </c>
      <c r="DZ4" s="158" t="s">
        <v>101</v>
      </c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51">
        <f>SUM(EA4:FB4)</f>
        <v>0</v>
      </c>
      <c r="FD4" s="21">
        <f t="shared" ref="FD4:FD28" si="4">FC4/$FC$29</f>
        <v>0</v>
      </c>
      <c r="FE4" s="159"/>
      <c r="FF4" s="112" t="s">
        <v>101</v>
      </c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>
        <v>1</v>
      </c>
      <c r="GG4" s="16"/>
      <c r="GH4" s="16"/>
      <c r="GI4" s="51">
        <f>SUM(FG4:GH4)</f>
        <v>1</v>
      </c>
      <c r="GJ4" s="21">
        <f t="shared" ref="GJ4:GJ14" si="5">GI4/$GI$29</f>
        <v>9.3896713615023472E-4</v>
      </c>
      <c r="GK4" s="168"/>
      <c r="GL4" s="167" t="s">
        <v>101</v>
      </c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>
        <v>1</v>
      </c>
      <c r="HF4" s="16"/>
      <c r="HG4" s="16"/>
      <c r="HH4" s="16"/>
      <c r="HI4" s="16"/>
      <c r="HJ4" s="16"/>
      <c r="HK4" s="16"/>
      <c r="HL4" s="16"/>
      <c r="HM4" s="16"/>
      <c r="HN4" s="16"/>
      <c r="HO4" s="51">
        <f>SUM(GM4:HN4)</f>
        <v>1</v>
      </c>
      <c r="HP4" s="21">
        <f t="shared" ref="HP4:HP28" si="6">HO4/$HO$29</f>
        <v>8.8809946714031975E-4</v>
      </c>
    </row>
    <row r="5" spans="2:224" x14ac:dyDescent="0.25">
      <c r="B5" s="158" t="s">
        <v>306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51">
        <f t="shared" ref="AE5:AE20" si="7">SUM(C5:AD5)</f>
        <v>0</v>
      </c>
      <c r="AF5" s="21">
        <f t="shared" si="0"/>
        <v>0</v>
      </c>
      <c r="AH5" s="158" t="s">
        <v>306</v>
      </c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51">
        <f t="shared" ref="BK5:BK21" si="8">SUM(AI5:BJ5)</f>
        <v>0</v>
      </c>
      <c r="BL5" s="21">
        <f t="shared" si="1"/>
        <v>0</v>
      </c>
      <c r="BN5" s="158" t="s">
        <v>306</v>
      </c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51">
        <f t="shared" ref="CQ5:CQ28" si="9">SUM(BO5:CP5)</f>
        <v>0</v>
      </c>
      <c r="CR5" s="21">
        <f t="shared" si="2"/>
        <v>0</v>
      </c>
      <c r="CT5" s="158" t="s">
        <v>306</v>
      </c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51">
        <f t="shared" ref="DW5:DW28" si="10">SUM(CU5:DV5)</f>
        <v>0</v>
      </c>
      <c r="DX5" s="21">
        <f t="shared" si="3"/>
        <v>0</v>
      </c>
      <c r="DZ5" s="158" t="s">
        <v>306</v>
      </c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51">
        <f t="shared" ref="FC5:FC28" si="11">SUM(EA5:FB5)</f>
        <v>0</v>
      </c>
      <c r="FD5" s="21">
        <f t="shared" si="4"/>
        <v>0</v>
      </c>
      <c r="FE5" s="159"/>
      <c r="FF5" s="112" t="s">
        <v>306</v>
      </c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51">
        <f t="shared" ref="GI5:GI28" si="12">SUM(FG5:GH5)</f>
        <v>0</v>
      </c>
      <c r="GJ5" s="21">
        <f t="shared" si="5"/>
        <v>0</v>
      </c>
      <c r="GK5" s="168"/>
      <c r="GL5" s="167" t="s">
        <v>306</v>
      </c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51">
        <f t="shared" ref="HO5:HO28" si="13">SUM(GM5:HN5)</f>
        <v>0</v>
      </c>
      <c r="HP5" s="21">
        <f t="shared" si="6"/>
        <v>0</v>
      </c>
    </row>
    <row r="6" spans="2:224" x14ac:dyDescent="0.25">
      <c r="B6" s="158" t="s">
        <v>307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51">
        <f t="shared" si="7"/>
        <v>0</v>
      </c>
      <c r="AF6" s="21">
        <f t="shared" si="0"/>
        <v>0</v>
      </c>
      <c r="AH6" s="158" t="s">
        <v>307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51">
        <f t="shared" si="8"/>
        <v>0</v>
      </c>
      <c r="BL6" s="21">
        <f t="shared" si="1"/>
        <v>0</v>
      </c>
      <c r="BN6" s="158" t="s">
        <v>307</v>
      </c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51">
        <f t="shared" si="9"/>
        <v>0</v>
      </c>
      <c r="CR6" s="21">
        <f t="shared" si="2"/>
        <v>0</v>
      </c>
      <c r="CT6" s="158" t="s">
        <v>307</v>
      </c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51">
        <f t="shared" si="10"/>
        <v>0</v>
      </c>
      <c r="DX6" s="21">
        <f t="shared" si="3"/>
        <v>0</v>
      </c>
      <c r="DZ6" s="158" t="s">
        <v>307</v>
      </c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51">
        <f t="shared" si="11"/>
        <v>0</v>
      </c>
      <c r="FD6" s="21">
        <f t="shared" si="4"/>
        <v>0</v>
      </c>
      <c r="FE6" s="159"/>
      <c r="FF6" s="112" t="s">
        <v>307</v>
      </c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51">
        <f t="shared" si="12"/>
        <v>0</v>
      </c>
      <c r="GJ6" s="21">
        <f t="shared" si="5"/>
        <v>0</v>
      </c>
      <c r="GK6" s="168"/>
      <c r="GL6" s="167" t="s">
        <v>307</v>
      </c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51">
        <f t="shared" si="13"/>
        <v>0</v>
      </c>
      <c r="HP6" s="21">
        <f t="shared" si="6"/>
        <v>0</v>
      </c>
    </row>
    <row r="7" spans="2:224" x14ac:dyDescent="0.25">
      <c r="B7" s="158" t="s">
        <v>308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51">
        <f t="shared" si="7"/>
        <v>0</v>
      </c>
      <c r="AF7" s="21">
        <f t="shared" si="0"/>
        <v>0</v>
      </c>
      <c r="AH7" s="158" t="s">
        <v>308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51">
        <f t="shared" si="8"/>
        <v>0</v>
      </c>
      <c r="BL7" s="21">
        <f t="shared" si="1"/>
        <v>0</v>
      </c>
      <c r="BN7" s="158" t="s">
        <v>308</v>
      </c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51">
        <f t="shared" si="9"/>
        <v>0</v>
      </c>
      <c r="CR7" s="21">
        <f t="shared" si="2"/>
        <v>0</v>
      </c>
      <c r="CT7" s="158" t="s">
        <v>308</v>
      </c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51">
        <f t="shared" si="10"/>
        <v>0</v>
      </c>
      <c r="DX7" s="21">
        <f t="shared" si="3"/>
        <v>0</v>
      </c>
      <c r="DZ7" s="158" t="s">
        <v>308</v>
      </c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51">
        <f t="shared" si="11"/>
        <v>0</v>
      </c>
      <c r="FD7" s="21">
        <f t="shared" si="4"/>
        <v>0</v>
      </c>
      <c r="FE7" s="159"/>
      <c r="FF7" s="112" t="s">
        <v>308</v>
      </c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51">
        <f t="shared" si="12"/>
        <v>0</v>
      </c>
      <c r="GJ7" s="21">
        <f t="shared" si="5"/>
        <v>0</v>
      </c>
      <c r="GK7" s="168"/>
      <c r="GL7" s="167" t="s">
        <v>308</v>
      </c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51">
        <f t="shared" si="13"/>
        <v>0</v>
      </c>
      <c r="HP7" s="21">
        <f t="shared" si="6"/>
        <v>0</v>
      </c>
    </row>
    <row r="8" spans="2:224" x14ac:dyDescent="0.25">
      <c r="B8" s="158" t="s">
        <v>99</v>
      </c>
      <c r="C8" s="16">
        <v>1</v>
      </c>
      <c r="D8" s="16"/>
      <c r="E8" s="16"/>
      <c r="F8" s="16"/>
      <c r="G8" s="16"/>
      <c r="H8" s="16"/>
      <c r="I8" s="16"/>
      <c r="J8" s="16"/>
      <c r="K8" s="16"/>
      <c r="L8" s="16"/>
      <c r="M8" s="16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>
        <v>1</v>
      </c>
      <c r="Z8" s="16"/>
      <c r="AA8" s="16"/>
      <c r="AB8" s="16"/>
      <c r="AC8" s="16"/>
      <c r="AD8" s="16"/>
      <c r="AE8" s="51">
        <f t="shared" si="7"/>
        <v>3</v>
      </c>
      <c r="AF8" s="21">
        <f t="shared" si="0"/>
        <v>6.2630480167014616E-3</v>
      </c>
      <c r="AH8" s="158" t="s">
        <v>99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51">
        <f t="shared" si="8"/>
        <v>0</v>
      </c>
      <c r="BL8" s="21">
        <f t="shared" si="1"/>
        <v>0</v>
      </c>
      <c r="BN8" s="158" t="s">
        <v>99</v>
      </c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>
        <v>1</v>
      </c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51">
        <f t="shared" si="9"/>
        <v>1</v>
      </c>
      <c r="CR8" s="21">
        <f t="shared" si="2"/>
        <v>1.1655011655011655E-3</v>
      </c>
      <c r="CT8" s="158" t="s">
        <v>99</v>
      </c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51">
        <f t="shared" si="10"/>
        <v>0</v>
      </c>
      <c r="DX8" s="21">
        <f t="shared" si="3"/>
        <v>0</v>
      </c>
      <c r="DZ8" s="158" t="s">
        <v>99</v>
      </c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>
        <v>1</v>
      </c>
      <c r="ET8" s="16"/>
      <c r="EU8" s="16"/>
      <c r="EV8" s="16"/>
      <c r="EW8" s="16"/>
      <c r="EX8" s="16"/>
      <c r="EY8" s="16"/>
      <c r="EZ8" s="16"/>
      <c r="FA8" s="16"/>
      <c r="FB8" s="16"/>
      <c r="FC8" s="51">
        <f t="shared" si="11"/>
        <v>1</v>
      </c>
      <c r="FD8" s="21">
        <f t="shared" si="4"/>
        <v>1.2987012987012987E-3</v>
      </c>
      <c r="FE8" s="159"/>
      <c r="FF8" s="112" t="s">
        <v>99</v>
      </c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51">
        <f t="shared" si="12"/>
        <v>0</v>
      </c>
      <c r="GJ8" s="21">
        <f t="shared" si="5"/>
        <v>0</v>
      </c>
      <c r="GK8" s="168"/>
      <c r="GL8" s="167" t="s">
        <v>99</v>
      </c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>
        <v>1</v>
      </c>
      <c r="HJ8" s="16"/>
      <c r="HK8" s="16"/>
      <c r="HL8" s="16"/>
      <c r="HM8" s="16"/>
      <c r="HN8" s="16"/>
      <c r="HO8" s="51">
        <f t="shared" si="13"/>
        <v>1</v>
      </c>
      <c r="HP8" s="21">
        <f t="shared" si="6"/>
        <v>8.8809946714031975E-4</v>
      </c>
    </row>
    <row r="9" spans="2:224" x14ac:dyDescent="0.25">
      <c r="B9" s="158" t="s">
        <v>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51">
        <f t="shared" si="7"/>
        <v>0</v>
      </c>
      <c r="AF9" s="21">
        <f t="shared" si="0"/>
        <v>0</v>
      </c>
      <c r="AH9" s="158" t="s">
        <v>98</v>
      </c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51">
        <f t="shared" si="8"/>
        <v>0</v>
      </c>
      <c r="BL9" s="21">
        <f t="shared" si="1"/>
        <v>0</v>
      </c>
      <c r="BN9" s="158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51">
        <f t="shared" si="9"/>
        <v>0</v>
      </c>
      <c r="CR9" s="21">
        <f t="shared" si="2"/>
        <v>0</v>
      </c>
      <c r="CT9" s="158" t="s">
        <v>98</v>
      </c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51">
        <f t="shared" si="10"/>
        <v>0</v>
      </c>
      <c r="DX9" s="21">
        <f t="shared" si="3"/>
        <v>0</v>
      </c>
      <c r="DZ9" s="158" t="s">
        <v>98</v>
      </c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51">
        <f t="shared" si="11"/>
        <v>0</v>
      </c>
      <c r="FD9" s="21">
        <f t="shared" si="4"/>
        <v>0</v>
      </c>
      <c r="FE9" s="159"/>
      <c r="FF9" s="112" t="s">
        <v>98</v>
      </c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51">
        <f t="shared" si="12"/>
        <v>0</v>
      </c>
      <c r="GJ9" s="21">
        <f t="shared" si="5"/>
        <v>0</v>
      </c>
      <c r="GK9" s="168"/>
      <c r="GL9" s="167" t="s">
        <v>98</v>
      </c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51">
        <f t="shared" si="13"/>
        <v>0</v>
      </c>
      <c r="HP9" s="21">
        <f t="shared" si="6"/>
        <v>0</v>
      </c>
    </row>
    <row r="10" spans="2:224" x14ac:dyDescent="0.25">
      <c r="B10" s="158" t="s">
        <v>111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>
        <v>1</v>
      </c>
      <c r="AC10" s="16"/>
      <c r="AD10" s="16"/>
      <c r="AE10" s="51">
        <f t="shared" si="7"/>
        <v>1</v>
      </c>
      <c r="AF10" s="21">
        <f t="shared" si="0"/>
        <v>2.0876826722338203E-3</v>
      </c>
      <c r="AH10" s="158" t="s">
        <v>111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51">
        <f t="shared" si="8"/>
        <v>0</v>
      </c>
      <c r="BL10" s="21">
        <f t="shared" si="1"/>
        <v>0</v>
      </c>
      <c r="BN10" s="158" t="s">
        <v>111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>
        <v>1</v>
      </c>
      <c r="CI10" s="16"/>
      <c r="CJ10" s="16"/>
      <c r="CK10" s="16"/>
      <c r="CL10" s="16"/>
      <c r="CM10" s="16"/>
      <c r="CN10" s="16">
        <v>1</v>
      </c>
      <c r="CO10" s="16"/>
      <c r="CP10" s="16"/>
      <c r="CQ10" s="51">
        <f t="shared" si="9"/>
        <v>2</v>
      </c>
      <c r="CR10" s="21">
        <f t="shared" si="2"/>
        <v>2.331002331002331E-3</v>
      </c>
      <c r="CT10" s="158" t="s">
        <v>111</v>
      </c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51">
        <f t="shared" si="10"/>
        <v>0</v>
      </c>
      <c r="DX10" s="21">
        <f t="shared" si="3"/>
        <v>0</v>
      </c>
      <c r="DZ10" s="158" t="s">
        <v>98</v>
      </c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51">
        <f t="shared" si="11"/>
        <v>0</v>
      </c>
      <c r="FD10" s="21">
        <f t="shared" si="4"/>
        <v>0</v>
      </c>
      <c r="FE10" s="159"/>
      <c r="FF10" s="112" t="s">
        <v>111</v>
      </c>
      <c r="FG10" s="16"/>
      <c r="FH10" s="16"/>
      <c r="FI10" s="16"/>
      <c r="FJ10" s="16"/>
      <c r="FK10" s="16"/>
      <c r="FL10" s="16"/>
      <c r="FM10" s="16"/>
      <c r="FN10" s="16"/>
      <c r="FO10" s="16"/>
      <c r="FP10" s="16">
        <v>1</v>
      </c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51">
        <f t="shared" si="12"/>
        <v>1</v>
      </c>
      <c r="GJ10" s="21">
        <f t="shared" si="5"/>
        <v>9.3896713615023472E-4</v>
      </c>
      <c r="GK10" s="168"/>
      <c r="GL10" s="167" t="s">
        <v>111</v>
      </c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51">
        <f t="shared" si="13"/>
        <v>0</v>
      </c>
      <c r="HP10" s="21">
        <f t="shared" si="6"/>
        <v>0</v>
      </c>
    </row>
    <row r="11" spans="2:224" x14ac:dyDescent="0.25">
      <c r="B11" s="158" t="s">
        <v>89</v>
      </c>
      <c r="C11" s="16"/>
      <c r="D11" s="16">
        <v>7</v>
      </c>
      <c r="E11" s="16"/>
      <c r="F11" s="16"/>
      <c r="G11" s="16">
        <v>27</v>
      </c>
      <c r="H11" s="16">
        <v>13</v>
      </c>
      <c r="I11" s="16">
        <v>22</v>
      </c>
      <c r="J11" s="16">
        <v>5</v>
      </c>
      <c r="K11" s="16">
        <v>7</v>
      </c>
      <c r="L11" s="16">
        <v>3</v>
      </c>
      <c r="M11" s="16">
        <v>17</v>
      </c>
      <c r="N11" s="16">
        <v>5</v>
      </c>
      <c r="O11" s="16">
        <v>4</v>
      </c>
      <c r="P11" s="16">
        <v>4</v>
      </c>
      <c r="Q11" s="16">
        <v>1</v>
      </c>
      <c r="R11" s="16">
        <v>8</v>
      </c>
      <c r="S11" s="16">
        <v>8</v>
      </c>
      <c r="T11" s="16">
        <v>37</v>
      </c>
      <c r="U11" s="16">
        <v>7</v>
      </c>
      <c r="V11" s="16">
        <v>5</v>
      </c>
      <c r="W11" s="16">
        <v>1</v>
      </c>
      <c r="X11" s="16"/>
      <c r="Y11" s="16">
        <v>10</v>
      </c>
      <c r="Z11" s="16">
        <v>3</v>
      </c>
      <c r="AA11" s="16"/>
      <c r="AB11" s="16">
        <v>66</v>
      </c>
      <c r="AC11" s="16"/>
      <c r="AD11" s="16"/>
      <c r="AE11" s="51">
        <f t="shared" si="7"/>
        <v>260</v>
      </c>
      <c r="AF11" s="21">
        <f t="shared" si="0"/>
        <v>0.54279749478079331</v>
      </c>
      <c r="AH11" s="158" t="s">
        <v>89</v>
      </c>
      <c r="AI11" s="16">
        <v>1</v>
      </c>
      <c r="AJ11" s="16">
        <v>3</v>
      </c>
      <c r="AK11" s="16">
        <v>7</v>
      </c>
      <c r="AL11" s="16"/>
      <c r="AM11" s="16">
        <v>18</v>
      </c>
      <c r="AN11" s="16">
        <v>13</v>
      </c>
      <c r="AO11" s="16">
        <v>24</v>
      </c>
      <c r="AP11" s="16">
        <v>11</v>
      </c>
      <c r="AQ11" s="16">
        <v>14</v>
      </c>
      <c r="AR11" s="16">
        <v>5</v>
      </c>
      <c r="AS11" s="16">
        <v>50</v>
      </c>
      <c r="AT11" s="16">
        <v>4</v>
      </c>
      <c r="AU11" s="16">
        <v>5</v>
      </c>
      <c r="AV11" s="16">
        <v>10</v>
      </c>
      <c r="AW11" s="16">
        <v>5</v>
      </c>
      <c r="AX11" s="16">
        <v>5</v>
      </c>
      <c r="AY11" s="16">
        <v>4</v>
      </c>
      <c r="AZ11" s="16">
        <v>21</v>
      </c>
      <c r="BA11" s="16">
        <v>48</v>
      </c>
      <c r="BB11" s="16">
        <v>10</v>
      </c>
      <c r="BC11" s="16">
        <v>1</v>
      </c>
      <c r="BD11" s="16"/>
      <c r="BE11" s="16">
        <v>18</v>
      </c>
      <c r="BF11" s="16">
        <v>6</v>
      </c>
      <c r="BG11" s="16">
        <v>1</v>
      </c>
      <c r="BH11" s="16">
        <v>106</v>
      </c>
      <c r="BI11" s="16">
        <v>2</v>
      </c>
      <c r="BJ11" s="16"/>
      <c r="BK11" s="51">
        <f t="shared" si="8"/>
        <v>392</v>
      </c>
      <c r="BL11" s="21">
        <f t="shared" si="1"/>
        <v>0.63533225283630468</v>
      </c>
      <c r="BN11" s="158" t="s">
        <v>89</v>
      </c>
      <c r="BO11" s="16">
        <v>3</v>
      </c>
      <c r="BP11" s="16"/>
      <c r="BQ11" s="16">
        <v>5</v>
      </c>
      <c r="BR11" s="16"/>
      <c r="BS11" s="16">
        <v>15</v>
      </c>
      <c r="BT11" s="16">
        <v>10</v>
      </c>
      <c r="BU11" s="16">
        <v>25</v>
      </c>
      <c r="BV11" s="16">
        <v>4</v>
      </c>
      <c r="BW11" s="16">
        <v>15</v>
      </c>
      <c r="BX11" s="16">
        <v>10</v>
      </c>
      <c r="BY11" s="16">
        <v>26</v>
      </c>
      <c r="BZ11" s="16">
        <v>6</v>
      </c>
      <c r="CA11" s="16">
        <v>2</v>
      </c>
      <c r="CB11" s="16">
        <v>8</v>
      </c>
      <c r="CC11" s="16">
        <v>5</v>
      </c>
      <c r="CD11" s="16">
        <v>7</v>
      </c>
      <c r="CE11" s="16">
        <v>4</v>
      </c>
      <c r="CF11" s="16">
        <v>11</v>
      </c>
      <c r="CG11" s="16">
        <v>34</v>
      </c>
      <c r="CH11" s="16">
        <v>3</v>
      </c>
      <c r="CI11" s="16"/>
      <c r="CJ11" s="16"/>
      <c r="CK11" s="16">
        <v>23</v>
      </c>
      <c r="CL11" s="16">
        <v>4</v>
      </c>
      <c r="CM11" s="16">
        <v>2</v>
      </c>
      <c r="CN11" s="16">
        <v>86</v>
      </c>
      <c r="CO11" s="16"/>
      <c r="CP11" s="16"/>
      <c r="CQ11" s="51">
        <f t="shared" si="9"/>
        <v>308</v>
      </c>
      <c r="CR11" s="21">
        <f t="shared" si="2"/>
        <v>0.35897435897435898</v>
      </c>
      <c r="CT11" s="158" t="s">
        <v>89</v>
      </c>
      <c r="CU11" s="16">
        <v>1</v>
      </c>
      <c r="CV11" s="16">
        <v>2</v>
      </c>
      <c r="CW11" s="16">
        <v>2</v>
      </c>
      <c r="CX11" s="16"/>
      <c r="CY11" s="16">
        <v>3</v>
      </c>
      <c r="CZ11" s="16">
        <v>2</v>
      </c>
      <c r="DA11" s="16">
        <v>7</v>
      </c>
      <c r="DB11" s="16">
        <v>2</v>
      </c>
      <c r="DC11" s="16">
        <v>1</v>
      </c>
      <c r="DD11" s="16">
        <v>1</v>
      </c>
      <c r="DE11" s="16">
        <v>13</v>
      </c>
      <c r="DF11" s="16">
        <v>1</v>
      </c>
      <c r="DG11" s="16">
        <v>1</v>
      </c>
      <c r="DH11" s="16">
        <v>3</v>
      </c>
      <c r="DI11" s="16">
        <v>3</v>
      </c>
      <c r="DJ11" s="16">
        <v>4</v>
      </c>
      <c r="DK11" s="16"/>
      <c r="DL11" s="16">
        <v>4</v>
      </c>
      <c r="DM11" s="16">
        <v>1</v>
      </c>
      <c r="DN11" s="16">
        <v>3</v>
      </c>
      <c r="DO11" s="16">
        <v>1</v>
      </c>
      <c r="DP11" s="16">
        <v>1</v>
      </c>
      <c r="DQ11" s="16">
        <v>6</v>
      </c>
      <c r="DR11" s="16">
        <v>4</v>
      </c>
      <c r="DS11" s="16">
        <v>2</v>
      </c>
      <c r="DT11" s="16">
        <v>25</v>
      </c>
      <c r="DU11" s="16">
        <v>2</v>
      </c>
      <c r="DV11" s="16"/>
      <c r="DW11" s="51">
        <f t="shared" si="10"/>
        <v>95</v>
      </c>
      <c r="DX11" s="21">
        <f t="shared" si="3"/>
        <v>0.16521739130434782</v>
      </c>
      <c r="DZ11" s="158" t="s">
        <v>89</v>
      </c>
      <c r="EA11" s="16"/>
      <c r="EB11" s="16"/>
      <c r="EC11" s="16"/>
      <c r="ED11" s="16"/>
      <c r="EE11" s="16">
        <v>2</v>
      </c>
      <c r="EF11" s="16">
        <v>1</v>
      </c>
      <c r="EG11" s="16">
        <v>5</v>
      </c>
      <c r="EH11" s="16">
        <v>2</v>
      </c>
      <c r="EI11" s="16">
        <v>1</v>
      </c>
      <c r="EJ11" s="16">
        <v>1</v>
      </c>
      <c r="EK11" s="16">
        <v>4</v>
      </c>
      <c r="EL11" s="16">
        <v>1</v>
      </c>
      <c r="EM11" s="16"/>
      <c r="EN11" s="16">
        <v>2</v>
      </c>
      <c r="EO11" s="16">
        <v>1</v>
      </c>
      <c r="EP11" s="16">
        <v>3</v>
      </c>
      <c r="EQ11" s="16"/>
      <c r="ER11" s="16">
        <v>2</v>
      </c>
      <c r="ES11" s="16">
        <v>4</v>
      </c>
      <c r="ET11" s="16">
        <v>1</v>
      </c>
      <c r="EU11" s="16">
        <v>1</v>
      </c>
      <c r="EV11" s="16"/>
      <c r="EW11" s="16">
        <v>2</v>
      </c>
      <c r="EX11" s="16">
        <v>1</v>
      </c>
      <c r="EY11" s="16"/>
      <c r="EZ11" s="16">
        <v>14</v>
      </c>
      <c r="FA11" s="16"/>
      <c r="FB11" s="16"/>
      <c r="FC11" s="51">
        <f t="shared" si="11"/>
        <v>48</v>
      </c>
      <c r="FD11" s="21">
        <f t="shared" si="4"/>
        <v>6.2337662337662338E-2</v>
      </c>
      <c r="FE11" s="159"/>
      <c r="FF11" s="112" t="s">
        <v>89</v>
      </c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>
        <v>1</v>
      </c>
      <c r="GG11" s="16"/>
      <c r="GH11" s="16"/>
      <c r="GI11" s="51">
        <f t="shared" si="12"/>
        <v>1</v>
      </c>
      <c r="GJ11" s="21">
        <f t="shared" si="5"/>
        <v>9.3896713615023472E-4</v>
      </c>
      <c r="GK11" s="168"/>
      <c r="GL11" s="167" t="s">
        <v>89</v>
      </c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>
        <v>1</v>
      </c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51">
        <f t="shared" si="13"/>
        <v>1</v>
      </c>
      <c r="HP11" s="21">
        <f t="shared" si="6"/>
        <v>8.8809946714031975E-4</v>
      </c>
    </row>
    <row r="12" spans="2:224" x14ac:dyDescent="0.25">
      <c r="B12" s="158" t="s">
        <v>255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51">
        <f t="shared" si="7"/>
        <v>0</v>
      </c>
      <c r="AF12" s="21">
        <f t="shared" si="0"/>
        <v>0</v>
      </c>
      <c r="AH12" s="158" t="s">
        <v>255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51">
        <f t="shared" si="8"/>
        <v>0</v>
      </c>
      <c r="BL12" s="21">
        <f t="shared" si="1"/>
        <v>0</v>
      </c>
      <c r="BN12" s="158" t="s">
        <v>255</v>
      </c>
      <c r="BO12" s="16"/>
      <c r="BP12" s="16"/>
      <c r="BQ12" s="16"/>
      <c r="BR12" s="16"/>
      <c r="BS12" s="16"/>
      <c r="BT12" s="16"/>
      <c r="BU12" s="16"/>
      <c r="BV12" s="16"/>
      <c r="BW12" s="16"/>
      <c r="BX12" s="16">
        <v>1</v>
      </c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>
        <v>1</v>
      </c>
      <c r="CO12" s="16"/>
      <c r="CP12" s="16"/>
      <c r="CQ12" s="51">
        <f t="shared" si="9"/>
        <v>2</v>
      </c>
      <c r="CR12" s="21">
        <f t="shared" si="2"/>
        <v>2.331002331002331E-3</v>
      </c>
      <c r="CT12" s="158" t="s">
        <v>255</v>
      </c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51">
        <f t="shared" si="10"/>
        <v>0</v>
      </c>
      <c r="DX12" s="21">
        <f t="shared" si="3"/>
        <v>0</v>
      </c>
      <c r="DZ12" s="158" t="s">
        <v>255</v>
      </c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51">
        <f t="shared" si="11"/>
        <v>0</v>
      </c>
      <c r="FD12" s="21">
        <f t="shared" si="4"/>
        <v>0</v>
      </c>
      <c r="FE12" s="159"/>
      <c r="FF12" s="112" t="s">
        <v>255</v>
      </c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51">
        <f t="shared" si="12"/>
        <v>0</v>
      </c>
      <c r="GJ12" s="21">
        <f t="shared" si="5"/>
        <v>0</v>
      </c>
      <c r="GK12" s="168"/>
      <c r="GL12" s="167" t="s">
        <v>255</v>
      </c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51">
        <f t="shared" si="13"/>
        <v>0</v>
      </c>
      <c r="HP12" s="21">
        <f t="shared" si="6"/>
        <v>0</v>
      </c>
    </row>
    <row r="13" spans="2:224" x14ac:dyDescent="0.25">
      <c r="B13" s="158" t="s">
        <v>261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51">
        <f t="shared" si="7"/>
        <v>0</v>
      </c>
      <c r="AF13" s="21">
        <f t="shared" si="0"/>
        <v>0</v>
      </c>
      <c r="AH13" s="158" t="s">
        <v>261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51">
        <f t="shared" si="8"/>
        <v>0</v>
      </c>
      <c r="BL13" s="21">
        <f t="shared" si="1"/>
        <v>0</v>
      </c>
      <c r="BN13" s="158" t="s">
        <v>261</v>
      </c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51">
        <f t="shared" si="9"/>
        <v>0</v>
      </c>
      <c r="CR13" s="21">
        <f t="shared" si="2"/>
        <v>0</v>
      </c>
      <c r="CT13" s="158" t="s">
        <v>261</v>
      </c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51">
        <f t="shared" si="10"/>
        <v>0</v>
      </c>
      <c r="DX13" s="21">
        <f t="shared" si="3"/>
        <v>0</v>
      </c>
      <c r="DZ13" s="158" t="s">
        <v>261</v>
      </c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51">
        <f t="shared" si="11"/>
        <v>0</v>
      </c>
      <c r="FD13" s="21">
        <f t="shared" si="4"/>
        <v>0</v>
      </c>
      <c r="FE13" s="159"/>
      <c r="FF13" s="158" t="s">
        <v>261</v>
      </c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51">
        <f t="shared" si="12"/>
        <v>0</v>
      </c>
      <c r="GJ13" s="21">
        <f t="shared" si="5"/>
        <v>0</v>
      </c>
      <c r="GK13" s="168"/>
      <c r="GL13" s="167" t="s">
        <v>261</v>
      </c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51">
        <f t="shared" si="13"/>
        <v>0</v>
      </c>
      <c r="HP13" s="21">
        <f t="shared" si="6"/>
        <v>0</v>
      </c>
    </row>
    <row r="14" spans="2:224" x14ac:dyDescent="0.25">
      <c r="B14" s="158" t="s">
        <v>105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>
        <v>1</v>
      </c>
      <c r="U14" s="16"/>
      <c r="V14" s="16"/>
      <c r="W14" s="16"/>
      <c r="X14" s="16"/>
      <c r="Y14" s="16"/>
      <c r="Z14" s="16"/>
      <c r="AA14" s="16"/>
      <c r="AB14" s="16">
        <v>3</v>
      </c>
      <c r="AC14" s="16"/>
      <c r="AD14" s="16"/>
      <c r="AE14" s="51">
        <f t="shared" si="7"/>
        <v>4</v>
      </c>
      <c r="AF14" s="21">
        <f t="shared" si="0"/>
        <v>8.350730688935281E-3</v>
      </c>
      <c r="AH14" s="158" t="s">
        <v>105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51">
        <f t="shared" si="8"/>
        <v>0</v>
      </c>
      <c r="BL14" s="21">
        <f t="shared" si="1"/>
        <v>0</v>
      </c>
      <c r="BN14" s="158" t="s">
        <v>105</v>
      </c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51">
        <f t="shared" si="9"/>
        <v>0</v>
      </c>
      <c r="CR14" s="21">
        <f t="shared" si="2"/>
        <v>0</v>
      </c>
      <c r="CT14" s="158" t="s">
        <v>105</v>
      </c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51">
        <f t="shared" si="10"/>
        <v>0</v>
      </c>
      <c r="DX14" s="21">
        <f t="shared" si="3"/>
        <v>0</v>
      </c>
      <c r="DZ14" s="158" t="s">
        <v>105</v>
      </c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51">
        <f t="shared" si="11"/>
        <v>0</v>
      </c>
      <c r="FD14" s="21">
        <f t="shared" si="4"/>
        <v>0</v>
      </c>
      <c r="FE14" s="159"/>
      <c r="FF14" s="158" t="s">
        <v>105</v>
      </c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51">
        <f t="shared" si="12"/>
        <v>0</v>
      </c>
      <c r="GJ14" s="21">
        <f t="shared" si="5"/>
        <v>0</v>
      </c>
      <c r="GK14" s="168"/>
      <c r="GL14" s="167" t="s">
        <v>105</v>
      </c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51">
        <f t="shared" si="13"/>
        <v>0</v>
      </c>
      <c r="HP14" s="21">
        <f t="shared" si="6"/>
        <v>0</v>
      </c>
    </row>
    <row r="15" spans="2:224" x14ac:dyDescent="0.25">
      <c r="B15" s="158" t="s">
        <v>95</v>
      </c>
      <c r="C15" s="16"/>
      <c r="D15" s="16"/>
      <c r="E15" s="16"/>
      <c r="F15" s="16"/>
      <c r="G15" s="16"/>
      <c r="H15" s="16">
        <v>1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51">
        <f t="shared" si="7"/>
        <v>1</v>
      </c>
      <c r="AF15" s="21">
        <f t="shared" si="0"/>
        <v>2.0876826722338203E-3</v>
      </c>
      <c r="AH15" s="158" t="s">
        <v>95</v>
      </c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51">
        <f t="shared" si="8"/>
        <v>0</v>
      </c>
      <c r="BL15" s="21">
        <f t="shared" si="1"/>
        <v>0</v>
      </c>
      <c r="BN15" s="158" t="s">
        <v>95</v>
      </c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51">
        <f t="shared" si="9"/>
        <v>0</v>
      </c>
      <c r="CR15" s="21">
        <f t="shared" si="2"/>
        <v>0</v>
      </c>
      <c r="CT15" s="158" t="s">
        <v>95</v>
      </c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51">
        <f t="shared" si="10"/>
        <v>0</v>
      </c>
      <c r="DX15" s="21">
        <f t="shared" si="3"/>
        <v>0</v>
      </c>
      <c r="DZ15" s="158" t="s">
        <v>95</v>
      </c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51">
        <f t="shared" si="11"/>
        <v>0</v>
      </c>
      <c r="FD15" s="21">
        <f t="shared" si="4"/>
        <v>0</v>
      </c>
      <c r="FE15" s="159"/>
      <c r="FF15" s="158" t="s">
        <v>95</v>
      </c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51">
        <f t="shared" si="12"/>
        <v>0</v>
      </c>
      <c r="GJ15" s="21">
        <f t="shared" ref="GJ15:GJ28" si="14">GI15/$GI$29</f>
        <v>0</v>
      </c>
      <c r="GK15" s="168"/>
      <c r="GL15" s="167" t="s">
        <v>95</v>
      </c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51">
        <f t="shared" si="13"/>
        <v>0</v>
      </c>
      <c r="HP15" s="21">
        <f t="shared" si="6"/>
        <v>0</v>
      </c>
    </row>
    <row r="16" spans="2:224" x14ac:dyDescent="0.25">
      <c r="B16" s="158" t="s">
        <v>90</v>
      </c>
      <c r="C16" s="16"/>
      <c r="D16" s="16"/>
      <c r="E16" s="16"/>
      <c r="F16" s="16"/>
      <c r="G16" s="16"/>
      <c r="H16" s="16"/>
      <c r="I16" s="16">
        <v>2</v>
      </c>
      <c r="J16" s="16"/>
      <c r="K16" s="16"/>
      <c r="L16" s="16"/>
      <c r="M16" s="16">
        <v>1</v>
      </c>
      <c r="N16" s="16"/>
      <c r="O16" s="16"/>
      <c r="P16" s="16"/>
      <c r="Q16" s="16"/>
      <c r="R16" s="16"/>
      <c r="S16" s="16"/>
      <c r="T16" s="16">
        <v>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51">
        <f t="shared" si="7"/>
        <v>4</v>
      </c>
      <c r="AF16" s="21">
        <f t="shared" si="0"/>
        <v>8.350730688935281E-3</v>
      </c>
      <c r="AH16" s="158" t="s">
        <v>90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51">
        <f t="shared" si="8"/>
        <v>0</v>
      </c>
      <c r="BL16" s="21">
        <f t="shared" si="1"/>
        <v>0</v>
      </c>
      <c r="BN16" s="158" t="s">
        <v>90</v>
      </c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>
        <v>1</v>
      </c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51">
        <f t="shared" si="9"/>
        <v>1</v>
      </c>
      <c r="CR16" s="21">
        <f t="shared" si="2"/>
        <v>1.1655011655011655E-3</v>
      </c>
      <c r="CT16" s="158" t="s">
        <v>90</v>
      </c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51">
        <f t="shared" si="10"/>
        <v>0</v>
      </c>
      <c r="DX16" s="21">
        <f t="shared" si="3"/>
        <v>0</v>
      </c>
      <c r="DZ16" s="158" t="s">
        <v>90</v>
      </c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>
        <v>1</v>
      </c>
      <c r="ET16" s="16"/>
      <c r="EU16" s="16"/>
      <c r="EV16" s="16"/>
      <c r="EW16" s="16"/>
      <c r="EX16" s="16"/>
      <c r="EY16" s="16"/>
      <c r="EZ16" s="16">
        <v>1</v>
      </c>
      <c r="FA16" s="16"/>
      <c r="FB16" s="16"/>
      <c r="FC16" s="51">
        <f t="shared" si="11"/>
        <v>2</v>
      </c>
      <c r="FD16" s="21">
        <f t="shared" si="4"/>
        <v>2.5974025974025974E-3</v>
      </c>
      <c r="FE16" s="159"/>
      <c r="FF16" s="158" t="s">
        <v>90</v>
      </c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51">
        <f t="shared" si="12"/>
        <v>0</v>
      </c>
      <c r="GJ16" s="21">
        <f t="shared" si="14"/>
        <v>0</v>
      </c>
      <c r="GK16" s="168"/>
      <c r="GL16" s="167" t="s">
        <v>90</v>
      </c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51">
        <f t="shared" si="13"/>
        <v>0</v>
      </c>
      <c r="HP16" s="21">
        <f t="shared" si="6"/>
        <v>0</v>
      </c>
    </row>
    <row r="17" spans="2:224" x14ac:dyDescent="0.25">
      <c r="B17" s="158" t="s">
        <v>94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2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1</v>
      </c>
      <c r="AC17" s="16"/>
      <c r="AD17" s="16"/>
      <c r="AE17" s="51">
        <f t="shared" si="7"/>
        <v>3</v>
      </c>
      <c r="AF17" s="21">
        <f t="shared" si="0"/>
        <v>6.2630480167014616E-3</v>
      </c>
      <c r="AH17" s="158" t="s">
        <v>94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51">
        <f t="shared" si="8"/>
        <v>0</v>
      </c>
      <c r="BL17" s="21">
        <f t="shared" si="1"/>
        <v>0</v>
      </c>
      <c r="BN17" s="158" t="s">
        <v>94</v>
      </c>
      <c r="BO17" s="16"/>
      <c r="BP17" s="16"/>
      <c r="BQ17" s="16"/>
      <c r="BR17" s="16"/>
      <c r="BS17" s="16"/>
      <c r="BT17" s="16">
        <v>1</v>
      </c>
      <c r="BU17" s="16"/>
      <c r="BV17" s="16"/>
      <c r="BW17" s="16"/>
      <c r="BX17" s="16">
        <v>1</v>
      </c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>
        <v>1</v>
      </c>
      <c r="CM17" s="16"/>
      <c r="CN17" s="16"/>
      <c r="CO17" s="16"/>
      <c r="CP17" s="16"/>
      <c r="CQ17" s="51">
        <f t="shared" si="9"/>
        <v>3</v>
      </c>
      <c r="CR17" s="21">
        <f t="shared" si="2"/>
        <v>3.4965034965034965E-3</v>
      </c>
      <c r="CT17" s="158" t="s">
        <v>94</v>
      </c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>
        <v>1</v>
      </c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51">
        <f t="shared" si="10"/>
        <v>1</v>
      </c>
      <c r="DX17" s="21">
        <f t="shared" si="3"/>
        <v>1.7391304347826088E-3</v>
      </c>
      <c r="DZ17" s="158" t="s">
        <v>94</v>
      </c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51">
        <f t="shared" si="11"/>
        <v>0</v>
      </c>
      <c r="FD17" s="21">
        <f t="shared" si="4"/>
        <v>0</v>
      </c>
      <c r="FE17" s="159"/>
      <c r="FF17" s="158" t="s">
        <v>94</v>
      </c>
      <c r="FG17" s="16"/>
      <c r="FH17" s="16"/>
      <c r="FI17" s="16"/>
      <c r="FJ17" s="16"/>
      <c r="FK17" s="16"/>
      <c r="FL17" s="16"/>
      <c r="FM17" s="16"/>
      <c r="FN17" s="16"/>
      <c r="FO17" s="16"/>
      <c r="FP17" s="16">
        <v>1</v>
      </c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51">
        <f t="shared" si="12"/>
        <v>1</v>
      </c>
      <c r="GJ17" s="21">
        <f t="shared" si="14"/>
        <v>9.3896713615023472E-4</v>
      </c>
      <c r="GK17" s="168"/>
      <c r="GL17" s="167" t="s">
        <v>94</v>
      </c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51">
        <f t="shared" si="13"/>
        <v>0</v>
      </c>
      <c r="HP17" s="21">
        <f t="shared" si="6"/>
        <v>0</v>
      </c>
    </row>
    <row r="18" spans="2:224" x14ac:dyDescent="0.25">
      <c r="B18" s="158" t="s">
        <v>87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51">
        <f t="shared" si="7"/>
        <v>0</v>
      </c>
      <c r="AF18" s="21">
        <f t="shared" si="0"/>
        <v>0</v>
      </c>
      <c r="AH18" s="158" t="s">
        <v>87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51">
        <f t="shared" si="8"/>
        <v>0</v>
      </c>
      <c r="BL18" s="21">
        <f t="shared" si="1"/>
        <v>0</v>
      </c>
      <c r="BN18" s="158" t="s">
        <v>87</v>
      </c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>
        <v>1</v>
      </c>
      <c r="CH18" s="16"/>
      <c r="CI18" s="16"/>
      <c r="CJ18" s="16"/>
      <c r="CK18" s="16"/>
      <c r="CL18" s="16"/>
      <c r="CM18" s="16"/>
      <c r="CN18" s="16"/>
      <c r="CO18" s="16"/>
      <c r="CP18" s="16"/>
      <c r="CQ18" s="51">
        <f t="shared" si="9"/>
        <v>1</v>
      </c>
      <c r="CR18" s="21">
        <f t="shared" si="2"/>
        <v>1.1655011655011655E-3</v>
      </c>
      <c r="CT18" s="158" t="s">
        <v>87</v>
      </c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>
        <v>1</v>
      </c>
      <c r="DU18" s="16"/>
      <c r="DV18" s="16"/>
      <c r="DW18" s="51">
        <f t="shared" si="10"/>
        <v>1</v>
      </c>
      <c r="DX18" s="21">
        <f t="shared" si="3"/>
        <v>1.7391304347826088E-3</v>
      </c>
      <c r="DZ18" s="158" t="s">
        <v>87</v>
      </c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51">
        <f t="shared" si="11"/>
        <v>0</v>
      </c>
      <c r="FD18" s="21">
        <f t="shared" si="4"/>
        <v>0</v>
      </c>
      <c r="FE18" s="159"/>
      <c r="FF18" s="158" t="s">
        <v>87</v>
      </c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51">
        <f t="shared" si="12"/>
        <v>0</v>
      </c>
      <c r="GJ18" s="21">
        <f t="shared" si="14"/>
        <v>0</v>
      </c>
      <c r="GK18" s="168"/>
      <c r="GL18" s="167" t="s">
        <v>87</v>
      </c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51">
        <f t="shared" si="13"/>
        <v>0</v>
      </c>
      <c r="HP18" s="21">
        <f t="shared" si="6"/>
        <v>0</v>
      </c>
    </row>
    <row r="19" spans="2:224" x14ac:dyDescent="0.25">
      <c r="B19" s="158" t="s">
        <v>103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51">
        <f t="shared" si="7"/>
        <v>0</v>
      </c>
      <c r="AF19" s="21">
        <f t="shared" si="0"/>
        <v>0</v>
      </c>
      <c r="AH19" s="158" t="s">
        <v>103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51">
        <f t="shared" si="8"/>
        <v>0</v>
      </c>
      <c r="BL19" s="21">
        <f t="shared" si="1"/>
        <v>0</v>
      </c>
      <c r="BN19" s="158" t="s">
        <v>103</v>
      </c>
      <c r="BO19" s="16"/>
      <c r="BP19" s="16"/>
      <c r="BQ19" s="16"/>
      <c r="BR19" s="16"/>
      <c r="BS19" s="16"/>
      <c r="BT19" s="16">
        <v>1</v>
      </c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51">
        <f t="shared" si="9"/>
        <v>1</v>
      </c>
      <c r="CR19" s="21">
        <f t="shared" si="2"/>
        <v>1.1655011655011655E-3</v>
      </c>
      <c r="CT19" s="158" t="s">
        <v>103</v>
      </c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51">
        <f t="shared" si="10"/>
        <v>0</v>
      </c>
      <c r="DX19" s="21">
        <f t="shared" si="3"/>
        <v>0</v>
      </c>
      <c r="DZ19" s="158" t="s">
        <v>103</v>
      </c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51">
        <f t="shared" si="11"/>
        <v>0</v>
      </c>
      <c r="FD19" s="21">
        <f t="shared" si="4"/>
        <v>0</v>
      </c>
      <c r="FE19" s="159"/>
      <c r="FF19" s="158" t="s">
        <v>103</v>
      </c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51">
        <f t="shared" si="12"/>
        <v>0</v>
      </c>
      <c r="GJ19" s="21">
        <f t="shared" si="14"/>
        <v>0</v>
      </c>
      <c r="GK19" s="168"/>
      <c r="GL19" s="167" t="s">
        <v>103</v>
      </c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51">
        <f t="shared" si="13"/>
        <v>0</v>
      </c>
      <c r="HP19" s="21">
        <f t="shared" si="6"/>
        <v>0</v>
      </c>
    </row>
    <row r="20" spans="2:224" x14ac:dyDescent="0.25">
      <c r="B20" s="158" t="s">
        <v>97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51">
        <f t="shared" si="7"/>
        <v>0</v>
      </c>
      <c r="AF20" s="21">
        <f t="shared" si="0"/>
        <v>0</v>
      </c>
      <c r="AH20" s="158" t="s">
        <v>97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51">
        <f t="shared" si="8"/>
        <v>0</v>
      </c>
      <c r="BL20" s="21">
        <f t="shared" si="1"/>
        <v>0</v>
      </c>
      <c r="BN20" s="158" t="s">
        <v>97</v>
      </c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>
        <v>1</v>
      </c>
      <c r="CH20" s="16"/>
      <c r="CI20" s="16"/>
      <c r="CJ20" s="16"/>
      <c r="CK20" s="16"/>
      <c r="CL20" s="16"/>
      <c r="CM20" s="16"/>
      <c r="CN20" s="16"/>
      <c r="CO20" s="16"/>
      <c r="CP20" s="16"/>
      <c r="CQ20" s="51">
        <f t="shared" si="9"/>
        <v>1</v>
      </c>
      <c r="CR20" s="21">
        <f t="shared" si="2"/>
        <v>1.1655011655011655E-3</v>
      </c>
      <c r="CT20" s="158" t="s">
        <v>97</v>
      </c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51">
        <f t="shared" si="10"/>
        <v>0</v>
      </c>
      <c r="DX20" s="21">
        <f t="shared" si="3"/>
        <v>0</v>
      </c>
      <c r="DZ20" s="158" t="s">
        <v>97</v>
      </c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51">
        <f t="shared" si="11"/>
        <v>0</v>
      </c>
      <c r="FD20" s="21">
        <f t="shared" si="4"/>
        <v>0</v>
      </c>
      <c r="FE20" s="159"/>
      <c r="FF20" s="158" t="s">
        <v>97</v>
      </c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51">
        <f t="shared" si="12"/>
        <v>0</v>
      </c>
      <c r="GJ20" s="21">
        <f t="shared" si="14"/>
        <v>0</v>
      </c>
      <c r="GK20" s="168"/>
      <c r="GL20" s="167" t="s">
        <v>97</v>
      </c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51">
        <f t="shared" si="13"/>
        <v>0</v>
      </c>
      <c r="HP20" s="21">
        <f t="shared" si="6"/>
        <v>0</v>
      </c>
    </row>
    <row r="21" spans="2:224" x14ac:dyDescent="0.25">
      <c r="B21" s="158" t="s">
        <v>71</v>
      </c>
      <c r="C21" s="16">
        <v>0</v>
      </c>
      <c r="D21" s="16">
        <v>0</v>
      </c>
      <c r="E21" s="16">
        <v>0</v>
      </c>
      <c r="F21" s="16">
        <v>0</v>
      </c>
      <c r="G21" s="16">
        <v>1</v>
      </c>
      <c r="H21" s="16">
        <v>2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1</v>
      </c>
      <c r="R21" s="16">
        <v>1</v>
      </c>
      <c r="S21" s="16">
        <v>2</v>
      </c>
      <c r="T21" s="16">
        <v>3</v>
      </c>
      <c r="U21" s="16">
        <v>1</v>
      </c>
      <c r="V21" s="16">
        <v>0</v>
      </c>
      <c r="W21" s="16">
        <v>0</v>
      </c>
      <c r="X21" s="16">
        <v>0</v>
      </c>
      <c r="Y21" s="16">
        <v>1</v>
      </c>
      <c r="Z21" s="16">
        <v>0</v>
      </c>
      <c r="AA21" s="16">
        <v>0</v>
      </c>
      <c r="AB21" s="16">
        <v>9</v>
      </c>
      <c r="AC21" s="16">
        <v>0</v>
      </c>
      <c r="AD21" s="16">
        <v>0</v>
      </c>
      <c r="AE21" s="51">
        <f t="shared" ref="AE21:AE28" si="15">SUM(C21:AD21)</f>
        <v>21</v>
      </c>
      <c r="AF21" s="21">
        <f t="shared" ref="AF21:AF28" si="16">AE21/$AE$29</f>
        <v>4.3841336116910233E-2</v>
      </c>
      <c r="AH21" s="158" t="s">
        <v>71</v>
      </c>
      <c r="AI21" s="16">
        <v>0</v>
      </c>
      <c r="AJ21" s="16">
        <v>5</v>
      </c>
      <c r="AK21" s="16">
        <v>10</v>
      </c>
      <c r="AL21" s="16">
        <v>0</v>
      </c>
      <c r="AM21" s="16">
        <v>22</v>
      </c>
      <c r="AN21" s="16">
        <v>6</v>
      </c>
      <c r="AO21" s="16">
        <v>14</v>
      </c>
      <c r="AP21" s="16">
        <v>7</v>
      </c>
      <c r="AQ21" s="16">
        <v>10</v>
      </c>
      <c r="AR21" s="16">
        <v>4</v>
      </c>
      <c r="AS21" s="16">
        <v>16</v>
      </c>
      <c r="AT21" s="16">
        <v>1</v>
      </c>
      <c r="AU21" s="16">
        <v>3</v>
      </c>
      <c r="AV21" s="16">
        <v>2</v>
      </c>
      <c r="AW21" s="16">
        <v>1</v>
      </c>
      <c r="AX21" s="16">
        <v>8</v>
      </c>
      <c r="AY21" s="16">
        <v>0</v>
      </c>
      <c r="AZ21" s="16">
        <v>10</v>
      </c>
      <c r="BA21" s="16">
        <v>24</v>
      </c>
      <c r="BB21" s="16">
        <v>1</v>
      </c>
      <c r="BC21" s="16">
        <v>2</v>
      </c>
      <c r="BD21" s="16">
        <v>1</v>
      </c>
      <c r="BE21" s="16">
        <v>11</v>
      </c>
      <c r="BF21" s="16">
        <v>0</v>
      </c>
      <c r="BG21" s="16">
        <v>1</v>
      </c>
      <c r="BH21" s="16">
        <v>40</v>
      </c>
      <c r="BI21" s="16">
        <v>0</v>
      </c>
      <c r="BJ21" s="16">
        <v>0</v>
      </c>
      <c r="BK21" s="51">
        <f t="shared" si="8"/>
        <v>199</v>
      </c>
      <c r="BL21" s="21">
        <f t="shared" si="1"/>
        <v>0.32252836304700161</v>
      </c>
      <c r="BN21" s="158" t="s">
        <v>71</v>
      </c>
      <c r="BO21" s="16">
        <v>1</v>
      </c>
      <c r="BP21" s="16">
        <v>5</v>
      </c>
      <c r="BQ21" s="16">
        <v>4</v>
      </c>
      <c r="BR21" s="16">
        <v>0</v>
      </c>
      <c r="BS21" s="16">
        <v>21</v>
      </c>
      <c r="BT21" s="16">
        <v>20</v>
      </c>
      <c r="BU21" s="16">
        <v>43</v>
      </c>
      <c r="BV21" s="16">
        <v>6</v>
      </c>
      <c r="BW21" s="16">
        <v>19</v>
      </c>
      <c r="BX21" s="16">
        <v>7</v>
      </c>
      <c r="BY21" s="16">
        <v>54</v>
      </c>
      <c r="BZ21" s="16">
        <v>7</v>
      </c>
      <c r="CA21" s="16">
        <v>9</v>
      </c>
      <c r="CB21" s="16">
        <v>8</v>
      </c>
      <c r="CC21" s="16">
        <v>13</v>
      </c>
      <c r="CD21" s="16">
        <v>12</v>
      </c>
      <c r="CE21" s="16">
        <v>7</v>
      </c>
      <c r="CF21" s="16">
        <v>19</v>
      </c>
      <c r="CG21" s="16">
        <v>52</v>
      </c>
      <c r="CH21" s="16">
        <v>5</v>
      </c>
      <c r="CI21" s="16">
        <v>2</v>
      </c>
      <c r="CJ21" s="16">
        <v>0</v>
      </c>
      <c r="CK21" s="16">
        <v>40</v>
      </c>
      <c r="CL21" s="16">
        <v>17</v>
      </c>
      <c r="CM21" s="16">
        <v>5</v>
      </c>
      <c r="CN21" s="16">
        <v>145</v>
      </c>
      <c r="CO21" s="16">
        <v>0</v>
      </c>
      <c r="CP21" s="16">
        <v>0</v>
      </c>
      <c r="CQ21" s="51">
        <f t="shared" si="9"/>
        <v>521</v>
      </c>
      <c r="CR21" s="21">
        <f t="shared" si="2"/>
        <v>0.60722610722610726</v>
      </c>
      <c r="CT21" s="158" t="s">
        <v>71</v>
      </c>
      <c r="CU21" s="16"/>
      <c r="CV21" s="16">
        <v>1</v>
      </c>
      <c r="CW21" s="16">
        <v>2</v>
      </c>
      <c r="CX21" s="16"/>
      <c r="CY21" s="16">
        <v>29</v>
      </c>
      <c r="CZ21" s="16">
        <v>20</v>
      </c>
      <c r="DA21" s="16">
        <v>27</v>
      </c>
      <c r="DB21" s="16">
        <v>14</v>
      </c>
      <c r="DC21" s="16">
        <v>19</v>
      </c>
      <c r="DD21" s="16">
        <v>11</v>
      </c>
      <c r="DE21" s="16">
        <v>54</v>
      </c>
      <c r="DF21" s="16">
        <v>4</v>
      </c>
      <c r="DG21" s="16">
        <v>10</v>
      </c>
      <c r="DH21" s="16">
        <v>11</v>
      </c>
      <c r="DI21" s="16">
        <v>9</v>
      </c>
      <c r="DJ21" s="16">
        <v>10</v>
      </c>
      <c r="DK21" s="16">
        <v>2</v>
      </c>
      <c r="DL21" s="16">
        <v>24</v>
      </c>
      <c r="DM21" s="16">
        <v>51</v>
      </c>
      <c r="DN21" s="16">
        <v>10</v>
      </c>
      <c r="DO21" s="16">
        <v>3</v>
      </c>
      <c r="DP21" s="16"/>
      <c r="DQ21" s="16">
        <v>21</v>
      </c>
      <c r="DR21" s="16">
        <v>13</v>
      </c>
      <c r="DS21" s="16">
        <v>1</v>
      </c>
      <c r="DT21" s="16">
        <v>106</v>
      </c>
      <c r="DU21" s="16"/>
      <c r="DV21" s="16"/>
      <c r="DW21" s="51">
        <f t="shared" si="10"/>
        <v>452</v>
      </c>
      <c r="DX21" s="21">
        <f t="shared" si="3"/>
        <v>0.7860869565217391</v>
      </c>
      <c r="DZ21" s="158" t="s">
        <v>71</v>
      </c>
      <c r="EA21" s="16">
        <v>8</v>
      </c>
      <c r="EB21" s="16">
        <v>0</v>
      </c>
      <c r="EC21" s="16">
        <v>9</v>
      </c>
      <c r="ED21" s="16">
        <v>2</v>
      </c>
      <c r="EE21" s="16">
        <v>45</v>
      </c>
      <c r="EF21" s="16">
        <v>37</v>
      </c>
      <c r="EG21" s="16">
        <v>41</v>
      </c>
      <c r="EH21" s="16">
        <v>28</v>
      </c>
      <c r="EI21" s="16">
        <v>30</v>
      </c>
      <c r="EJ21" s="16">
        <v>6</v>
      </c>
      <c r="EK21" s="16">
        <v>48</v>
      </c>
      <c r="EL21" s="16">
        <v>11</v>
      </c>
      <c r="EM21" s="16">
        <v>12</v>
      </c>
      <c r="EN21" s="16">
        <v>15</v>
      </c>
      <c r="EO21" s="16">
        <v>12</v>
      </c>
      <c r="EP21" s="16">
        <v>18</v>
      </c>
      <c r="EQ21" s="16">
        <v>10</v>
      </c>
      <c r="ER21" s="16">
        <v>42</v>
      </c>
      <c r="ES21" s="16">
        <v>64</v>
      </c>
      <c r="ET21" s="16">
        <v>20</v>
      </c>
      <c r="EU21" s="16">
        <v>2</v>
      </c>
      <c r="EV21" s="16">
        <v>0</v>
      </c>
      <c r="EW21" s="16">
        <v>26</v>
      </c>
      <c r="EX21" s="16">
        <v>35</v>
      </c>
      <c r="EY21" s="16">
        <v>1</v>
      </c>
      <c r="EZ21" s="16">
        <v>184</v>
      </c>
      <c r="FA21" s="16">
        <v>3</v>
      </c>
      <c r="FB21" s="16"/>
      <c r="FC21" s="51">
        <f>SUM(EA21:FB21)</f>
        <v>709</v>
      </c>
      <c r="FD21" s="21">
        <f t="shared" si="4"/>
        <v>0.92077922077922081</v>
      </c>
      <c r="FE21" s="159"/>
      <c r="FF21" s="158" t="s">
        <v>71</v>
      </c>
      <c r="FG21" s="16">
        <v>2</v>
      </c>
      <c r="FH21" s="16">
        <v>27</v>
      </c>
      <c r="FI21" s="16">
        <v>20</v>
      </c>
      <c r="FJ21" s="16">
        <v>2</v>
      </c>
      <c r="FK21" s="16">
        <v>66</v>
      </c>
      <c r="FL21" s="16">
        <v>29</v>
      </c>
      <c r="FM21" s="16">
        <v>70</v>
      </c>
      <c r="FN21" s="16">
        <v>20</v>
      </c>
      <c r="FO21" s="16">
        <v>35</v>
      </c>
      <c r="FP21" s="16">
        <v>13</v>
      </c>
      <c r="FQ21" s="16">
        <v>69</v>
      </c>
      <c r="FR21" s="16">
        <v>18</v>
      </c>
      <c r="FS21" s="16">
        <v>8</v>
      </c>
      <c r="FT21" s="16">
        <v>14</v>
      </c>
      <c r="FU21" s="16">
        <v>24</v>
      </c>
      <c r="FV21" s="16">
        <v>32</v>
      </c>
      <c r="FW21" s="16">
        <v>14</v>
      </c>
      <c r="FX21" s="16">
        <v>39</v>
      </c>
      <c r="FY21" s="16">
        <v>136</v>
      </c>
      <c r="FZ21" s="16">
        <v>9</v>
      </c>
      <c r="GA21" s="16">
        <v>5</v>
      </c>
      <c r="GB21" s="16">
        <v>1</v>
      </c>
      <c r="GC21" s="16">
        <v>52</v>
      </c>
      <c r="GD21" s="16">
        <v>16</v>
      </c>
      <c r="GE21" s="16">
        <v>11</v>
      </c>
      <c r="GF21" s="16">
        <v>270</v>
      </c>
      <c r="GG21" s="16">
        <v>3</v>
      </c>
      <c r="GH21" s="16"/>
      <c r="GI21" s="51">
        <f t="shared" si="12"/>
        <v>1005</v>
      </c>
      <c r="GJ21" s="21">
        <f t="shared" si="14"/>
        <v>0.94366197183098588</v>
      </c>
      <c r="GK21" s="168"/>
      <c r="GL21" s="167" t="s">
        <v>71</v>
      </c>
      <c r="GM21" s="16">
        <v>1</v>
      </c>
      <c r="GN21" s="16">
        <v>11</v>
      </c>
      <c r="GO21" s="16">
        <v>18</v>
      </c>
      <c r="GP21" s="16">
        <v>1</v>
      </c>
      <c r="GQ21" s="16">
        <v>70</v>
      </c>
      <c r="GR21" s="16">
        <v>53</v>
      </c>
      <c r="GS21" s="16">
        <v>41</v>
      </c>
      <c r="GT21" s="16">
        <v>28</v>
      </c>
      <c r="GU21" s="16">
        <v>21</v>
      </c>
      <c r="GV21" s="16">
        <v>21</v>
      </c>
      <c r="GW21" s="16">
        <v>89</v>
      </c>
      <c r="GX21" s="16">
        <v>14</v>
      </c>
      <c r="GY21" s="16">
        <v>6</v>
      </c>
      <c r="GZ21" s="16">
        <v>11</v>
      </c>
      <c r="HA21" s="16">
        <v>29</v>
      </c>
      <c r="HB21" s="16">
        <v>31</v>
      </c>
      <c r="HC21" s="16">
        <v>9</v>
      </c>
      <c r="HD21" s="16">
        <v>49</v>
      </c>
      <c r="HE21" s="16">
        <v>104</v>
      </c>
      <c r="HF21" s="16">
        <v>6</v>
      </c>
      <c r="HG21" s="16"/>
      <c r="HH21" s="16">
        <v>1</v>
      </c>
      <c r="HI21" s="16">
        <v>28</v>
      </c>
      <c r="HJ21" s="16">
        <v>21</v>
      </c>
      <c r="HK21" s="16">
        <v>12</v>
      </c>
      <c r="HL21" s="16">
        <v>236</v>
      </c>
      <c r="HM21" s="16">
        <v>1</v>
      </c>
      <c r="HN21" s="16">
        <v>1</v>
      </c>
      <c r="HO21" s="51">
        <f t="shared" si="13"/>
        <v>913</v>
      </c>
      <c r="HP21" s="21">
        <f t="shared" si="6"/>
        <v>0.81083481349911191</v>
      </c>
    </row>
    <row r="22" spans="2:224" x14ac:dyDescent="0.25">
      <c r="B22" s="158" t="s">
        <v>88</v>
      </c>
      <c r="C22" s="16"/>
      <c r="D22" s="16"/>
      <c r="E22" s="16"/>
      <c r="F22" s="16"/>
      <c r="G22" s="16">
        <v>1</v>
      </c>
      <c r="H22" s="16"/>
      <c r="I22" s="16"/>
      <c r="J22" s="16"/>
      <c r="K22" s="16"/>
      <c r="L22" s="16"/>
      <c r="M22" s="16">
        <v>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51">
        <f t="shared" si="15"/>
        <v>2</v>
      </c>
      <c r="AF22" s="21">
        <f t="shared" si="16"/>
        <v>4.1753653444676405E-3</v>
      </c>
      <c r="AH22" s="158" t="s">
        <v>88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51">
        <f t="shared" ref="BK22:BK28" si="17">SUM(AI22:BJ22)</f>
        <v>0</v>
      </c>
      <c r="BL22" s="21">
        <f t="shared" ref="BL22:BL28" si="18">BK22/$BK$29</f>
        <v>0</v>
      </c>
      <c r="BN22" s="158" t="s">
        <v>88</v>
      </c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51">
        <f t="shared" si="9"/>
        <v>0</v>
      </c>
      <c r="CR22" s="21">
        <f t="shared" si="2"/>
        <v>0</v>
      </c>
      <c r="CT22" s="158" t="s">
        <v>88</v>
      </c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51">
        <f t="shared" si="10"/>
        <v>0</v>
      </c>
      <c r="DX22" s="21">
        <f t="shared" si="3"/>
        <v>0</v>
      </c>
      <c r="DZ22" s="158" t="s">
        <v>88</v>
      </c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51">
        <f t="shared" si="11"/>
        <v>0</v>
      </c>
      <c r="FD22" s="21">
        <f t="shared" si="4"/>
        <v>0</v>
      </c>
      <c r="FE22" s="159"/>
      <c r="FF22" s="158" t="s">
        <v>88</v>
      </c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51">
        <f t="shared" si="12"/>
        <v>0</v>
      </c>
      <c r="GJ22" s="21">
        <f t="shared" si="14"/>
        <v>0</v>
      </c>
      <c r="GK22" s="168"/>
      <c r="GL22" s="167" t="s">
        <v>88</v>
      </c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51">
        <f t="shared" si="13"/>
        <v>0</v>
      </c>
      <c r="HP22" s="21">
        <f t="shared" si="6"/>
        <v>0</v>
      </c>
    </row>
    <row r="23" spans="2:224" x14ac:dyDescent="0.25">
      <c r="B23" s="158" t="s">
        <v>100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>
        <v>1</v>
      </c>
      <c r="AC23" s="16"/>
      <c r="AD23" s="16"/>
      <c r="AE23" s="51">
        <f t="shared" si="15"/>
        <v>1</v>
      </c>
      <c r="AF23" s="21">
        <f t="shared" si="16"/>
        <v>2.0876826722338203E-3</v>
      </c>
      <c r="AH23" s="158" t="s">
        <v>100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51">
        <f t="shared" si="17"/>
        <v>0</v>
      </c>
      <c r="BL23" s="21">
        <f t="shared" si="18"/>
        <v>0</v>
      </c>
      <c r="BN23" s="158" t="s">
        <v>100</v>
      </c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51">
        <f t="shared" si="9"/>
        <v>0</v>
      </c>
      <c r="CR23" s="21">
        <f t="shared" si="2"/>
        <v>0</v>
      </c>
      <c r="CT23" s="158" t="s">
        <v>100</v>
      </c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51">
        <f t="shared" si="10"/>
        <v>0</v>
      </c>
      <c r="DX23" s="21">
        <f t="shared" si="3"/>
        <v>0</v>
      </c>
      <c r="DZ23" s="158" t="s">
        <v>100</v>
      </c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51">
        <f t="shared" si="11"/>
        <v>0</v>
      </c>
      <c r="FD23" s="21">
        <f t="shared" si="4"/>
        <v>0</v>
      </c>
      <c r="FE23" s="159"/>
      <c r="FF23" s="158" t="s">
        <v>100</v>
      </c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51">
        <f t="shared" si="12"/>
        <v>0</v>
      </c>
      <c r="GJ23" s="21">
        <f t="shared" si="14"/>
        <v>0</v>
      </c>
      <c r="GK23" s="168"/>
      <c r="GL23" s="167" t="s">
        <v>100</v>
      </c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51">
        <f t="shared" si="13"/>
        <v>0</v>
      </c>
      <c r="HP23" s="21">
        <f t="shared" si="6"/>
        <v>0</v>
      </c>
    </row>
    <row r="24" spans="2:224" x14ac:dyDescent="0.25">
      <c r="B24" s="158" t="s">
        <v>104</v>
      </c>
      <c r="C24" s="16"/>
      <c r="D24" s="16"/>
      <c r="E24" s="16"/>
      <c r="F24" s="16"/>
      <c r="G24" s="16">
        <v>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51">
        <f t="shared" si="15"/>
        <v>1</v>
      </c>
      <c r="AF24" s="21">
        <f t="shared" si="16"/>
        <v>2.0876826722338203E-3</v>
      </c>
      <c r="AH24" s="158" t="s">
        <v>104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51">
        <f t="shared" si="17"/>
        <v>0</v>
      </c>
      <c r="BL24" s="21">
        <f t="shared" si="18"/>
        <v>0</v>
      </c>
      <c r="BN24" s="158" t="s">
        <v>104</v>
      </c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51">
        <f t="shared" si="9"/>
        <v>0</v>
      </c>
      <c r="CR24" s="21">
        <f t="shared" si="2"/>
        <v>0</v>
      </c>
      <c r="CT24" s="158" t="s">
        <v>104</v>
      </c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51">
        <f t="shared" si="10"/>
        <v>0</v>
      </c>
      <c r="DX24" s="21">
        <f t="shared" si="3"/>
        <v>0</v>
      </c>
      <c r="DZ24" s="158" t="s">
        <v>104</v>
      </c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51">
        <f t="shared" si="11"/>
        <v>0</v>
      </c>
      <c r="FD24" s="21">
        <f t="shared" si="4"/>
        <v>0</v>
      </c>
      <c r="FE24" s="159"/>
      <c r="FF24" s="158" t="s">
        <v>104</v>
      </c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51">
        <f t="shared" si="12"/>
        <v>0</v>
      </c>
      <c r="GJ24" s="21">
        <f t="shared" si="14"/>
        <v>0</v>
      </c>
      <c r="GK24" s="168"/>
      <c r="GL24" s="167" t="s">
        <v>104</v>
      </c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51">
        <f t="shared" si="13"/>
        <v>0</v>
      </c>
      <c r="HP24" s="21">
        <f t="shared" si="6"/>
        <v>0</v>
      </c>
    </row>
    <row r="25" spans="2:224" x14ac:dyDescent="0.25">
      <c r="B25" s="158" t="s">
        <v>108</v>
      </c>
      <c r="C25" s="16"/>
      <c r="D25" s="16"/>
      <c r="E25" s="16">
        <v>1</v>
      </c>
      <c r="F25" s="16">
        <v>1</v>
      </c>
      <c r="G25" s="16">
        <v>19</v>
      </c>
      <c r="H25" s="16">
        <v>5</v>
      </c>
      <c r="I25" s="16">
        <v>9</v>
      </c>
      <c r="J25" s="16">
        <v>4</v>
      </c>
      <c r="K25" s="16">
        <v>7</v>
      </c>
      <c r="L25" s="16">
        <v>3</v>
      </c>
      <c r="M25" s="16">
        <v>12</v>
      </c>
      <c r="N25" s="16"/>
      <c r="O25" s="16">
        <v>1</v>
      </c>
      <c r="P25" s="16">
        <v>1</v>
      </c>
      <c r="Q25" s="16"/>
      <c r="R25" s="16">
        <v>5</v>
      </c>
      <c r="S25" s="16">
        <v>3</v>
      </c>
      <c r="T25" s="16">
        <v>20</v>
      </c>
      <c r="U25" s="16">
        <v>4</v>
      </c>
      <c r="V25" s="16"/>
      <c r="W25" s="16">
        <v>1</v>
      </c>
      <c r="X25" s="16"/>
      <c r="Y25" s="16">
        <v>2</v>
      </c>
      <c r="Z25" s="16">
        <v>2</v>
      </c>
      <c r="AA25" s="16"/>
      <c r="AB25" s="16">
        <v>43</v>
      </c>
      <c r="AC25" s="16">
        <v>1</v>
      </c>
      <c r="AD25" s="16"/>
      <c r="AE25" s="51">
        <f t="shared" si="15"/>
        <v>144</v>
      </c>
      <c r="AF25" s="21">
        <f t="shared" si="16"/>
        <v>0.30062630480167013</v>
      </c>
      <c r="AH25" s="158" t="s">
        <v>108</v>
      </c>
      <c r="AI25" s="16"/>
      <c r="AJ25" s="16"/>
      <c r="AK25" s="16"/>
      <c r="AL25" s="16"/>
      <c r="AM25" s="16"/>
      <c r="AN25" s="16"/>
      <c r="AO25" s="16">
        <v>2</v>
      </c>
      <c r="AP25" s="16">
        <v>1</v>
      </c>
      <c r="AQ25" s="16">
        <v>3</v>
      </c>
      <c r="AR25" s="16">
        <v>1</v>
      </c>
      <c r="AS25" s="16">
        <v>2</v>
      </c>
      <c r="AT25" s="16">
        <v>1</v>
      </c>
      <c r="AU25" s="16"/>
      <c r="AV25" s="16"/>
      <c r="AW25" s="16"/>
      <c r="AX25" s="16"/>
      <c r="AY25" s="16"/>
      <c r="AZ25" s="16">
        <v>1</v>
      </c>
      <c r="BA25" s="16">
        <v>1</v>
      </c>
      <c r="BB25" s="16"/>
      <c r="BC25" s="16"/>
      <c r="BD25" s="16"/>
      <c r="BE25" s="16">
        <v>3</v>
      </c>
      <c r="BF25" s="16">
        <v>1</v>
      </c>
      <c r="BG25" s="16">
        <v>1</v>
      </c>
      <c r="BH25" s="16">
        <v>6</v>
      </c>
      <c r="BI25" s="16">
        <v>1</v>
      </c>
      <c r="BJ25" s="16"/>
      <c r="BK25" s="51">
        <f t="shared" si="17"/>
        <v>24</v>
      </c>
      <c r="BL25" s="21">
        <f t="shared" si="18"/>
        <v>3.8897893030794169E-2</v>
      </c>
      <c r="BN25" s="158" t="s">
        <v>108</v>
      </c>
      <c r="BO25" s="16"/>
      <c r="BP25" s="16"/>
      <c r="BQ25" s="16"/>
      <c r="BR25" s="16"/>
      <c r="BS25" s="16">
        <v>2</v>
      </c>
      <c r="BT25" s="16"/>
      <c r="BU25" s="16"/>
      <c r="BV25" s="16">
        <v>1</v>
      </c>
      <c r="BW25" s="16"/>
      <c r="BX25" s="16"/>
      <c r="BY25" s="16">
        <v>2</v>
      </c>
      <c r="BZ25" s="16"/>
      <c r="CA25" s="16"/>
      <c r="CB25" s="16"/>
      <c r="CC25" s="16"/>
      <c r="CD25" s="16">
        <v>1</v>
      </c>
      <c r="CE25" s="16"/>
      <c r="CF25" s="16">
        <v>1</v>
      </c>
      <c r="CG25" s="16">
        <v>4</v>
      </c>
      <c r="CH25" s="16">
        <v>1</v>
      </c>
      <c r="CI25" s="16"/>
      <c r="CJ25" s="16"/>
      <c r="CK25" s="16">
        <v>2</v>
      </c>
      <c r="CL25" s="16"/>
      <c r="CM25" s="16"/>
      <c r="CN25" s="16">
        <v>2</v>
      </c>
      <c r="CO25" s="16"/>
      <c r="CP25" s="16"/>
      <c r="CQ25" s="51">
        <f t="shared" si="9"/>
        <v>16</v>
      </c>
      <c r="CR25" s="21">
        <f t="shared" si="2"/>
        <v>1.8648018648018648E-2</v>
      </c>
      <c r="CT25" s="158" t="s">
        <v>108</v>
      </c>
      <c r="CU25" s="16"/>
      <c r="CV25" s="16"/>
      <c r="CW25" s="16"/>
      <c r="CX25" s="16"/>
      <c r="CY25" s="16">
        <v>3</v>
      </c>
      <c r="CZ25" s="16"/>
      <c r="DA25" s="16"/>
      <c r="DB25" s="16"/>
      <c r="DC25" s="16"/>
      <c r="DD25" s="16">
        <v>1</v>
      </c>
      <c r="DE25" s="16"/>
      <c r="DF25" s="16">
        <v>1</v>
      </c>
      <c r="DG25" s="16">
        <v>1</v>
      </c>
      <c r="DH25" s="16"/>
      <c r="DI25" s="16">
        <v>1</v>
      </c>
      <c r="DJ25" s="16">
        <v>1</v>
      </c>
      <c r="DK25" s="16">
        <v>1</v>
      </c>
      <c r="DL25" s="16"/>
      <c r="DM25" s="16">
        <v>1</v>
      </c>
      <c r="DN25" s="16"/>
      <c r="DO25" s="16"/>
      <c r="DP25" s="16"/>
      <c r="DQ25" s="16">
        <v>1</v>
      </c>
      <c r="DR25" s="16">
        <v>2</v>
      </c>
      <c r="DS25" s="16">
        <v>1</v>
      </c>
      <c r="DT25" s="16">
        <v>10</v>
      </c>
      <c r="DU25" s="16"/>
      <c r="DV25" s="16"/>
      <c r="DW25" s="51">
        <f t="shared" si="10"/>
        <v>24</v>
      </c>
      <c r="DX25" s="21">
        <f t="shared" si="3"/>
        <v>4.1739130434782612E-2</v>
      </c>
      <c r="DZ25" s="158" t="s">
        <v>108</v>
      </c>
      <c r="EA25" s="16"/>
      <c r="EB25" s="16"/>
      <c r="EC25" s="16"/>
      <c r="ED25" s="16"/>
      <c r="EE25" s="16">
        <v>2</v>
      </c>
      <c r="EF25" s="16"/>
      <c r="EG25" s="16"/>
      <c r="EH25" s="16">
        <v>1</v>
      </c>
      <c r="EI25" s="16"/>
      <c r="EJ25" s="16">
        <v>1</v>
      </c>
      <c r="EK25" s="16"/>
      <c r="EL25" s="16"/>
      <c r="EM25" s="16"/>
      <c r="EN25" s="16">
        <v>2</v>
      </c>
      <c r="EO25" s="16"/>
      <c r="EP25" s="16"/>
      <c r="EQ25" s="16"/>
      <c r="ER25" s="16"/>
      <c r="ES25" s="16">
        <v>1</v>
      </c>
      <c r="ET25" s="16"/>
      <c r="EU25" s="16"/>
      <c r="EV25" s="16"/>
      <c r="EW25" s="16"/>
      <c r="EX25" s="16">
        <v>1</v>
      </c>
      <c r="EY25" s="16"/>
      <c r="EZ25" s="16">
        <v>2</v>
      </c>
      <c r="FA25" s="16"/>
      <c r="FB25" s="16"/>
      <c r="FC25" s="51">
        <f t="shared" si="11"/>
        <v>10</v>
      </c>
      <c r="FD25" s="21">
        <f t="shared" si="4"/>
        <v>1.2987012987012988E-2</v>
      </c>
      <c r="FE25" s="159"/>
      <c r="FF25" s="158" t="s">
        <v>108</v>
      </c>
      <c r="FG25" s="16"/>
      <c r="FH25" s="16"/>
      <c r="FI25" s="16">
        <v>1</v>
      </c>
      <c r="FJ25" s="16"/>
      <c r="FK25" s="16">
        <v>1</v>
      </c>
      <c r="FL25" s="16">
        <v>1</v>
      </c>
      <c r="FM25" s="16">
        <v>3</v>
      </c>
      <c r="FN25" s="16"/>
      <c r="FO25" s="16">
        <v>6</v>
      </c>
      <c r="FP25" s="16"/>
      <c r="FQ25" s="16">
        <v>6</v>
      </c>
      <c r="FR25" s="16">
        <v>1</v>
      </c>
      <c r="FS25" s="16"/>
      <c r="FT25" s="16"/>
      <c r="FU25" s="16">
        <v>1</v>
      </c>
      <c r="FV25" s="16">
        <v>3</v>
      </c>
      <c r="FW25" s="16"/>
      <c r="FX25" s="16">
        <v>2</v>
      </c>
      <c r="FY25" s="16">
        <v>5</v>
      </c>
      <c r="FZ25" s="16"/>
      <c r="GA25" s="16"/>
      <c r="GB25" s="16"/>
      <c r="GC25" s="16">
        <v>1</v>
      </c>
      <c r="GD25" s="16"/>
      <c r="GE25" s="16"/>
      <c r="GF25" s="16">
        <v>24</v>
      </c>
      <c r="GG25" s="16"/>
      <c r="GH25" s="16"/>
      <c r="GI25" s="51">
        <f t="shared" si="12"/>
        <v>55</v>
      </c>
      <c r="GJ25" s="21">
        <f t="shared" si="14"/>
        <v>5.1643192488262914E-2</v>
      </c>
      <c r="GK25" s="168"/>
      <c r="GL25" s="167" t="s">
        <v>108</v>
      </c>
      <c r="GM25" s="16"/>
      <c r="GN25" s="16">
        <v>1</v>
      </c>
      <c r="GO25" s="16"/>
      <c r="GP25" s="16"/>
      <c r="GQ25" s="16">
        <v>8</v>
      </c>
      <c r="GR25" s="16">
        <v>4</v>
      </c>
      <c r="GS25" s="16">
        <v>9</v>
      </c>
      <c r="GT25" s="16">
        <v>7</v>
      </c>
      <c r="GU25" s="16">
        <v>4</v>
      </c>
      <c r="GV25" s="16">
        <v>3</v>
      </c>
      <c r="GW25" s="16">
        <v>13</v>
      </c>
      <c r="GX25" s="16">
        <v>4</v>
      </c>
      <c r="GY25" s="16">
        <v>2</v>
      </c>
      <c r="GZ25" s="16">
        <v>2</v>
      </c>
      <c r="HA25" s="16">
        <v>1</v>
      </c>
      <c r="HB25" s="16">
        <v>6</v>
      </c>
      <c r="HC25" s="16">
        <v>1</v>
      </c>
      <c r="HD25" s="16">
        <v>17</v>
      </c>
      <c r="HE25" s="16">
        <v>30</v>
      </c>
      <c r="HF25" s="16">
        <v>3</v>
      </c>
      <c r="HG25" s="16">
        <v>1</v>
      </c>
      <c r="HH25" s="16">
        <v>1</v>
      </c>
      <c r="HI25" s="16">
        <v>7</v>
      </c>
      <c r="HJ25" s="16">
        <v>8</v>
      </c>
      <c r="HK25" s="16">
        <v>4</v>
      </c>
      <c r="HL25" s="16">
        <v>73</v>
      </c>
      <c r="HM25" s="16"/>
      <c r="HN25" s="16"/>
      <c r="HO25" s="51">
        <f t="shared" si="13"/>
        <v>209</v>
      </c>
      <c r="HP25" s="21">
        <f t="shared" si="6"/>
        <v>0.18561278863232683</v>
      </c>
    </row>
    <row r="26" spans="2:224" s="161" customFormat="1" x14ac:dyDescent="0.25">
      <c r="B26" s="167" t="s">
        <v>93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51">
        <f>SUM(C26:AD26)</f>
        <v>0</v>
      </c>
      <c r="AF26" s="21">
        <f t="shared" si="16"/>
        <v>0</v>
      </c>
      <c r="AH26" s="167" t="s">
        <v>93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51">
        <f>SUM(AI26:BJ26)</f>
        <v>0</v>
      </c>
      <c r="BL26" s="21">
        <f t="shared" si="18"/>
        <v>0</v>
      </c>
      <c r="BN26" s="167" t="s">
        <v>93</v>
      </c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51">
        <f>SUM(BO26:CP26)</f>
        <v>0</v>
      </c>
      <c r="CR26" s="21">
        <f>CQ26/$CQ$29</f>
        <v>0</v>
      </c>
      <c r="CT26" s="167" t="s">
        <v>93</v>
      </c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51">
        <f>SUM(CU26:DV26)</f>
        <v>0</v>
      </c>
      <c r="DX26" s="21">
        <f>DW26/$DW$29</f>
        <v>0</v>
      </c>
      <c r="DZ26" s="167" t="s">
        <v>93</v>
      </c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51">
        <f>SUM(EA26:FB26)</f>
        <v>0</v>
      </c>
      <c r="FD26" s="21">
        <f t="shared" si="4"/>
        <v>0</v>
      </c>
      <c r="FE26" s="168"/>
      <c r="FF26" s="167" t="s">
        <v>93</v>
      </c>
      <c r="FG26" s="16"/>
      <c r="FH26" s="16"/>
      <c r="FI26" s="16"/>
      <c r="FJ26" s="16"/>
      <c r="FK26" s="16"/>
      <c r="FL26" s="16"/>
      <c r="FM26" s="16"/>
      <c r="FN26" s="16"/>
      <c r="FO26" s="16"/>
      <c r="FP26" s="16">
        <v>1</v>
      </c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51">
        <f t="shared" si="12"/>
        <v>1</v>
      </c>
      <c r="GJ26" s="21">
        <f t="shared" si="14"/>
        <v>9.3896713615023472E-4</v>
      </c>
      <c r="GK26" s="168"/>
      <c r="GL26" s="167" t="s">
        <v>93</v>
      </c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51">
        <f t="shared" si="13"/>
        <v>0</v>
      </c>
      <c r="HP26" s="21">
        <f t="shared" si="6"/>
        <v>0</v>
      </c>
    </row>
    <row r="27" spans="2:224" x14ac:dyDescent="0.25">
      <c r="B27" s="158" t="s">
        <v>102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51">
        <f t="shared" si="15"/>
        <v>0</v>
      </c>
      <c r="AF27" s="21">
        <f t="shared" si="16"/>
        <v>0</v>
      </c>
      <c r="AH27" s="158" t="s">
        <v>102</v>
      </c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>
        <v>1</v>
      </c>
      <c r="BI27" s="16"/>
      <c r="BJ27" s="16"/>
      <c r="BK27" s="51">
        <f t="shared" si="17"/>
        <v>1</v>
      </c>
      <c r="BL27" s="21">
        <f t="shared" si="18"/>
        <v>1.6207455429497568E-3</v>
      </c>
      <c r="BN27" s="158" t="s">
        <v>91</v>
      </c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51">
        <f>SUM(BO27:CP27)</f>
        <v>0</v>
      </c>
      <c r="CR27" s="21">
        <f>CQ27/$CQ$29</f>
        <v>0</v>
      </c>
      <c r="CT27" s="158" t="s">
        <v>102</v>
      </c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51">
        <f>SUM(CU27:DV27)</f>
        <v>0</v>
      </c>
      <c r="DX27" s="21">
        <f>DW27/$DW$29</f>
        <v>0</v>
      </c>
      <c r="DZ27" s="158" t="s">
        <v>102</v>
      </c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51">
        <f t="shared" si="11"/>
        <v>0</v>
      </c>
      <c r="FD27" s="21">
        <f t="shared" si="4"/>
        <v>0</v>
      </c>
      <c r="FE27" s="159"/>
      <c r="FF27" s="158" t="s">
        <v>102</v>
      </c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51">
        <f t="shared" si="12"/>
        <v>0</v>
      </c>
      <c r="GJ27" s="21">
        <f t="shared" si="14"/>
        <v>0</v>
      </c>
      <c r="GK27" s="168"/>
      <c r="GL27" s="167" t="s">
        <v>102</v>
      </c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51">
        <f t="shared" si="13"/>
        <v>0</v>
      </c>
      <c r="HP27" s="21">
        <f t="shared" si="6"/>
        <v>0</v>
      </c>
    </row>
    <row r="28" spans="2:224" x14ac:dyDescent="0.25">
      <c r="B28" s="158" t="s">
        <v>91</v>
      </c>
      <c r="C28" s="16"/>
      <c r="D28" s="16"/>
      <c r="E28" s="16"/>
      <c r="F28" s="16"/>
      <c r="G28" s="16">
        <v>2</v>
      </c>
      <c r="H28" s="16"/>
      <c r="I28" s="16"/>
      <c r="J28" s="16"/>
      <c r="K28" s="16"/>
      <c r="L28" s="16"/>
      <c r="M28" s="16"/>
      <c r="N28" s="16"/>
      <c r="O28" s="16"/>
      <c r="P28" s="16">
        <v>1</v>
      </c>
      <c r="Q28" s="16"/>
      <c r="R28" s="16"/>
      <c r="S28" s="16"/>
      <c r="T28" s="16"/>
      <c r="U28" s="16">
        <v>1</v>
      </c>
      <c r="V28" s="16"/>
      <c r="W28" s="16"/>
      <c r="X28" s="16"/>
      <c r="Y28" s="16">
        <v>1</v>
      </c>
      <c r="Z28" s="16"/>
      <c r="AA28" s="16"/>
      <c r="AB28" s="16"/>
      <c r="AC28" s="16"/>
      <c r="AD28" s="16"/>
      <c r="AE28" s="51">
        <f t="shared" si="15"/>
        <v>5</v>
      </c>
      <c r="AF28" s="21">
        <f t="shared" si="16"/>
        <v>1.0438413361169102E-2</v>
      </c>
      <c r="AH28" s="158" t="s">
        <v>91</v>
      </c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51">
        <f t="shared" si="17"/>
        <v>0</v>
      </c>
      <c r="BL28" s="21">
        <f t="shared" si="18"/>
        <v>0</v>
      </c>
      <c r="BN28" s="158" t="s">
        <v>91</v>
      </c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51">
        <f t="shared" si="9"/>
        <v>0</v>
      </c>
      <c r="CR28" s="21">
        <f>CQ28/$CQ$29</f>
        <v>0</v>
      </c>
      <c r="CT28" s="158" t="s">
        <v>91</v>
      </c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>
        <v>2</v>
      </c>
      <c r="DU28" s="16"/>
      <c r="DV28" s="16"/>
      <c r="DW28" s="51">
        <f t="shared" si="10"/>
        <v>2</v>
      </c>
      <c r="DX28" s="21">
        <f>DW28/$DW$29</f>
        <v>3.4782608695652175E-3</v>
      </c>
      <c r="DZ28" s="158" t="s">
        <v>91</v>
      </c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51">
        <f t="shared" si="11"/>
        <v>0</v>
      </c>
      <c r="FD28" s="21">
        <f t="shared" si="4"/>
        <v>0</v>
      </c>
      <c r="FE28" s="159"/>
      <c r="FF28" s="158" t="s">
        <v>91</v>
      </c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51">
        <f t="shared" si="12"/>
        <v>0</v>
      </c>
      <c r="GJ28" s="21">
        <f t="shared" si="14"/>
        <v>0</v>
      </c>
      <c r="GK28" s="168"/>
      <c r="GL28" s="167" t="s">
        <v>91</v>
      </c>
      <c r="GM28" s="16"/>
      <c r="GN28" s="16"/>
      <c r="GO28" s="16"/>
      <c r="GP28" s="16"/>
      <c r="GQ28" s="16"/>
      <c r="GR28" s="16"/>
      <c r="GS28" s="16"/>
      <c r="GT28" s="16"/>
      <c r="GU28" s="16">
        <v>1</v>
      </c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51">
        <f t="shared" si="13"/>
        <v>1</v>
      </c>
      <c r="HP28" s="21">
        <f t="shared" si="6"/>
        <v>8.8809946714031975E-4</v>
      </c>
    </row>
    <row r="29" spans="2:224" ht="15.75" thickBot="1" x14ac:dyDescent="0.3">
      <c r="B29" s="157" t="s">
        <v>51</v>
      </c>
      <c r="C29" s="52">
        <f t="shared" ref="C29:AF29" si="19">SUM(C4:C28)</f>
        <v>1</v>
      </c>
      <c r="D29" s="52">
        <f t="shared" si="19"/>
        <v>7</v>
      </c>
      <c r="E29" s="52">
        <f t="shared" si="19"/>
        <v>1</v>
      </c>
      <c r="F29" s="52">
        <f t="shared" si="19"/>
        <v>1</v>
      </c>
      <c r="G29" s="52">
        <f t="shared" si="19"/>
        <v>57</v>
      </c>
      <c r="H29" s="52">
        <f t="shared" si="19"/>
        <v>24</v>
      </c>
      <c r="I29" s="52">
        <f t="shared" si="19"/>
        <v>33</v>
      </c>
      <c r="J29" s="52">
        <f t="shared" si="19"/>
        <v>12</v>
      </c>
      <c r="K29" s="52">
        <f t="shared" si="19"/>
        <v>14</v>
      </c>
      <c r="L29" s="52">
        <f t="shared" si="19"/>
        <v>6</v>
      </c>
      <c r="M29" s="52">
        <f t="shared" si="19"/>
        <v>34</v>
      </c>
      <c r="N29" s="52">
        <f t="shared" si="19"/>
        <v>5</v>
      </c>
      <c r="O29" s="52">
        <f t="shared" si="19"/>
        <v>5</v>
      </c>
      <c r="P29" s="52">
        <f t="shared" si="19"/>
        <v>6</v>
      </c>
      <c r="Q29" s="52">
        <f t="shared" si="19"/>
        <v>4</v>
      </c>
      <c r="R29" s="52">
        <f t="shared" si="19"/>
        <v>14</v>
      </c>
      <c r="S29" s="52">
        <f t="shared" si="19"/>
        <v>20</v>
      </c>
      <c r="T29" s="52">
        <f t="shared" si="19"/>
        <v>62</v>
      </c>
      <c r="U29" s="52">
        <f t="shared" si="19"/>
        <v>14</v>
      </c>
      <c r="V29" s="52">
        <f t="shared" si="19"/>
        <v>5</v>
      </c>
      <c r="W29" s="52">
        <f t="shared" si="19"/>
        <v>2</v>
      </c>
      <c r="X29" s="52">
        <f t="shared" si="19"/>
        <v>0</v>
      </c>
      <c r="Y29" s="52">
        <f t="shared" si="19"/>
        <v>15</v>
      </c>
      <c r="Z29" s="52">
        <f t="shared" si="19"/>
        <v>5</v>
      </c>
      <c r="AA29" s="52">
        <f t="shared" si="19"/>
        <v>0</v>
      </c>
      <c r="AB29" s="52">
        <f t="shared" si="19"/>
        <v>130</v>
      </c>
      <c r="AC29" s="52">
        <f t="shared" si="19"/>
        <v>2</v>
      </c>
      <c r="AD29" s="52">
        <f t="shared" si="19"/>
        <v>0</v>
      </c>
      <c r="AE29" s="52">
        <f t="shared" si="19"/>
        <v>479</v>
      </c>
      <c r="AF29" s="75">
        <f t="shared" si="19"/>
        <v>0.99999999999999989</v>
      </c>
      <c r="AH29" s="157" t="s">
        <v>51</v>
      </c>
      <c r="AI29" s="52">
        <f>SUM(AI4:AI28)</f>
        <v>1</v>
      </c>
      <c r="AJ29" s="52">
        <f t="shared" ref="AJ29:BJ29" si="20">SUM(AJ4:AJ28)</f>
        <v>8</v>
      </c>
      <c r="AK29" s="52">
        <f t="shared" si="20"/>
        <v>17</v>
      </c>
      <c r="AL29" s="52">
        <f t="shared" si="20"/>
        <v>0</v>
      </c>
      <c r="AM29" s="52">
        <f t="shared" si="20"/>
        <v>40</v>
      </c>
      <c r="AN29" s="52">
        <f t="shared" si="20"/>
        <v>19</v>
      </c>
      <c r="AO29" s="52">
        <f t="shared" si="20"/>
        <v>40</v>
      </c>
      <c r="AP29" s="52">
        <f t="shared" si="20"/>
        <v>19</v>
      </c>
      <c r="AQ29" s="52">
        <f t="shared" si="20"/>
        <v>27</v>
      </c>
      <c r="AR29" s="52">
        <f t="shared" si="20"/>
        <v>11</v>
      </c>
      <c r="AS29" s="52">
        <f t="shared" si="20"/>
        <v>68</v>
      </c>
      <c r="AT29" s="52">
        <f t="shared" si="20"/>
        <v>6</v>
      </c>
      <c r="AU29" s="52">
        <f t="shared" si="20"/>
        <v>8</v>
      </c>
      <c r="AV29" s="52">
        <f t="shared" si="20"/>
        <v>12</v>
      </c>
      <c r="AW29" s="52">
        <f t="shared" si="20"/>
        <v>6</v>
      </c>
      <c r="AX29" s="52">
        <f t="shared" si="20"/>
        <v>13</v>
      </c>
      <c r="AY29" s="52">
        <f t="shared" si="20"/>
        <v>4</v>
      </c>
      <c r="AZ29" s="52">
        <f t="shared" si="20"/>
        <v>32</v>
      </c>
      <c r="BA29" s="52">
        <f t="shared" si="20"/>
        <v>73</v>
      </c>
      <c r="BB29" s="52">
        <f t="shared" si="20"/>
        <v>11</v>
      </c>
      <c r="BC29" s="52">
        <f t="shared" si="20"/>
        <v>3</v>
      </c>
      <c r="BD29" s="52">
        <f t="shared" si="20"/>
        <v>1</v>
      </c>
      <c r="BE29" s="52">
        <f t="shared" si="20"/>
        <v>32</v>
      </c>
      <c r="BF29" s="52">
        <f t="shared" si="20"/>
        <v>7</v>
      </c>
      <c r="BG29" s="52">
        <f t="shared" si="20"/>
        <v>3</v>
      </c>
      <c r="BH29" s="52">
        <f t="shared" si="20"/>
        <v>153</v>
      </c>
      <c r="BI29" s="52">
        <f t="shared" si="20"/>
        <v>3</v>
      </c>
      <c r="BJ29" s="52">
        <f t="shared" si="20"/>
        <v>0</v>
      </c>
      <c r="BK29" s="52">
        <f>SUM(BK4:BK28)</f>
        <v>617</v>
      </c>
      <c r="BL29" s="75">
        <f>SUM(BL4:BL28)</f>
        <v>1</v>
      </c>
      <c r="BN29" s="157" t="s">
        <v>51</v>
      </c>
      <c r="BO29" s="52">
        <f>SUM(BO4:BO28)</f>
        <v>4</v>
      </c>
      <c r="BP29" s="52">
        <f t="shared" ref="BP29:CQ29" si="21">SUM(BP4:BP28)</f>
        <v>5</v>
      </c>
      <c r="BQ29" s="52">
        <f t="shared" si="21"/>
        <v>9</v>
      </c>
      <c r="BR29" s="52">
        <f t="shared" si="21"/>
        <v>0</v>
      </c>
      <c r="BS29" s="52">
        <f t="shared" si="21"/>
        <v>38</v>
      </c>
      <c r="BT29" s="52">
        <f t="shared" si="21"/>
        <v>32</v>
      </c>
      <c r="BU29" s="52">
        <f t="shared" si="21"/>
        <v>68</v>
      </c>
      <c r="BV29" s="52">
        <f t="shared" si="21"/>
        <v>11</v>
      </c>
      <c r="BW29" s="52">
        <f t="shared" si="21"/>
        <v>34</v>
      </c>
      <c r="BX29" s="52">
        <f t="shared" si="21"/>
        <v>19</v>
      </c>
      <c r="BY29" s="52">
        <f t="shared" si="21"/>
        <v>82</v>
      </c>
      <c r="BZ29" s="52">
        <f t="shared" si="21"/>
        <v>13</v>
      </c>
      <c r="CA29" s="52">
        <f t="shared" si="21"/>
        <v>11</v>
      </c>
      <c r="CB29" s="52">
        <f t="shared" si="21"/>
        <v>16</v>
      </c>
      <c r="CC29" s="52">
        <f t="shared" si="21"/>
        <v>19</v>
      </c>
      <c r="CD29" s="52">
        <f t="shared" si="21"/>
        <v>21</v>
      </c>
      <c r="CE29" s="52">
        <f t="shared" si="21"/>
        <v>11</v>
      </c>
      <c r="CF29" s="52">
        <f t="shared" si="21"/>
        <v>31</v>
      </c>
      <c r="CG29" s="52">
        <f t="shared" si="21"/>
        <v>93</v>
      </c>
      <c r="CH29" s="52">
        <f t="shared" si="21"/>
        <v>10</v>
      </c>
      <c r="CI29" s="52">
        <f t="shared" si="21"/>
        <v>2</v>
      </c>
      <c r="CJ29" s="52">
        <f t="shared" si="21"/>
        <v>0</v>
      </c>
      <c r="CK29" s="52">
        <f t="shared" si="21"/>
        <v>65</v>
      </c>
      <c r="CL29" s="52">
        <f t="shared" si="21"/>
        <v>22</v>
      </c>
      <c r="CM29" s="52">
        <f t="shared" si="21"/>
        <v>7</v>
      </c>
      <c r="CN29" s="52">
        <f t="shared" si="21"/>
        <v>235</v>
      </c>
      <c r="CO29" s="52">
        <f t="shared" si="21"/>
        <v>0</v>
      </c>
      <c r="CP29" s="52">
        <f t="shared" si="21"/>
        <v>0</v>
      </c>
      <c r="CQ29" s="52">
        <f t="shared" si="21"/>
        <v>858</v>
      </c>
      <c r="CR29" s="75">
        <f>CQ29/$CQ$29</f>
        <v>1</v>
      </c>
      <c r="CT29" s="157" t="s">
        <v>51</v>
      </c>
      <c r="CU29" s="52">
        <f>SUM(CU4:CU28)</f>
        <v>1</v>
      </c>
      <c r="CV29" s="52">
        <f t="shared" ref="CV29:DW29" si="22">SUM(CV4:CV28)</f>
        <v>3</v>
      </c>
      <c r="CW29" s="52">
        <f t="shared" si="22"/>
        <v>4</v>
      </c>
      <c r="CX29" s="52">
        <f t="shared" si="22"/>
        <v>0</v>
      </c>
      <c r="CY29" s="52">
        <f t="shared" si="22"/>
        <v>35</v>
      </c>
      <c r="CZ29" s="52">
        <f t="shared" si="22"/>
        <v>22</v>
      </c>
      <c r="DA29" s="52">
        <f t="shared" si="22"/>
        <v>34</v>
      </c>
      <c r="DB29" s="52">
        <f t="shared" si="22"/>
        <v>16</v>
      </c>
      <c r="DC29" s="52">
        <f t="shared" si="22"/>
        <v>20</v>
      </c>
      <c r="DD29" s="52">
        <f t="shared" si="22"/>
        <v>13</v>
      </c>
      <c r="DE29" s="52">
        <f t="shared" si="22"/>
        <v>67</v>
      </c>
      <c r="DF29" s="52">
        <f t="shared" si="22"/>
        <v>6</v>
      </c>
      <c r="DG29" s="52">
        <f t="shared" si="22"/>
        <v>12</v>
      </c>
      <c r="DH29" s="52">
        <f t="shared" si="22"/>
        <v>14</v>
      </c>
      <c r="DI29" s="52">
        <f t="shared" si="22"/>
        <v>13</v>
      </c>
      <c r="DJ29" s="52">
        <f t="shared" si="22"/>
        <v>15</v>
      </c>
      <c r="DK29" s="52">
        <f t="shared" si="22"/>
        <v>3</v>
      </c>
      <c r="DL29" s="52">
        <f t="shared" si="22"/>
        <v>29</v>
      </c>
      <c r="DM29" s="52">
        <f t="shared" si="22"/>
        <v>53</v>
      </c>
      <c r="DN29" s="52">
        <f t="shared" si="22"/>
        <v>13</v>
      </c>
      <c r="DO29" s="52">
        <f t="shared" si="22"/>
        <v>4</v>
      </c>
      <c r="DP29" s="52">
        <f t="shared" si="22"/>
        <v>1</v>
      </c>
      <c r="DQ29" s="52">
        <f t="shared" si="22"/>
        <v>28</v>
      </c>
      <c r="DR29" s="52">
        <f t="shared" si="22"/>
        <v>19</v>
      </c>
      <c r="DS29" s="52">
        <f t="shared" si="22"/>
        <v>4</v>
      </c>
      <c r="DT29" s="52">
        <f t="shared" si="22"/>
        <v>144</v>
      </c>
      <c r="DU29" s="52">
        <f t="shared" si="22"/>
        <v>2</v>
      </c>
      <c r="DV29" s="52">
        <f t="shared" si="22"/>
        <v>0</v>
      </c>
      <c r="DW29" s="52">
        <f t="shared" si="22"/>
        <v>575</v>
      </c>
      <c r="DX29" s="75">
        <f>SUM(DX4:DX28)</f>
        <v>1</v>
      </c>
      <c r="DZ29" s="157" t="s">
        <v>51</v>
      </c>
      <c r="EA29" s="52">
        <f>SUM(EA4:EA28)</f>
        <v>8</v>
      </c>
      <c r="EB29" s="52">
        <f t="shared" ref="EB29:FB29" si="23">SUM(EB4:EB28)</f>
        <v>0</v>
      </c>
      <c r="EC29" s="52">
        <f t="shared" si="23"/>
        <v>9</v>
      </c>
      <c r="ED29" s="52">
        <f t="shared" si="23"/>
        <v>2</v>
      </c>
      <c r="EE29" s="52">
        <f t="shared" si="23"/>
        <v>49</v>
      </c>
      <c r="EF29" s="52">
        <f t="shared" si="23"/>
        <v>38</v>
      </c>
      <c r="EG29" s="52">
        <f t="shared" si="23"/>
        <v>46</v>
      </c>
      <c r="EH29" s="52">
        <f t="shared" si="23"/>
        <v>31</v>
      </c>
      <c r="EI29" s="52">
        <f t="shared" si="23"/>
        <v>31</v>
      </c>
      <c r="EJ29" s="52">
        <f t="shared" si="23"/>
        <v>8</v>
      </c>
      <c r="EK29" s="52">
        <f t="shared" si="23"/>
        <v>52</v>
      </c>
      <c r="EL29" s="52">
        <f t="shared" si="23"/>
        <v>12</v>
      </c>
      <c r="EM29" s="52">
        <f t="shared" si="23"/>
        <v>12</v>
      </c>
      <c r="EN29" s="52">
        <f t="shared" si="23"/>
        <v>19</v>
      </c>
      <c r="EO29" s="52">
        <f t="shared" si="23"/>
        <v>13</v>
      </c>
      <c r="EP29" s="52">
        <f t="shared" si="23"/>
        <v>21</v>
      </c>
      <c r="EQ29" s="52">
        <f t="shared" si="23"/>
        <v>10</v>
      </c>
      <c r="ER29" s="52">
        <f t="shared" si="23"/>
        <v>44</v>
      </c>
      <c r="ES29" s="52">
        <f t="shared" si="23"/>
        <v>71</v>
      </c>
      <c r="ET29" s="52">
        <f t="shared" si="23"/>
        <v>21</v>
      </c>
      <c r="EU29" s="52">
        <f t="shared" si="23"/>
        <v>3</v>
      </c>
      <c r="EV29" s="52">
        <f t="shared" si="23"/>
        <v>0</v>
      </c>
      <c r="EW29" s="52">
        <f t="shared" si="23"/>
        <v>28</v>
      </c>
      <c r="EX29" s="52">
        <f t="shared" si="23"/>
        <v>37</v>
      </c>
      <c r="EY29" s="52">
        <f t="shared" si="23"/>
        <v>1</v>
      </c>
      <c r="EZ29" s="52">
        <f t="shared" si="23"/>
        <v>201</v>
      </c>
      <c r="FA29" s="52">
        <f t="shared" si="23"/>
        <v>3</v>
      </c>
      <c r="FB29" s="52">
        <f t="shared" si="23"/>
        <v>0</v>
      </c>
      <c r="FC29" s="52">
        <f>SUM(FC4:FC28)</f>
        <v>770</v>
      </c>
      <c r="FD29" s="75">
        <f>SUM(FD4:FD28)</f>
        <v>1</v>
      </c>
      <c r="FF29" s="110" t="s">
        <v>51</v>
      </c>
      <c r="FG29" s="52">
        <f>SUM(FG4:FG28)</f>
        <v>2</v>
      </c>
      <c r="FH29" s="52">
        <f t="shared" ref="FH29:GI29" si="24">SUM(FH4:FH28)</f>
        <v>27</v>
      </c>
      <c r="FI29" s="52">
        <f t="shared" si="24"/>
        <v>21</v>
      </c>
      <c r="FJ29" s="52">
        <f t="shared" si="24"/>
        <v>2</v>
      </c>
      <c r="FK29" s="52">
        <f t="shared" si="24"/>
        <v>67</v>
      </c>
      <c r="FL29" s="52">
        <f t="shared" si="24"/>
        <v>30</v>
      </c>
      <c r="FM29" s="52">
        <f t="shared" si="24"/>
        <v>73</v>
      </c>
      <c r="FN29" s="52">
        <f t="shared" si="24"/>
        <v>20</v>
      </c>
      <c r="FO29" s="52">
        <f t="shared" si="24"/>
        <v>41</v>
      </c>
      <c r="FP29" s="52">
        <f t="shared" si="24"/>
        <v>16</v>
      </c>
      <c r="FQ29" s="52">
        <f t="shared" si="24"/>
        <v>75</v>
      </c>
      <c r="FR29" s="52">
        <f t="shared" si="24"/>
        <v>19</v>
      </c>
      <c r="FS29" s="52">
        <f t="shared" si="24"/>
        <v>8</v>
      </c>
      <c r="FT29" s="52">
        <f t="shared" si="24"/>
        <v>14</v>
      </c>
      <c r="FU29" s="52">
        <f t="shared" si="24"/>
        <v>25</v>
      </c>
      <c r="FV29" s="52">
        <f t="shared" si="24"/>
        <v>35</v>
      </c>
      <c r="FW29" s="52">
        <f t="shared" si="24"/>
        <v>14</v>
      </c>
      <c r="FX29" s="52">
        <f t="shared" si="24"/>
        <v>41</v>
      </c>
      <c r="FY29" s="52">
        <f t="shared" si="24"/>
        <v>141</v>
      </c>
      <c r="FZ29" s="52">
        <f t="shared" si="24"/>
        <v>9</v>
      </c>
      <c r="GA29" s="52">
        <f t="shared" si="24"/>
        <v>5</v>
      </c>
      <c r="GB29" s="52">
        <f t="shared" si="24"/>
        <v>1</v>
      </c>
      <c r="GC29" s="52">
        <f t="shared" si="24"/>
        <v>53</v>
      </c>
      <c r="GD29" s="52">
        <f t="shared" si="24"/>
        <v>16</v>
      </c>
      <c r="GE29" s="52">
        <f t="shared" si="24"/>
        <v>11</v>
      </c>
      <c r="GF29" s="52">
        <f t="shared" si="24"/>
        <v>296</v>
      </c>
      <c r="GG29" s="52">
        <f t="shared" si="24"/>
        <v>3</v>
      </c>
      <c r="GH29" s="52">
        <f t="shared" si="24"/>
        <v>0</v>
      </c>
      <c r="GI29" s="52">
        <f t="shared" si="24"/>
        <v>1065</v>
      </c>
      <c r="GJ29" s="75">
        <f>SUM(GJ4:GJ28)</f>
        <v>1</v>
      </c>
      <c r="GL29" s="166" t="s">
        <v>51</v>
      </c>
      <c r="GM29" s="52">
        <f>SUM(GM4:GM28)</f>
        <v>1</v>
      </c>
      <c r="GN29" s="52">
        <f t="shared" ref="GN29:HO29" si="25">SUM(GN4:GN28)</f>
        <v>12</v>
      </c>
      <c r="GO29" s="52">
        <f t="shared" si="25"/>
        <v>18</v>
      </c>
      <c r="GP29" s="52">
        <f t="shared" si="25"/>
        <v>1</v>
      </c>
      <c r="GQ29" s="52">
        <f t="shared" si="25"/>
        <v>78</v>
      </c>
      <c r="GR29" s="52">
        <f t="shared" si="25"/>
        <v>57</v>
      </c>
      <c r="GS29" s="52">
        <f t="shared" si="25"/>
        <v>50</v>
      </c>
      <c r="GT29" s="52">
        <f t="shared" si="25"/>
        <v>35</v>
      </c>
      <c r="GU29" s="52">
        <f t="shared" si="25"/>
        <v>26</v>
      </c>
      <c r="GV29" s="52">
        <f t="shared" si="25"/>
        <v>24</v>
      </c>
      <c r="GW29" s="52">
        <f t="shared" si="25"/>
        <v>103</v>
      </c>
      <c r="GX29" s="52">
        <f t="shared" si="25"/>
        <v>18</v>
      </c>
      <c r="GY29" s="52">
        <f t="shared" si="25"/>
        <v>8</v>
      </c>
      <c r="GZ29" s="52">
        <f t="shared" si="25"/>
        <v>13</v>
      </c>
      <c r="HA29" s="52">
        <f t="shared" si="25"/>
        <v>30</v>
      </c>
      <c r="HB29" s="52">
        <f t="shared" si="25"/>
        <v>37</v>
      </c>
      <c r="HC29" s="52">
        <f t="shared" si="25"/>
        <v>10</v>
      </c>
      <c r="HD29" s="52">
        <f t="shared" si="25"/>
        <v>66</v>
      </c>
      <c r="HE29" s="52">
        <f t="shared" si="25"/>
        <v>135</v>
      </c>
      <c r="HF29" s="52">
        <f t="shared" si="25"/>
        <v>9</v>
      </c>
      <c r="HG29" s="52">
        <f t="shared" si="25"/>
        <v>1</v>
      </c>
      <c r="HH29" s="52">
        <f t="shared" si="25"/>
        <v>2</v>
      </c>
      <c r="HI29" s="52">
        <f t="shared" si="25"/>
        <v>36</v>
      </c>
      <c r="HJ29" s="52">
        <f t="shared" si="25"/>
        <v>29</v>
      </c>
      <c r="HK29" s="52">
        <f t="shared" si="25"/>
        <v>16</v>
      </c>
      <c r="HL29" s="52">
        <f t="shared" si="25"/>
        <v>309</v>
      </c>
      <c r="HM29" s="52">
        <f t="shared" si="25"/>
        <v>1</v>
      </c>
      <c r="HN29" s="52">
        <f t="shared" si="25"/>
        <v>1</v>
      </c>
      <c r="HO29" s="52">
        <f t="shared" si="25"/>
        <v>1126</v>
      </c>
      <c r="HP29" s="75">
        <f>SUM(HP4:HP28)</f>
        <v>1</v>
      </c>
    </row>
    <row r="30" spans="2:224" ht="15.75" thickTop="1" x14ac:dyDescent="0.25"/>
  </sheetData>
  <sortState ref="FF4:GI18">
    <sortCondition ref="FF4:FF18"/>
  </sortState>
  <mergeCells count="7">
    <mergeCell ref="GL2:HP2"/>
    <mergeCell ref="FF2:GJ2"/>
    <mergeCell ref="DZ2:FD2"/>
    <mergeCell ref="CT2:DX2"/>
    <mergeCell ref="B2:AF2"/>
    <mergeCell ref="AH2:BL2"/>
    <mergeCell ref="BN2:CR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67"/>
  <sheetViews>
    <sheetView showGridLines="0" showRowColHeaders="0" workbookViewId="0"/>
  </sheetViews>
  <sheetFormatPr defaultColWidth="8.7109375" defaultRowHeight="15" x14ac:dyDescent="0.25"/>
  <cols>
    <col min="1" max="1" width="6.7109375" customWidth="1"/>
    <col min="2" max="2" width="7.140625" style="2" bestFit="1" customWidth="1"/>
    <col min="3" max="14" width="7.140625" customWidth="1"/>
    <col min="15" max="15" width="6.5703125" bestFit="1" customWidth="1"/>
    <col min="16" max="16" width="8.140625" bestFit="1" customWidth="1"/>
  </cols>
  <sheetData>
    <row r="1" spans="1:26" s="120" customFormat="1" ht="15.75" thickBot="1" x14ac:dyDescent="0.3">
      <c r="A1" s="120" t="s">
        <v>352</v>
      </c>
      <c r="B1" s="2"/>
      <c r="O1" s="3"/>
      <c r="P1" s="121"/>
    </row>
    <row r="2" spans="1:26" s="120" customFormat="1" ht="18.75" customHeight="1" thickTop="1" x14ac:dyDescent="0.25">
      <c r="B2" s="219" t="s">
        <v>288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1"/>
    </row>
    <row r="3" spans="1:26" s="120" customFormat="1" ht="15" customHeight="1" x14ac:dyDescent="0.25">
      <c r="B3" s="222" t="s">
        <v>289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120" customFormat="1" ht="15" customHeight="1" x14ac:dyDescent="0.25">
      <c r="B4" s="225" t="s">
        <v>290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7"/>
    </row>
    <row r="5" spans="1:26" s="120" customFormat="1" ht="15" customHeight="1" x14ac:dyDescent="0.25">
      <c r="B5" s="225" t="s">
        <v>349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7"/>
    </row>
    <row r="6" spans="1:26" s="120" customFormat="1" ht="15.75" customHeight="1" thickBot="1" x14ac:dyDescent="0.3">
      <c r="B6" s="228" t="s">
        <v>374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30"/>
    </row>
    <row r="7" spans="1:26" ht="16.5" thickTop="1" thickBot="1" x14ac:dyDescent="0.3"/>
    <row r="8" spans="1:26" s="2" customFormat="1" ht="15.75" thickTop="1" x14ac:dyDescent="0.25">
      <c r="B8" s="231" t="s">
        <v>132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3"/>
    </row>
    <row r="9" spans="1:26" s="2" customFormat="1" x14ac:dyDescent="0.25">
      <c r="B9" s="49" t="s">
        <v>2</v>
      </c>
      <c r="C9" s="50" t="s">
        <v>0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0" t="s">
        <v>13</v>
      </c>
      <c r="O9" s="50" t="s">
        <v>14</v>
      </c>
      <c r="P9" s="11" t="s">
        <v>15</v>
      </c>
    </row>
    <row r="10" spans="1:26" x14ac:dyDescent="0.25">
      <c r="B10" s="49" t="s">
        <v>16</v>
      </c>
      <c r="C10" s="16">
        <v>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1">
        <f>SUM(C10:N10)</f>
        <v>1</v>
      </c>
      <c r="P10" s="17">
        <f>O10/$O$38</f>
        <v>5.1813471502590676E-3</v>
      </c>
      <c r="Q10" s="2"/>
    </row>
    <row r="11" spans="1:26" x14ac:dyDescent="0.25">
      <c r="B11" s="49" t="s">
        <v>17</v>
      </c>
      <c r="C11" s="16">
        <v>1</v>
      </c>
      <c r="D11" s="16"/>
      <c r="E11" s="16">
        <v>1</v>
      </c>
      <c r="F11" s="16"/>
      <c r="G11" s="16"/>
      <c r="H11" s="16"/>
      <c r="I11" s="16"/>
      <c r="J11" s="16"/>
      <c r="K11" s="16"/>
      <c r="L11" s="16"/>
      <c r="M11" s="16"/>
      <c r="N11" s="16"/>
      <c r="O11" s="51">
        <f t="shared" ref="O11:O37" si="0">SUM(C11:N11)</f>
        <v>2</v>
      </c>
      <c r="P11" s="17">
        <f t="shared" ref="P11:P37" si="1">O11/$O$38</f>
        <v>1.0362694300518135E-2</v>
      </c>
      <c r="Q11" s="2"/>
    </row>
    <row r="12" spans="1:26" x14ac:dyDescent="0.25">
      <c r="B12" s="49" t="s">
        <v>18</v>
      </c>
      <c r="C12" s="16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1">
        <f t="shared" si="0"/>
        <v>1</v>
      </c>
      <c r="P12" s="17">
        <f t="shared" si="1"/>
        <v>5.1813471502590676E-3</v>
      </c>
      <c r="Q12" s="2"/>
    </row>
    <row r="13" spans="1:26" x14ac:dyDescent="0.25">
      <c r="B13" s="49" t="s">
        <v>19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1">
        <f t="shared" si="0"/>
        <v>0</v>
      </c>
      <c r="P13" s="17">
        <f t="shared" si="1"/>
        <v>0</v>
      </c>
      <c r="Q13" s="2"/>
    </row>
    <row r="14" spans="1:26" x14ac:dyDescent="0.25">
      <c r="B14" s="49" t="s">
        <v>20</v>
      </c>
      <c r="C14" s="16">
        <v>14</v>
      </c>
      <c r="D14" s="16">
        <v>2</v>
      </c>
      <c r="E14" s="16">
        <v>4</v>
      </c>
      <c r="F14" s="16">
        <v>1</v>
      </c>
      <c r="G14" s="16">
        <v>2</v>
      </c>
      <c r="H14" s="16">
        <v>5</v>
      </c>
      <c r="I14" s="16"/>
      <c r="J14" s="16"/>
      <c r="K14" s="16"/>
      <c r="L14" s="16"/>
      <c r="M14" s="16"/>
      <c r="N14" s="16"/>
      <c r="O14" s="51">
        <f t="shared" si="0"/>
        <v>28</v>
      </c>
      <c r="P14" s="17">
        <f t="shared" si="1"/>
        <v>0.14507772020725387</v>
      </c>
      <c r="Q14" s="2"/>
    </row>
    <row r="15" spans="1:26" x14ac:dyDescent="0.25">
      <c r="B15" s="49" t="s">
        <v>21</v>
      </c>
      <c r="C15" s="16">
        <v>1</v>
      </c>
      <c r="D15" s="16">
        <v>2</v>
      </c>
      <c r="E15" s="16">
        <v>2</v>
      </c>
      <c r="F15" s="16">
        <v>1</v>
      </c>
      <c r="G15" s="16">
        <v>2</v>
      </c>
      <c r="H15" s="16">
        <v>1</v>
      </c>
      <c r="I15" s="16"/>
      <c r="J15" s="16"/>
      <c r="K15" s="16"/>
      <c r="L15" s="16"/>
      <c r="M15" s="16"/>
      <c r="N15" s="16"/>
      <c r="O15" s="51">
        <f t="shared" si="0"/>
        <v>9</v>
      </c>
      <c r="P15" s="17">
        <f t="shared" si="1"/>
        <v>4.6632124352331605E-2</v>
      </c>
      <c r="Q15" s="2"/>
    </row>
    <row r="16" spans="1:26" x14ac:dyDescent="0.25">
      <c r="B16" s="49" t="s">
        <v>22</v>
      </c>
      <c r="C16" s="16">
        <v>5</v>
      </c>
      <c r="D16" s="16">
        <v>4</v>
      </c>
      <c r="E16" s="16"/>
      <c r="F16" s="16">
        <v>1</v>
      </c>
      <c r="G16" s="16">
        <v>2</v>
      </c>
      <c r="H16" s="16">
        <v>2</v>
      </c>
      <c r="I16" s="16"/>
      <c r="J16" s="16"/>
      <c r="K16" s="16"/>
      <c r="L16" s="16"/>
      <c r="M16" s="16"/>
      <c r="N16" s="16"/>
      <c r="O16" s="51">
        <f t="shared" si="0"/>
        <v>14</v>
      </c>
      <c r="P16" s="17">
        <f t="shared" si="1"/>
        <v>7.2538860103626937E-2</v>
      </c>
      <c r="Q16" s="2"/>
    </row>
    <row r="17" spans="2:17" x14ac:dyDescent="0.25">
      <c r="B17" s="49" t="s">
        <v>23</v>
      </c>
      <c r="C17" s="16">
        <v>2</v>
      </c>
      <c r="D17" s="16">
        <v>2</v>
      </c>
      <c r="E17" s="16">
        <v>3</v>
      </c>
      <c r="F17" s="16"/>
      <c r="G17" s="16"/>
      <c r="H17" s="16">
        <v>1</v>
      </c>
      <c r="I17" s="16"/>
      <c r="J17" s="16"/>
      <c r="K17" s="16"/>
      <c r="L17" s="16"/>
      <c r="M17" s="16"/>
      <c r="N17" s="16"/>
      <c r="O17" s="51">
        <f t="shared" si="0"/>
        <v>8</v>
      </c>
      <c r="P17" s="17">
        <f t="shared" si="1"/>
        <v>4.145077720207254E-2</v>
      </c>
      <c r="Q17" s="2"/>
    </row>
    <row r="18" spans="2:17" x14ac:dyDescent="0.25">
      <c r="B18" s="49" t="s">
        <v>24</v>
      </c>
      <c r="C18" s="16"/>
      <c r="D18" s="16"/>
      <c r="E18" s="16"/>
      <c r="F18" s="16">
        <v>1</v>
      </c>
      <c r="G18" s="16"/>
      <c r="H18" s="16">
        <v>1</v>
      </c>
      <c r="I18" s="16"/>
      <c r="J18" s="16"/>
      <c r="K18" s="16"/>
      <c r="L18" s="16"/>
      <c r="M18" s="16"/>
      <c r="N18" s="16"/>
      <c r="O18" s="51">
        <f t="shared" si="0"/>
        <v>2</v>
      </c>
      <c r="P18" s="17">
        <f t="shared" si="1"/>
        <v>1.0362694300518135E-2</v>
      </c>
      <c r="Q18" s="2"/>
    </row>
    <row r="19" spans="2:17" x14ac:dyDescent="0.25">
      <c r="B19" s="49" t="s">
        <v>25</v>
      </c>
      <c r="C19" s="16">
        <v>1</v>
      </c>
      <c r="D19" s="16"/>
      <c r="E19" s="16"/>
      <c r="F19" s="16"/>
      <c r="G19" s="16">
        <v>1</v>
      </c>
      <c r="H19" s="16">
        <v>1</v>
      </c>
      <c r="I19" s="16"/>
      <c r="J19" s="16"/>
      <c r="K19" s="16"/>
      <c r="L19" s="16"/>
      <c r="M19" s="16"/>
      <c r="N19" s="16"/>
      <c r="O19" s="51">
        <f t="shared" si="0"/>
        <v>3</v>
      </c>
      <c r="P19" s="17">
        <f t="shared" si="1"/>
        <v>1.5544041450777202E-2</v>
      </c>
      <c r="Q19" s="2"/>
    </row>
    <row r="20" spans="2:17" x14ac:dyDescent="0.25">
      <c r="B20" s="49" t="s">
        <v>26</v>
      </c>
      <c r="C20" s="16">
        <v>5</v>
      </c>
      <c r="D20" s="16">
        <v>2</v>
      </c>
      <c r="E20" s="16">
        <v>2</v>
      </c>
      <c r="F20" s="16">
        <v>4</v>
      </c>
      <c r="G20" s="16">
        <v>5</v>
      </c>
      <c r="H20" s="16">
        <v>1</v>
      </c>
      <c r="I20" s="16"/>
      <c r="J20" s="16"/>
      <c r="K20" s="16"/>
      <c r="L20" s="16"/>
      <c r="M20" s="16"/>
      <c r="N20" s="16"/>
      <c r="O20" s="51">
        <f t="shared" si="0"/>
        <v>19</v>
      </c>
      <c r="P20" s="17">
        <f t="shared" si="1"/>
        <v>9.8445595854922283E-2</v>
      </c>
      <c r="Q20" s="2"/>
    </row>
    <row r="21" spans="2:17" x14ac:dyDescent="0.25">
      <c r="B21" s="49" t="s">
        <v>27</v>
      </c>
      <c r="C21" s="16"/>
      <c r="D21" s="16"/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51">
        <f t="shared" si="0"/>
        <v>1</v>
      </c>
      <c r="P21" s="17">
        <f t="shared" si="1"/>
        <v>5.1813471502590676E-3</v>
      </c>
      <c r="Q21" s="2"/>
    </row>
    <row r="22" spans="2:17" x14ac:dyDescent="0.25">
      <c r="B22" s="49" t="s">
        <v>28</v>
      </c>
      <c r="C22" s="16"/>
      <c r="D22" s="16"/>
      <c r="E22" s="16"/>
      <c r="F22" s="16">
        <v>2</v>
      </c>
      <c r="G22" s="16"/>
      <c r="H22" s="16"/>
      <c r="I22" s="16"/>
      <c r="J22" s="16"/>
      <c r="K22" s="16"/>
      <c r="L22" s="16"/>
      <c r="M22" s="16"/>
      <c r="N22" s="16"/>
      <c r="O22" s="51">
        <f t="shared" si="0"/>
        <v>2</v>
      </c>
      <c r="P22" s="17">
        <f t="shared" si="1"/>
        <v>1.0362694300518135E-2</v>
      </c>
      <c r="Q22" s="2"/>
    </row>
    <row r="23" spans="2:17" x14ac:dyDescent="0.25">
      <c r="B23" s="49" t="s">
        <v>29</v>
      </c>
      <c r="C23" s="16"/>
      <c r="D23" s="16"/>
      <c r="E23" s="16"/>
      <c r="F23" s="16"/>
      <c r="G23" s="16">
        <v>1</v>
      </c>
      <c r="H23" s="16">
        <v>1</v>
      </c>
      <c r="I23" s="16"/>
      <c r="J23" s="16"/>
      <c r="K23" s="16"/>
      <c r="L23" s="16"/>
      <c r="M23" s="16"/>
      <c r="N23" s="16"/>
      <c r="O23" s="51">
        <f t="shared" si="0"/>
        <v>2</v>
      </c>
      <c r="P23" s="17">
        <f t="shared" si="1"/>
        <v>1.0362694300518135E-2</v>
      </c>
      <c r="Q23" s="2"/>
    </row>
    <row r="24" spans="2:17" x14ac:dyDescent="0.25">
      <c r="B24" s="49" t="s">
        <v>30</v>
      </c>
      <c r="C24" s="16"/>
      <c r="D24" s="16"/>
      <c r="E24" s="16">
        <v>1</v>
      </c>
      <c r="F24" s="16"/>
      <c r="G24" s="16"/>
      <c r="H24" s="16">
        <v>1</v>
      </c>
      <c r="I24" s="16"/>
      <c r="J24" s="16"/>
      <c r="K24" s="16"/>
      <c r="L24" s="16"/>
      <c r="M24" s="16"/>
      <c r="N24" s="16"/>
      <c r="O24" s="51">
        <f t="shared" si="0"/>
        <v>2</v>
      </c>
      <c r="P24" s="17">
        <f t="shared" si="1"/>
        <v>1.0362694300518135E-2</v>
      </c>
      <c r="Q24" s="2"/>
    </row>
    <row r="25" spans="2:17" x14ac:dyDescent="0.25">
      <c r="B25" s="49" t="s">
        <v>31</v>
      </c>
      <c r="C25" s="16"/>
      <c r="D25" s="16">
        <v>3</v>
      </c>
      <c r="E25" s="16"/>
      <c r="F25" s="16">
        <v>3</v>
      </c>
      <c r="G25" s="16"/>
      <c r="H25" s="16"/>
      <c r="I25" s="16"/>
      <c r="J25" s="16"/>
      <c r="K25" s="16"/>
      <c r="L25" s="16"/>
      <c r="M25" s="16"/>
      <c r="N25" s="16"/>
      <c r="O25" s="51">
        <f t="shared" si="0"/>
        <v>6</v>
      </c>
      <c r="P25" s="17">
        <f t="shared" si="1"/>
        <v>3.1088082901554404E-2</v>
      </c>
      <c r="Q25" s="2"/>
    </row>
    <row r="26" spans="2:17" x14ac:dyDescent="0.25">
      <c r="B26" s="49" t="s">
        <v>32</v>
      </c>
      <c r="C26" s="16"/>
      <c r="D26" s="16">
        <v>3</v>
      </c>
      <c r="E26" s="16">
        <v>1</v>
      </c>
      <c r="F26" s="16">
        <v>1</v>
      </c>
      <c r="G26" s="16">
        <v>2</v>
      </c>
      <c r="H26" s="16">
        <v>1</v>
      </c>
      <c r="I26" s="16"/>
      <c r="J26" s="16"/>
      <c r="K26" s="16"/>
      <c r="L26" s="16"/>
      <c r="M26" s="16"/>
      <c r="N26" s="16"/>
      <c r="O26" s="51">
        <f t="shared" si="0"/>
        <v>8</v>
      </c>
      <c r="P26" s="17">
        <f t="shared" si="1"/>
        <v>4.145077720207254E-2</v>
      </c>
      <c r="Q26" s="2"/>
    </row>
    <row r="27" spans="2:17" x14ac:dyDescent="0.25">
      <c r="B27" s="49" t="s">
        <v>33</v>
      </c>
      <c r="C27" s="16">
        <v>8</v>
      </c>
      <c r="D27" s="16"/>
      <c r="E27" s="16">
        <v>1</v>
      </c>
      <c r="F27" s="16">
        <v>2</v>
      </c>
      <c r="G27" s="16">
        <v>7</v>
      </c>
      <c r="H27" s="16"/>
      <c r="I27" s="16"/>
      <c r="J27" s="16"/>
      <c r="K27" s="16"/>
      <c r="L27" s="16"/>
      <c r="M27" s="16"/>
      <c r="N27" s="16"/>
      <c r="O27" s="51">
        <f t="shared" si="0"/>
        <v>18</v>
      </c>
      <c r="P27" s="17">
        <f t="shared" si="1"/>
        <v>9.3264248704663211E-2</v>
      </c>
      <c r="Q27" s="2"/>
    </row>
    <row r="28" spans="2:17" x14ac:dyDescent="0.25">
      <c r="B28" s="49" t="s">
        <v>34</v>
      </c>
      <c r="C28" s="16">
        <v>4</v>
      </c>
      <c r="D28" s="16">
        <v>1</v>
      </c>
      <c r="E28" s="16"/>
      <c r="F28" s="16">
        <v>1</v>
      </c>
      <c r="G28" s="16">
        <v>2</v>
      </c>
      <c r="H28" s="16"/>
      <c r="I28" s="16"/>
      <c r="J28" s="16"/>
      <c r="K28" s="16"/>
      <c r="L28" s="16"/>
      <c r="M28" s="16"/>
      <c r="N28" s="16"/>
      <c r="O28" s="51">
        <f t="shared" si="0"/>
        <v>8</v>
      </c>
      <c r="P28" s="17">
        <f t="shared" si="1"/>
        <v>4.145077720207254E-2</v>
      </c>
      <c r="Q28" s="2"/>
    </row>
    <row r="29" spans="2:17" x14ac:dyDescent="0.25">
      <c r="B29" s="49" t="s">
        <v>35</v>
      </c>
      <c r="C29" s="16">
        <v>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1">
        <f t="shared" si="0"/>
        <v>1</v>
      </c>
      <c r="P29" s="17">
        <f t="shared" si="1"/>
        <v>5.1813471502590676E-3</v>
      </c>
      <c r="Q29" s="2"/>
    </row>
    <row r="30" spans="2:17" x14ac:dyDescent="0.25">
      <c r="B30" s="49" t="s">
        <v>36</v>
      </c>
      <c r="C30" s="16"/>
      <c r="D30" s="16"/>
      <c r="E30" s="16"/>
      <c r="F30" s="16"/>
      <c r="G30" s="16"/>
      <c r="H30" s="16">
        <v>1</v>
      </c>
      <c r="I30" s="16"/>
      <c r="J30" s="16"/>
      <c r="K30" s="16"/>
      <c r="L30" s="16"/>
      <c r="M30" s="16"/>
      <c r="N30" s="16"/>
      <c r="O30" s="51">
        <f t="shared" si="0"/>
        <v>1</v>
      </c>
      <c r="P30" s="17">
        <f t="shared" si="1"/>
        <v>5.1813471502590676E-3</v>
      </c>
      <c r="Q30" s="2"/>
    </row>
    <row r="31" spans="2:17" x14ac:dyDescent="0.25">
      <c r="B31" s="49" t="s">
        <v>37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51">
        <f t="shared" si="0"/>
        <v>0</v>
      </c>
      <c r="P31" s="17">
        <f t="shared" si="1"/>
        <v>0</v>
      </c>
      <c r="Q31" s="2"/>
    </row>
    <row r="32" spans="2:17" x14ac:dyDescent="0.25">
      <c r="B32" s="49" t="s">
        <v>38</v>
      </c>
      <c r="C32" s="16">
        <v>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51">
        <f t="shared" si="0"/>
        <v>4</v>
      </c>
      <c r="P32" s="17">
        <f t="shared" si="1"/>
        <v>2.072538860103627E-2</v>
      </c>
      <c r="Q32" s="2"/>
    </row>
    <row r="33" spans="2:17" x14ac:dyDescent="0.25">
      <c r="B33" s="49" t="s">
        <v>39</v>
      </c>
      <c r="C33" s="16">
        <v>1</v>
      </c>
      <c r="D33" s="16">
        <v>2</v>
      </c>
      <c r="E33" s="16">
        <v>1</v>
      </c>
      <c r="F33" s="16"/>
      <c r="G33" s="16"/>
      <c r="H33" s="16"/>
      <c r="I33" s="16"/>
      <c r="J33" s="16"/>
      <c r="K33" s="16"/>
      <c r="L33" s="16"/>
      <c r="M33" s="16"/>
      <c r="N33" s="16"/>
      <c r="O33" s="51">
        <f t="shared" si="0"/>
        <v>4</v>
      </c>
      <c r="P33" s="17">
        <f t="shared" si="1"/>
        <v>2.072538860103627E-2</v>
      </c>
      <c r="Q33" s="2"/>
    </row>
    <row r="34" spans="2:17" x14ac:dyDescent="0.25">
      <c r="B34" s="49" t="s">
        <v>40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51">
        <f t="shared" si="0"/>
        <v>0</v>
      </c>
      <c r="P34" s="17">
        <f t="shared" si="1"/>
        <v>0</v>
      </c>
      <c r="Q34" s="2"/>
    </row>
    <row r="35" spans="2:17" x14ac:dyDescent="0.25">
      <c r="B35" s="49" t="s">
        <v>41</v>
      </c>
      <c r="C35" s="16">
        <v>13</v>
      </c>
      <c r="D35" s="16">
        <v>4</v>
      </c>
      <c r="E35" s="16">
        <v>8</v>
      </c>
      <c r="F35" s="16">
        <v>4</v>
      </c>
      <c r="G35" s="16">
        <v>8</v>
      </c>
      <c r="H35" s="16">
        <v>10</v>
      </c>
      <c r="I35" s="16"/>
      <c r="J35" s="16"/>
      <c r="K35" s="16"/>
      <c r="L35" s="16"/>
      <c r="M35" s="16"/>
      <c r="N35" s="16"/>
      <c r="O35" s="51">
        <f t="shared" si="0"/>
        <v>47</v>
      </c>
      <c r="P35" s="17">
        <f t="shared" si="1"/>
        <v>0.24352331606217617</v>
      </c>
      <c r="Q35" s="2"/>
    </row>
    <row r="36" spans="2:17" x14ac:dyDescent="0.25">
      <c r="B36" s="49" t="s">
        <v>42</v>
      </c>
      <c r="C36" s="16"/>
      <c r="D36" s="16"/>
      <c r="E36" s="16">
        <v>1</v>
      </c>
      <c r="F36" s="16"/>
      <c r="G36" s="16">
        <v>1</v>
      </c>
      <c r="H36" s="16"/>
      <c r="I36" s="16"/>
      <c r="J36" s="16"/>
      <c r="K36" s="16"/>
      <c r="L36" s="16"/>
      <c r="M36" s="16"/>
      <c r="N36" s="16"/>
      <c r="O36" s="51">
        <f t="shared" si="0"/>
        <v>2</v>
      </c>
      <c r="P36" s="17">
        <f t="shared" si="1"/>
        <v>1.0362694300518135E-2</v>
      </c>
      <c r="Q36" s="2"/>
    </row>
    <row r="37" spans="2:17" x14ac:dyDescent="0.25">
      <c r="B37" s="49" t="s">
        <v>130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1">
        <f t="shared" si="0"/>
        <v>0</v>
      </c>
      <c r="P37" s="17">
        <f t="shared" si="1"/>
        <v>0</v>
      </c>
      <c r="Q37" s="2"/>
    </row>
    <row r="38" spans="2:17" ht="15.75" thickBot="1" x14ac:dyDescent="0.3">
      <c r="B38" s="53" t="s">
        <v>43</v>
      </c>
      <c r="C38" s="52">
        <f>SUM(C10:C37)</f>
        <v>62</v>
      </c>
      <c r="D38" s="52">
        <f t="shared" ref="D38:O38" si="2">SUM(D10:D37)</f>
        <v>25</v>
      </c>
      <c r="E38" s="52">
        <f t="shared" si="2"/>
        <v>26</v>
      </c>
      <c r="F38" s="52">
        <f t="shared" si="2"/>
        <v>21</v>
      </c>
      <c r="G38" s="52">
        <f t="shared" si="2"/>
        <v>33</v>
      </c>
      <c r="H38" s="52">
        <f t="shared" si="2"/>
        <v>26</v>
      </c>
      <c r="I38" s="52">
        <f t="shared" si="2"/>
        <v>0</v>
      </c>
      <c r="J38" s="52">
        <f t="shared" si="2"/>
        <v>0</v>
      </c>
      <c r="K38" s="52">
        <f t="shared" si="2"/>
        <v>0</v>
      </c>
      <c r="L38" s="52">
        <f t="shared" si="2"/>
        <v>0</v>
      </c>
      <c r="M38" s="52">
        <f t="shared" si="2"/>
        <v>0</v>
      </c>
      <c r="N38" s="52">
        <f t="shared" si="2"/>
        <v>0</v>
      </c>
      <c r="O38" s="52">
        <f t="shared" si="2"/>
        <v>193</v>
      </c>
      <c r="P38" s="18">
        <f>SUM(P10:P37)</f>
        <v>0.99999999999999989</v>
      </c>
      <c r="Q38" s="2"/>
    </row>
    <row r="39" spans="2:17" ht="16.5" thickTop="1" thickBot="1" x14ac:dyDescent="0.3">
      <c r="Q39" s="2"/>
    </row>
    <row r="40" spans="2:17" s="31" customFormat="1" ht="15.75" thickTop="1" x14ac:dyDescent="0.25">
      <c r="B40" s="231" t="s">
        <v>133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3"/>
      <c r="Q40" s="2"/>
    </row>
    <row r="41" spans="2:17" s="31" customFormat="1" x14ac:dyDescent="0.25">
      <c r="B41" s="49" t="s">
        <v>2</v>
      </c>
      <c r="C41" s="50" t="s">
        <v>0</v>
      </c>
      <c r="D41" s="50" t="s">
        <v>3</v>
      </c>
      <c r="E41" s="50" t="s">
        <v>4</v>
      </c>
      <c r="F41" s="50" t="s">
        <v>5</v>
      </c>
      <c r="G41" s="50" t="s">
        <v>6</v>
      </c>
      <c r="H41" s="50" t="s">
        <v>7</v>
      </c>
      <c r="I41" s="50" t="s">
        <v>8</v>
      </c>
      <c r="J41" s="50" t="s">
        <v>9</v>
      </c>
      <c r="K41" s="50" t="s">
        <v>10</v>
      </c>
      <c r="L41" s="50" t="s">
        <v>11</v>
      </c>
      <c r="M41" s="50" t="s">
        <v>12</v>
      </c>
      <c r="N41" s="50" t="s">
        <v>13</v>
      </c>
      <c r="O41" s="50" t="s">
        <v>14</v>
      </c>
      <c r="P41" s="11" t="s">
        <v>15</v>
      </c>
      <c r="Q41" s="2"/>
    </row>
    <row r="42" spans="2:17" x14ac:dyDescent="0.25">
      <c r="B42" s="49" t="s">
        <v>16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51">
        <f>SUM(C42:N42)</f>
        <v>0</v>
      </c>
      <c r="P42" s="17">
        <f>O42/$O$70</f>
        <v>0</v>
      </c>
      <c r="Q42" s="2"/>
    </row>
    <row r="43" spans="2:17" x14ac:dyDescent="0.25">
      <c r="B43" s="49" t="s">
        <v>17</v>
      </c>
      <c r="C43" s="16"/>
      <c r="D43" s="16"/>
      <c r="E43" s="16"/>
      <c r="F43" s="16"/>
      <c r="G43" s="16">
        <v>1</v>
      </c>
      <c r="H43" s="16"/>
      <c r="I43" s="16"/>
      <c r="J43" s="16"/>
      <c r="K43" s="16"/>
      <c r="L43" s="16"/>
      <c r="M43" s="16"/>
      <c r="N43" s="16"/>
      <c r="O43" s="51">
        <f t="shared" ref="O43:O69" si="3">SUM(C43:N43)</f>
        <v>1</v>
      </c>
      <c r="P43" s="17">
        <f t="shared" ref="P43:P68" si="4">O43/$O$70</f>
        <v>4.6511627906976744E-3</v>
      </c>
      <c r="Q43" s="2"/>
    </row>
    <row r="44" spans="2:17" x14ac:dyDescent="0.25">
      <c r="B44" s="49" t="s">
        <v>18</v>
      </c>
      <c r="C44" s="16"/>
      <c r="D44" s="16"/>
      <c r="E44" s="16"/>
      <c r="F44" s="16"/>
      <c r="G44" s="16">
        <v>1</v>
      </c>
      <c r="H44" s="16">
        <v>1</v>
      </c>
      <c r="I44" s="16"/>
      <c r="J44" s="16"/>
      <c r="K44" s="16"/>
      <c r="L44" s="16"/>
      <c r="M44" s="16"/>
      <c r="N44" s="16"/>
      <c r="O44" s="51">
        <f t="shared" si="3"/>
        <v>2</v>
      </c>
      <c r="P44" s="17">
        <f t="shared" si="4"/>
        <v>9.3023255813953487E-3</v>
      </c>
      <c r="Q44" s="2"/>
    </row>
    <row r="45" spans="2:17" x14ac:dyDescent="0.25">
      <c r="B45" s="49" t="s">
        <v>19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51">
        <f t="shared" si="3"/>
        <v>0</v>
      </c>
      <c r="P45" s="17">
        <f t="shared" si="4"/>
        <v>0</v>
      </c>
      <c r="Q45" s="2"/>
    </row>
    <row r="46" spans="2:17" x14ac:dyDescent="0.25">
      <c r="B46" s="49" t="s">
        <v>20</v>
      </c>
      <c r="C46" s="16">
        <v>2</v>
      </c>
      <c r="D46" s="16"/>
      <c r="E46" s="16"/>
      <c r="F46" s="16">
        <v>4</v>
      </c>
      <c r="G46" s="16">
        <v>2</v>
      </c>
      <c r="H46" s="16">
        <v>1</v>
      </c>
      <c r="I46" s="16"/>
      <c r="J46" s="16"/>
      <c r="K46" s="16"/>
      <c r="L46" s="16"/>
      <c r="M46" s="16"/>
      <c r="N46" s="16"/>
      <c r="O46" s="51">
        <f t="shared" si="3"/>
        <v>9</v>
      </c>
      <c r="P46" s="17">
        <f t="shared" si="4"/>
        <v>4.1860465116279069E-2</v>
      </c>
      <c r="Q46" s="2"/>
    </row>
    <row r="47" spans="2:17" x14ac:dyDescent="0.25">
      <c r="B47" s="49" t="s">
        <v>21</v>
      </c>
      <c r="C47" s="16"/>
      <c r="D47" s="16"/>
      <c r="E47" s="16"/>
      <c r="F47" s="16">
        <v>1</v>
      </c>
      <c r="G47" s="16">
        <v>4</v>
      </c>
      <c r="H47" s="16">
        <v>1</v>
      </c>
      <c r="I47" s="16"/>
      <c r="J47" s="16"/>
      <c r="K47" s="16"/>
      <c r="L47" s="16"/>
      <c r="M47" s="16"/>
      <c r="N47" s="16"/>
      <c r="O47" s="51">
        <f t="shared" si="3"/>
        <v>6</v>
      </c>
      <c r="P47" s="17">
        <f t="shared" si="4"/>
        <v>2.7906976744186046E-2</v>
      </c>
      <c r="Q47" s="2"/>
    </row>
    <row r="48" spans="2:17" x14ac:dyDescent="0.25">
      <c r="B48" s="49" t="s">
        <v>22</v>
      </c>
      <c r="C48" s="16">
        <v>3</v>
      </c>
      <c r="D48" s="16">
        <v>3</v>
      </c>
      <c r="E48" s="16">
        <v>2</v>
      </c>
      <c r="F48" s="16">
        <v>3</v>
      </c>
      <c r="G48" s="16">
        <v>2</v>
      </c>
      <c r="H48" s="16">
        <v>4</v>
      </c>
      <c r="I48" s="16"/>
      <c r="J48" s="16"/>
      <c r="K48" s="16"/>
      <c r="L48" s="16"/>
      <c r="M48" s="16"/>
      <c r="N48" s="16"/>
      <c r="O48" s="51">
        <f t="shared" si="3"/>
        <v>17</v>
      </c>
      <c r="P48" s="17">
        <f t="shared" si="4"/>
        <v>7.9069767441860464E-2</v>
      </c>
      <c r="Q48" s="2"/>
    </row>
    <row r="49" spans="2:17" x14ac:dyDescent="0.25">
      <c r="B49" s="49" t="s">
        <v>23</v>
      </c>
      <c r="C49" s="16"/>
      <c r="D49" s="16"/>
      <c r="E49" s="16">
        <v>1</v>
      </c>
      <c r="F49" s="16">
        <v>3</v>
      </c>
      <c r="G49" s="16">
        <v>1</v>
      </c>
      <c r="H49" s="16"/>
      <c r="I49" s="16"/>
      <c r="J49" s="16"/>
      <c r="K49" s="16"/>
      <c r="L49" s="16"/>
      <c r="M49" s="16"/>
      <c r="N49" s="16"/>
      <c r="O49" s="51">
        <f t="shared" si="3"/>
        <v>5</v>
      </c>
      <c r="P49" s="17">
        <f t="shared" si="4"/>
        <v>2.3255813953488372E-2</v>
      </c>
      <c r="Q49" s="2"/>
    </row>
    <row r="50" spans="2:17" x14ac:dyDescent="0.25">
      <c r="B50" s="49" t="s">
        <v>24</v>
      </c>
      <c r="C50" s="16"/>
      <c r="D50" s="16">
        <v>3</v>
      </c>
      <c r="E50" s="16">
        <v>1</v>
      </c>
      <c r="F50" s="16">
        <v>1</v>
      </c>
      <c r="G50" s="16"/>
      <c r="H50" s="16">
        <v>1</v>
      </c>
      <c r="I50" s="16"/>
      <c r="J50" s="16"/>
      <c r="K50" s="16"/>
      <c r="L50" s="16"/>
      <c r="M50" s="16"/>
      <c r="N50" s="16"/>
      <c r="O50" s="51">
        <f t="shared" si="3"/>
        <v>6</v>
      </c>
      <c r="P50" s="17">
        <f t="shared" si="4"/>
        <v>2.7906976744186046E-2</v>
      </c>
      <c r="Q50" s="2"/>
    </row>
    <row r="51" spans="2:17" x14ac:dyDescent="0.25">
      <c r="B51" s="49" t="s">
        <v>25</v>
      </c>
      <c r="C51" s="16">
        <v>3</v>
      </c>
      <c r="D51" s="16"/>
      <c r="E51" s="16"/>
      <c r="F51" s="16">
        <v>1</v>
      </c>
      <c r="G51" s="16"/>
      <c r="H51" s="16">
        <v>1</v>
      </c>
      <c r="I51" s="16"/>
      <c r="J51" s="16"/>
      <c r="K51" s="16"/>
      <c r="L51" s="16"/>
      <c r="M51" s="16"/>
      <c r="N51" s="16"/>
      <c r="O51" s="51">
        <f t="shared" si="3"/>
        <v>5</v>
      </c>
      <c r="P51" s="17">
        <f t="shared" si="4"/>
        <v>2.3255813953488372E-2</v>
      </c>
      <c r="Q51" s="2"/>
    </row>
    <row r="52" spans="2:17" x14ac:dyDescent="0.25">
      <c r="B52" s="49" t="s">
        <v>26</v>
      </c>
      <c r="C52" s="16">
        <v>3</v>
      </c>
      <c r="D52" s="16">
        <v>3</v>
      </c>
      <c r="E52" s="16">
        <v>4</v>
      </c>
      <c r="F52" s="16">
        <v>4</v>
      </c>
      <c r="G52" s="16">
        <v>6</v>
      </c>
      <c r="H52" s="16">
        <v>7</v>
      </c>
      <c r="I52" s="16"/>
      <c r="J52" s="16"/>
      <c r="K52" s="16"/>
      <c r="L52" s="16"/>
      <c r="M52" s="16"/>
      <c r="N52" s="16"/>
      <c r="O52" s="51">
        <f t="shared" si="3"/>
        <v>27</v>
      </c>
      <c r="P52" s="17">
        <f t="shared" si="4"/>
        <v>0.12558139534883722</v>
      </c>
      <c r="Q52" s="2"/>
    </row>
    <row r="53" spans="2:17" x14ac:dyDescent="0.25">
      <c r="B53" s="49" t="s">
        <v>27</v>
      </c>
      <c r="C53" s="16"/>
      <c r="D53" s="16"/>
      <c r="E53" s="16"/>
      <c r="F53" s="16"/>
      <c r="G53" s="16"/>
      <c r="H53" s="16">
        <v>2</v>
      </c>
      <c r="I53" s="16"/>
      <c r="J53" s="16"/>
      <c r="K53" s="16"/>
      <c r="L53" s="16"/>
      <c r="M53" s="16"/>
      <c r="N53" s="16"/>
      <c r="O53" s="51">
        <f t="shared" si="3"/>
        <v>2</v>
      </c>
      <c r="P53" s="17">
        <f t="shared" si="4"/>
        <v>9.3023255813953487E-3</v>
      </c>
      <c r="Q53" s="2"/>
    </row>
    <row r="54" spans="2:17" x14ac:dyDescent="0.25">
      <c r="B54" s="49" t="s">
        <v>28</v>
      </c>
      <c r="C54" s="16"/>
      <c r="D54" s="16"/>
      <c r="E54" s="16">
        <v>1</v>
      </c>
      <c r="F54" s="16">
        <v>1</v>
      </c>
      <c r="G54" s="16"/>
      <c r="H54" s="16"/>
      <c r="I54" s="16"/>
      <c r="J54" s="16"/>
      <c r="K54" s="16"/>
      <c r="L54" s="16"/>
      <c r="M54" s="16"/>
      <c r="N54" s="16"/>
      <c r="O54" s="51">
        <f t="shared" si="3"/>
        <v>2</v>
      </c>
      <c r="P54" s="17">
        <f t="shared" si="4"/>
        <v>9.3023255813953487E-3</v>
      </c>
      <c r="Q54" s="2"/>
    </row>
    <row r="55" spans="2:17" x14ac:dyDescent="0.25">
      <c r="B55" s="49" t="s">
        <v>29</v>
      </c>
      <c r="C55" s="16"/>
      <c r="D55" s="16">
        <v>1</v>
      </c>
      <c r="E55" s="16"/>
      <c r="F55" s="16"/>
      <c r="G55" s="16">
        <v>1</v>
      </c>
      <c r="H55" s="16">
        <v>1</v>
      </c>
      <c r="I55" s="16"/>
      <c r="J55" s="16"/>
      <c r="K55" s="16"/>
      <c r="L55" s="16"/>
      <c r="M55" s="16"/>
      <c r="N55" s="16"/>
      <c r="O55" s="51">
        <f t="shared" si="3"/>
        <v>3</v>
      </c>
      <c r="P55" s="17">
        <f t="shared" si="4"/>
        <v>1.3953488372093023E-2</v>
      </c>
      <c r="Q55" s="2"/>
    </row>
    <row r="56" spans="2:17" x14ac:dyDescent="0.25">
      <c r="B56" s="49" t="s">
        <v>30</v>
      </c>
      <c r="C56" s="16"/>
      <c r="D56" s="16">
        <v>1</v>
      </c>
      <c r="E56" s="16"/>
      <c r="F56" s="16">
        <v>2</v>
      </c>
      <c r="G56" s="16"/>
      <c r="H56" s="16">
        <v>1</v>
      </c>
      <c r="I56" s="16"/>
      <c r="J56" s="16"/>
      <c r="K56" s="16"/>
      <c r="L56" s="16"/>
      <c r="M56" s="16"/>
      <c r="N56" s="16"/>
      <c r="O56" s="51">
        <f t="shared" si="3"/>
        <v>4</v>
      </c>
      <c r="P56" s="17">
        <f t="shared" si="4"/>
        <v>1.8604651162790697E-2</v>
      </c>
      <c r="Q56" s="2"/>
    </row>
    <row r="57" spans="2:17" x14ac:dyDescent="0.25">
      <c r="B57" s="49" t="s">
        <v>31</v>
      </c>
      <c r="C57" s="16"/>
      <c r="D57" s="16"/>
      <c r="E57" s="16">
        <v>2</v>
      </c>
      <c r="F57" s="16">
        <v>1</v>
      </c>
      <c r="G57" s="16"/>
      <c r="H57" s="16">
        <v>4</v>
      </c>
      <c r="I57" s="16"/>
      <c r="J57" s="16"/>
      <c r="K57" s="16"/>
      <c r="L57" s="16"/>
      <c r="M57" s="16"/>
      <c r="N57" s="16"/>
      <c r="O57" s="51">
        <f t="shared" si="3"/>
        <v>7</v>
      </c>
      <c r="P57" s="17">
        <f t="shared" si="4"/>
        <v>3.255813953488372E-2</v>
      </c>
      <c r="Q57" s="2"/>
    </row>
    <row r="58" spans="2:17" x14ac:dyDescent="0.25">
      <c r="B58" s="49" t="s">
        <v>32</v>
      </c>
      <c r="C58" s="16">
        <v>1</v>
      </c>
      <c r="D58" s="16"/>
      <c r="E58" s="16"/>
      <c r="F58" s="16"/>
      <c r="G58" s="16">
        <v>2</v>
      </c>
      <c r="H58" s="16">
        <v>1</v>
      </c>
      <c r="I58" s="16"/>
      <c r="J58" s="16"/>
      <c r="K58" s="16"/>
      <c r="L58" s="16"/>
      <c r="M58" s="16"/>
      <c r="N58" s="16"/>
      <c r="O58" s="51">
        <f t="shared" si="3"/>
        <v>4</v>
      </c>
      <c r="P58" s="17">
        <f t="shared" si="4"/>
        <v>1.8604651162790697E-2</v>
      </c>
      <c r="Q58" s="2"/>
    </row>
    <row r="59" spans="2:17" x14ac:dyDescent="0.25">
      <c r="B59" s="49" t="s">
        <v>33</v>
      </c>
      <c r="C59" s="16">
        <v>1</v>
      </c>
      <c r="D59" s="16"/>
      <c r="E59" s="16"/>
      <c r="F59" s="16">
        <v>3</v>
      </c>
      <c r="G59" s="16">
        <v>2</v>
      </c>
      <c r="H59" s="16">
        <v>2</v>
      </c>
      <c r="I59" s="16"/>
      <c r="J59" s="16"/>
      <c r="K59" s="16"/>
      <c r="L59" s="16"/>
      <c r="M59" s="16"/>
      <c r="N59" s="16"/>
      <c r="O59" s="51">
        <f t="shared" si="3"/>
        <v>8</v>
      </c>
      <c r="P59" s="17">
        <f t="shared" si="4"/>
        <v>3.7209302325581395E-2</v>
      </c>
      <c r="Q59" s="2"/>
    </row>
    <row r="60" spans="2:17" x14ac:dyDescent="0.25">
      <c r="B60" s="49" t="s">
        <v>34</v>
      </c>
      <c r="C60" s="16">
        <v>5</v>
      </c>
      <c r="D60" s="16">
        <v>1</v>
      </c>
      <c r="E60" s="16"/>
      <c r="F60" s="16">
        <v>7</v>
      </c>
      <c r="G60" s="16">
        <v>4</v>
      </c>
      <c r="H60" s="16">
        <v>9</v>
      </c>
      <c r="I60" s="16"/>
      <c r="J60" s="16"/>
      <c r="K60" s="16"/>
      <c r="L60" s="16"/>
      <c r="M60" s="16"/>
      <c r="N60" s="16"/>
      <c r="O60" s="51">
        <f t="shared" si="3"/>
        <v>26</v>
      </c>
      <c r="P60" s="17">
        <f t="shared" si="4"/>
        <v>0.12093023255813953</v>
      </c>
      <c r="Q60" s="2"/>
    </row>
    <row r="61" spans="2:17" x14ac:dyDescent="0.25">
      <c r="B61" s="49" t="s">
        <v>35</v>
      </c>
      <c r="C61" s="16">
        <v>2</v>
      </c>
      <c r="D61" s="16"/>
      <c r="E61" s="16"/>
      <c r="F61" s="16">
        <v>1</v>
      </c>
      <c r="G61" s="16"/>
      <c r="H61" s="16">
        <v>1</v>
      </c>
      <c r="I61" s="16"/>
      <c r="J61" s="16"/>
      <c r="K61" s="16"/>
      <c r="L61" s="16"/>
      <c r="M61" s="16"/>
      <c r="N61" s="16"/>
      <c r="O61" s="51">
        <f t="shared" si="3"/>
        <v>4</v>
      </c>
      <c r="P61" s="17">
        <f t="shared" si="4"/>
        <v>1.8604651162790697E-2</v>
      </c>
      <c r="Q61" s="2"/>
    </row>
    <row r="62" spans="2:17" x14ac:dyDescent="0.25">
      <c r="B62" s="49" t="s">
        <v>36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51">
        <f t="shared" si="3"/>
        <v>0</v>
      </c>
      <c r="P62" s="17">
        <f t="shared" si="4"/>
        <v>0</v>
      </c>
      <c r="Q62" s="2"/>
    </row>
    <row r="63" spans="2:17" x14ac:dyDescent="0.25">
      <c r="B63" s="49" t="s">
        <v>37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51">
        <f t="shared" si="3"/>
        <v>0</v>
      </c>
      <c r="P63" s="17">
        <f t="shared" si="4"/>
        <v>0</v>
      </c>
      <c r="Q63" s="2"/>
    </row>
    <row r="64" spans="2:17" x14ac:dyDescent="0.25">
      <c r="B64" s="49" t="s">
        <v>38</v>
      </c>
      <c r="C64" s="16"/>
      <c r="D64" s="16">
        <v>2</v>
      </c>
      <c r="E64" s="16"/>
      <c r="F64" s="16">
        <v>7</v>
      </c>
      <c r="G64" s="16">
        <v>2</v>
      </c>
      <c r="H64" s="16">
        <v>2</v>
      </c>
      <c r="I64" s="16"/>
      <c r="J64" s="16"/>
      <c r="K64" s="16"/>
      <c r="L64" s="16"/>
      <c r="M64" s="16"/>
      <c r="N64" s="16"/>
      <c r="O64" s="51">
        <f t="shared" si="3"/>
        <v>13</v>
      </c>
      <c r="P64" s="17">
        <f t="shared" si="4"/>
        <v>6.0465116279069767E-2</v>
      </c>
      <c r="Q64" s="2"/>
    </row>
    <row r="65" spans="2:17" x14ac:dyDescent="0.25">
      <c r="B65" s="49" t="s">
        <v>39</v>
      </c>
      <c r="C65" s="16">
        <v>1</v>
      </c>
      <c r="D65" s="16"/>
      <c r="E65" s="16">
        <v>1</v>
      </c>
      <c r="F65" s="16"/>
      <c r="G65" s="16"/>
      <c r="H65" s="16">
        <v>1</v>
      </c>
      <c r="I65" s="16"/>
      <c r="J65" s="16"/>
      <c r="K65" s="16"/>
      <c r="L65" s="16"/>
      <c r="M65" s="16"/>
      <c r="N65" s="16"/>
      <c r="O65" s="51">
        <f t="shared" si="3"/>
        <v>3</v>
      </c>
      <c r="P65" s="17">
        <f t="shared" si="4"/>
        <v>1.3953488372093023E-2</v>
      </c>
      <c r="Q65" s="2"/>
    </row>
    <row r="66" spans="2:17" x14ac:dyDescent="0.25">
      <c r="B66" s="49" t="s">
        <v>40</v>
      </c>
      <c r="C66" s="16"/>
      <c r="D66" s="16"/>
      <c r="E66" s="16"/>
      <c r="F66" s="16"/>
      <c r="G66" s="16"/>
      <c r="H66" s="16">
        <v>1</v>
      </c>
      <c r="I66" s="16"/>
      <c r="J66" s="16"/>
      <c r="K66" s="16"/>
      <c r="L66" s="16"/>
      <c r="M66" s="16"/>
      <c r="N66" s="16"/>
      <c r="O66" s="51">
        <f t="shared" si="3"/>
        <v>1</v>
      </c>
      <c r="P66" s="17">
        <f t="shared" si="4"/>
        <v>4.6511627906976744E-3</v>
      </c>
      <c r="Q66" s="2"/>
    </row>
    <row r="67" spans="2:17" x14ac:dyDescent="0.25">
      <c r="B67" s="49" t="s">
        <v>41</v>
      </c>
      <c r="C67" s="16">
        <v>9</v>
      </c>
      <c r="D67" s="16">
        <v>4</v>
      </c>
      <c r="E67" s="16">
        <v>4</v>
      </c>
      <c r="F67" s="16">
        <v>9</v>
      </c>
      <c r="G67" s="16">
        <v>14</v>
      </c>
      <c r="H67" s="16">
        <v>17</v>
      </c>
      <c r="I67" s="16"/>
      <c r="J67" s="16"/>
      <c r="K67" s="16"/>
      <c r="L67" s="16"/>
      <c r="M67" s="16"/>
      <c r="N67" s="16"/>
      <c r="O67" s="51">
        <f t="shared" si="3"/>
        <v>57</v>
      </c>
      <c r="P67" s="17">
        <f t="shared" si="4"/>
        <v>0.26511627906976742</v>
      </c>
      <c r="Q67" s="2"/>
    </row>
    <row r="68" spans="2:17" x14ac:dyDescent="0.25">
      <c r="B68" s="49" t="s">
        <v>42</v>
      </c>
      <c r="C68" s="16">
        <v>1</v>
      </c>
      <c r="D68" s="16">
        <v>1</v>
      </c>
      <c r="E68" s="16"/>
      <c r="F68" s="16">
        <v>1</v>
      </c>
      <c r="G68" s="16"/>
      <c r="H68" s="16"/>
      <c r="I68" s="16"/>
      <c r="J68" s="16"/>
      <c r="K68" s="16"/>
      <c r="L68" s="16"/>
      <c r="M68" s="16"/>
      <c r="N68" s="16"/>
      <c r="O68" s="51">
        <f t="shared" si="3"/>
        <v>3</v>
      </c>
      <c r="P68" s="17">
        <f t="shared" si="4"/>
        <v>1.3953488372093023E-2</v>
      </c>
      <c r="Q68" s="2"/>
    </row>
    <row r="69" spans="2:17" x14ac:dyDescent="0.25">
      <c r="B69" s="49" t="s">
        <v>130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1">
        <f t="shared" si="3"/>
        <v>0</v>
      </c>
      <c r="P69" s="17">
        <f>O69/$O$70</f>
        <v>0</v>
      </c>
      <c r="Q69" s="2"/>
    </row>
    <row r="70" spans="2:17" ht="15.75" thickBot="1" x14ac:dyDescent="0.3">
      <c r="B70" s="53" t="s">
        <v>43</v>
      </c>
      <c r="C70" s="52">
        <f>SUM(C42:C69)</f>
        <v>31</v>
      </c>
      <c r="D70" s="52">
        <f t="shared" ref="D70:O70" si="5">SUM(D42:D69)</f>
        <v>19</v>
      </c>
      <c r="E70" s="52">
        <f t="shared" si="5"/>
        <v>16</v>
      </c>
      <c r="F70" s="52">
        <f t="shared" si="5"/>
        <v>49</v>
      </c>
      <c r="G70" s="52">
        <f t="shared" si="5"/>
        <v>42</v>
      </c>
      <c r="H70" s="52">
        <f t="shared" si="5"/>
        <v>58</v>
      </c>
      <c r="I70" s="52">
        <f t="shared" si="5"/>
        <v>0</v>
      </c>
      <c r="J70" s="52">
        <f t="shared" si="5"/>
        <v>0</v>
      </c>
      <c r="K70" s="52">
        <f t="shared" si="5"/>
        <v>0</v>
      </c>
      <c r="L70" s="52">
        <f t="shared" si="5"/>
        <v>0</v>
      </c>
      <c r="M70" s="52">
        <f t="shared" si="5"/>
        <v>0</v>
      </c>
      <c r="N70" s="52">
        <f t="shared" si="5"/>
        <v>0</v>
      </c>
      <c r="O70" s="52">
        <f t="shared" si="5"/>
        <v>215</v>
      </c>
      <c r="P70" s="18">
        <f>SUM(P42:P69)</f>
        <v>1</v>
      </c>
      <c r="Q70" s="2"/>
    </row>
    <row r="71" spans="2:17" ht="15" customHeight="1" thickTop="1" thickBot="1" x14ac:dyDescent="0.3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"/>
    </row>
    <row r="72" spans="2:17" ht="15.75" thickTop="1" x14ac:dyDescent="0.25">
      <c r="B72" s="231" t="s">
        <v>243</v>
      </c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3"/>
      <c r="Q72" s="2"/>
    </row>
    <row r="73" spans="2:17" x14ac:dyDescent="0.25">
      <c r="B73" s="49" t="s">
        <v>2</v>
      </c>
      <c r="C73" s="50" t="s">
        <v>0</v>
      </c>
      <c r="D73" s="50" t="s">
        <v>3</v>
      </c>
      <c r="E73" s="50" t="s">
        <v>4</v>
      </c>
      <c r="F73" s="50" t="s">
        <v>5</v>
      </c>
      <c r="G73" s="50" t="s">
        <v>6</v>
      </c>
      <c r="H73" s="50" t="s">
        <v>7</v>
      </c>
      <c r="I73" s="50" t="s">
        <v>8</v>
      </c>
      <c r="J73" s="50" t="s">
        <v>9</v>
      </c>
      <c r="K73" s="50" t="s">
        <v>10</v>
      </c>
      <c r="L73" s="50" t="s">
        <v>11</v>
      </c>
      <c r="M73" s="50" t="s">
        <v>12</v>
      </c>
      <c r="N73" s="50" t="s">
        <v>13</v>
      </c>
      <c r="O73" s="50" t="s">
        <v>14</v>
      </c>
      <c r="P73" s="11" t="s">
        <v>15</v>
      </c>
      <c r="Q73" s="2"/>
    </row>
    <row r="74" spans="2:17" x14ac:dyDescent="0.25">
      <c r="B74" s="49" t="s">
        <v>16</v>
      </c>
      <c r="C74" s="16"/>
      <c r="D74" s="16"/>
      <c r="E74" s="16"/>
      <c r="F74" s="16">
        <v>1</v>
      </c>
      <c r="G74" s="16"/>
      <c r="H74" s="16"/>
      <c r="I74" s="16"/>
      <c r="J74" s="16"/>
      <c r="K74" s="16"/>
      <c r="L74" s="16"/>
      <c r="M74" s="16"/>
      <c r="N74" s="16"/>
      <c r="O74" s="51">
        <f>SUM(C74:N74)</f>
        <v>1</v>
      </c>
      <c r="P74" s="17">
        <f>O74/$O$102</f>
        <v>2.5641025641025641E-3</v>
      </c>
      <c r="Q74" s="2"/>
    </row>
    <row r="75" spans="2:17" x14ac:dyDescent="0.25">
      <c r="B75" s="49" t="s">
        <v>17</v>
      </c>
      <c r="C75" s="16"/>
      <c r="D75" s="16">
        <v>1</v>
      </c>
      <c r="E75" s="16">
        <v>1</v>
      </c>
      <c r="F75" s="16">
        <v>1</v>
      </c>
      <c r="G75" s="16"/>
      <c r="H75" s="16"/>
      <c r="I75" s="16"/>
      <c r="J75" s="16"/>
      <c r="K75" s="16"/>
      <c r="L75" s="16"/>
      <c r="M75" s="16"/>
      <c r="N75" s="16"/>
      <c r="O75" s="51">
        <f t="shared" ref="O75:O101" si="6">SUM(C75:N75)</f>
        <v>3</v>
      </c>
      <c r="P75" s="17">
        <f t="shared" ref="P75:P101" si="7">O75/$O$102</f>
        <v>7.6923076923076927E-3</v>
      </c>
      <c r="Q75" s="2"/>
    </row>
    <row r="76" spans="2:17" x14ac:dyDescent="0.25">
      <c r="B76" s="49" t="s">
        <v>18</v>
      </c>
      <c r="C76" s="16"/>
      <c r="D76" s="16"/>
      <c r="E76" s="16">
        <v>1</v>
      </c>
      <c r="F76" s="16">
        <v>1</v>
      </c>
      <c r="G76" s="16">
        <v>1</v>
      </c>
      <c r="H76" s="16"/>
      <c r="I76" s="16"/>
      <c r="J76" s="16"/>
      <c r="K76" s="16"/>
      <c r="L76" s="16"/>
      <c r="M76" s="16"/>
      <c r="N76" s="16"/>
      <c r="O76" s="51">
        <f t="shared" si="6"/>
        <v>3</v>
      </c>
      <c r="P76" s="17">
        <f t="shared" si="7"/>
        <v>7.6923076923076927E-3</v>
      </c>
      <c r="Q76" s="2"/>
    </row>
    <row r="77" spans="2:17" x14ac:dyDescent="0.25">
      <c r="B77" s="49" t="s">
        <v>19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51">
        <f t="shared" si="6"/>
        <v>0</v>
      </c>
      <c r="P77" s="17">
        <f t="shared" si="7"/>
        <v>0</v>
      </c>
      <c r="Q77" s="2"/>
    </row>
    <row r="78" spans="2:17" x14ac:dyDescent="0.25">
      <c r="B78" s="49" t="s">
        <v>20</v>
      </c>
      <c r="C78" s="16">
        <v>2</v>
      </c>
      <c r="D78" s="16">
        <v>5</v>
      </c>
      <c r="E78" s="16">
        <v>3</v>
      </c>
      <c r="F78" s="16">
        <v>7</v>
      </c>
      <c r="G78" s="16">
        <v>2</v>
      </c>
      <c r="H78" s="16">
        <v>2</v>
      </c>
      <c r="I78" s="16"/>
      <c r="J78" s="16"/>
      <c r="K78" s="16"/>
      <c r="L78" s="16"/>
      <c r="M78" s="16"/>
      <c r="N78" s="16"/>
      <c r="O78" s="51">
        <f t="shared" si="6"/>
        <v>21</v>
      </c>
      <c r="P78" s="17">
        <f t="shared" si="7"/>
        <v>5.3846153846153849E-2</v>
      </c>
      <c r="Q78" s="2"/>
    </row>
    <row r="79" spans="2:17" x14ac:dyDescent="0.25">
      <c r="B79" s="49" t="s">
        <v>21</v>
      </c>
      <c r="C79" s="16">
        <v>3</v>
      </c>
      <c r="D79" s="16">
        <v>1</v>
      </c>
      <c r="E79" s="16"/>
      <c r="F79" s="16">
        <v>3</v>
      </c>
      <c r="G79" s="16">
        <v>3</v>
      </c>
      <c r="H79" s="16">
        <v>2</v>
      </c>
      <c r="I79" s="16"/>
      <c r="J79" s="16"/>
      <c r="K79" s="16"/>
      <c r="L79" s="16"/>
      <c r="M79" s="16"/>
      <c r="N79" s="16"/>
      <c r="O79" s="51">
        <f t="shared" si="6"/>
        <v>12</v>
      </c>
      <c r="P79" s="17">
        <f t="shared" si="7"/>
        <v>3.0769230769230771E-2</v>
      </c>
      <c r="Q79" s="2"/>
    </row>
    <row r="80" spans="2:17" x14ac:dyDescent="0.25">
      <c r="B80" s="49" t="s">
        <v>22</v>
      </c>
      <c r="C80" s="16">
        <v>10</v>
      </c>
      <c r="D80" s="16">
        <v>2</v>
      </c>
      <c r="E80" s="16">
        <v>7</v>
      </c>
      <c r="F80" s="16">
        <v>6</v>
      </c>
      <c r="G80" s="16">
        <v>7</v>
      </c>
      <c r="H80" s="16">
        <v>1</v>
      </c>
      <c r="I80" s="16"/>
      <c r="J80" s="16"/>
      <c r="K80" s="16"/>
      <c r="L80" s="16"/>
      <c r="M80" s="16"/>
      <c r="N80" s="16"/>
      <c r="O80" s="51">
        <f t="shared" si="6"/>
        <v>33</v>
      </c>
      <c r="P80" s="17">
        <f t="shared" si="7"/>
        <v>8.461538461538462E-2</v>
      </c>
      <c r="Q80" s="2"/>
    </row>
    <row r="81" spans="2:17" x14ac:dyDescent="0.25">
      <c r="B81" s="49" t="s">
        <v>23</v>
      </c>
      <c r="C81" s="16"/>
      <c r="D81" s="16"/>
      <c r="E81" s="16">
        <v>1</v>
      </c>
      <c r="F81" s="16">
        <v>1</v>
      </c>
      <c r="G81" s="16">
        <v>3</v>
      </c>
      <c r="H81" s="16">
        <v>2</v>
      </c>
      <c r="I81" s="16"/>
      <c r="J81" s="16"/>
      <c r="K81" s="16"/>
      <c r="L81" s="16"/>
      <c r="M81" s="16"/>
      <c r="N81" s="16"/>
      <c r="O81" s="51">
        <f t="shared" si="6"/>
        <v>7</v>
      </c>
      <c r="P81" s="17">
        <f t="shared" si="7"/>
        <v>1.7948717948717947E-2</v>
      </c>
      <c r="Q81" s="2"/>
    </row>
    <row r="82" spans="2:17" x14ac:dyDescent="0.25">
      <c r="B82" s="49" t="s">
        <v>24</v>
      </c>
      <c r="C82" s="16">
        <v>3</v>
      </c>
      <c r="D82" s="16">
        <v>3</v>
      </c>
      <c r="E82" s="16">
        <v>2</v>
      </c>
      <c r="F82" s="16">
        <v>5</v>
      </c>
      <c r="G82" s="16">
        <v>4</v>
      </c>
      <c r="H82" s="16">
        <v>5</v>
      </c>
      <c r="I82" s="16"/>
      <c r="J82" s="16"/>
      <c r="K82" s="16"/>
      <c r="L82" s="16"/>
      <c r="M82" s="16"/>
      <c r="N82" s="16"/>
      <c r="O82" s="51">
        <f t="shared" si="6"/>
        <v>22</v>
      </c>
      <c r="P82" s="17">
        <f t="shared" si="7"/>
        <v>5.6410256410256411E-2</v>
      </c>
      <c r="Q82" s="2"/>
    </row>
    <row r="83" spans="2:17" x14ac:dyDescent="0.25">
      <c r="B83" s="49" t="s">
        <v>25</v>
      </c>
      <c r="C83" s="16"/>
      <c r="D83" s="16">
        <v>1</v>
      </c>
      <c r="E83" s="16">
        <v>1</v>
      </c>
      <c r="F83" s="16">
        <v>3</v>
      </c>
      <c r="G83" s="16">
        <v>3</v>
      </c>
      <c r="H83" s="16">
        <v>3</v>
      </c>
      <c r="I83" s="16"/>
      <c r="J83" s="16"/>
      <c r="K83" s="16"/>
      <c r="L83" s="16"/>
      <c r="M83" s="16"/>
      <c r="N83" s="16"/>
      <c r="O83" s="51">
        <f t="shared" si="6"/>
        <v>11</v>
      </c>
      <c r="P83" s="17">
        <f t="shared" si="7"/>
        <v>2.8205128205128206E-2</v>
      </c>
      <c r="Q83" s="2"/>
    </row>
    <row r="84" spans="2:17" x14ac:dyDescent="0.25">
      <c r="B84" s="49" t="s">
        <v>26</v>
      </c>
      <c r="C84" s="16">
        <v>6</v>
      </c>
      <c r="D84" s="16">
        <v>3</v>
      </c>
      <c r="E84" s="16">
        <v>4</v>
      </c>
      <c r="F84" s="16">
        <v>8</v>
      </c>
      <c r="G84" s="16">
        <v>7</v>
      </c>
      <c r="H84" s="16">
        <v>5</v>
      </c>
      <c r="I84" s="16"/>
      <c r="J84" s="16"/>
      <c r="K84" s="16"/>
      <c r="L84" s="16"/>
      <c r="M84" s="16"/>
      <c r="N84" s="16"/>
      <c r="O84" s="51">
        <f t="shared" si="6"/>
        <v>33</v>
      </c>
      <c r="P84" s="17">
        <f t="shared" si="7"/>
        <v>8.461538461538462E-2</v>
      </c>
      <c r="Q84" s="2"/>
    </row>
    <row r="85" spans="2:17" x14ac:dyDescent="0.25">
      <c r="B85" s="49" t="s">
        <v>27</v>
      </c>
      <c r="C85" s="16">
        <v>1</v>
      </c>
      <c r="D85" s="16">
        <v>1</v>
      </c>
      <c r="E85" s="16"/>
      <c r="F85" s="16">
        <v>1</v>
      </c>
      <c r="G85" s="16">
        <v>1</v>
      </c>
      <c r="H85" s="16"/>
      <c r="I85" s="16"/>
      <c r="J85" s="16"/>
      <c r="K85" s="16"/>
      <c r="L85" s="16"/>
      <c r="M85" s="16"/>
      <c r="N85" s="16"/>
      <c r="O85" s="51">
        <f t="shared" si="6"/>
        <v>4</v>
      </c>
      <c r="P85" s="17">
        <f t="shared" si="7"/>
        <v>1.0256410256410256E-2</v>
      </c>
      <c r="Q85" s="2"/>
    </row>
    <row r="86" spans="2:17" x14ac:dyDescent="0.25">
      <c r="B86" s="49" t="s">
        <v>28</v>
      </c>
      <c r="C86" s="16"/>
      <c r="D86" s="16">
        <v>1</v>
      </c>
      <c r="E86" s="16"/>
      <c r="F86" s="16">
        <v>1</v>
      </c>
      <c r="G86" s="16">
        <v>2</v>
      </c>
      <c r="H86" s="16"/>
      <c r="I86" s="16"/>
      <c r="J86" s="16"/>
      <c r="K86" s="16"/>
      <c r="L86" s="16"/>
      <c r="M86" s="16"/>
      <c r="N86" s="16"/>
      <c r="O86" s="51">
        <f t="shared" si="6"/>
        <v>4</v>
      </c>
      <c r="P86" s="17">
        <f t="shared" si="7"/>
        <v>1.0256410256410256E-2</v>
      </c>
      <c r="Q86" s="2"/>
    </row>
    <row r="87" spans="2:17" x14ac:dyDescent="0.25">
      <c r="B87" s="49" t="s">
        <v>29</v>
      </c>
      <c r="C87" s="16">
        <v>3</v>
      </c>
      <c r="D87" s="16"/>
      <c r="E87" s="16"/>
      <c r="F87" s="16"/>
      <c r="G87" s="16"/>
      <c r="H87" s="16">
        <v>2</v>
      </c>
      <c r="I87" s="16"/>
      <c r="J87" s="16"/>
      <c r="K87" s="16"/>
      <c r="L87" s="16"/>
      <c r="M87" s="16"/>
      <c r="N87" s="16"/>
      <c r="O87" s="51">
        <f t="shared" si="6"/>
        <v>5</v>
      </c>
      <c r="P87" s="17">
        <f t="shared" si="7"/>
        <v>1.282051282051282E-2</v>
      </c>
      <c r="Q87" s="2"/>
    </row>
    <row r="88" spans="2:17" x14ac:dyDescent="0.25">
      <c r="B88" s="49" t="s">
        <v>30</v>
      </c>
      <c r="C88" s="16">
        <v>1</v>
      </c>
      <c r="D88" s="16"/>
      <c r="E88" s="16">
        <v>3</v>
      </c>
      <c r="F88" s="16">
        <v>1</v>
      </c>
      <c r="G88" s="16">
        <v>3</v>
      </c>
      <c r="H88" s="16"/>
      <c r="I88" s="16"/>
      <c r="J88" s="16"/>
      <c r="K88" s="16"/>
      <c r="L88" s="16"/>
      <c r="M88" s="16"/>
      <c r="N88" s="16"/>
      <c r="O88" s="51">
        <f t="shared" si="6"/>
        <v>8</v>
      </c>
      <c r="P88" s="17">
        <f t="shared" si="7"/>
        <v>2.0512820512820513E-2</v>
      </c>
      <c r="Q88" s="2"/>
    </row>
    <row r="89" spans="2:17" x14ac:dyDescent="0.25">
      <c r="B89" s="49" t="s">
        <v>31</v>
      </c>
      <c r="C89" s="16">
        <v>2</v>
      </c>
      <c r="D89" s="16"/>
      <c r="E89" s="16">
        <v>2</v>
      </c>
      <c r="F89" s="16">
        <v>2</v>
      </c>
      <c r="G89" s="16">
        <v>1</v>
      </c>
      <c r="H89" s="16">
        <v>1</v>
      </c>
      <c r="I89" s="16"/>
      <c r="J89" s="16"/>
      <c r="K89" s="16"/>
      <c r="L89" s="16"/>
      <c r="M89" s="16"/>
      <c r="N89" s="16"/>
      <c r="O89" s="51">
        <f t="shared" si="6"/>
        <v>8</v>
      </c>
      <c r="P89" s="17">
        <f t="shared" si="7"/>
        <v>2.0512820512820513E-2</v>
      </c>
      <c r="Q89" s="2"/>
    </row>
    <row r="90" spans="2:17" x14ac:dyDescent="0.25">
      <c r="B90" s="49" t="s">
        <v>32</v>
      </c>
      <c r="C90" s="16"/>
      <c r="D90" s="16">
        <v>1</v>
      </c>
      <c r="E90" s="16">
        <v>1</v>
      </c>
      <c r="F90" s="16"/>
      <c r="G90" s="16">
        <v>3</v>
      </c>
      <c r="H90" s="16"/>
      <c r="I90" s="16"/>
      <c r="J90" s="16"/>
      <c r="K90" s="16"/>
      <c r="L90" s="16"/>
      <c r="M90" s="16"/>
      <c r="N90" s="16"/>
      <c r="O90" s="51">
        <f t="shared" si="6"/>
        <v>5</v>
      </c>
      <c r="P90" s="17">
        <f t="shared" si="7"/>
        <v>1.282051282051282E-2</v>
      </c>
      <c r="Q90" s="2"/>
    </row>
    <row r="91" spans="2:17" x14ac:dyDescent="0.25">
      <c r="B91" s="49" t="s">
        <v>33</v>
      </c>
      <c r="C91" s="16"/>
      <c r="D91" s="16">
        <v>4</v>
      </c>
      <c r="E91" s="16">
        <v>4</v>
      </c>
      <c r="F91" s="16">
        <v>5</v>
      </c>
      <c r="G91" s="16"/>
      <c r="H91" s="16"/>
      <c r="I91" s="16"/>
      <c r="J91" s="16"/>
      <c r="K91" s="16"/>
      <c r="L91" s="16"/>
      <c r="M91" s="16"/>
      <c r="N91" s="16"/>
      <c r="O91" s="51">
        <f t="shared" si="6"/>
        <v>13</v>
      </c>
      <c r="P91" s="17">
        <f t="shared" si="7"/>
        <v>3.3333333333333333E-2</v>
      </c>
      <c r="Q91" s="2"/>
    </row>
    <row r="92" spans="2:17" x14ac:dyDescent="0.25">
      <c r="B92" s="49" t="s">
        <v>34</v>
      </c>
      <c r="C92" s="16">
        <v>8</v>
      </c>
      <c r="D92" s="16">
        <v>11</v>
      </c>
      <c r="E92" s="16">
        <v>4</v>
      </c>
      <c r="F92" s="16">
        <v>7</v>
      </c>
      <c r="G92" s="16">
        <v>8</v>
      </c>
      <c r="H92" s="16">
        <v>11</v>
      </c>
      <c r="I92" s="16"/>
      <c r="J92" s="16"/>
      <c r="K92" s="16"/>
      <c r="L92" s="16"/>
      <c r="M92" s="16"/>
      <c r="N92" s="16"/>
      <c r="O92" s="51">
        <f t="shared" si="6"/>
        <v>49</v>
      </c>
      <c r="P92" s="17">
        <f t="shared" si="7"/>
        <v>0.12564102564102564</v>
      </c>
      <c r="Q92" s="2"/>
    </row>
    <row r="93" spans="2:17" x14ac:dyDescent="0.25">
      <c r="B93" s="49" t="s">
        <v>35</v>
      </c>
      <c r="C93" s="16"/>
      <c r="D93" s="16"/>
      <c r="E93" s="16">
        <v>1</v>
      </c>
      <c r="F93" s="16">
        <v>3</v>
      </c>
      <c r="G93" s="16"/>
      <c r="H93" s="16">
        <v>1</v>
      </c>
      <c r="I93" s="16"/>
      <c r="J93" s="16"/>
      <c r="K93" s="16"/>
      <c r="L93" s="16"/>
      <c r="M93" s="16"/>
      <c r="N93" s="16"/>
      <c r="O93" s="51">
        <f t="shared" si="6"/>
        <v>5</v>
      </c>
      <c r="P93" s="17">
        <f t="shared" si="7"/>
        <v>1.282051282051282E-2</v>
      </c>
      <c r="Q93" s="2"/>
    </row>
    <row r="94" spans="2:17" x14ac:dyDescent="0.25">
      <c r="B94" s="49" t="s">
        <v>36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51">
        <f t="shared" si="6"/>
        <v>0</v>
      </c>
      <c r="P94" s="17">
        <f t="shared" si="7"/>
        <v>0</v>
      </c>
      <c r="Q94" s="2"/>
    </row>
    <row r="95" spans="2:17" x14ac:dyDescent="0.25">
      <c r="B95" s="49" t="s">
        <v>37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51">
        <f t="shared" si="6"/>
        <v>0</v>
      </c>
      <c r="P95" s="17">
        <f t="shared" si="7"/>
        <v>0</v>
      </c>
      <c r="Q95" s="2"/>
    </row>
    <row r="96" spans="2:17" x14ac:dyDescent="0.25">
      <c r="B96" s="49" t="s">
        <v>38</v>
      </c>
      <c r="C96" s="16">
        <v>2</v>
      </c>
      <c r="D96" s="16">
        <v>3</v>
      </c>
      <c r="E96" s="16">
        <v>1</v>
      </c>
      <c r="F96" s="16">
        <v>4</v>
      </c>
      <c r="G96" s="16">
        <v>6</v>
      </c>
      <c r="H96" s="16">
        <v>10</v>
      </c>
      <c r="I96" s="16"/>
      <c r="J96" s="16"/>
      <c r="K96" s="16"/>
      <c r="L96" s="16"/>
      <c r="M96" s="16"/>
      <c r="N96" s="16"/>
      <c r="O96" s="51">
        <f t="shared" si="6"/>
        <v>26</v>
      </c>
      <c r="P96" s="17">
        <f t="shared" si="7"/>
        <v>6.6666666666666666E-2</v>
      </c>
      <c r="Q96" s="2"/>
    </row>
    <row r="97" spans="2:17" x14ac:dyDescent="0.25">
      <c r="B97" s="49" t="s">
        <v>39</v>
      </c>
      <c r="C97" s="16">
        <v>3</v>
      </c>
      <c r="D97" s="16">
        <v>1</v>
      </c>
      <c r="E97" s="16">
        <v>1</v>
      </c>
      <c r="F97" s="16">
        <v>2</v>
      </c>
      <c r="G97" s="16">
        <v>2</v>
      </c>
      <c r="H97" s="16">
        <v>2</v>
      </c>
      <c r="I97" s="16"/>
      <c r="J97" s="16"/>
      <c r="K97" s="16"/>
      <c r="L97" s="16"/>
      <c r="M97" s="16"/>
      <c r="N97" s="16"/>
      <c r="O97" s="51">
        <f t="shared" si="6"/>
        <v>11</v>
      </c>
      <c r="P97" s="17">
        <f t="shared" si="7"/>
        <v>2.8205128205128206E-2</v>
      </c>
      <c r="Q97" s="2"/>
    </row>
    <row r="98" spans="2:17" x14ac:dyDescent="0.25">
      <c r="B98" s="49" t="s">
        <v>40</v>
      </c>
      <c r="C98" s="16"/>
      <c r="D98" s="16"/>
      <c r="E98" s="16"/>
      <c r="F98" s="16">
        <v>2</v>
      </c>
      <c r="G98" s="16">
        <v>2</v>
      </c>
      <c r="H98" s="16"/>
      <c r="I98" s="16"/>
      <c r="J98" s="16"/>
      <c r="K98" s="16"/>
      <c r="L98" s="16"/>
      <c r="M98" s="16"/>
      <c r="N98" s="16"/>
      <c r="O98" s="51">
        <f t="shared" si="6"/>
        <v>4</v>
      </c>
      <c r="P98" s="17">
        <f t="shared" si="7"/>
        <v>1.0256410256410256E-2</v>
      </c>
      <c r="Q98" s="2"/>
    </row>
    <row r="99" spans="2:17" x14ac:dyDescent="0.25">
      <c r="B99" s="49" t="s">
        <v>41</v>
      </c>
      <c r="C99" s="16">
        <v>14</v>
      </c>
      <c r="D99" s="16">
        <v>12</v>
      </c>
      <c r="E99" s="16">
        <v>17</v>
      </c>
      <c r="F99" s="16">
        <v>21</v>
      </c>
      <c r="G99" s="16">
        <v>23</v>
      </c>
      <c r="H99" s="16">
        <v>15</v>
      </c>
      <c r="I99" s="16"/>
      <c r="J99" s="16"/>
      <c r="K99" s="16"/>
      <c r="L99" s="16"/>
      <c r="M99" s="16"/>
      <c r="N99" s="16"/>
      <c r="O99" s="51">
        <f t="shared" si="6"/>
        <v>102</v>
      </c>
      <c r="P99" s="17">
        <f t="shared" si="7"/>
        <v>0.26153846153846155</v>
      </c>
      <c r="Q99" s="2"/>
    </row>
    <row r="100" spans="2:17" x14ac:dyDescent="0.25">
      <c r="B100" s="49" t="s">
        <v>42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51">
        <f t="shared" si="6"/>
        <v>0</v>
      </c>
      <c r="P100" s="17">
        <f t="shared" si="7"/>
        <v>0</v>
      </c>
      <c r="Q100" s="2"/>
    </row>
    <row r="101" spans="2:17" x14ac:dyDescent="0.25">
      <c r="B101" s="49" t="s">
        <v>130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51">
        <f t="shared" si="6"/>
        <v>0</v>
      </c>
      <c r="P101" s="17">
        <f t="shared" si="7"/>
        <v>0</v>
      </c>
      <c r="Q101" s="2"/>
    </row>
    <row r="102" spans="2:17" ht="15.75" thickBot="1" x14ac:dyDescent="0.3">
      <c r="B102" s="53" t="s">
        <v>43</v>
      </c>
      <c r="C102" s="52">
        <f>SUM(C74:C101)</f>
        <v>58</v>
      </c>
      <c r="D102" s="52">
        <f t="shared" ref="D102:M102" si="8">SUM(D74:D101)</f>
        <v>50</v>
      </c>
      <c r="E102" s="52">
        <f t="shared" si="8"/>
        <v>54</v>
      </c>
      <c r="F102" s="52">
        <f t="shared" si="8"/>
        <v>85</v>
      </c>
      <c r="G102" s="52">
        <f t="shared" si="8"/>
        <v>81</v>
      </c>
      <c r="H102" s="52">
        <f t="shared" si="8"/>
        <v>62</v>
      </c>
      <c r="I102" s="52">
        <f t="shared" si="8"/>
        <v>0</v>
      </c>
      <c r="J102" s="52">
        <f t="shared" si="8"/>
        <v>0</v>
      </c>
      <c r="K102" s="52">
        <f t="shared" si="8"/>
        <v>0</v>
      </c>
      <c r="L102" s="52">
        <f t="shared" si="8"/>
        <v>0</v>
      </c>
      <c r="M102" s="52">
        <f t="shared" si="8"/>
        <v>0</v>
      </c>
      <c r="N102" s="52">
        <f>SUM(N74:N101)</f>
        <v>0</v>
      </c>
      <c r="O102" s="52">
        <f>SUM(O74:O101)</f>
        <v>390</v>
      </c>
      <c r="P102" s="18">
        <f>SUM(P74:P101)</f>
        <v>1</v>
      </c>
      <c r="Q102" s="2"/>
    </row>
    <row r="103" spans="2:17" ht="16.5" thickTop="1" thickBot="1" x14ac:dyDescent="0.3"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"/>
    </row>
    <row r="104" spans="2:17" ht="15.75" thickTop="1" x14ac:dyDescent="0.25">
      <c r="B104" s="216" t="s">
        <v>291</v>
      </c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8"/>
    </row>
    <row r="105" spans="2:17" x14ac:dyDescent="0.25">
      <c r="B105" s="49" t="s">
        <v>2</v>
      </c>
      <c r="C105" s="50" t="s">
        <v>0</v>
      </c>
      <c r="D105" s="50" t="s">
        <v>3</v>
      </c>
      <c r="E105" s="50" t="s">
        <v>4</v>
      </c>
      <c r="F105" s="50" t="s">
        <v>5</v>
      </c>
      <c r="G105" s="50" t="s">
        <v>6</v>
      </c>
      <c r="H105" s="50" t="s">
        <v>7</v>
      </c>
      <c r="I105" s="50" t="s">
        <v>8</v>
      </c>
      <c r="J105" s="50" t="s">
        <v>9</v>
      </c>
      <c r="K105" s="50" t="s">
        <v>10</v>
      </c>
      <c r="L105" s="50" t="s">
        <v>11</v>
      </c>
      <c r="M105" s="50" t="s">
        <v>12</v>
      </c>
      <c r="N105" s="50" t="s">
        <v>13</v>
      </c>
      <c r="O105" s="50" t="s">
        <v>14</v>
      </c>
      <c r="P105" s="11" t="s">
        <v>15</v>
      </c>
    </row>
    <row r="106" spans="2:17" x14ac:dyDescent="0.25">
      <c r="B106" s="49" t="s">
        <v>16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61">
        <f>SUM(C106:N106)</f>
        <v>0</v>
      </c>
      <c r="P106" s="17">
        <f>O106/$O$134</f>
        <v>0</v>
      </c>
    </row>
    <row r="107" spans="2:17" x14ac:dyDescent="0.25">
      <c r="B107" s="49" t="s">
        <v>17</v>
      </c>
      <c r="C107" s="16">
        <v>1</v>
      </c>
      <c r="D107" s="16"/>
      <c r="E107" s="16"/>
      <c r="F107" s="16"/>
      <c r="G107" s="16"/>
      <c r="H107" s="16">
        <v>1</v>
      </c>
      <c r="I107" s="16"/>
      <c r="J107" s="16"/>
      <c r="K107" s="16"/>
      <c r="L107" s="16"/>
      <c r="M107" s="16"/>
      <c r="N107" s="16"/>
      <c r="O107" s="61">
        <f t="shared" ref="O107:O133" si="9">SUM(C107:N107)</f>
        <v>2</v>
      </c>
      <c r="P107" s="17">
        <f t="shared" ref="P107:P133" si="10">O107/$O$134</f>
        <v>7.4906367041198503E-3</v>
      </c>
    </row>
    <row r="108" spans="2:17" x14ac:dyDescent="0.25">
      <c r="B108" s="49" t="s">
        <v>18</v>
      </c>
      <c r="C108" s="16">
        <v>1</v>
      </c>
      <c r="D108" s="16"/>
      <c r="E108" s="16">
        <v>1</v>
      </c>
      <c r="F108" s="16"/>
      <c r="G108" s="16">
        <v>1</v>
      </c>
      <c r="H108" s="16">
        <v>1</v>
      </c>
      <c r="I108" s="16"/>
      <c r="J108" s="16"/>
      <c r="K108" s="16"/>
      <c r="L108" s="16"/>
      <c r="M108" s="16"/>
      <c r="N108" s="16"/>
      <c r="O108" s="61">
        <f t="shared" si="9"/>
        <v>4</v>
      </c>
      <c r="P108" s="17">
        <f t="shared" si="10"/>
        <v>1.4981273408239701E-2</v>
      </c>
    </row>
    <row r="109" spans="2:17" x14ac:dyDescent="0.25">
      <c r="B109" s="49" t="s">
        <v>19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61">
        <f t="shared" si="9"/>
        <v>0</v>
      </c>
      <c r="P109" s="17">
        <f t="shared" si="10"/>
        <v>0</v>
      </c>
    </row>
    <row r="110" spans="2:17" x14ac:dyDescent="0.25">
      <c r="B110" s="49" t="s">
        <v>20</v>
      </c>
      <c r="C110" s="16">
        <v>2</v>
      </c>
      <c r="D110" s="16">
        <v>2</v>
      </c>
      <c r="E110" s="16">
        <v>1</v>
      </c>
      <c r="F110" s="16">
        <v>2</v>
      </c>
      <c r="G110" s="16">
        <v>3</v>
      </c>
      <c r="H110" s="16">
        <v>1</v>
      </c>
      <c r="I110" s="16"/>
      <c r="J110" s="16"/>
      <c r="K110" s="16"/>
      <c r="L110" s="16"/>
      <c r="M110" s="16"/>
      <c r="N110" s="16"/>
      <c r="O110" s="61">
        <f t="shared" si="9"/>
        <v>11</v>
      </c>
      <c r="P110" s="17">
        <f t="shared" si="10"/>
        <v>4.1198501872659173E-2</v>
      </c>
    </row>
    <row r="111" spans="2:17" x14ac:dyDescent="0.25">
      <c r="B111" s="49" t="s">
        <v>21</v>
      </c>
      <c r="C111" s="16"/>
      <c r="D111" s="16">
        <v>1</v>
      </c>
      <c r="E111" s="16"/>
      <c r="F111" s="16">
        <v>1</v>
      </c>
      <c r="G111" s="16">
        <v>2</v>
      </c>
      <c r="H111" s="16">
        <v>5</v>
      </c>
      <c r="I111" s="16"/>
      <c r="J111" s="16"/>
      <c r="K111" s="16"/>
      <c r="L111" s="16"/>
      <c r="M111" s="16"/>
      <c r="N111" s="16"/>
      <c r="O111" s="61">
        <f t="shared" si="9"/>
        <v>9</v>
      </c>
      <c r="P111" s="17">
        <f t="shared" si="10"/>
        <v>3.3707865168539325E-2</v>
      </c>
    </row>
    <row r="112" spans="2:17" x14ac:dyDescent="0.25">
      <c r="B112" s="49" t="s">
        <v>22</v>
      </c>
      <c r="C112" s="16">
        <v>1</v>
      </c>
      <c r="D112" s="16"/>
      <c r="E112" s="16">
        <v>2</v>
      </c>
      <c r="F112" s="16">
        <v>3</v>
      </c>
      <c r="G112" s="16">
        <v>5</v>
      </c>
      <c r="H112" s="16">
        <v>6</v>
      </c>
      <c r="I112" s="16"/>
      <c r="J112" s="16"/>
      <c r="K112" s="16"/>
      <c r="L112" s="16"/>
      <c r="M112" s="16"/>
      <c r="N112" s="16"/>
      <c r="O112" s="61">
        <f t="shared" si="9"/>
        <v>17</v>
      </c>
      <c r="P112" s="17">
        <f t="shared" si="10"/>
        <v>6.3670411985018729E-2</v>
      </c>
    </row>
    <row r="113" spans="2:16" x14ac:dyDescent="0.25">
      <c r="B113" s="49" t="s">
        <v>23</v>
      </c>
      <c r="C113" s="16">
        <v>1</v>
      </c>
      <c r="D113" s="16">
        <v>2</v>
      </c>
      <c r="E113" s="16"/>
      <c r="F113" s="16"/>
      <c r="G113" s="16">
        <v>1</v>
      </c>
      <c r="H113" s="16">
        <v>2</v>
      </c>
      <c r="I113" s="16"/>
      <c r="J113" s="16"/>
      <c r="K113" s="16"/>
      <c r="L113" s="16"/>
      <c r="M113" s="16"/>
      <c r="N113" s="16"/>
      <c r="O113" s="61">
        <f t="shared" si="9"/>
        <v>6</v>
      </c>
      <c r="P113" s="17">
        <f t="shared" si="10"/>
        <v>2.247191011235955E-2</v>
      </c>
    </row>
    <row r="114" spans="2:16" x14ac:dyDescent="0.25">
      <c r="B114" s="49" t="s">
        <v>24</v>
      </c>
      <c r="C114" s="16">
        <v>1</v>
      </c>
      <c r="D114" s="16"/>
      <c r="E114" s="16">
        <v>3</v>
      </c>
      <c r="F114" s="16"/>
      <c r="G114" s="16">
        <v>2</v>
      </c>
      <c r="H114" s="16">
        <v>1</v>
      </c>
      <c r="I114" s="16"/>
      <c r="J114" s="16"/>
      <c r="K114" s="16"/>
      <c r="L114" s="16"/>
      <c r="M114" s="16"/>
      <c r="N114" s="16"/>
      <c r="O114" s="61">
        <f t="shared" si="9"/>
        <v>7</v>
      </c>
      <c r="P114" s="17">
        <f t="shared" si="10"/>
        <v>2.6217228464419477E-2</v>
      </c>
    </row>
    <row r="115" spans="2:16" x14ac:dyDescent="0.25">
      <c r="B115" s="49" t="s">
        <v>25</v>
      </c>
      <c r="C115" s="16">
        <v>3</v>
      </c>
      <c r="D115" s="16">
        <v>1</v>
      </c>
      <c r="E115" s="16">
        <v>2</v>
      </c>
      <c r="F115" s="16">
        <v>1</v>
      </c>
      <c r="G115" s="16">
        <v>1</v>
      </c>
      <c r="H115" s="16">
        <v>2</v>
      </c>
      <c r="I115" s="16"/>
      <c r="J115" s="16"/>
      <c r="K115" s="16"/>
      <c r="L115" s="16"/>
      <c r="M115" s="16"/>
      <c r="N115" s="16"/>
      <c r="O115" s="61">
        <f t="shared" si="9"/>
        <v>10</v>
      </c>
      <c r="P115" s="17">
        <f t="shared" si="10"/>
        <v>3.7453183520599252E-2</v>
      </c>
    </row>
    <row r="116" spans="2:16" x14ac:dyDescent="0.25">
      <c r="B116" s="49" t="s">
        <v>26</v>
      </c>
      <c r="C116" s="16">
        <v>8</v>
      </c>
      <c r="D116" s="16">
        <v>2</v>
      </c>
      <c r="E116" s="16">
        <v>2</v>
      </c>
      <c r="F116" s="16">
        <v>1</v>
      </c>
      <c r="G116" s="16">
        <v>5</v>
      </c>
      <c r="H116" s="16">
        <v>5</v>
      </c>
      <c r="I116" s="16"/>
      <c r="J116" s="16"/>
      <c r="K116" s="16"/>
      <c r="L116" s="16"/>
      <c r="M116" s="16"/>
      <c r="N116" s="16"/>
      <c r="O116" s="61">
        <f t="shared" si="9"/>
        <v>23</v>
      </c>
      <c r="P116" s="17">
        <f t="shared" si="10"/>
        <v>8.6142322097378279E-2</v>
      </c>
    </row>
    <row r="117" spans="2:16" x14ac:dyDescent="0.25">
      <c r="B117" s="49" t="s">
        <v>27</v>
      </c>
      <c r="C117" s="16">
        <v>1</v>
      </c>
      <c r="D117" s="16"/>
      <c r="E117" s="16"/>
      <c r="F117" s="16"/>
      <c r="G117" s="16"/>
      <c r="H117" s="16">
        <v>1</v>
      </c>
      <c r="I117" s="16"/>
      <c r="J117" s="16"/>
      <c r="K117" s="16"/>
      <c r="L117" s="16"/>
      <c r="M117" s="16"/>
      <c r="N117" s="16"/>
      <c r="O117" s="61">
        <f t="shared" si="9"/>
        <v>2</v>
      </c>
      <c r="P117" s="17">
        <f t="shared" si="10"/>
        <v>7.4906367041198503E-3</v>
      </c>
    </row>
    <row r="118" spans="2:16" x14ac:dyDescent="0.25">
      <c r="B118" s="49" t="s">
        <v>28</v>
      </c>
      <c r="C118" s="16">
        <v>1</v>
      </c>
      <c r="D118" s="16">
        <v>2</v>
      </c>
      <c r="E118" s="16"/>
      <c r="F118" s="16">
        <v>1</v>
      </c>
      <c r="G118" s="16"/>
      <c r="H118" s="16"/>
      <c r="I118" s="16"/>
      <c r="J118" s="16"/>
      <c r="K118" s="16"/>
      <c r="L118" s="16"/>
      <c r="M118" s="16"/>
      <c r="N118" s="16"/>
      <c r="O118" s="61">
        <f t="shared" si="9"/>
        <v>4</v>
      </c>
      <c r="P118" s="17">
        <f t="shared" si="10"/>
        <v>1.4981273408239701E-2</v>
      </c>
    </row>
    <row r="119" spans="2:16" x14ac:dyDescent="0.25">
      <c r="B119" s="49" t="s">
        <v>29</v>
      </c>
      <c r="C119" s="16"/>
      <c r="D119" s="16"/>
      <c r="E119" s="16">
        <v>2</v>
      </c>
      <c r="F119" s="16">
        <v>2</v>
      </c>
      <c r="G119" s="16"/>
      <c r="H119" s="16">
        <v>1</v>
      </c>
      <c r="I119" s="16"/>
      <c r="J119" s="16"/>
      <c r="K119" s="16"/>
      <c r="L119" s="16"/>
      <c r="M119" s="16"/>
      <c r="N119" s="16"/>
      <c r="O119" s="61">
        <f t="shared" si="9"/>
        <v>5</v>
      </c>
      <c r="P119" s="17">
        <f t="shared" si="10"/>
        <v>1.8726591760299626E-2</v>
      </c>
    </row>
    <row r="120" spans="2:16" x14ac:dyDescent="0.25">
      <c r="B120" s="49" t="s">
        <v>30</v>
      </c>
      <c r="C120" s="16">
        <v>1</v>
      </c>
      <c r="D120" s="16"/>
      <c r="E120" s="16">
        <v>1</v>
      </c>
      <c r="F120" s="16">
        <v>2</v>
      </c>
      <c r="G120" s="16">
        <v>1</v>
      </c>
      <c r="H120" s="16">
        <v>1</v>
      </c>
      <c r="I120" s="16"/>
      <c r="J120" s="16"/>
      <c r="K120" s="16"/>
      <c r="L120" s="16"/>
      <c r="M120" s="16"/>
      <c r="N120" s="16"/>
      <c r="O120" s="61">
        <f t="shared" si="9"/>
        <v>6</v>
      </c>
      <c r="P120" s="17">
        <f t="shared" si="10"/>
        <v>2.247191011235955E-2</v>
      </c>
    </row>
    <row r="121" spans="2:16" x14ac:dyDescent="0.25">
      <c r="B121" s="49" t="s">
        <v>31</v>
      </c>
      <c r="C121" s="16">
        <v>1</v>
      </c>
      <c r="D121" s="16">
        <v>1</v>
      </c>
      <c r="E121" s="16">
        <v>1</v>
      </c>
      <c r="F121" s="16">
        <v>1</v>
      </c>
      <c r="G121" s="16"/>
      <c r="H121" s="16">
        <v>2</v>
      </c>
      <c r="I121" s="16"/>
      <c r="J121" s="16"/>
      <c r="K121" s="16"/>
      <c r="L121" s="16"/>
      <c r="M121" s="16"/>
      <c r="N121" s="16"/>
      <c r="O121" s="61">
        <f t="shared" si="9"/>
        <v>6</v>
      </c>
      <c r="P121" s="17">
        <f t="shared" si="10"/>
        <v>2.247191011235955E-2</v>
      </c>
    </row>
    <row r="122" spans="2:16" x14ac:dyDescent="0.25">
      <c r="B122" s="49" t="s">
        <v>32</v>
      </c>
      <c r="C122" s="16"/>
      <c r="D122" s="16"/>
      <c r="E122" s="16">
        <v>1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61">
        <f t="shared" si="9"/>
        <v>1</v>
      </c>
      <c r="P122" s="17">
        <f t="shared" si="10"/>
        <v>3.7453183520599251E-3</v>
      </c>
    </row>
    <row r="123" spans="2:16" x14ac:dyDescent="0.25">
      <c r="B123" s="49" t="s">
        <v>33</v>
      </c>
      <c r="C123" s="16">
        <v>1</v>
      </c>
      <c r="D123" s="16">
        <v>3</v>
      </c>
      <c r="E123" s="16">
        <v>2</v>
      </c>
      <c r="F123" s="16">
        <v>4</v>
      </c>
      <c r="G123" s="16"/>
      <c r="H123" s="16">
        <v>5</v>
      </c>
      <c r="I123" s="16"/>
      <c r="J123" s="16"/>
      <c r="K123" s="16"/>
      <c r="L123" s="16"/>
      <c r="M123" s="16"/>
      <c r="N123" s="16"/>
      <c r="O123" s="61">
        <f t="shared" si="9"/>
        <v>15</v>
      </c>
      <c r="P123" s="17">
        <f t="shared" si="10"/>
        <v>5.6179775280898875E-2</v>
      </c>
    </row>
    <row r="124" spans="2:16" x14ac:dyDescent="0.25">
      <c r="B124" s="49" t="s">
        <v>34</v>
      </c>
      <c r="C124" s="16">
        <v>6</v>
      </c>
      <c r="D124" s="16">
        <v>5</v>
      </c>
      <c r="E124" s="16">
        <v>5</v>
      </c>
      <c r="F124" s="16">
        <v>2</v>
      </c>
      <c r="G124" s="16">
        <v>4</v>
      </c>
      <c r="H124" s="16">
        <v>6</v>
      </c>
      <c r="I124" s="16"/>
      <c r="J124" s="16"/>
      <c r="K124" s="16"/>
      <c r="L124" s="16"/>
      <c r="M124" s="16"/>
      <c r="N124" s="16"/>
      <c r="O124" s="61">
        <f t="shared" si="9"/>
        <v>28</v>
      </c>
      <c r="P124" s="17">
        <f t="shared" si="10"/>
        <v>0.10486891385767791</v>
      </c>
    </row>
    <row r="125" spans="2:16" x14ac:dyDescent="0.25">
      <c r="B125" s="49" t="s">
        <v>35</v>
      </c>
      <c r="C125" s="16">
        <v>1</v>
      </c>
      <c r="D125" s="16"/>
      <c r="E125" s="16"/>
      <c r="F125" s="16">
        <v>1</v>
      </c>
      <c r="G125" s="16"/>
      <c r="H125" s="16">
        <v>2</v>
      </c>
      <c r="I125" s="16"/>
      <c r="J125" s="16"/>
      <c r="K125" s="16"/>
      <c r="L125" s="16"/>
      <c r="M125" s="16"/>
      <c r="N125" s="16"/>
      <c r="O125" s="61">
        <f t="shared" si="9"/>
        <v>4</v>
      </c>
      <c r="P125" s="17">
        <f t="shared" si="10"/>
        <v>1.4981273408239701E-2</v>
      </c>
    </row>
    <row r="126" spans="2:16" x14ac:dyDescent="0.25">
      <c r="B126" s="49" t="s">
        <v>36</v>
      </c>
      <c r="C126" s="16"/>
      <c r="D126" s="16"/>
      <c r="E126" s="16"/>
      <c r="F126" s="16">
        <v>1</v>
      </c>
      <c r="G126" s="16"/>
      <c r="H126" s="16"/>
      <c r="I126" s="16"/>
      <c r="J126" s="16"/>
      <c r="K126" s="16"/>
      <c r="L126" s="16"/>
      <c r="M126" s="16"/>
      <c r="N126" s="16"/>
      <c r="O126" s="61">
        <f t="shared" si="9"/>
        <v>1</v>
      </c>
      <c r="P126" s="17">
        <f t="shared" si="10"/>
        <v>3.7453183520599251E-3</v>
      </c>
    </row>
    <row r="127" spans="2:16" x14ac:dyDescent="0.25">
      <c r="B127" s="49" t="s">
        <v>37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61">
        <f t="shared" si="9"/>
        <v>0</v>
      </c>
      <c r="P127" s="17">
        <f t="shared" si="10"/>
        <v>0</v>
      </c>
    </row>
    <row r="128" spans="2:16" x14ac:dyDescent="0.25">
      <c r="B128" s="49" t="s">
        <v>38</v>
      </c>
      <c r="C128" s="16"/>
      <c r="D128" s="16">
        <v>4</v>
      </c>
      <c r="E128" s="16">
        <v>2</v>
      </c>
      <c r="F128" s="16">
        <v>2</v>
      </c>
      <c r="G128" s="16">
        <v>6</v>
      </c>
      <c r="H128" s="16">
        <v>2</v>
      </c>
      <c r="I128" s="16"/>
      <c r="J128" s="16"/>
      <c r="K128" s="16"/>
      <c r="L128" s="16"/>
      <c r="M128" s="16"/>
      <c r="N128" s="16"/>
      <c r="O128" s="61">
        <f t="shared" si="9"/>
        <v>16</v>
      </c>
      <c r="P128" s="17">
        <f t="shared" si="10"/>
        <v>5.9925093632958802E-2</v>
      </c>
    </row>
    <row r="129" spans="2:16" x14ac:dyDescent="0.25">
      <c r="B129" s="49" t="s">
        <v>39</v>
      </c>
      <c r="C129" s="16">
        <v>2</v>
      </c>
      <c r="D129" s="16">
        <v>2</v>
      </c>
      <c r="E129" s="16">
        <v>1</v>
      </c>
      <c r="F129" s="16"/>
      <c r="G129" s="16">
        <v>1</v>
      </c>
      <c r="H129" s="16">
        <v>4</v>
      </c>
      <c r="I129" s="16"/>
      <c r="J129" s="16"/>
      <c r="K129" s="16"/>
      <c r="L129" s="16"/>
      <c r="M129" s="16"/>
      <c r="N129" s="16"/>
      <c r="O129" s="61">
        <f t="shared" si="9"/>
        <v>10</v>
      </c>
      <c r="P129" s="17">
        <f t="shared" si="10"/>
        <v>3.7453183520599252E-2</v>
      </c>
    </row>
    <row r="130" spans="2:16" x14ac:dyDescent="0.25">
      <c r="B130" s="49" t="s">
        <v>40</v>
      </c>
      <c r="C130" s="16">
        <v>1</v>
      </c>
      <c r="D130" s="16"/>
      <c r="E130" s="16"/>
      <c r="F130" s="16"/>
      <c r="G130" s="16"/>
      <c r="H130" s="16">
        <v>2</v>
      </c>
      <c r="I130" s="16"/>
      <c r="J130" s="16"/>
      <c r="K130" s="16"/>
      <c r="L130" s="16"/>
      <c r="M130" s="16"/>
      <c r="N130" s="16"/>
      <c r="O130" s="61">
        <f t="shared" si="9"/>
        <v>3</v>
      </c>
      <c r="P130" s="17">
        <f t="shared" si="10"/>
        <v>1.1235955056179775E-2</v>
      </c>
    </row>
    <row r="131" spans="2:16" x14ac:dyDescent="0.25">
      <c r="B131" s="49" t="s">
        <v>41</v>
      </c>
      <c r="C131" s="16">
        <v>10</v>
      </c>
      <c r="D131" s="16">
        <v>9</v>
      </c>
      <c r="E131" s="16">
        <v>6</v>
      </c>
      <c r="F131" s="16">
        <v>11</v>
      </c>
      <c r="G131" s="16">
        <v>16</v>
      </c>
      <c r="H131" s="16">
        <v>24</v>
      </c>
      <c r="I131" s="16"/>
      <c r="J131" s="16"/>
      <c r="K131" s="16"/>
      <c r="L131" s="16"/>
      <c r="M131" s="16"/>
      <c r="N131" s="16"/>
      <c r="O131" s="61">
        <f t="shared" si="9"/>
        <v>76</v>
      </c>
      <c r="P131" s="17">
        <f t="shared" si="10"/>
        <v>0.28464419475655428</v>
      </c>
    </row>
    <row r="132" spans="2:16" x14ac:dyDescent="0.25">
      <c r="B132" s="49" t="s">
        <v>42</v>
      </c>
      <c r="C132" s="16"/>
      <c r="D132" s="16"/>
      <c r="E132" s="16"/>
      <c r="F132" s="16">
        <v>1</v>
      </c>
      <c r="G132" s="16"/>
      <c r="H132" s="16"/>
      <c r="I132" s="16"/>
      <c r="J132" s="16"/>
      <c r="K132" s="16"/>
      <c r="L132" s="16"/>
      <c r="M132" s="16"/>
      <c r="N132" s="16"/>
      <c r="O132" s="61">
        <f t="shared" si="9"/>
        <v>1</v>
      </c>
      <c r="P132" s="17">
        <f t="shared" si="10"/>
        <v>3.7453183520599251E-3</v>
      </c>
    </row>
    <row r="133" spans="2:16" x14ac:dyDescent="0.25">
      <c r="B133" s="49" t="s">
        <v>130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61">
        <f t="shared" si="9"/>
        <v>0</v>
      </c>
      <c r="P133" s="17">
        <f t="shared" si="10"/>
        <v>0</v>
      </c>
    </row>
    <row r="134" spans="2:16" ht="15.75" thickBot="1" x14ac:dyDescent="0.3">
      <c r="B134" s="53" t="s">
        <v>43</v>
      </c>
      <c r="C134" s="60">
        <f>SUM(C106:C133)</f>
        <v>43</v>
      </c>
      <c r="D134" s="60">
        <f t="shared" ref="D134:M134" si="11">SUM(D106:D133)</f>
        <v>34</v>
      </c>
      <c r="E134" s="60">
        <f t="shared" si="11"/>
        <v>32</v>
      </c>
      <c r="F134" s="60">
        <f t="shared" si="11"/>
        <v>36</v>
      </c>
      <c r="G134" s="60">
        <f t="shared" si="11"/>
        <v>48</v>
      </c>
      <c r="H134" s="60">
        <f t="shared" si="11"/>
        <v>74</v>
      </c>
      <c r="I134" s="60">
        <f t="shared" si="11"/>
        <v>0</v>
      </c>
      <c r="J134" s="60">
        <f t="shared" si="11"/>
        <v>0</v>
      </c>
      <c r="K134" s="60">
        <f t="shared" si="11"/>
        <v>0</v>
      </c>
      <c r="L134" s="60">
        <f t="shared" si="11"/>
        <v>0</v>
      </c>
      <c r="M134" s="60">
        <f t="shared" si="11"/>
        <v>0</v>
      </c>
      <c r="N134" s="60">
        <f>SUM(N106:N133)</f>
        <v>0</v>
      </c>
      <c r="O134" s="60">
        <f>SUM(O106:O133)</f>
        <v>267</v>
      </c>
      <c r="P134" s="114">
        <f>SUM(P106:P133)</f>
        <v>1.0000000000000002</v>
      </c>
    </row>
    <row r="135" spans="2:16" ht="16.5" thickTop="1" thickBot="1" x14ac:dyDescent="0.3"/>
    <row r="136" spans="2:16" ht="15.75" thickTop="1" x14ac:dyDescent="0.25">
      <c r="B136" s="216" t="s">
        <v>350</v>
      </c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8"/>
    </row>
    <row r="137" spans="2:16" x14ac:dyDescent="0.25">
      <c r="B137" s="49" t="s">
        <v>2</v>
      </c>
      <c r="C137" s="50" t="s">
        <v>0</v>
      </c>
      <c r="D137" s="50" t="s">
        <v>3</v>
      </c>
      <c r="E137" s="50" t="s">
        <v>4</v>
      </c>
      <c r="F137" s="50" t="s">
        <v>5</v>
      </c>
      <c r="G137" s="50" t="s">
        <v>6</v>
      </c>
      <c r="H137" s="50" t="s">
        <v>7</v>
      </c>
      <c r="I137" s="50" t="s">
        <v>8</v>
      </c>
      <c r="J137" s="50" t="s">
        <v>9</v>
      </c>
      <c r="K137" s="50" t="s">
        <v>10</v>
      </c>
      <c r="L137" s="50" t="s">
        <v>11</v>
      </c>
      <c r="M137" s="50" t="s">
        <v>12</v>
      </c>
      <c r="N137" s="50" t="s">
        <v>13</v>
      </c>
      <c r="O137" s="50" t="s">
        <v>14</v>
      </c>
      <c r="P137" s="11" t="s">
        <v>15</v>
      </c>
    </row>
    <row r="138" spans="2:16" x14ac:dyDescent="0.25">
      <c r="B138" s="49" t="s">
        <v>16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61">
        <f>SUM(C138:N138)</f>
        <v>0</v>
      </c>
      <c r="P138" s="17">
        <f>O138/$O$166</f>
        <v>0</v>
      </c>
    </row>
    <row r="139" spans="2:16" x14ac:dyDescent="0.25">
      <c r="B139" s="49" t="s">
        <v>17</v>
      </c>
      <c r="C139" s="16"/>
      <c r="D139" s="16">
        <v>1</v>
      </c>
      <c r="E139" s="16">
        <v>2</v>
      </c>
      <c r="F139" s="16">
        <v>1</v>
      </c>
      <c r="G139" s="16"/>
      <c r="H139" s="16"/>
      <c r="I139" s="16"/>
      <c r="J139" s="16"/>
      <c r="K139" s="16"/>
      <c r="L139" s="16"/>
      <c r="M139" s="16"/>
      <c r="N139" s="16"/>
      <c r="O139" s="61">
        <f t="shared" ref="O139:O165" si="12">SUM(C139:N139)</f>
        <v>4</v>
      </c>
      <c r="P139" s="17">
        <f t="shared" ref="P139:P165" si="13">O139/$O$166</f>
        <v>1.2084592145015106E-2</v>
      </c>
    </row>
    <row r="140" spans="2:16" x14ac:dyDescent="0.25">
      <c r="B140" s="49" t="s">
        <v>18</v>
      </c>
      <c r="C140" s="16">
        <v>1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61">
        <f t="shared" si="12"/>
        <v>1</v>
      </c>
      <c r="P140" s="17">
        <f t="shared" si="13"/>
        <v>3.0211480362537764E-3</v>
      </c>
    </row>
    <row r="141" spans="2:16" x14ac:dyDescent="0.25">
      <c r="B141" s="49" t="s">
        <v>19</v>
      </c>
      <c r="C141" s="16"/>
      <c r="D141" s="16">
        <v>1</v>
      </c>
      <c r="E141" s="16"/>
      <c r="F141" s="16">
        <v>1</v>
      </c>
      <c r="G141" s="16"/>
      <c r="H141" s="16"/>
      <c r="I141" s="16"/>
      <c r="J141" s="16"/>
      <c r="K141" s="16"/>
      <c r="L141" s="16"/>
      <c r="M141" s="16"/>
      <c r="N141" s="16"/>
      <c r="O141" s="61">
        <f t="shared" si="12"/>
        <v>2</v>
      </c>
      <c r="P141" s="17">
        <f t="shared" si="13"/>
        <v>6.0422960725075529E-3</v>
      </c>
    </row>
    <row r="142" spans="2:16" x14ac:dyDescent="0.25">
      <c r="B142" s="49" t="s">
        <v>20</v>
      </c>
      <c r="C142" s="16">
        <v>4</v>
      </c>
      <c r="D142" s="16">
        <v>4</v>
      </c>
      <c r="E142" s="16">
        <v>5</v>
      </c>
      <c r="F142" s="16">
        <v>2</v>
      </c>
      <c r="G142" s="16">
        <v>1</v>
      </c>
      <c r="H142" s="16">
        <v>3</v>
      </c>
      <c r="I142" s="16"/>
      <c r="J142" s="16"/>
      <c r="K142" s="16"/>
      <c r="L142" s="16"/>
      <c r="M142" s="16"/>
      <c r="N142" s="16"/>
      <c r="O142" s="61">
        <f t="shared" si="12"/>
        <v>19</v>
      </c>
      <c r="P142" s="17">
        <f t="shared" si="13"/>
        <v>5.7401812688821753E-2</v>
      </c>
    </row>
    <row r="143" spans="2:16" x14ac:dyDescent="0.25">
      <c r="B143" s="49" t="s">
        <v>21</v>
      </c>
      <c r="C143" s="16">
        <v>3</v>
      </c>
      <c r="D143" s="16">
        <v>2</v>
      </c>
      <c r="E143" s="16">
        <v>1</v>
      </c>
      <c r="F143" s="16"/>
      <c r="G143" s="16">
        <v>1</v>
      </c>
      <c r="H143" s="16">
        <v>3</v>
      </c>
      <c r="I143" s="16"/>
      <c r="J143" s="16"/>
      <c r="K143" s="16"/>
      <c r="L143" s="16"/>
      <c r="M143" s="16"/>
      <c r="N143" s="16"/>
      <c r="O143" s="61">
        <f t="shared" si="12"/>
        <v>10</v>
      </c>
      <c r="P143" s="17">
        <f t="shared" si="13"/>
        <v>3.0211480362537766E-2</v>
      </c>
    </row>
    <row r="144" spans="2:16" x14ac:dyDescent="0.25">
      <c r="B144" s="49" t="s">
        <v>22</v>
      </c>
      <c r="C144" s="16">
        <v>4</v>
      </c>
      <c r="D144" s="16">
        <v>4</v>
      </c>
      <c r="E144" s="16">
        <v>4</v>
      </c>
      <c r="F144" s="16">
        <v>3</v>
      </c>
      <c r="G144" s="16">
        <v>4</v>
      </c>
      <c r="H144" s="16"/>
      <c r="I144" s="16"/>
      <c r="J144" s="16"/>
      <c r="K144" s="16"/>
      <c r="L144" s="16"/>
      <c r="M144" s="16"/>
      <c r="N144" s="16"/>
      <c r="O144" s="61">
        <f t="shared" si="12"/>
        <v>19</v>
      </c>
      <c r="P144" s="17">
        <f t="shared" si="13"/>
        <v>5.7401812688821753E-2</v>
      </c>
    </row>
    <row r="145" spans="2:16" x14ac:dyDescent="0.25">
      <c r="B145" s="49" t="s">
        <v>23</v>
      </c>
      <c r="C145" s="16">
        <v>1</v>
      </c>
      <c r="D145" s="16">
        <v>3</v>
      </c>
      <c r="E145" s="16">
        <v>3</v>
      </c>
      <c r="F145" s="16">
        <v>2</v>
      </c>
      <c r="G145" s="16">
        <v>2</v>
      </c>
      <c r="H145" s="16">
        <v>2</v>
      </c>
      <c r="I145" s="16"/>
      <c r="J145" s="16"/>
      <c r="K145" s="16"/>
      <c r="L145" s="16"/>
      <c r="M145" s="16"/>
      <c r="N145" s="16"/>
      <c r="O145" s="61">
        <f t="shared" si="12"/>
        <v>13</v>
      </c>
      <c r="P145" s="17">
        <f t="shared" si="13"/>
        <v>3.9274924471299093E-2</v>
      </c>
    </row>
    <row r="146" spans="2:16" x14ac:dyDescent="0.25">
      <c r="B146" s="49" t="s">
        <v>24</v>
      </c>
      <c r="C146" s="16"/>
      <c r="D146" s="16">
        <v>2</v>
      </c>
      <c r="E146" s="16"/>
      <c r="F146" s="16">
        <v>1</v>
      </c>
      <c r="G146" s="16">
        <v>6</v>
      </c>
      <c r="H146" s="16">
        <v>1</v>
      </c>
      <c r="I146" s="16"/>
      <c r="J146" s="16"/>
      <c r="K146" s="16"/>
      <c r="L146" s="16"/>
      <c r="M146" s="16"/>
      <c r="N146" s="16"/>
      <c r="O146" s="61">
        <f t="shared" si="12"/>
        <v>10</v>
      </c>
      <c r="P146" s="17">
        <f t="shared" si="13"/>
        <v>3.0211480362537766E-2</v>
      </c>
    </row>
    <row r="147" spans="2:16" x14ac:dyDescent="0.25">
      <c r="B147" s="49" t="s">
        <v>25</v>
      </c>
      <c r="C147" s="16">
        <v>1</v>
      </c>
      <c r="D147" s="16"/>
      <c r="E147" s="16"/>
      <c r="F147" s="16"/>
      <c r="G147" s="16">
        <v>2</v>
      </c>
      <c r="H147" s="16">
        <v>1</v>
      </c>
      <c r="I147" s="16"/>
      <c r="J147" s="16"/>
      <c r="K147" s="16"/>
      <c r="L147" s="16"/>
      <c r="M147" s="16"/>
      <c r="N147" s="16"/>
      <c r="O147" s="61">
        <f t="shared" si="12"/>
        <v>4</v>
      </c>
      <c r="P147" s="17">
        <f t="shared" si="13"/>
        <v>1.2084592145015106E-2</v>
      </c>
    </row>
    <row r="148" spans="2:16" x14ac:dyDescent="0.25">
      <c r="B148" s="49" t="s">
        <v>26</v>
      </c>
      <c r="C148" s="16">
        <v>3</v>
      </c>
      <c r="D148" s="16">
        <v>2</v>
      </c>
      <c r="E148" s="16">
        <v>8</v>
      </c>
      <c r="F148" s="16">
        <v>1</v>
      </c>
      <c r="G148" s="16">
        <v>2</v>
      </c>
      <c r="H148" s="16">
        <v>5</v>
      </c>
      <c r="I148" s="16"/>
      <c r="J148" s="16"/>
      <c r="K148" s="16"/>
      <c r="L148" s="16"/>
      <c r="M148" s="16"/>
      <c r="N148" s="16"/>
      <c r="O148" s="61">
        <f t="shared" si="12"/>
        <v>21</v>
      </c>
      <c r="P148" s="17">
        <f t="shared" si="13"/>
        <v>6.3444108761329304E-2</v>
      </c>
    </row>
    <row r="149" spans="2:16" x14ac:dyDescent="0.25">
      <c r="B149" s="49" t="s">
        <v>27</v>
      </c>
      <c r="C149" s="16"/>
      <c r="D149" s="16"/>
      <c r="E149" s="16">
        <v>1</v>
      </c>
      <c r="F149" s="16">
        <v>1</v>
      </c>
      <c r="G149" s="16">
        <v>1</v>
      </c>
      <c r="H149" s="16"/>
      <c r="I149" s="16"/>
      <c r="J149" s="16"/>
      <c r="K149" s="16"/>
      <c r="L149" s="16"/>
      <c r="M149" s="16"/>
      <c r="N149" s="16"/>
      <c r="O149" s="61">
        <f t="shared" si="12"/>
        <v>3</v>
      </c>
      <c r="P149" s="17">
        <f t="shared" si="13"/>
        <v>9.0634441087613302E-3</v>
      </c>
    </row>
    <row r="150" spans="2:16" x14ac:dyDescent="0.25">
      <c r="B150" s="49" t="s">
        <v>28</v>
      </c>
      <c r="C150" s="16"/>
      <c r="D150" s="16"/>
      <c r="E150" s="16"/>
      <c r="F150" s="16">
        <v>3</v>
      </c>
      <c r="G150" s="16"/>
      <c r="H150" s="16"/>
      <c r="I150" s="16"/>
      <c r="J150" s="16"/>
      <c r="K150" s="16"/>
      <c r="L150" s="16"/>
      <c r="M150" s="16"/>
      <c r="N150" s="16"/>
      <c r="O150" s="61">
        <f t="shared" si="12"/>
        <v>3</v>
      </c>
      <c r="P150" s="17">
        <f t="shared" si="13"/>
        <v>9.0634441087613302E-3</v>
      </c>
    </row>
    <row r="151" spans="2:16" x14ac:dyDescent="0.25">
      <c r="B151" s="49" t="s">
        <v>29</v>
      </c>
      <c r="C151" s="16">
        <v>1</v>
      </c>
      <c r="D151" s="16"/>
      <c r="E151" s="16">
        <v>3</v>
      </c>
      <c r="F151" s="16">
        <v>4</v>
      </c>
      <c r="G151" s="16">
        <v>1</v>
      </c>
      <c r="H151" s="16">
        <v>2</v>
      </c>
      <c r="I151" s="16"/>
      <c r="J151" s="16"/>
      <c r="K151" s="16"/>
      <c r="L151" s="16"/>
      <c r="M151" s="16"/>
      <c r="N151" s="16"/>
      <c r="O151" s="61">
        <f t="shared" si="12"/>
        <v>11</v>
      </c>
      <c r="P151" s="17">
        <f t="shared" si="13"/>
        <v>3.3232628398791542E-2</v>
      </c>
    </row>
    <row r="152" spans="2:16" x14ac:dyDescent="0.25">
      <c r="B152" s="49" t="s">
        <v>30</v>
      </c>
      <c r="C152" s="16">
        <v>1</v>
      </c>
      <c r="D152" s="16">
        <v>1</v>
      </c>
      <c r="E152" s="16">
        <v>4</v>
      </c>
      <c r="F152" s="16"/>
      <c r="G152" s="16">
        <v>1</v>
      </c>
      <c r="H152" s="16"/>
      <c r="I152" s="16"/>
      <c r="J152" s="16"/>
      <c r="K152" s="16"/>
      <c r="L152" s="16"/>
      <c r="M152" s="16"/>
      <c r="N152" s="16"/>
      <c r="O152" s="61">
        <f t="shared" si="12"/>
        <v>7</v>
      </c>
      <c r="P152" s="17">
        <f t="shared" si="13"/>
        <v>2.1148036253776436E-2</v>
      </c>
    </row>
    <row r="153" spans="2:16" x14ac:dyDescent="0.25">
      <c r="B153" s="49" t="s">
        <v>31</v>
      </c>
      <c r="C153" s="16">
        <v>1</v>
      </c>
      <c r="D153" s="16">
        <v>1</v>
      </c>
      <c r="E153" s="16"/>
      <c r="F153" s="16">
        <v>1</v>
      </c>
      <c r="G153" s="16">
        <v>1</v>
      </c>
      <c r="H153" s="16">
        <v>3</v>
      </c>
      <c r="I153" s="16"/>
      <c r="J153" s="16"/>
      <c r="K153" s="16"/>
      <c r="L153" s="16"/>
      <c r="M153" s="16"/>
      <c r="N153" s="16"/>
      <c r="O153" s="61">
        <f t="shared" si="12"/>
        <v>7</v>
      </c>
      <c r="P153" s="17">
        <f t="shared" si="13"/>
        <v>2.1148036253776436E-2</v>
      </c>
    </row>
    <row r="154" spans="2:16" x14ac:dyDescent="0.25">
      <c r="B154" s="49" t="s">
        <v>32</v>
      </c>
      <c r="C154" s="16"/>
      <c r="D154" s="16"/>
      <c r="E154" s="16"/>
      <c r="F154" s="16">
        <v>2</v>
      </c>
      <c r="G154" s="16"/>
      <c r="H154" s="16"/>
      <c r="I154" s="16"/>
      <c r="J154" s="16"/>
      <c r="K154" s="16"/>
      <c r="L154" s="16"/>
      <c r="M154" s="16"/>
      <c r="N154" s="16"/>
      <c r="O154" s="61">
        <f t="shared" si="12"/>
        <v>2</v>
      </c>
      <c r="P154" s="17">
        <f t="shared" si="13"/>
        <v>6.0422960725075529E-3</v>
      </c>
    </row>
    <row r="155" spans="2:16" x14ac:dyDescent="0.25">
      <c r="B155" s="49" t="s">
        <v>33</v>
      </c>
      <c r="C155" s="16">
        <v>2</v>
      </c>
      <c r="D155" s="16">
        <v>2</v>
      </c>
      <c r="E155" s="16">
        <v>3</v>
      </c>
      <c r="F155" s="16">
        <v>1</v>
      </c>
      <c r="G155" s="16">
        <v>5</v>
      </c>
      <c r="H155" s="16">
        <v>1</v>
      </c>
      <c r="I155" s="16"/>
      <c r="J155" s="16"/>
      <c r="K155" s="16"/>
      <c r="L155" s="16"/>
      <c r="M155" s="16"/>
      <c r="N155" s="16"/>
      <c r="O155" s="61">
        <f t="shared" si="12"/>
        <v>14</v>
      </c>
      <c r="P155" s="17">
        <f t="shared" si="13"/>
        <v>4.2296072507552872E-2</v>
      </c>
    </row>
    <row r="156" spans="2:16" x14ac:dyDescent="0.25">
      <c r="B156" s="49" t="s">
        <v>34</v>
      </c>
      <c r="C156" s="16">
        <v>4</v>
      </c>
      <c r="D156" s="16">
        <v>2</v>
      </c>
      <c r="E156" s="16">
        <v>10</v>
      </c>
      <c r="F156" s="16">
        <v>9</v>
      </c>
      <c r="G156" s="16">
        <v>6</v>
      </c>
      <c r="H156" s="16">
        <v>6</v>
      </c>
      <c r="I156" s="16"/>
      <c r="J156" s="16"/>
      <c r="K156" s="16"/>
      <c r="L156" s="16"/>
      <c r="M156" s="16"/>
      <c r="N156" s="16"/>
      <c r="O156" s="61">
        <f t="shared" si="12"/>
        <v>37</v>
      </c>
      <c r="P156" s="17">
        <f t="shared" si="13"/>
        <v>0.11178247734138973</v>
      </c>
    </row>
    <row r="157" spans="2:16" x14ac:dyDescent="0.25">
      <c r="B157" s="49" t="s">
        <v>35</v>
      </c>
      <c r="C157" s="16"/>
      <c r="D157" s="16">
        <v>1</v>
      </c>
      <c r="E157" s="16">
        <v>1</v>
      </c>
      <c r="F157" s="16">
        <v>1</v>
      </c>
      <c r="G157" s="16">
        <v>1</v>
      </c>
      <c r="H157" s="16">
        <v>4</v>
      </c>
      <c r="I157" s="16"/>
      <c r="J157" s="16"/>
      <c r="K157" s="16"/>
      <c r="L157" s="16"/>
      <c r="M157" s="16"/>
      <c r="N157" s="16"/>
      <c r="O157" s="61">
        <f t="shared" si="12"/>
        <v>8</v>
      </c>
      <c r="P157" s="17">
        <f t="shared" si="13"/>
        <v>2.4169184290030211E-2</v>
      </c>
    </row>
    <row r="158" spans="2:16" x14ac:dyDescent="0.25">
      <c r="B158" s="49" t="s">
        <v>36</v>
      </c>
      <c r="C158" s="16"/>
      <c r="D158" s="16"/>
      <c r="E158" s="16"/>
      <c r="F158" s="16">
        <v>1</v>
      </c>
      <c r="G158" s="16">
        <v>1</v>
      </c>
      <c r="H158" s="16"/>
      <c r="I158" s="16"/>
      <c r="J158" s="16"/>
      <c r="K158" s="16"/>
      <c r="L158" s="16"/>
      <c r="M158" s="16"/>
      <c r="N158" s="16"/>
      <c r="O158" s="61">
        <f t="shared" si="12"/>
        <v>2</v>
      </c>
      <c r="P158" s="17">
        <f t="shared" si="13"/>
        <v>6.0422960725075529E-3</v>
      </c>
    </row>
    <row r="159" spans="2:16" x14ac:dyDescent="0.25">
      <c r="B159" s="49" t="s">
        <v>37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61">
        <f t="shared" si="12"/>
        <v>0</v>
      </c>
      <c r="P159" s="17">
        <f t="shared" si="13"/>
        <v>0</v>
      </c>
    </row>
    <row r="160" spans="2:16" x14ac:dyDescent="0.25">
      <c r="B160" s="49" t="s">
        <v>38</v>
      </c>
      <c r="C160" s="16">
        <v>1</v>
      </c>
      <c r="D160" s="16">
        <v>2</v>
      </c>
      <c r="E160" s="16">
        <v>4</v>
      </c>
      <c r="F160" s="16">
        <v>1</v>
      </c>
      <c r="G160" s="16">
        <v>2</v>
      </c>
      <c r="H160" s="16">
        <v>3</v>
      </c>
      <c r="I160" s="16"/>
      <c r="J160" s="16"/>
      <c r="K160" s="16"/>
      <c r="L160" s="16"/>
      <c r="M160" s="16"/>
      <c r="N160" s="16"/>
      <c r="O160" s="61">
        <f t="shared" si="12"/>
        <v>13</v>
      </c>
      <c r="P160" s="17">
        <f t="shared" si="13"/>
        <v>3.9274924471299093E-2</v>
      </c>
    </row>
    <row r="161" spans="2:16" x14ac:dyDescent="0.25">
      <c r="B161" s="49" t="s">
        <v>39</v>
      </c>
      <c r="C161" s="16">
        <v>7</v>
      </c>
      <c r="D161" s="16">
        <v>1</v>
      </c>
      <c r="E161" s="16">
        <v>3</v>
      </c>
      <c r="F161" s="16">
        <v>4</v>
      </c>
      <c r="G161" s="16">
        <v>1</v>
      </c>
      <c r="H161" s="16">
        <v>2</v>
      </c>
      <c r="I161" s="16"/>
      <c r="J161" s="16"/>
      <c r="K161" s="16"/>
      <c r="L161" s="16"/>
      <c r="M161" s="16"/>
      <c r="N161" s="16"/>
      <c r="O161" s="61">
        <f t="shared" si="12"/>
        <v>18</v>
      </c>
      <c r="P161" s="17">
        <f t="shared" si="13"/>
        <v>5.4380664652567974E-2</v>
      </c>
    </row>
    <row r="162" spans="2:16" x14ac:dyDescent="0.25">
      <c r="B162" s="49" t="s">
        <v>40</v>
      </c>
      <c r="C162" s="16"/>
      <c r="D162" s="16">
        <v>1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61">
        <f t="shared" si="12"/>
        <v>1</v>
      </c>
      <c r="P162" s="17">
        <f t="shared" si="13"/>
        <v>3.0211480362537764E-3</v>
      </c>
    </row>
    <row r="163" spans="2:16" x14ac:dyDescent="0.25">
      <c r="B163" s="49" t="s">
        <v>41</v>
      </c>
      <c r="C163" s="16">
        <v>22</v>
      </c>
      <c r="D163" s="16">
        <v>11</v>
      </c>
      <c r="E163" s="16">
        <v>13</v>
      </c>
      <c r="F163" s="16">
        <v>16</v>
      </c>
      <c r="G163" s="16">
        <v>23</v>
      </c>
      <c r="H163" s="16">
        <v>16</v>
      </c>
      <c r="I163" s="16"/>
      <c r="J163" s="16"/>
      <c r="K163" s="16"/>
      <c r="L163" s="16"/>
      <c r="M163" s="16"/>
      <c r="N163" s="16"/>
      <c r="O163" s="61">
        <f t="shared" si="12"/>
        <v>101</v>
      </c>
      <c r="P163" s="17">
        <f t="shared" si="13"/>
        <v>0.30513595166163143</v>
      </c>
    </row>
    <row r="164" spans="2:16" x14ac:dyDescent="0.25">
      <c r="B164" s="49" t="s">
        <v>42</v>
      </c>
      <c r="C164" s="16"/>
      <c r="D164" s="16"/>
      <c r="E164" s="16"/>
      <c r="F164" s="16">
        <v>1</v>
      </c>
      <c r="G164" s="16"/>
      <c r="H164" s="16"/>
      <c r="I164" s="16"/>
      <c r="J164" s="16"/>
      <c r="K164" s="16"/>
      <c r="L164" s="16"/>
      <c r="M164" s="16"/>
      <c r="N164" s="16"/>
      <c r="O164" s="61">
        <f t="shared" si="12"/>
        <v>1</v>
      </c>
      <c r="P164" s="17">
        <f t="shared" si="13"/>
        <v>3.0211480362537764E-3</v>
      </c>
    </row>
    <row r="165" spans="2:16" x14ac:dyDescent="0.25">
      <c r="B165" s="49" t="s">
        <v>130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1">
        <f t="shared" si="12"/>
        <v>0</v>
      </c>
      <c r="P165" s="17">
        <f t="shared" si="13"/>
        <v>0</v>
      </c>
    </row>
    <row r="166" spans="2:16" ht="15.75" thickBot="1" x14ac:dyDescent="0.3">
      <c r="B166" s="53" t="s">
        <v>43</v>
      </c>
      <c r="C166" s="60">
        <f>SUM(C138:C165)</f>
        <v>56</v>
      </c>
      <c r="D166" s="60">
        <f t="shared" ref="D166:M166" si="14">SUM(D138:D165)</f>
        <v>41</v>
      </c>
      <c r="E166" s="60">
        <f t="shared" si="14"/>
        <v>65</v>
      </c>
      <c r="F166" s="60">
        <f t="shared" si="14"/>
        <v>56</v>
      </c>
      <c r="G166" s="60">
        <f t="shared" si="14"/>
        <v>61</v>
      </c>
      <c r="H166" s="60">
        <f t="shared" si="14"/>
        <v>52</v>
      </c>
      <c r="I166" s="60">
        <f t="shared" si="14"/>
        <v>0</v>
      </c>
      <c r="J166" s="60">
        <f t="shared" si="14"/>
        <v>0</v>
      </c>
      <c r="K166" s="60">
        <f t="shared" si="14"/>
        <v>0</v>
      </c>
      <c r="L166" s="60">
        <f t="shared" si="14"/>
        <v>0</v>
      </c>
      <c r="M166" s="60">
        <f t="shared" si="14"/>
        <v>0</v>
      </c>
      <c r="N166" s="60">
        <f>SUM(N138:N165)</f>
        <v>0</v>
      </c>
      <c r="O166" s="60">
        <f>SUM(O138:O165)</f>
        <v>331</v>
      </c>
      <c r="P166" s="114">
        <f>SUM(P138:P165)</f>
        <v>0.99999999999999989</v>
      </c>
    </row>
    <row r="167" spans="2:16" ht="15.75" thickTop="1" x14ac:dyDescent="0.25"/>
  </sheetData>
  <mergeCells count="12">
    <mergeCell ref="B136:P136"/>
    <mergeCell ref="B2:Z2"/>
    <mergeCell ref="B3:Z3"/>
    <mergeCell ref="B4:Z4"/>
    <mergeCell ref="B5:Z5"/>
    <mergeCell ref="B6:Z6"/>
    <mergeCell ref="B8:P8"/>
    <mergeCell ref="B40:P40"/>
    <mergeCell ref="B71:P71"/>
    <mergeCell ref="B72:P72"/>
    <mergeCell ref="B103:P103"/>
    <mergeCell ref="B104:P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DI28"/>
  <sheetViews>
    <sheetView showGridLines="0" showRowColHeaders="0" zoomScale="85" zoomScaleNormal="85" workbookViewId="0"/>
  </sheetViews>
  <sheetFormatPr defaultColWidth="41.85546875" defaultRowHeight="15" x14ac:dyDescent="0.25"/>
  <cols>
    <col min="1" max="1" width="1.5703125" customWidth="1"/>
    <col min="2" max="2" width="47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bestFit="1" customWidth="1"/>
    <col min="17" max="17" width="1.5703125" customWidth="1"/>
    <col min="18" max="18" width="47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bestFit="1" customWidth="1"/>
    <col min="33" max="33" width="2" customWidth="1"/>
    <col min="34" max="34" width="47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44" bestFit="1" customWidth="1"/>
    <col min="49" max="49" width="1.7109375" customWidth="1"/>
    <col min="50" max="50" width="47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1.85546875" customWidth="1"/>
    <col min="66" max="66" width="47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140625" bestFit="1" customWidth="1"/>
    <col min="81" max="81" width="2.140625" customWidth="1"/>
    <col min="82" max="82" width="47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140625" bestFit="1" customWidth="1"/>
    <col min="97" max="97" width="2.140625" style="161" customWidth="1"/>
    <col min="98" max="98" width="47" style="161" bestFit="1" customWidth="1"/>
    <col min="99" max="99" width="4.42578125" style="161" bestFit="1" customWidth="1"/>
    <col min="100" max="100" width="4.28515625" style="161" bestFit="1" customWidth="1"/>
    <col min="101" max="101" width="5.28515625" style="161" bestFit="1" customWidth="1"/>
    <col min="102" max="102" width="4.5703125" style="161" bestFit="1" customWidth="1"/>
    <col min="103" max="103" width="4.7109375" style="161" bestFit="1" customWidth="1"/>
    <col min="104" max="104" width="4.5703125" style="161" bestFit="1" customWidth="1"/>
    <col min="105" max="105" width="4" style="161" bestFit="1" customWidth="1"/>
    <col min="106" max="106" width="5.140625" style="161" bestFit="1" customWidth="1"/>
    <col min="107" max="107" width="4" style="161" bestFit="1" customWidth="1"/>
    <col min="108" max="108" width="4.85546875" style="161" bestFit="1" customWidth="1"/>
    <col min="109" max="109" width="5.140625" style="161" bestFit="1" customWidth="1"/>
    <col min="110" max="110" width="4.28515625" style="161" bestFit="1" customWidth="1"/>
    <col min="111" max="111" width="6.5703125" style="161" bestFit="1" customWidth="1"/>
    <col min="112" max="112" width="8.140625" style="161" bestFit="1" customWidth="1"/>
  </cols>
  <sheetData>
    <row r="1" spans="1:113" ht="15.75" thickBot="1" x14ac:dyDescent="0.3"/>
    <row r="2" spans="1:113" ht="15.75" thickTop="1" x14ac:dyDescent="0.25">
      <c r="B2" s="243" t="s">
        <v>151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  <c r="R2" s="243" t="s">
        <v>287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258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5"/>
      <c r="AX2" s="243" t="s">
        <v>305</v>
      </c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373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5"/>
      <c r="CD2" s="243" t="s">
        <v>401</v>
      </c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431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5"/>
    </row>
    <row r="3" spans="1:113" x14ac:dyDescent="0.25">
      <c r="B3" s="49" t="s">
        <v>86</v>
      </c>
      <c r="C3" s="165" t="s">
        <v>0</v>
      </c>
      <c r="D3" s="165" t="s">
        <v>3</v>
      </c>
      <c r="E3" s="165" t="s">
        <v>4</v>
      </c>
      <c r="F3" s="165" t="s">
        <v>5</v>
      </c>
      <c r="G3" s="165" t="s">
        <v>6</v>
      </c>
      <c r="H3" s="165" t="s">
        <v>7</v>
      </c>
      <c r="I3" s="165" t="s">
        <v>8</v>
      </c>
      <c r="J3" s="165" t="s">
        <v>9</v>
      </c>
      <c r="K3" s="165" t="s">
        <v>10</v>
      </c>
      <c r="L3" s="165" t="s">
        <v>11</v>
      </c>
      <c r="M3" s="165" t="s">
        <v>12</v>
      </c>
      <c r="N3" s="165" t="s">
        <v>13</v>
      </c>
      <c r="O3" s="165" t="s">
        <v>14</v>
      </c>
      <c r="P3" s="11" t="s">
        <v>15</v>
      </c>
      <c r="R3" s="49" t="s">
        <v>86</v>
      </c>
      <c r="S3" s="165" t="s">
        <v>0</v>
      </c>
      <c r="T3" s="165" t="s">
        <v>3</v>
      </c>
      <c r="U3" s="165" t="s">
        <v>4</v>
      </c>
      <c r="V3" s="165" t="s">
        <v>5</v>
      </c>
      <c r="W3" s="165" t="s">
        <v>6</v>
      </c>
      <c r="X3" s="165" t="s">
        <v>7</v>
      </c>
      <c r="Y3" s="165" t="s">
        <v>8</v>
      </c>
      <c r="Z3" s="165" t="s">
        <v>9</v>
      </c>
      <c r="AA3" s="165" t="s">
        <v>10</v>
      </c>
      <c r="AB3" s="165" t="s">
        <v>11</v>
      </c>
      <c r="AC3" s="165" t="s">
        <v>12</v>
      </c>
      <c r="AD3" s="165" t="s">
        <v>13</v>
      </c>
      <c r="AE3" s="165" t="s">
        <v>14</v>
      </c>
      <c r="AF3" s="11" t="s">
        <v>15</v>
      </c>
      <c r="AH3" s="49" t="s">
        <v>86</v>
      </c>
      <c r="AI3" s="165" t="s">
        <v>0</v>
      </c>
      <c r="AJ3" s="165" t="s">
        <v>3</v>
      </c>
      <c r="AK3" s="165" t="s">
        <v>4</v>
      </c>
      <c r="AL3" s="165" t="s">
        <v>5</v>
      </c>
      <c r="AM3" s="165" t="s">
        <v>6</v>
      </c>
      <c r="AN3" s="165" t="s">
        <v>7</v>
      </c>
      <c r="AO3" s="165" t="s">
        <v>8</v>
      </c>
      <c r="AP3" s="165" t="s">
        <v>9</v>
      </c>
      <c r="AQ3" s="165" t="s">
        <v>10</v>
      </c>
      <c r="AR3" s="165" t="s">
        <v>11</v>
      </c>
      <c r="AS3" s="165" t="s">
        <v>12</v>
      </c>
      <c r="AT3" s="165" t="s">
        <v>13</v>
      </c>
      <c r="AU3" s="165" t="s">
        <v>14</v>
      </c>
      <c r="AV3" s="11" t="s">
        <v>15</v>
      </c>
      <c r="AX3" s="49" t="s">
        <v>242</v>
      </c>
      <c r="AY3" s="50" t="s">
        <v>0</v>
      </c>
      <c r="AZ3" s="50" t="s">
        <v>3</v>
      </c>
      <c r="BA3" s="50" t="s">
        <v>4</v>
      </c>
      <c r="BB3" s="50" t="s">
        <v>5</v>
      </c>
      <c r="BC3" s="50" t="s">
        <v>6</v>
      </c>
      <c r="BD3" s="50" t="s">
        <v>7</v>
      </c>
      <c r="BE3" s="50" t="s">
        <v>8</v>
      </c>
      <c r="BF3" s="50" t="s">
        <v>9</v>
      </c>
      <c r="BG3" s="50" t="s">
        <v>10</v>
      </c>
      <c r="BH3" s="50" t="s">
        <v>11</v>
      </c>
      <c r="BI3" s="50" t="s">
        <v>12</v>
      </c>
      <c r="BJ3" s="50" t="s">
        <v>13</v>
      </c>
      <c r="BK3" s="50" t="s">
        <v>14</v>
      </c>
      <c r="BL3" s="11" t="s">
        <v>15</v>
      </c>
      <c r="BN3" s="49" t="s">
        <v>242</v>
      </c>
      <c r="BO3" s="50" t="s">
        <v>0</v>
      </c>
      <c r="BP3" s="50" t="s">
        <v>3</v>
      </c>
      <c r="BQ3" s="50" t="s">
        <v>4</v>
      </c>
      <c r="BR3" s="50" t="s">
        <v>5</v>
      </c>
      <c r="BS3" s="50" t="s">
        <v>6</v>
      </c>
      <c r="BT3" s="50" t="s">
        <v>7</v>
      </c>
      <c r="BU3" s="50" t="s">
        <v>8</v>
      </c>
      <c r="BV3" s="50" t="s">
        <v>9</v>
      </c>
      <c r="BW3" s="50" t="s">
        <v>10</v>
      </c>
      <c r="BX3" s="50" t="s">
        <v>11</v>
      </c>
      <c r="BY3" s="50" t="s">
        <v>12</v>
      </c>
      <c r="BZ3" s="50" t="s">
        <v>13</v>
      </c>
      <c r="CA3" s="50" t="s">
        <v>14</v>
      </c>
      <c r="CB3" s="11" t="s">
        <v>15</v>
      </c>
      <c r="CD3" s="49" t="s">
        <v>242</v>
      </c>
      <c r="CE3" s="165" t="s">
        <v>0</v>
      </c>
      <c r="CF3" s="165" t="s">
        <v>3</v>
      </c>
      <c r="CG3" s="165" t="s">
        <v>4</v>
      </c>
      <c r="CH3" s="165" t="s">
        <v>5</v>
      </c>
      <c r="CI3" s="165" t="s">
        <v>6</v>
      </c>
      <c r="CJ3" s="165" t="s">
        <v>7</v>
      </c>
      <c r="CK3" s="165" t="s">
        <v>8</v>
      </c>
      <c r="CL3" s="165" t="s">
        <v>9</v>
      </c>
      <c r="CM3" s="165" t="s">
        <v>10</v>
      </c>
      <c r="CN3" s="165" t="s">
        <v>11</v>
      </c>
      <c r="CO3" s="165" t="s">
        <v>12</v>
      </c>
      <c r="CP3" s="165" t="s">
        <v>13</v>
      </c>
      <c r="CQ3" s="165" t="s">
        <v>14</v>
      </c>
      <c r="CR3" s="11" t="s">
        <v>15</v>
      </c>
      <c r="CT3" s="49" t="s">
        <v>242</v>
      </c>
      <c r="CU3" s="169" t="s">
        <v>0</v>
      </c>
      <c r="CV3" s="169" t="s">
        <v>3</v>
      </c>
      <c r="CW3" s="169" t="s">
        <v>4</v>
      </c>
      <c r="CX3" s="169" t="s">
        <v>5</v>
      </c>
      <c r="CY3" s="169" t="s">
        <v>6</v>
      </c>
      <c r="CZ3" s="169" t="s">
        <v>7</v>
      </c>
      <c r="DA3" s="169" t="s">
        <v>8</v>
      </c>
      <c r="DB3" s="169" t="s">
        <v>9</v>
      </c>
      <c r="DC3" s="169" t="s">
        <v>10</v>
      </c>
      <c r="DD3" s="169" t="s">
        <v>11</v>
      </c>
      <c r="DE3" s="169" t="s">
        <v>12</v>
      </c>
      <c r="DF3" s="169" t="s">
        <v>13</v>
      </c>
      <c r="DG3" s="169" t="s">
        <v>14</v>
      </c>
      <c r="DH3" s="11" t="s">
        <v>15</v>
      </c>
    </row>
    <row r="4" spans="1:113" x14ac:dyDescent="0.25">
      <c r="A4" s="164"/>
      <c r="B4" s="163" t="s">
        <v>122</v>
      </c>
      <c r="C4" s="19"/>
      <c r="D4" s="19">
        <v>5</v>
      </c>
      <c r="E4" s="20">
        <v>5</v>
      </c>
      <c r="F4" s="20">
        <v>7</v>
      </c>
      <c r="G4" s="20">
        <v>7</v>
      </c>
      <c r="H4" s="20">
        <v>6</v>
      </c>
      <c r="I4" s="20">
        <v>7</v>
      </c>
      <c r="J4" s="20">
        <v>8</v>
      </c>
      <c r="K4" s="20">
        <v>8</v>
      </c>
      <c r="L4" s="20">
        <v>12</v>
      </c>
      <c r="M4" s="20">
        <v>7</v>
      </c>
      <c r="N4" s="20">
        <v>16</v>
      </c>
      <c r="O4" s="51">
        <f t="shared" ref="O4:O9" si="0">SUM(C4:N4)</f>
        <v>88</v>
      </c>
      <c r="P4" s="21">
        <f t="shared" ref="P4:P26" si="1">O4/$O$27</f>
        <v>0.19642857142857142</v>
      </c>
      <c r="R4" s="163" t="s">
        <v>122</v>
      </c>
      <c r="S4" s="19">
        <v>9</v>
      </c>
      <c r="T4" s="19">
        <v>6</v>
      </c>
      <c r="U4" s="20">
        <v>4</v>
      </c>
      <c r="V4" s="20">
        <v>4</v>
      </c>
      <c r="W4" s="20">
        <v>6</v>
      </c>
      <c r="X4" s="20">
        <v>10</v>
      </c>
      <c r="Y4" s="20">
        <v>2</v>
      </c>
      <c r="Z4" s="20">
        <v>5</v>
      </c>
      <c r="AA4" s="20">
        <v>6</v>
      </c>
      <c r="AB4" s="20">
        <v>9</v>
      </c>
      <c r="AC4" s="20">
        <v>10</v>
      </c>
      <c r="AD4" s="20">
        <v>1</v>
      </c>
      <c r="AE4" s="51">
        <f>SUM(S4:AD4)</f>
        <v>72</v>
      </c>
      <c r="AF4" s="21">
        <f t="shared" ref="AF4:AF26" si="2">AE4/$AE$27</f>
        <v>0.1306715063520871</v>
      </c>
      <c r="AH4" s="163" t="s">
        <v>122</v>
      </c>
      <c r="AI4" s="19">
        <v>9</v>
      </c>
      <c r="AJ4" s="19">
        <v>5</v>
      </c>
      <c r="AK4" s="20">
        <v>10</v>
      </c>
      <c r="AL4" s="20">
        <v>15</v>
      </c>
      <c r="AM4" s="20">
        <v>3</v>
      </c>
      <c r="AN4" s="20"/>
      <c r="AO4" s="20">
        <v>9</v>
      </c>
      <c r="AP4" s="20">
        <v>10</v>
      </c>
      <c r="AQ4" s="20">
        <v>9</v>
      </c>
      <c r="AR4" s="20">
        <v>3</v>
      </c>
      <c r="AS4" s="20">
        <v>6</v>
      </c>
      <c r="AT4" s="20">
        <v>7</v>
      </c>
      <c r="AU4" s="51">
        <f>SUM(AI4:AT4)</f>
        <v>86</v>
      </c>
      <c r="AV4" s="21">
        <f t="shared" ref="AV4:AV26" si="3">AU4/$AU$27</f>
        <v>0.1111111111111111</v>
      </c>
      <c r="AX4" s="112" t="s">
        <v>122</v>
      </c>
      <c r="AY4" s="19">
        <v>6</v>
      </c>
      <c r="AZ4" s="19">
        <v>5</v>
      </c>
      <c r="BA4" s="20">
        <v>5</v>
      </c>
      <c r="BB4" s="20">
        <v>4</v>
      </c>
      <c r="BC4" s="20">
        <v>4</v>
      </c>
      <c r="BD4" s="20">
        <v>9</v>
      </c>
      <c r="BE4" s="20">
        <v>11</v>
      </c>
      <c r="BF4" s="20">
        <v>6</v>
      </c>
      <c r="BG4" s="20">
        <v>2</v>
      </c>
      <c r="BH4" s="20">
        <v>2</v>
      </c>
      <c r="BI4" s="20">
        <v>4</v>
      </c>
      <c r="BJ4" s="20">
        <v>3</v>
      </c>
      <c r="BK4" s="51">
        <f t="shared" ref="BK4:BK13" si="4">SUM(AY4:BJ4)</f>
        <v>61</v>
      </c>
      <c r="BL4" s="21">
        <f t="shared" ref="BL4:BL26" si="5">BK4/$BK$27</f>
        <v>0.11685823754789272</v>
      </c>
      <c r="BM4" s="164"/>
      <c r="BN4" s="112" t="s">
        <v>122</v>
      </c>
      <c r="BO4" s="19">
        <v>4</v>
      </c>
      <c r="BP4" s="19">
        <v>2</v>
      </c>
      <c r="BQ4" s="20">
        <v>10</v>
      </c>
      <c r="BR4" s="20">
        <v>10</v>
      </c>
      <c r="BS4" s="20">
        <v>11</v>
      </c>
      <c r="BT4" s="20">
        <v>9</v>
      </c>
      <c r="BU4" s="20">
        <v>2</v>
      </c>
      <c r="BV4" s="20">
        <v>4</v>
      </c>
      <c r="BW4" s="20">
        <v>2</v>
      </c>
      <c r="BX4" s="20">
        <v>4</v>
      </c>
      <c r="BY4" s="20">
        <v>7</v>
      </c>
      <c r="BZ4" s="20">
        <v>3</v>
      </c>
      <c r="CA4" s="51">
        <f t="shared" ref="CA4:CA12" si="6">SUM(BO4:BZ4)</f>
        <v>68</v>
      </c>
      <c r="CB4" s="21">
        <f t="shared" ref="CB4:CB26" si="7">CA4/$CA$27</f>
        <v>0.10089020771513353</v>
      </c>
      <c r="CC4" s="161"/>
      <c r="CD4" s="163" t="s">
        <v>122</v>
      </c>
      <c r="CE4" s="19">
        <v>8</v>
      </c>
      <c r="CF4" s="19">
        <v>1</v>
      </c>
      <c r="CG4" s="20">
        <v>3</v>
      </c>
      <c r="CH4" s="20">
        <v>6</v>
      </c>
      <c r="CI4" s="20">
        <v>8</v>
      </c>
      <c r="CJ4" s="20">
        <v>2</v>
      </c>
      <c r="CK4" s="20">
        <v>6</v>
      </c>
      <c r="CL4" s="20">
        <v>4</v>
      </c>
      <c r="CM4" s="20">
        <v>1</v>
      </c>
      <c r="CN4" s="20">
        <v>1</v>
      </c>
      <c r="CO4" s="20">
        <v>4</v>
      </c>
      <c r="CP4" s="20">
        <v>4</v>
      </c>
      <c r="CQ4" s="51">
        <f>SUM(CE4:CP4)</f>
        <v>48</v>
      </c>
      <c r="CR4" s="21">
        <f t="shared" ref="CR4:CR26" si="8">CQ4/$CQ$27</f>
        <v>5.0632911392405063E-2</v>
      </c>
      <c r="CT4" s="167" t="s">
        <v>122</v>
      </c>
      <c r="CU4" s="19">
        <v>6</v>
      </c>
      <c r="CV4" s="19">
        <v>3</v>
      </c>
      <c r="CW4" s="20"/>
      <c r="CX4" s="20">
        <v>3</v>
      </c>
      <c r="CY4" s="20">
        <v>6</v>
      </c>
      <c r="CZ4" s="20">
        <v>2</v>
      </c>
      <c r="DA4" s="20">
        <v>4</v>
      </c>
      <c r="DB4" s="20">
        <v>4</v>
      </c>
      <c r="DC4" s="20">
        <v>6</v>
      </c>
      <c r="DD4" s="20">
        <v>8</v>
      </c>
      <c r="DE4" s="20">
        <v>1</v>
      </c>
      <c r="DF4" s="20">
        <v>4</v>
      </c>
      <c r="DG4" s="51">
        <f>SUM(CU4:DF4)</f>
        <v>47</v>
      </c>
      <c r="DH4" s="21">
        <f t="shared" ref="DH4:DH12" si="9">DG4/$DG$27</f>
        <v>4.5675413022351799E-2</v>
      </c>
    </row>
    <row r="5" spans="1:113" x14ac:dyDescent="0.25">
      <c r="A5" s="164"/>
      <c r="B5" s="163" t="s">
        <v>116</v>
      </c>
      <c r="C5" s="19">
        <v>10</v>
      </c>
      <c r="D5" s="19">
        <v>1</v>
      </c>
      <c r="E5" s="20">
        <v>1</v>
      </c>
      <c r="F5" s="20">
        <v>1</v>
      </c>
      <c r="G5" s="20">
        <v>3</v>
      </c>
      <c r="H5" s="20">
        <v>1</v>
      </c>
      <c r="I5" s="20"/>
      <c r="J5" s="20"/>
      <c r="K5" s="20"/>
      <c r="L5" s="20"/>
      <c r="M5" s="20"/>
      <c r="N5" s="20"/>
      <c r="O5" s="51">
        <f t="shared" si="0"/>
        <v>17</v>
      </c>
      <c r="P5" s="21">
        <f t="shared" si="1"/>
        <v>3.7946428571428568E-2</v>
      </c>
      <c r="R5" s="163" t="s">
        <v>116</v>
      </c>
      <c r="S5" s="19">
        <v>1</v>
      </c>
      <c r="T5" s="19"/>
      <c r="U5" s="20"/>
      <c r="V5" s="20"/>
      <c r="W5" s="20">
        <v>2</v>
      </c>
      <c r="X5" s="20">
        <v>1</v>
      </c>
      <c r="Y5" s="20">
        <v>1</v>
      </c>
      <c r="Z5" s="20">
        <v>1</v>
      </c>
      <c r="AA5" s="20">
        <v>1</v>
      </c>
      <c r="AB5" s="20">
        <v>1</v>
      </c>
      <c r="AC5" s="20">
        <v>2</v>
      </c>
      <c r="AD5" s="20">
        <v>2</v>
      </c>
      <c r="AE5" s="51">
        <f>SUM(S5:AD5)</f>
        <v>12</v>
      </c>
      <c r="AF5" s="21">
        <f t="shared" si="2"/>
        <v>2.1778584392014518E-2</v>
      </c>
      <c r="AH5" s="163" t="s">
        <v>116</v>
      </c>
      <c r="AI5" s="19">
        <v>2</v>
      </c>
      <c r="AJ5" s="19"/>
      <c r="AK5" s="20">
        <v>1</v>
      </c>
      <c r="AL5" s="20">
        <v>3</v>
      </c>
      <c r="AM5" s="20">
        <v>1</v>
      </c>
      <c r="AN5" s="20">
        <v>1</v>
      </c>
      <c r="AO5" s="20"/>
      <c r="AP5" s="20"/>
      <c r="AQ5" s="20"/>
      <c r="AR5" s="20"/>
      <c r="AS5" s="20"/>
      <c r="AT5" s="20"/>
      <c r="AU5" s="51">
        <f>SUM(AI5:AT5)</f>
        <v>8</v>
      </c>
      <c r="AV5" s="21">
        <f t="shared" si="3"/>
        <v>1.0335917312661499E-2</v>
      </c>
      <c r="AX5" s="112" t="s">
        <v>116</v>
      </c>
      <c r="AY5" s="19"/>
      <c r="AZ5" s="19">
        <v>1</v>
      </c>
      <c r="BA5" s="20"/>
      <c r="BB5" s="20">
        <v>1</v>
      </c>
      <c r="BC5" s="20"/>
      <c r="BD5" s="20"/>
      <c r="BE5" s="20"/>
      <c r="BF5" s="20"/>
      <c r="BG5" s="20"/>
      <c r="BH5" s="20"/>
      <c r="BI5" s="20"/>
      <c r="BJ5" s="20">
        <v>2</v>
      </c>
      <c r="BK5" s="51">
        <f t="shared" si="4"/>
        <v>4</v>
      </c>
      <c r="BL5" s="21">
        <f t="shared" si="5"/>
        <v>7.6628352490421452E-3</v>
      </c>
      <c r="BM5" s="164"/>
      <c r="BN5" s="112" t="s">
        <v>116</v>
      </c>
      <c r="BO5" s="19">
        <v>1</v>
      </c>
      <c r="BP5" s="19"/>
      <c r="BQ5" s="20">
        <v>1</v>
      </c>
      <c r="BR5" s="20">
        <v>2</v>
      </c>
      <c r="BS5" s="20"/>
      <c r="BT5" s="20"/>
      <c r="BU5" s="20">
        <v>1</v>
      </c>
      <c r="BV5" s="20"/>
      <c r="BW5" s="20"/>
      <c r="BX5" s="20"/>
      <c r="BY5" s="20"/>
      <c r="BZ5" s="20">
        <v>2</v>
      </c>
      <c r="CA5" s="51">
        <f t="shared" si="6"/>
        <v>7</v>
      </c>
      <c r="CB5" s="21">
        <f t="shared" si="7"/>
        <v>1.0385756676557863E-2</v>
      </c>
      <c r="CC5" s="161"/>
      <c r="CD5" s="163" t="s">
        <v>116</v>
      </c>
      <c r="CE5" s="19">
        <v>1</v>
      </c>
      <c r="CF5" s="19"/>
      <c r="CG5" s="20"/>
      <c r="CH5" s="20"/>
      <c r="CI5" s="20"/>
      <c r="CJ5" s="20"/>
      <c r="CK5" s="20">
        <v>1</v>
      </c>
      <c r="CL5" s="20"/>
      <c r="CM5" s="20"/>
      <c r="CN5" s="20">
        <v>1</v>
      </c>
      <c r="CO5" s="20">
        <v>3</v>
      </c>
      <c r="CP5" s="20"/>
      <c r="CQ5" s="51">
        <f t="shared" ref="CQ5:CQ12" si="10">SUM(CE5:CP5)</f>
        <v>6</v>
      </c>
      <c r="CR5" s="21">
        <f t="shared" si="8"/>
        <v>6.3291139240506328E-3</v>
      </c>
      <c r="CT5" s="167" t="s">
        <v>116</v>
      </c>
      <c r="CU5" s="19"/>
      <c r="CV5" s="19">
        <v>2</v>
      </c>
      <c r="CW5" s="20">
        <v>1</v>
      </c>
      <c r="CX5" s="20">
        <v>1</v>
      </c>
      <c r="CY5" s="20"/>
      <c r="CZ5" s="20">
        <v>3</v>
      </c>
      <c r="DA5" s="20">
        <v>2</v>
      </c>
      <c r="DB5" s="20">
        <v>2</v>
      </c>
      <c r="DC5" s="20"/>
      <c r="DD5" s="20"/>
      <c r="DE5" s="20">
        <v>2</v>
      </c>
      <c r="DF5" s="20">
        <v>2</v>
      </c>
      <c r="DG5" s="51">
        <f t="shared" ref="DG5:DG12" si="11">SUM(CU5:DF5)</f>
        <v>15</v>
      </c>
      <c r="DH5" s="21">
        <f t="shared" si="9"/>
        <v>1.4577259475218658E-2</v>
      </c>
    </row>
    <row r="6" spans="1:113" x14ac:dyDescent="0.25">
      <c r="A6" s="164"/>
      <c r="B6" s="163" t="s">
        <v>114</v>
      </c>
      <c r="C6" s="19"/>
      <c r="D6" s="19"/>
      <c r="E6" s="20"/>
      <c r="F6" s="20"/>
      <c r="G6" s="20">
        <v>2</v>
      </c>
      <c r="H6" s="20"/>
      <c r="I6" s="20"/>
      <c r="J6" s="20"/>
      <c r="K6" s="20"/>
      <c r="L6" s="20">
        <v>1</v>
      </c>
      <c r="M6" s="20">
        <v>1</v>
      </c>
      <c r="N6" s="20"/>
      <c r="O6" s="51">
        <f t="shared" si="0"/>
        <v>4</v>
      </c>
      <c r="P6" s="21">
        <f t="shared" si="1"/>
        <v>8.9285714285714281E-3</v>
      </c>
      <c r="R6" s="163" t="s">
        <v>114</v>
      </c>
      <c r="S6" s="19"/>
      <c r="T6" s="19">
        <v>2</v>
      </c>
      <c r="U6" s="20"/>
      <c r="V6" s="20">
        <v>1</v>
      </c>
      <c r="W6" s="20">
        <v>1</v>
      </c>
      <c r="X6" s="20">
        <v>1</v>
      </c>
      <c r="Y6" s="20">
        <v>1</v>
      </c>
      <c r="Z6" s="20">
        <v>1</v>
      </c>
      <c r="AA6" s="20">
        <v>4</v>
      </c>
      <c r="AB6" s="20">
        <v>1</v>
      </c>
      <c r="AC6" s="20">
        <v>1</v>
      </c>
      <c r="AD6" s="20">
        <v>2</v>
      </c>
      <c r="AE6" s="51">
        <f>SUM(S6:AD6)</f>
        <v>15</v>
      </c>
      <c r="AF6" s="21">
        <f t="shared" si="2"/>
        <v>2.7223230490018149E-2</v>
      </c>
      <c r="AH6" s="163" t="s">
        <v>114</v>
      </c>
      <c r="AI6" s="19">
        <v>1</v>
      </c>
      <c r="AJ6" s="19">
        <v>2</v>
      </c>
      <c r="AK6" s="20">
        <v>2</v>
      </c>
      <c r="AL6" s="20">
        <v>1</v>
      </c>
      <c r="AM6" s="20">
        <v>2</v>
      </c>
      <c r="AN6" s="20">
        <v>4</v>
      </c>
      <c r="AO6" s="20"/>
      <c r="AP6" s="20">
        <v>2</v>
      </c>
      <c r="AQ6" s="20"/>
      <c r="AR6" s="20"/>
      <c r="AS6" s="20">
        <v>1</v>
      </c>
      <c r="AT6" s="20"/>
      <c r="AU6" s="51">
        <f>SUM(AI6:AT6)</f>
        <v>15</v>
      </c>
      <c r="AV6" s="21">
        <f t="shared" si="3"/>
        <v>1.937984496124031E-2</v>
      </c>
      <c r="AX6" s="112" t="s">
        <v>114</v>
      </c>
      <c r="AY6" s="19"/>
      <c r="AZ6" s="19">
        <v>1</v>
      </c>
      <c r="BA6" s="20">
        <v>1</v>
      </c>
      <c r="BB6" s="20"/>
      <c r="BC6" s="20"/>
      <c r="BD6" s="20">
        <v>2</v>
      </c>
      <c r="BE6" s="20">
        <v>2</v>
      </c>
      <c r="BF6" s="20">
        <v>2</v>
      </c>
      <c r="BG6" s="20">
        <v>2</v>
      </c>
      <c r="BH6" s="20"/>
      <c r="BI6" s="20"/>
      <c r="BJ6" s="20"/>
      <c r="BK6" s="51">
        <f t="shared" si="4"/>
        <v>10</v>
      </c>
      <c r="BL6" s="21">
        <f t="shared" si="5"/>
        <v>1.9157088122605363E-2</v>
      </c>
      <c r="BM6" s="164"/>
      <c r="BN6" s="112" t="s">
        <v>114</v>
      </c>
      <c r="BO6" s="19"/>
      <c r="BP6" s="19"/>
      <c r="BQ6" s="20">
        <v>3</v>
      </c>
      <c r="BR6" s="20">
        <v>2</v>
      </c>
      <c r="BS6" s="20"/>
      <c r="BT6" s="20">
        <v>1</v>
      </c>
      <c r="BU6" s="20"/>
      <c r="BV6" s="20">
        <v>2</v>
      </c>
      <c r="BW6" s="20"/>
      <c r="BX6" s="20">
        <v>1</v>
      </c>
      <c r="BY6" s="20">
        <v>3</v>
      </c>
      <c r="BZ6" s="20">
        <v>2</v>
      </c>
      <c r="CA6" s="51">
        <f t="shared" si="6"/>
        <v>14</v>
      </c>
      <c r="CB6" s="21">
        <f t="shared" si="7"/>
        <v>2.0771513353115726E-2</v>
      </c>
      <c r="CC6" s="161"/>
      <c r="CD6" s="163" t="s">
        <v>114</v>
      </c>
      <c r="CE6" s="19">
        <v>2</v>
      </c>
      <c r="CF6" s="19">
        <v>1</v>
      </c>
      <c r="CG6" s="20"/>
      <c r="CH6" s="20"/>
      <c r="CI6" s="20">
        <v>3</v>
      </c>
      <c r="CJ6" s="20">
        <v>4</v>
      </c>
      <c r="CK6" s="20">
        <v>4</v>
      </c>
      <c r="CL6" s="20">
        <v>1</v>
      </c>
      <c r="CM6" s="20">
        <v>1</v>
      </c>
      <c r="CN6" s="20">
        <v>2</v>
      </c>
      <c r="CO6" s="20"/>
      <c r="CP6" s="20">
        <v>3</v>
      </c>
      <c r="CQ6" s="51">
        <f t="shared" si="10"/>
        <v>21</v>
      </c>
      <c r="CR6" s="21">
        <f t="shared" si="8"/>
        <v>2.2151898734177215E-2</v>
      </c>
      <c r="CT6" s="167" t="s">
        <v>114</v>
      </c>
      <c r="CU6" s="19">
        <v>1</v>
      </c>
      <c r="CV6" s="19">
        <v>4</v>
      </c>
      <c r="CW6" s="20">
        <v>1</v>
      </c>
      <c r="CX6" s="20">
        <v>5</v>
      </c>
      <c r="CY6" s="20">
        <v>4</v>
      </c>
      <c r="CZ6" s="20">
        <v>5</v>
      </c>
      <c r="DA6" s="20">
        <v>1</v>
      </c>
      <c r="DB6" s="20">
        <v>3</v>
      </c>
      <c r="DC6" s="20">
        <v>1</v>
      </c>
      <c r="DD6" s="20">
        <v>3</v>
      </c>
      <c r="DE6" s="20">
        <v>8</v>
      </c>
      <c r="DF6" s="20">
        <v>2</v>
      </c>
      <c r="DG6" s="51">
        <f t="shared" si="11"/>
        <v>38</v>
      </c>
      <c r="DH6" s="21">
        <f t="shared" si="9"/>
        <v>3.69290573372206E-2</v>
      </c>
    </row>
    <row r="7" spans="1:113" x14ac:dyDescent="0.25">
      <c r="A7" s="164"/>
      <c r="B7" s="163" t="s">
        <v>115</v>
      </c>
      <c r="C7" s="19"/>
      <c r="D7" s="19"/>
      <c r="E7" s="20"/>
      <c r="F7" s="20"/>
      <c r="G7" s="20">
        <v>2</v>
      </c>
      <c r="H7" s="20"/>
      <c r="I7" s="20"/>
      <c r="J7" s="20"/>
      <c r="K7" s="20">
        <v>1</v>
      </c>
      <c r="L7" s="20"/>
      <c r="M7" s="20">
        <v>5</v>
      </c>
      <c r="N7" s="20"/>
      <c r="O7" s="51">
        <f t="shared" si="0"/>
        <v>8</v>
      </c>
      <c r="P7" s="21">
        <f t="shared" si="1"/>
        <v>1.7857142857142856E-2</v>
      </c>
      <c r="R7" s="163" t="s">
        <v>115</v>
      </c>
      <c r="S7" s="19"/>
      <c r="T7" s="19"/>
      <c r="U7" s="20"/>
      <c r="V7" s="20">
        <v>1</v>
      </c>
      <c r="W7" s="20"/>
      <c r="X7" s="20"/>
      <c r="Y7" s="20">
        <v>3</v>
      </c>
      <c r="Z7" s="20"/>
      <c r="AA7" s="20">
        <v>1</v>
      </c>
      <c r="AB7" s="20">
        <v>1</v>
      </c>
      <c r="AC7" s="20">
        <v>2</v>
      </c>
      <c r="AD7" s="20">
        <v>1</v>
      </c>
      <c r="AE7" s="51">
        <f>SUM(S7:AD7)</f>
        <v>9</v>
      </c>
      <c r="AF7" s="21">
        <f t="shared" si="2"/>
        <v>1.6333938294010888E-2</v>
      </c>
      <c r="AH7" s="163" t="s">
        <v>115</v>
      </c>
      <c r="AI7" s="19">
        <v>1</v>
      </c>
      <c r="AJ7" s="19"/>
      <c r="AK7" s="20">
        <v>1</v>
      </c>
      <c r="AL7" s="20">
        <v>2</v>
      </c>
      <c r="AM7" s="20">
        <v>3</v>
      </c>
      <c r="AN7" s="20"/>
      <c r="AO7" s="20"/>
      <c r="AP7" s="20">
        <v>1</v>
      </c>
      <c r="AQ7" s="20"/>
      <c r="AR7" s="20"/>
      <c r="AS7" s="20"/>
      <c r="AT7" s="20">
        <v>1</v>
      </c>
      <c r="AU7" s="51">
        <f>SUM(AI7:AT7)</f>
        <v>9</v>
      </c>
      <c r="AV7" s="21">
        <f t="shared" si="3"/>
        <v>1.1627906976744186E-2</v>
      </c>
      <c r="AX7" s="112" t="s">
        <v>115</v>
      </c>
      <c r="AY7" s="19"/>
      <c r="AZ7" s="19"/>
      <c r="BA7" s="20"/>
      <c r="BB7" s="20"/>
      <c r="BC7" s="20">
        <v>1</v>
      </c>
      <c r="BD7" s="20"/>
      <c r="BE7" s="20"/>
      <c r="BF7" s="20"/>
      <c r="BG7" s="20">
        <v>1</v>
      </c>
      <c r="BH7" s="20"/>
      <c r="BI7" s="20"/>
      <c r="BJ7" s="20"/>
      <c r="BK7" s="51">
        <f t="shared" si="4"/>
        <v>2</v>
      </c>
      <c r="BL7" s="21">
        <f t="shared" si="5"/>
        <v>3.8314176245210726E-3</v>
      </c>
      <c r="BM7" s="164"/>
      <c r="BN7" s="112" t="s">
        <v>115</v>
      </c>
      <c r="BO7" s="19">
        <v>1</v>
      </c>
      <c r="BP7" s="19"/>
      <c r="BQ7" s="20"/>
      <c r="BR7" s="20"/>
      <c r="BS7" s="20"/>
      <c r="BT7" s="20"/>
      <c r="BU7" s="20">
        <v>1</v>
      </c>
      <c r="BV7" s="20"/>
      <c r="BW7" s="20"/>
      <c r="BX7" s="20"/>
      <c r="BY7" s="20">
        <v>1</v>
      </c>
      <c r="BZ7" s="20">
        <v>3</v>
      </c>
      <c r="CA7" s="51">
        <f t="shared" si="6"/>
        <v>6</v>
      </c>
      <c r="CB7" s="21">
        <f t="shared" si="7"/>
        <v>8.9020771513353119E-3</v>
      </c>
      <c r="CC7" s="161"/>
      <c r="CD7" s="163" t="s">
        <v>115</v>
      </c>
      <c r="CE7" s="19"/>
      <c r="CF7" s="19"/>
      <c r="CG7" s="20"/>
      <c r="CH7" s="20">
        <v>1</v>
      </c>
      <c r="CI7" s="20">
        <v>2</v>
      </c>
      <c r="CJ7" s="20"/>
      <c r="CK7" s="20">
        <v>1</v>
      </c>
      <c r="CL7" s="20"/>
      <c r="CM7" s="20">
        <v>2</v>
      </c>
      <c r="CN7" s="20">
        <v>1</v>
      </c>
      <c r="CO7" s="20"/>
      <c r="CP7" s="20"/>
      <c r="CQ7" s="51">
        <f t="shared" si="10"/>
        <v>7</v>
      </c>
      <c r="CR7" s="21">
        <f t="shared" si="8"/>
        <v>7.3839662447257384E-3</v>
      </c>
      <c r="CT7" s="167" t="s">
        <v>115</v>
      </c>
      <c r="CU7" s="19">
        <v>1</v>
      </c>
      <c r="CV7" s="19">
        <v>2</v>
      </c>
      <c r="CW7" s="20">
        <v>3</v>
      </c>
      <c r="CX7" s="20">
        <v>1</v>
      </c>
      <c r="CY7" s="20">
        <v>2</v>
      </c>
      <c r="CZ7" s="20">
        <v>1</v>
      </c>
      <c r="DA7" s="20"/>
      <c r="DB7" s="20">
        <v>2</v>
      </c>
      <c r="DC7" s="20">
        <v>1</v>
      </c>
      <c r="DD7" s="20">
        <v>1</v>
      </c>
      <c r="DE7" s="20">
        <v>3</v>
      </c>
      <c r="DF7" s="20">
        <v>2</v>
      </c>
      <c r="DG7" s="51">
        <f t="shared" si="11"/>
        <v>19</v>
      </c>
      <c r="DH7" s="21">
        <f t="shared" si="9"/>
        <v>1.84645286686103E-2</v>
      </c>
      <c r="DI7" s="161"/>
    </row>
    <row r="8" spans="1:113" x14ac:dyDescent="0.25">
      <c r="A8" s="164"/>
      <c r="B8" s="163" t="s">
        <v>123</v>
      </c>
      <c r="C8" s="19"/>
      <c r="D8" s="19"/>
      <c r="E8" s="20"/>
      <c r="F8" s="20"/>
      <c r="G8" s="20"/>
      <c r="H8" s="20">
        <v>3</v>
      </c>
      <c r="I8" s="20"/>
      <c r="J8" s="20"/>
      <c r="K8" s="20">
        <v>1</v>
      </c>
      <c r="L8" s="20"/>
      <c r="M8" s="20"/>
      <c r="N8" s="20"/>
      <c r="O8" s="51">
        <f t="shared" si="0"/>
        <v>4</v>
      </c>
      <c r="P8" s="21">
        <f t="shared" si="1"/>
        <v>8.9285714285714281E-3</v>
      </c>
      <c r="R8" s="163" t="s">
        <v>123</v>
      </c>
      <c r="S8" s="19">
        <v>1</v>
      </c>
      <c r="T8" s="19"/>
      <c r="U8" s="20"/>
      <c r="V8" s="20"/>
      <c r="W8" s="20">
        <v>1</v>
      </c>
      <c r="X8" s="20"/>
      <c r="Y8" s="20">
        <v>1</v>
      </c>
      <c r="Z8" s="20"/>
      <c r="AA8" s="20"/>
      <c r="AB8" s="20"/>
      <c r="AC8" s="20">
        <v>1</v>
      </c>
      <c r="AD8" s="20"/>
      <c r="AE8" s="51">
        <f>SUM(S8:AD8)</f>
        <v>4</v>
      </c>
      <c r="AF8" s="21">
        <f t="shared" si="2"/>
        <v>7.2595281306715061E-3</v>
      </c>
      <c r="AH8" s="163" t="s">
        <v>123</v>
      </c>
      <c r="AI8" s="19"/>
      <c r="AJ8" s="19"/>
      <c r="AK8" s="20"/>
      <c r="AL8" s="20"/>
      <c r="AM8" s="20"/>
      <c r="AN8" s="20"/>
      <c r="AO8" s="20">
        <v>1</v>
      </c>
      <c r="AP8" s="20"/>
      <c r="AQ8" s="20"/>
      <c r="AR8" s="20"/>
      <c r="AS8" s="20"/>
      <c r="AT8" s="20"/>
      <c r="AU8" s="51">
        <f>SUM(AI8:AT8)</f>
        <v>1</v>
      </c>
      <c r="AV8" s="21">
        <f t="shared" si="3"/>
        <v>1.2919896640826874E-3</v>
      </c>
      <c r="AX8" s="112" t="s">
        <v>123</v>
      </c>
      <c r="AY8" s="19"/>
      <c r="AZ8" s="19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51">
        <f t="shared" si="4"/>
        <v>0</v>
      </c>
      <c r="BL8" s="21">
        <f t="shared" si="5"/>
        <v>0</v>
      </c>
      <c r="BM8" s="164"/>
      <c r="BN8" s="163" t="s">
        <v>123</v>
      </c>
      <c r="BO8" s="19"/>
      <c r="BP8" s="19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51">
        <f t="shared" si="6"/>
        <v>0</v>
      </c>
      <c r="CB8" s="21">
        <f t="shared" si="7"/>
        <v>0</v>
      </c>
      <c r="CC8" s="161"/>
      <c r="CD8" s="163" t="s">
        <v>123</v>
      </c>
      <c r="CE8" s="19">
        <v>1</v>
      </c>
      <c r="CF8" s="19"/>
      <c r="CG8" s="20"/>
      <c r="CH8" s="20"/>
      <c r="CI8" s="20">
        <v>1</v>
      </c>
      <c r="CJ8" s="20"/>
      <c r="CK8" s="20"/>
      <c r="CL8" s="20"/>
      <c r="CM8" s="20"/>
      <c r="CN8" s="20"/>
      <c r="CO8" s="20"/>
      <c r="CP8" s="20"/>
      <c r="CQ8" s="51">
        <f t="shared" si="10"/>
        <v>2</v>
      </c>
      <c r="CR8" s="21">
        <f t="shared" si="8"/>
        <v>2.1097046413502108E-3</v>
      </c>
      <c r="CT8" s="167" t="s">
        <v>123</v>
      </c>
      <c r="CU8" s="19">
        <v>1</v>
      </c>
      <c r="CV8" s="19"/>
      <c r="CW8" s="20"/>
      <c r="CX8" s="20"/>
      <c r="CY8" s="20"/>
      <c r="CZ8" s="20">
        <v>1</v>
      </c>
      <c r="DA8" s="20">
        <v>1</v>
      </c>
      <c r="DB8" s="20">
        <v>1</v>
      </c>
      <c r="DC8" s="20">
        <v>3</v>
      </c>
      <c r="DD8" s="20"/>
      <c r="DE8" s="20">
        <v>1</v>
      </c>
      <c r="DF8" s="20"/>
      <c r="DG8" s="51">
        <f t="shared" si="11"/>
        <v>8</v>
      </c>
      <c r="DH8" s="21">
        <f t="shared" si="9"/>
        <v>7.7745383867832843E-3</v>
      </c>
      <c r="DI8" s="161"/>
    </row>
    <row r="9" spans="1:113" x14ac:dyDescent="0.25">
      <c r="A9" s="164"/>
      <c r="B9" s="163" t="s">
        <v>128</v>
      </c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51">
        <f t="shared" si="0"/>
        <v>0</v>
      </c>
      <c r="P9" s="21">
        <f t="shared" si="1"/>
        <v>0</v>
      </c>
      <c r="R9" s="163" t="s">
        <v>128</v>
      </c>
      <c r="S9" s="19"/>
      <c r="T9" s="19"/>
      <c r="U9" s="20"/>
      <c r="V9" s="20">
        <v>1</v>
      </c>
      <c r="W9" s="20"/>
      <c r="X9" s="20"/>
      <c r="Y9" s="20"/>
      <c r="Z9" s="20"/>
      <c r="AA9" s="20"/>
      <c r="AB9" s="20"/>
      <c r="AC9" s="20"/>
      <c r="AD9" s="20"/>
      <c r="AE9" s="51">
        <f t="shared" ref="AE9:AE18" si="12">SUM(S9:AD9)</f>
        <v>1</v>
      </c>
      <c r="AF9" s="21">
        <f t="shared" si="2"/>
        <v>1.8148820326678765E-3</v>
      </c>
      <c r="AH9" s="163" t="s">
        <v>128</v>
      </c>
      <c r="AI9" s="19"/>
      <c r="AJ9" s="19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51">
        <f t="shared" ref="AU9:AU18" si="13">SUM(AI9:AT9)</f>
        <v>0</v>
      </c>
      <c r="AV9" s="21">
        <f t="shared" si="3"/>
        <v>0</v>
      </c>
      <c r="AX9" s="163" t="s">
        <v>128</v>
      </c>
      <c r="AY9" s="19"/>
      <c r="AZ9" s="19"/>
      <c r="BA9" s="20"/>
      <c r="BB9" s="20">
        <v>1</v>
      </c>
      <c r="BC9" s="20"/>
      <c r="BD9" s="20"/>
      <c r="BE9" s="20"/>
      <c r="BF9" s="20"/>
      <c r="BG9" s="20"/>
      <c r="BH9" s="20"/>
      <c r="BI9" s="20"/>
      <c r="BJ9" s="20"/>
      <c r="BK9" s="51">
        <f t="shared" si="4"/>
        <v>1</v>
      </c>
      <c r="BL9" s="21">
        <f t="shared" si="5"/>
        <v>1.9157088122605363E-3</v>
      </c>
      <c r="BM9" s="164"/>
      <c r="BN9" s="112" t="s">
        <v>128</v>
      </c>
      <c r="BO9" s="19"/>
      <c r="BP9" s="19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51">
        <f t="shared" si="6"/>
        <v>0</v>
      </c>
      <c r="CB9" s="21">
        <f t="shared" si="7"/>
        <v>0</v>
      </c>
      <c r="CC9" s="161"/>
      <c r="CD9" s="163" t="s">
        <v>128</v>
      </c>
      <c r="CE9" s="19"/>
      <c r="CF9" s="19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51">
        <f t="shared" si="10"/>
        <v>0</v>
      </c>
      <c r="CR9" s="21">
        <f t="shared" si="8"/>
        <v>0</v>
      </c>
      <c r="CT9" s="167" t="s">
        <v>128</v>
      </c>
      <c r="CU9" s="19"/>
      <c r="CV9" s="19"/>
      <c r="CW9" s="20"/>
      <c r="CX9" s="20"/>
      <c r="CY9" s="20"/>
      <c r="CZ9" s="20"/>
      <c r="DA9" s="20"/>
      <c r="DB9" s="20"/>
      <c r="DC9" s="20">
        <v>1</v>
      </c>
      <c r="DD9" s="20"/>
      <c r="DE9" s="20"/>
      <c r="DF9" s="20"/>
      <c r="DG9" s="51">
        <f t="shared" si="11"/>
        <v>1</v>
      </c>
      <c r="DH9" s="21">
        <f t="shared" si="9"/>
        <v>9.7181729834791054E-4</v>
      </c>
      <c r="DI9" s="161"/>
    </row>
    <row r="10" spans="1:113" x14ac:dyDescent="0.25">
      <c r="A10" s="164"/>
      <c r="B10" s="163" t="s">
        <v>278</v>
      </c>
      <c r="C10" s="19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51">
        <f t="shared" ref="O10:O18" si="14">SUM(C10:N10)</f>
        <v>0</v>
      </c>
      <c r="P10" s="21">
        <f t="shared" si="1"/>
        <v>0</v>
      </c>
      <c r="R10" s="163" t="s">
        <v>278</v>
      </c>
      <c r="S10" s="19"/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51">
        <f t="shared" si="12"/>
        <v>0</v>
      </c>
      <c r="AF10" s="21">
        <f t="shared" si="2"/>
        <v>0</v>
      </c>
      <c r="AH10" s="163" t="s">
        <v>278</v>
      </c>
      <c r="AI10" s="19"/>
      <c r="AJ10" s="19"/>
      <c r="AK10" s="20"/>
      <c r="AL10" s="20"/>
      <c r="AM10" s="20"/>
      <c r="AN10" s="20"/>
      <c r="AO10" s="20">
        <v>1</v>
      </c>
      <c r="AP10" s="20"/>
      <c r="AQ10" s="20"/>
      <c r="AR10" s="20"/>
      <c r="AS10" s="20"/>
      <c r="AT10" s="20"/>
      <c r="AU10" s="51">
        <f t="shared" si="13"/>
        <v>1</v>
      </c>
      <c r="AV10" s="21">
        <f t="shared" si="3"/>
        <v>1.2919896640826874E-3</v>
      </c>
      <c r="AX10" s="163" t="s">
        <v>278</v>
      </c>
      <c r="AY10" s="19"/>
      <c r="AZ10" s="19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51">
        <f t="shared" si="4"/>
        <v>0</v>
      </c>
      <c r="BL10" s="21">
        <f t="shared" si="5"/>
        <v>0</v>
      </c>
      <c r="BM10" s="164"/>
      <c r="BN10" s="112" t="s">
        <v>278</v>
      </c>
      <c r="BO10" s="19"/>
      <c r="BP10" s="19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51">
        <f t="shared" si="6"/>
        <v>0</v>
      </c>
      <c r="CB10" s="21">
        <f t="shared" si="7"/>
        <v>0</v>
      </c>
      <c r="CC10" s="161"/>
      <c r="CD10" s="163" t="s">
        <v>278</v>
      </c>
      <c r="CE10" s="19"/>
      <c r="CF10" s="19"/>
      <c r="CG10" s="20">
        <v>1</v>
      </c>
      <c r="CH10" s="20"/>
      <c r="CI10" s="20"/>
      <c r="CJ10" s="20"/>
      <c r="CK10" s="20"/>
      <c r="CL10" s="20"/>
      <c r="CM10" s="20">
        <v>1</v>
      </c>
      <c r="CN10" s="20"/>
      <c r="CO10" s="20"/>
      <c r="CP10" s="20"/>
      <c r="CQ10" s="51">
        <f t="shared" si="10"/>
        <v>2</v>
      </c>
      <c r="CR10" s="21">
        <f t="shared" si="8"/>
        <v>2.1097046413502108E-3</v>
      </c>
      <c r="CT10" s="167" t="s">
        <v>278</v>
      </c>
      <c r="CU10" s="19"/>
      <c r="CV10" s="19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51">
        <f t="shared" si="11"/>
        <v>0</v>
      </c>
      <c r="DH10" s="21">
        <f t="shared" si="9"/>
        <v>0</v>
      </c>
      <c r="DI10" s="161"/>
    </row>
    <row r="11" spans="1:113" x14ac:dyDescent="0.25">
      <c r="A11" s="164"/>
      <c r="B11" s="163" t="s">
        <v>118</v>
      </c>
      <c r="C11" s="19"/>
      <c r="D11" s="19"/>
      <c r="E11" s="20"/>
      <c r="F11" s="20"/>
      <c r="G11" s="20">
        <v>1</v>
      </c>
      <c r="H11" s="20">
        <v>1</v>
      </c>
      <c r="I11" s="20"/>
      <c r="J11" s="20"/>
      <c r="K11" s="20">
        <v>3</v>
      </c>
      <c r="L11" s="20">
        <v>2</v>
      </c>
      <c r="M11" s="20"/>
      <c r="N11" s="20">
        <v>1</v>
      </c>
      <c r="O11" s="51">
        <f t="shared" si="14"/>
        <v>8</v>
      </c>
      <c r="P11" s="21">
        <f t="shared" si="1"/>
        <v>1.7857142857142856E-2</v>
      </c>
      <c r="R11" s="163" t="s">
        <v>118</v>
      </c>
      <c r="S11" s="19">
        <v>2</v>
      </c>
      <c r="T11" s="19"/>
      <c r="U11" s="20"/>
      <c r="V11" s="20">
        <v>2</v>
      </c>
      <c r="W11" s="20">
        <v>1</v>
      </c>
      <c r="X11" s="20"/>
      <c r="Y11" s="20">
        <v>1</v>
      </c>
      <c r="Z11" s="20">
        <v>1</v>
      </c>
      <c r="AA11" s="20">
        <v>1</v>
      </c>
      <c r="AB11" s="20">
        <v>1</v>
      </c>
      <c r="AC11" s="20"/>
      <c r="AD11" s="20"/>
      <c r="AE11" s="51">
        <f t="shared" si="12"/>
        <v>9</v>
      </c>
      <c r="AF11" s="21">
        <f t="shared" si="2"/>
        <v>1.6333938294010888E-2</v>
      </c>
      <c r="AH11" s="163" t="s">
        <v>118</v>
      </c>
      <c r="AI11" s="19"/>
      <c r="AJ11" s="19"/>
      <c r="AK11" s="20"/>
      <c r="AL11" s="20"/>
      <c r="AM11" s="20">
        <v>1</v>
      </c>
      <c r="AN11" s="20">
        <v>1</v>
      </c>
      <c r="AO11" s="20">
        <v>1</v>
      </c>
      <c r="AP11" s="20">
        <v>1</v>
      </c>
      <c r="AQ11" s="20"/>
      <c r="AR11" s="20"/>
      <c r="AS11" s="20"/>
      <c r="AT11" s="20">
        <v>1</v>
      </c>
      <c r="AU11" s="51">
        <f t="shared" si="13"/>
        <v>5</v>
      </c>
      <c r="AV11" s="21">
        <f t="shared" si="3"/>
        <v>6.4599483204134363E-3</v>
      </c>
      <c r="AX11" s="163" t="s">
        <v>118</v>
      </c>
      <c r="AY11" s="19">
        <v>1</v>
      </c>
      <c r="AZ11" s="19"/>
      <c r="BA11" s="20"/>
      <c r="BB11" s="20"/>
      <c r="BC11" s="20">
        <v>2</v>
      </c>
      <c r="BD11" s="20"/>
      <c r="BE11" s="20"/>
      <c r="BF11" s="20">
        <v>1</v>
      </c>
      <c r="BG11" s="20"/>
      <c r="BH11" s="20"/>
      <c r="BI11" s="20"/>
      <c r="BJ11" s="20"/>
      <c r="BK11" s="51">
        <f t="shared" si="4"/>
        <v>4</v>
      </c>
      <c r="BL11" s="21">
        <f t="shared" si="5"/>
        <v>7.6628352490421452E-3</v>
      </c>
      <c r="BM11" s="164"/>
      <c r="BN11" s="112" t="s">
        <v>118</v>
      </c>
      <c r="BO11" s="19">
        <v>1</v>
      </c>
      <c r="BP11" s="19">
        <v>1</v>
      </c>
      <c r="BQ11" s="20"/>
      <c r="BR11" s="20">
        <v>1</v>
      </c>
      <c r="BS11" s="20"/>
      <c r="BT11" s="20"/>
      <c r="BU11" s="20"/>
      <c r="BV11" s="20"/>
      <c r="BW11" s="20"/>
      <c r="BX11" s="20"/>
      <c r="BY11" s="20"/>
      <c r="BZ11" s="20"/>
      <c r="CA11" s="51">
        <f t="shared" si="6"/>
        <v>3</v>
      </c>
      <c r="CB11" s="21">
        <f t="shared" si="7"/>
        <v>4.4510385756676559E-3</v>
      </c>
      <c r="CC11" s="161"/>
      <c r="CD11" s="163" t="s">
        <v>118</v>
      </c>
      <c r="CE11" s="19"/>
      <c r="CF11" s="19">
        <v>1</v>
      </c>
      <c r="CG11" s="20"/>
      <c r="CH11" s="20">
        <v>1</v>
      </c>
      <c r="CI11" s="20">
        <v>1</v>
      </c>
      <c r="CJ11" s="20"/>
      <c r="CK11" s="20">
        <v>2</v>
      </c>
      <c r="CL11" s="20">
        <v>2</v>
      </c>
      <c r="CM11" s="20"/>
      <c r="CN11" s="20">
        <v>1</v>
      </c>
      <c r="CO11" s="20">
        <v>1</v>
      </c>
      <c r="CP11" s="20"/>
      <c r="CQ11" s="51">
        <f t="shared" si="10"/>
        <v>9</v>
      </c>
      <c r="CR11" s="21">
        <f t="shared" si="8"/>
        <v>9.4936708860759497E-3</v>
      </c>
      <c r="CT11" s="167" t="s">
        <v>118</v>
      </c>
      <c r="CU11" s="19"/>
      <c r="CV11" s="19"/>
      <c r="CW11" s="20"/>
      <c r="CX11" s="20">
        <v>1</v>
      </c>
      <c r="CY11" s="20">
        <v>1</v>
      </c>
      <c r="CZ11" s="20"/>
      <c r="DA11" s="20">
        <v>1</v>
      </c>
      <c r="DB11" s="20"/>
      <c r="DC11" s="20">
        <v>4</v>
      </c>
      <c r="DD11" s="20">
        <v>1</v>
      </c>
      <c r="DE11" s="20">
        <v>2</v>
      </c>
      <c r="DF11" s="20">
        <v>3</v>
      </c>
      <c r="DG11" s="51">
        <f t="shared" si="11"/>
        <v>13</v>
      </c>
      <c r="DH11" s="21">
        <f t="shared" si="9"/>
        <v>1.2633624878522837E-2</v>
      </c>
      <c r="DI11" s="161"/>
    </row>
    <row r="12" spans="1:113" x14ac:dyDescent="0.25">
      <c r="A12" s="164"/>
      <c r="B12" s="163" t="s">
        <v>126</v>
      </c>
      <c r="C12" s="19"/>
      <c r="D12" s="19"/>
      <c r="E12" s="20"/>
      <c r="F12" s="20"/>
      <c r="G12" s="20"/>
      <c r="H12" s="20"/>
      <c r="I12" s="20"/>
      <c r="J12" s="20">
        <v>1</v>
      </c>
      <c r="K12" s="20"/>
      <c r="L12" s="20"/>
      <c r="M12" s="20">
        <v>3</v>
      </c>
      <c r="N12" s="20">
        <v>2</v>
      </c>
      <c r="O12" s="51">
        <f t="shared" si="14"/>
        <v>6</v>
      </c>
      <c r="P12" s="21">
        <f t="shared" si="1"/>
        <v>1.3392857142857142E-2</v>
      </c>
      <c r="R12" s="163" t="s">
        <v>126</v>
      </c>
      <c r="S12" s="19"/>
      <c r="T12" s="19"/>
      <c r="U12" s="20"/>
      <c r="V12" s="20"/>
      <c r="W12" s="20"/>
      <c r="X12" s="20">
        <v>1</v>
      </c>
      <c r="Y12" s="20"/>
      <c r="Z12" s="20"/>
      <c r="AA12" s="20"/>
      <c r="AB12" s="20"/>
      <c r="AC12" s="20">
        <v>1</v>
      </c>
      <c r="AD12" s="20"/>
      <c r="AE12" s="51">
        <f t="shared" si="12"/>
        <v>2</v>
      </c>
      <c r="AF12" s="21">
        <f t="shared" si="2"/>
        <v>3.629764065335753E-3</v>
      </c>
      <c r="AH12" s="163" t="s">
        <v>126</v>
      </c>
      <c r="AI12" s="19"/>
      <c r="AJ12" s="19"/>
      <c r="AK12" s="20"/>
      <c r="AL12" s="20"/>
      <c r="AM12" s="20"/>
      <c r="AN12" s="20">
        <v>1</v>
      </c>
      <c r="AO12" s="20"/>
      <c r="AP12" s="20"/>
      <c r="AQ12" s="20"/>
      <c r="AR12" s="20"/>
      <c r="AS12" s="20"/>
      <c r="AT12" s="20"/>
      <c r="AU12" s="51">
        <f t="shared" si="13"/>
        <v>1</v>
      </c>
      <c r="AV12" s="21">
        <f t="shared" si="3"/>
        <v>1.2919896640826874E-3</v>
      </c>
      <c r="AX12" s="163" t="s">
        <v>126</v>
      </c>
      <c r="AY12" s="19"/>
      <c r="AZ12" s="19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51">
        <f t="shared" si="4"/>
        <v>0</v>
      </c>
      <c r="BL12" s="21">
        <f t="shared" si="5"/>
        <v>0</v>
      </c>
      <c r="BM12" s="164"/>
      <c r="BN12" s="112" t="s">
        <v>126</v>
      </c>
      <c r="BO12" s="19"/>
      <c r="BP12" s="19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51">
        <f t="shared" si="6"/>
        <v>0</v>
      </c>
      <c r="CB12" s="21">
        <f t="shared" si="7"/>
        <v>0</v>
      </c>
      <c r="CC12" s="161"/>
      <c r="CD12" s="163" t="s">
        <v>126</v>
      </c>
      <c r="CE12" s="19"/>
      <c r="CF12" s="19"/>
      <c r="CG12" s="20"/>
      <c r="CH12" s="20"/>
      <c r="CI12" s="20"/>
      <c r="CJ12" s="20">
        <v>1</v>
      </c>
      <c r="CK12" s="20"/>
      <c r="CL12" s="20"/>
      <c r="CM12" s="20"/>
      <c r="CN12" s="20">
        <v>1</v>
      </c>
      <c r="CO12" s="20">
        <v>1</v>
      </c>
      <c r="CP12" s="20"/>
      <c r="CQ12" s="51">
        <f t="shared" si="10"/>
        <v>3</v>
      </c>
      <c r="CR12" s="21">
        <f t="shared" si="8"/>
        <v>3.1645569620253164E-3</v>
      </c>
      <c r="CT12" s="167" t="s">
        <v>126</v>
      </c>
      <c r="CU12" s="19"/>
      <c r="CV12" s="19"/>
      <c r="CW12" s="20"/>
      <c r="CX12" s="20"/>
      <c r="CY12" s="20">
        <v>1</v>
      </c>
      <c r="CZ12" s="20"/>
      <c r="DA12" s="20"/>
      <c r="DB12" s="20"/>
      <c r="DC12" s="20"/>
      <c r="DD12" s="20"/>
      <c r="DE12" s="20">
        <v>1</v>
      </c>
      <c r="DF12" s="20"/>
      <c r="DG12" s="51">
        <f t="shared" si="11"/>
        <v>2</v>
      </c>
      <c r="DH12" s="21">
        <f t="shared" si="9"/>
        <v>1.9436345966958211E-3</v>
      </c>
      <c r="DI12" s="161"/>
    </row>
    <row r="13" spans="1:113" x14ac:dyDescent="0.25">
      <c r="A13" s="164"/>
      <c r="B13" s="163" t="s">
        <v>125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1">
        <f t="shared" si="14"/>
        <v>0</v>
      </c>
      <c r="P13" s="21">
        <f t="shared" si="1"/>
        <v>0</v>
      </c>
      <c r="R13" s="163" t="s">
        <v>125</v>
      </c>
      <c r="S13" s="19"/>
      <c r="T13" s="19"/>
      <c r="U13" s="20"/>
      <c r="V13" s="20"/>
      <c r="W13" s="20">
        <v>1</v>
      </c>
      <c r="X13" s="20"/>
      <c r="Y13" s="20"/>
      <c r="Z13" s="20"/>
      <c r="AA13" s="20"/>
      <c r="AB13" s="20"/>
      <c r="AC13" s="20"/>
      <c r="AD13" s="20"/>
      <c r="AE13" s="51">
        <f t="shared" si="12"/>
        <v>1</v>
      </c>
      <c r="AF13" s="21">
        <f t="shared" si="2"/>
        <v>1.8148820326678765E-3</v>
      </c>
      <c r="AH13" s="163" t="s">
        <v>125</v>
      </c>
      <c r="AI13" s="19"/>
      <c r="AJ13" s="19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51">
        <f t="shared" si="13"/>
        <v>0</v>
      </c>
      <c r="AV13" s="21">
        <f t="shared" si="3"/>
        <v>0</v>
      </c>
      <c r="AX13" s="163" t="s">
        <v>125</v>
      </c>
      <c r="AY13" s="19"/>
      <c r="AZ13" s="19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51">
        <f t="shared" si="4"/>
        <v>0</v>
      </c>
      <c r="BL13" s="21">
        <f t="shared" si="5"/>
        <v>0</v>
      </c>
      <c r="BM13" s="164"/>
      <c r="BN13" s="163" t="s">
        <v>125</v>
      </c>
      <c r="BO13" s="19">
        <v>1</v>
      </c>
      <c r="BP13" s="19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51">
        <f t="shared" ref="CA13:CA18" si="15">SUM(BO13:BZ13)</f>
        <v>1</v>
      </c>
      <c r="CB13" s="21">
        <f t="shared" si="7"/>
        <v>1.483679525222552E-3</v>
      </c>
      <c r="CC13" s="161"/>
      <c r="CD13" s="213" t="s">
        <v>125</v>
      </c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51">
        <f t="shared" ref="CQ13:CQ15" si="16">SUM(CE13:CP13)</f>
        <v>0</v>
      </c>
      <c r="CR13" s="21">
        <f t="shared" si="8"/>
        <v>0</v>
      </c>
      <c r="CT13" s="213" t="s">
        <v>125</v>
      </c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16"/>
      <c r="DG13" s="51">
        <f t="shared" ref="DG13:DG25" si="17">SUM(CU13:DF13)</f>
        <v>0</v>
      </c>
      <c r="DH13" s="21">
        <f t="shared" ref="DH13:DH25" si="18">DG13/$DG$27</f>
        <v>0</v>
      </c>
      <c r="DI13" s="161"/>
    </row>
    <row r="14" spans="1:113" x14ac:dyDescent="0.25">
      <c r="A14" s="164"/>
      <c r="B14" s="163" t="s">
        <v>121</v>
      </c>
      <c r="C14" s="19"/>
      <c r="D14" s="19"/>
      <c r="E14" s="20"/>
      <c r="F14" s="20"/>
      <c r="G14" s="20"/>
      <c r="H14" s="20"/>
      <c r="I14" s="20"/>
      <c r="J14" s="20">
        <v>1</v>
      </c>
      <c r="K14" s="20"/>
      <c r="L14" s="20">
        <v>2</v>
      </c>
      <c r="M14" s="20"/>
      <c r="N14" s="20"/>
      <c r="O14" s="51">
        <f t="shared" si="14"/>
        <v>3</v>
      </c>
      <c r="P14" s="21">
        <f t="shared" si="1"/>
        <v>6.6964285714285711E-3</v>
      </c>
      <c r="R14" s="163" t="s">
        <v>121</v>
      </c>
      <c r="S14" s="19"/>
      <c r="T14" s="19"/>
      <c r="U14" s="20"/>
      <c r="V14" s="20">
        <v>1</v>
      </c>
      <c r="W14" s="20"/>
      <c r="X14" s="20"/>
      <c r="Y14" s="20"/>
      <c r="Z14" s="20"/>
      <c r="AA14" s="20"/>
      <c r="AB14" s="20"/>
      <c r="AC14" s="20">
        <v>1</v>
      </c>
      <c r="AD14" s="20"/>
      <c r="AE14" s="51">
        <f t="shared" si="12"/>
        <v>2</v>
      </c>
      <c r="AF14" s="21">
        <f t="shared" si="2"/>
        <v>3.629764065335753E-3</v>
      </c>
      <c r="AH14" s="163" t="s">
        <v>121</v>
      </c>
      <c r="AI14" s="19">
        <v>1</v>
      </c>
      <c r="AJ14" s="19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51">
        <f t="shared" si="13"/>
        <v>1</v>
      </c>
      <c r="AV14" s="21">
        <f t="shared" si="3"/>
        <v>1.2919896640826874E-3</v>
      </c>
      <c r="AX14" s="163" t="s">
        <v>121</v>
      </c>
      <c r="AY14" s="19"/>
      <c r="AZ14" s="19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51">
        <f t="shared" ref="BK14:BK18" si="19">SUM(AY14:BJ14)</f>
        <v>0</v>
      </c>
      <c r="BL14" s="21">
        <f t="shared" si="5"/>
        <v>0</v>
      </c>
      <c r="BM14" s="164"/>
      <c r="BN14" s="163" t="s">
        <v>121</v>
      </c>
      <c r="BO14" s="19"/>
      <c r="BP14" s="19"/>
      <c r="BQ14" s="20">
        <v>1</v>
      </c>
      <c r="BR14" s="20">
        <v>1</v>
      </c>
      <c r="BS14" s="20"/>
      <c r="BT14" s="20"/>
      <c r="BU14" s="20"/>
      <c r="BV14" s="20"/>
      <c r="BW14" s="20"/>
      <c r="BX14" s="20"/>
      <c r="BY14" s="20"/>
      <c r="BZ14" s="20">
        <v>1</v>
      </c>
      <c r="CA14" s="51">
        <f t="shared" si="15"/>
        <v>3</v>
      </c>
      <c r="CB14" s="21">
        <f t="shared" si="7"/>
        <v>4.4510385756676559E-3</v>
      </c>
      <c r="CC14" s="161"/>
      <c r="CD14" s="163" t="s">
        <v>121</v>
      </c>
      <c r="CE14" s="19"/>
      <c r="CF14" s="19">
        <v>1</v>
      </c>
      <c r="CG14" s="20"/>
      <c r="CH14" s="20">
        <v>1</v>
      </c>
      <c r="CI14" s="20">
        <v>1</v>
      </c>
      <c r="CJ14" s="20"/>
      <c r="CK14" s="20"/>
      <c r="CL14" s="20"/>
      <c r="CM14" s="20"/>
      <c r="CN14" s="20"/>
      <c r="CO14" s="20"/>
      <c r="CP14" s="20"/>
      <c r="CQ14" s="51">
        <f t="shared" si="16"/>
        <v>3</v>
      </c>
      <c r="CR14" s="21">
        <f t="shared" si="8"/>
        <v>3.1645569620253164E-3</v>
      </c>
      <c r="CT14" s="167" t="s">
        <v>121</v>
      </c>
      <c r="CU14" s="19">
        <v>1</v>
      </c>
      <c r="CV14" s="19"/>
      <c r="CW14" s="20"/>
      <c r="CX14" s="20"/>
      <c r="CY14" s="20">
        <v>1</v>
      </c>
      <c r="CZ14" s="20">
        <v>1</v>
      </c>
      <c r="DA14" s="20"/>
      <c r="DB14" s="20"/>
      <c r="DC14" s="20"/>
      <c r="DD14" s="20"/>
      <c r="DE14" s="20">
        <v>1</v>
      </c>
      <c r="DF14" s="20"/>
      <c r="DG14" s="51">
        <f t="shared" si="17"/>
        <v>4</v>
      </c>
      <c r="DH14" s="21">
        <f t="shared" si="18"/>
        <v>3.8872691933916422E-3</v>
      </c>
      <c r="DI14" s="161"/>
    </row>
    <row r="15" spans="1:113" x14ac:dyDescent="0.25">
      <c r="A15" s="164"/>
      <c r="B15" s="163" t="s">
        <v>124</v>
      </c>
      <c r="C15" s="19"/>
      <c r="D15" s="19"/>
      <c r="E15" s="20"/>
      <c r="F15" s="20">
        <v>1</v>
      </c>
      <c r="G15" s="20"/>
      <c r="H15" s="20"/>
      <c r="I15" s="20"/>
      <c r="J15" s="20"/>
      <c r="K15" s="20"/>
      <c r="L15" s="20"/>
      <c r="M15" s="20"/>
      <c r="N15" s="20">
        <v>1</v>
      </c>
      <c r="O15" s="51">
        <f t="shared" si="14"/>
        <v>2</v>
      </c>
      <c r="P15" s="21">
        <f t="shared" si="1"/>
        <v>4.464285714285714E-3</v>
      </c>
      <c r="R15" s="163" t="s">
        <v>124</v>
      </c>
      <c r="S15" s="19"/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51">
        <f t="shared" si="12"/>
        <v>0</v>
      </c>
      <c r="AF15" s="21">
        <f t="shared" si="2"/>
        <v>0</v>
      </c>
      <c r="AH15" s="163" t="s">
        <v>124</v>
      </c>
      <c r="AI15" s="19"/>
      <c r="AJ15" s="19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51">
        <f t="shared" si="13"/>
        <v>0</v>
      </c>
      <c r="AV15" s="21">
        <f t="shared" si="3"/>
        <v>0</v>
      </c>
      <c r="AX15" s="163" t="s">
        <v>124</v>
      </c>
      <c r="AY15" s="19">
        <v>1</v>
      </c>
      <c r="AZ15" s="19"/>
      <c r="BA15" s="20"/>
      <c r="BB15" s="20"/>
      <c r="BC15" s="20"/>
      <c r="BD15" s="20"/>
      <c r="BE15" s="20"/>
      <c r="BF15" s="20"/>
      <c r="BG15" s="20"/>
      <c r="BH15" s="20"/>
      <c r="BI15" s="20">
        <v>1</v>
      </c>
      <c r="BJ15" s="20"/>
      <c r="BK15" s="51">
        <f t="shared" si="19"/>
        <v>2</v>
      </c>
      <c r="BL15" s="21">
        <f t="shared" si="5"/>
        <v>3.8314176245210726E-3</v>
      </c>
      <c r="BM15" s="164"/>
      <c r="BN15" s="163" t="s">
        <v>124</v>
      </c>
      <c r="BO15" s="19"/>
      <c r="BP15" s="19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51">
        <f t="shared" si="15"/>
        <v>0</v>
      </c>
      <c r="CB15" s="21">
        <f t="shared" si="7"/>
        <v>0</v>
      </c>
      <c r="CC15" s="161"/>
      <c r="CD15" s="167" t="s">
        <v>124</v>
      </c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51">
        <f t="shared" si="16"/>
        <v>0</v>
      </c>
      <c r="CR15" s="21">
        <f t="shared" si="8"/>
        <v>0</v>
      </c>
      <c r="CT15" s="167" t="s">
        <v>124</v>
      </c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51">
        <f t="shared" si="17"/>
        <v>0</v>
      </c>
      <c r="DH15" s="21">
        <f t="shared" si="18"/>
        <v>0</v>
      </c>
      <c r="DI15" s="161"/>
    </row>
    <row r="16" spans="1:113" x14ac:dyDescent="0.25">
      <c r="A16" s="164"/>
      <c r="B16" s="163" t="s">
        <v>312</v>
      </c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1">
        <f t="shared" si="14"/>
        <v>0</v>
      </c>
      <c r="P16" s="21">
        <f t="shared" si="1"/>
        <v>0</v>
      </c>
      <c r="R16" s="163" t="s">
        <v>312</v>
      </c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51">
        <f t="shared" si="12"/>
        <v>0</v>
      </c>
      <c r="AF16" s="21">
        <f t="shared" si="2"/>
        <v>0</v>
      </c>
      <c r="AH16" s="163" t="s">
        <v>312</v>
      </c>
      <c r="AI16" s="19"/>
      <c r="AJ16" s="19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51">
        <f t="shared" si="13"/>
        <v>0</v>
      </c>
      <c r="AV16" s="21">
        <f t="shared" si="3"/>
        <v>0</v>
      </c>
      <c r="AX16" s="163" t="s">
        <v>312</v>
      </c>
      <c r="AY16" s="19"/>
      <c r="AZ16" s="19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51">
        <f t="shared" si="19"/>
        <v>0</v>
      </c>
      <c r="BL16" s="21">
        <f t="shared" si="5"/>
        <v>0</v>
      </c>
      <c r="BM16" s="164"/>
      <c r="BN16" s="163" t="s">
        <v>312</v>
      </c>
      <c r="BO16" s="19"/>
      <c r="BP16" s="19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51">
        <f t="shared" si="15"/>
        <v>0</v>
      </c>
      <c r="CB16" s="21">
        <f t="shared" si="7"/>
        <v>0</v>
      </c>
      <c r="CC16" s="161"/>
      <c r="CD16" s="163" t="s">
        <v>312</v>
      </c>
      <c r="CE16" s="19"/>
      <c r="CF16" s="19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51">
        <f t="shared" ref="CQ16:CQ26" si="20">SUM(CE16:CP16)</f>
        <v>0</v>
      </c>
      <c r="CR16" s="21">
        <f t="shared" si="8"/>
        <v>0</v>
      </c>
      <c r="CT16" s="167" t="s">
        <v>312</v>
      </c>
      <c r="CU16" s="19"/>
      <c r="CV16" s="19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51">
        <f t="shared" si="17"/>
        <v>0</v>
      </c>
      <c r="DH16" s="21">
        <f t="shared" si="18"/>
        <v>0</v>
      </c>
      <c r="DI16" s="161"/>
    </row>
    <row r="17" spans="1:113" x14ac:dyDescent="0.25">
      <c r="A17" s="164"/>
      <c r="B17" s="163" t="s">
        <v>50</v>
      </c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51">
        <f t="shared" si="14"/>
        <v>0</v>
      </c>
      <c r="P17" s="21">
        <f t="shared" si="1"/>
        <v>0</v>
      </c>
      <c r="R17" s="163" t="s">
        <v>50</v>
      </c>
      <c r="S17" s="19"/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1">
        <f t="shared" si="12"/>
        <v>0</v>
      </c>
      <c r="AF17" s="21">
        <f t="shared" si="2"/>
        <v>0</v>
      </c>
      <c r="AH17" s="163" t="s">
        <v>50</v>
      </c>
      <c r="AI17" s="19"/>
      <c r="AJ17" s="19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51">
        <f t="shared" si="13"/>
        <v>0</v>
      </c>
      <c r="AV17" s="21">
        <f t="shared" si="3"/>
        <v>0</v>
      </c>
      <c r="AX17" s="163" t="s">
        <v>50</v>
      </c>
      <c r="AY17" s="19"/>
      <c r="AZ17" s="19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51">
        <f t="shared" si="19"/>
        <v>0</v>
      </c>
      <c r="BL17" s="21">
        <f t="shared" si="5"/>
        <v>0</v>
      </c>
      <c r="BM17" s="164"/>
      <c r="BN17" s="163" t="s">
        <v>50</v>
      </c>
      <c r="BO17" s="19"/>
      <c r="BP17" s="19">
        <v>1</v>
      </c>
      <c r="BQ17" s="20"/>
      <c r="BR17" s="20">
        <v>1</v>
      </c>
      <c r="BS17" s="20"/>
      <c r="BT17" s="20"/>
      <c r="BU17" s="20"/>
      <c r="BV17" s="20"/>
      <c r="BW17" s="20"/>
      <c r="BX17" s="20"/>
      <c r="BY17" s="20">
        <v>1</v>
      </c>
      <c r="BZ17" s="20"/>
      <c r="CA17" s="51">
        <f t="shared" si="15"/>
        <v>3</v>
      </c>
      <c r="CB17" s="21">
        <f t="shared" si="7"/>
        <v>4.4510385756676559E-3</v>
      </c>
      <c r="CC17" s="161"/>
      <c r="CD17" s="163" t="s">
        <v>50</v>
      </c>
      <c r="CE17" s="19"/>
      <c r="CF17" s="19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51">
        <f t="shared" si="20"/>
        <v>0</v>
      </c>
      <c r="CR17" s="21">
        <f t="shared" si="8"/>
        <v>0</v>
      </c>
      <c r="CT17" s="167" t="s">
        <v>50</v>
      </c>
      <c r="CU17" s="19"/>
      <c r="CV17" s="19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51">
        <f t="shared" si="17"/>
        <v>0</v>
      </c>
      <c r="DH17" s="21">
        <f t="shared" si="18"/>
        <v>0</v>
      </c>
      <c r="DI17" s="161"/>
    </row>
    <row r="18" spans="1:113" x14ac:dyDescent="0.25">
      <c r="A18" s="164"/>
      <c r="B18" s="163" t="s">
        <v>127</v>
      </c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v>1</v>
      </c>
      <c r="N18" s="20"/>
      <c r="O18" s="51">
        <f t="shared" si="14"/>
        <v>1</v>
      </c>
      <c r="P18" s="21">
        <f t="shared" si="1"/>
        <v>2.232142857142857E-3</v>
      </c>
      <c r="R18" s="163" t="s">
        <v>127</v>
      </c>
      <c r="S18" s="19"/>
      <c r="T18" s="19"/>
      <c r="U18" s="20"/>
      <c r="V18" s="20">
        <v>1</v>
      </c>
      <c r="W18" s="20">
        <v>1</v>
      </c>
      <c r="X18" s="20">
        <v>1</v>
      </c>
      <c r="Y18" s="20"/>
      <c r="Z18" s="20"/>
      <c r="AA18" s="20"/>
      <c r="AB18" s="20"/>
      <c r="AC18" s="20"/>
      <c r="AD18" s="20"/>
      <c r="AE18" s="51">
        <f t="shared" si="12"/>
        <v>3</v>
      </c>
      <c r="AF18" s="21">
        <f t="shared" si="2"/>
        <v>5.4446460980036296E-3</v>
      </c>
      <c r="AH18" s="163" t="s">
        <v>127</v>
      </c>
      <c r="AI18" s="19"/>
      <c r="AJ18" s="19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51">
        <f t="shared" si="13"/>
        <v>0</v>
      </c>
      <c r="AV18" s="21">
        <f t="shared" si="3"/>
        <v>0</v>
      </c>
      <c r="AX18" s="163" t="s">
        <v>127</v>
      </c>
      <c r="AY18" s="19"/>
      <c r="AZ18" s="1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51">
        <f t="shared" si="19"/>
        <v>0</v>
      </c>
      <c r="BL18" s="21">
        <f t="shared" si="5"/>
        <v>0</v>
      </c>
      <c r="BM18" s="164"/>
      <c r="BN18" s="163" t="s">
        <v>127</v>
      </c>
      <c r="BO18" s="19"/>
      <c r="BP18" s="19"/>
      <c r="BQ18" s="20"/>
      <c r="BR18" s="20"/>
      <c r="BS18" s="20">
        <v>1</v>
      </c>
      <c r="BT18" s="20"/>
      <c r="BU18" s="20"/>
      <c r="BV18" s="20"/>
      <c r="BW18" s="20"/>
      <c r="BX18" s="20"/>
      <c r="BY18" s="20"/>
      <c r="BZ18" s="20"/>
      <c r="CA18" s="51">
        <f t="shared" si="15"/>
        <v>1</v>
      </c>
      <c r="CB18" s="21">
        <f t="shared" si="7"/>
        <v>1.483679525222552E-3</v>
      </c>
      <c r="CC18" s="161"/>
      <c r="CD18" s="163" t="s">
        <v>127</v>
      </c>
      <c r="CE18" s="19"/>
      <c r="CF18" s="19"/>
      <c r="CG18" s="20"/>
      <c r="CH18" s="20"/>
      <c r="CI18" s="20">
        <v>1</v>
      </c>
      <c r="CJ18" s="20">
        <v>1</v>
      </c>
      <c r="CK18" s="20"/>
      <c r="CL18" s="20"/>
      <c r="CM18" s="20"/>
      <c r="CN18" s="20"/>
      <c r="CO18" s="20"/>
      <c r="CP18" s="20"/>
      <c r="CQ18" s="51">
        <f t="shared" si="20"/>
        <v>2</v>
      </c>
      <c r="CR18" s="21">
        <f t="shared" si="8"/>
        <v>2.1097046413502108E-3</v>
      </c>
      <c r="CT18" s="167" t="s">
        <v>127</v>
      </c>
      <c r="CU18" s="19"/>
      <c r="CV18" s="19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51">
        <f t="shared" si="17"/>
        <v>0</v>
      </c>
      <c r="DH18" s="21">
        <f t="shared" si="18"/>
        <v>0</v>
      </c>
      <c r="DI18" s="161"/>
    </row>
    <row r="19" spans="1:113" s="161" customFormat="1" x14ac:dyDescent="0.25">
      <c r="A19" s="168"/>
      <c r="B19" s="167" t="s">
        <v>434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51">
        <f t="shared" ref="O19" si="21">SUM(C19:N19)</f>
        <v>0</v>
      </c>
      <c r="P19" s="21">
        <f t="shared" si="1"/>
        <v>0</v>
      </c>
      <c r="R19" s="167" t="s">
        <v>434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51">
        <f t="shared" ref="AE19" si="22">SUM(S19:AD19)</f>
        <v>0</v>
      </c>
      <c r="AF19" s="21">
        <f t="shared" si="2"/>
        <v>0</v>
      </c>
      <c r="AH19" s="167" t="s">
        <v>434</v>
      </c>
      <c r="AI19" s="19"/>
      <c r="AJ19" s="19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51">
        <f t="shared" ref="AU19" si="23">SUM(AI19:AT19)</f>
        <v>0</v>
      </c>
      <c r="AV19" s="21">
        <f t="shared" si="3"/>
        <v>0</v>
      </c>
      <c r="AX19" s="167" t="s">
        <v>434</v>
      </c>
      <c r="AY19" s="19"/>
      <c r="AZ19" s="19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51">
        <f t="shared" ref="BK19" si="24">SUM(AY19:BJ19)</f>
        <v>0</v>
      </c>
      <c r="BL19" s="21">
        <f t="shared" si="5"/>
        <v>0</v>
      </c>
      <c r="BN19" s="167" t="s">
        <v>434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51">
        <f t="shared" ref="CA19" si="25">SUM(BO19:BZ19)</f>
        <v>0</v>
      </c>
      <c r="CB19" s="21">
        <f t="shared" si="7"/>
        <v>0</v>
      </c>
      <c r="CD19" s="167" t="s">
        <v>434</v>
      </c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51">
        <f t="shared" si="20"/>
        <v>0</v>
      </c>
      <c r="CR19" s="21">
        <f t="shared" si="8"/>
        <v>0</v>
      </c>
      <c r="CT19" s="167" t="s">
        <v>434</v>
      </c>
      <c r="CU19" s="19"/>
      <c r="CV19" s="19"/>
      <c r="CW19" s="20"/>
      <c r="CX19" s="20"/>
      <c r="CY19" s="20"/>
      <c r="CZ19" s="20"/>
      <c r="DA19" s="20"/>
      <c r="DB19" s="20">
        <v>1</v>
      </c>
      <c r="DC19" s="20"/>
      <c r="DD19" s="20"/>
      <c r="DE19" s="20"/>
      <c r="DF19" s="20"/>
      <c r="DG19" s="51">
        <f t="shared" si="17"/>
        <v>1</v>
      </c>
      <c r="DH19" s="21">
        <f t="shared" si="18"/>
        <v>9.7181729834791054E-4</v>
      </c>
    </row>
    <row r="20" spans="1:113" s="161" customFormat="1" x14ac:dyDescent="0.25">
      <c r="A20" s="164"/>
      <c r="B20" s="167" t="s">
        <v>405</v>
      </c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1">
        <f t="shared" ref="O20:O26" si="26">SUM(C20:N20)</f>
        <v>0</v>
      </c>
      <c r="P20" s="21">
        <f t="shared" si="1"/>
        <v>0</v>
      </c>
      <c r="R20" s="167" t="s">
        <v>405</v>
      </c>
      <c r="S20" s="1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51">
        <f t="shared" ref="AE20:AE26" si="27">SUM(S20:AD20)</f>
        <v>0</v>
      </c>
      <c r="AF20" s="21">
        <f t="shared" si="2"/>
        <v>0</v>
      </c>
      <c r="AH20" s="167" t="s">
        <v>405</v>
      </c>
      <c r="AI20" s="19"/>
      <c r="AJ20" s="19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51">
        <f t="shared" ref="AU20:AU26" si="28">SUM(AI20:AT20)</f>
        <v>0</v>
      </c>
      <c r="AV20" s="21">
        <f t="shared" si="3"/>
        <v>0</v>
      </c>
      <c r="AX20" s="167" t="s">
        <v>405</v>
      </c>
      <c r="AY20" s="19"/>
      <c r="AZ20" s="19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51">
        <f t="shared" ref="BK20:BK26" si="29">SUM(AY20:BJ20)</f>
        <v>0</v>
      </c>
      <c r="BL20" s="21">
        <f t="shared" si="5"/>
        <v>0</v>
      </c>
      <c r="BM20" s="168"/>
      <c r="BN20" s="167" t="s">
        <v>405</v>
      </c>
      <c r="BO20" s="19"/>
      <c r="BP20" s="19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51">
        <f t="shared" ref="CA20:CA26" si="30">SUM(BO20:BZ20)</f>
        <v>0</v>
      </c>
      <c r="CB20" s="21">
        <f t="shared" si="7"/>
        <v>0</v>
      </c>
      <c r="CD20" s="167" t="s">
        <v>405</v>
      </c>
      <c r="CE20" s="19"/>
      <c r="CF20" s="19"/>
      <c r="CG20" s="20"/>
      <c r="CH20" s="20"/>
      <c r="CI20" s="20"/>
      <c r="CJ20" s="20"/>
      <c r="CK20" s="20"/>
      <c r="CL20" s="20"/>
      <c r="CM20" s="20"/>
      <c r="CN20" s="20">
        <v>1</v>
      </c>
      <c r="CO20" s="20"/>
      <c r="CP20" s="20"/>
      <c r="CQ20" s="51">
        <f t="shared" si="20"/>
        <v>1</v>
      </c>
      <c r="CR20" s="21">
        <f t="shared" si="8"/>
        <v>1.0548523206751054E-3</v>
      </c>
      <c r="CT20" s="167" t="s">
        <v>405</v>
      </c>
      <c r="CU20" s="19"/>
      <c r="CV20" s="19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51">
        <f t="shared" si="17"/>
        <v>0</v>
      </c>
      <c r="DH20" s="21">
        <f t="shared" si="18"/>
        <v>0</v>
      </c>
    </row>
    <row r="21" spans="1:113" x14ac:dyDescent="0.25">
      <c r="A21" s="164"/>
      <c r="B21" s="163" t="s">
        <v>404</v>
      </c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1">
        <f t="shared" si="26"/>
        <v>0</v>
      </c>
      <c r="P21" s="21">
        <f t="shared" si="1"/>
        <v>0</v>
      </c>
      <c r="Q21" s="161"/>
      <c r="R21" s="163" t="s">
        <v>404</v>
      </c>
      <c r="S21" s="19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51">
        <f t="shared" si="27"/>
        <v>0</v>
      </c>
      <c r="AF21" s="21">
        <f t="shared" si="2"/>
        <v>0</v>
      </c>
      <c r="AG21" s="161"/>
      <c r="AH21" s="163" t="s">
        <v>404</v>
      </c>
      <c r="AI21" s="19"/>
      <c r="AJ21" s="19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51">
        <f t="shared" si="28"/>
        <v>0</v>
      </c>
      <c r="AV21" s="21">
        <f t="shared" si="3"/>
        <v>0</v>
      </c>
      <c r="AW21" s="161"/>
      <c r="AX21" s="163" t="s">
        <v>404</v>
      </c>
      <c r="AY21" s="19"/>
      <c r="AZ21" s="19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51">
        <f t="shared" si="29"/>
        <v>0</v>
      </c>
      <c r="BL21" s="21">
        <f t="shared" si="5"/>
        <v>0</v>
      </c>
      <c r="BM21" s="164"/>
      <c r="BN21" s="163" t="s">
        <v>404</v>
      </c>
      <c r="BO21" s="19"/>
      <c r="BP21" s="19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51">
        <f t="shared" si="30"/>
        <v>0</v>
      </c>
      <c r="CB21" s="21">
        <f t="shared" si="7"/>
        <v>0</v>
      </c>
      <c r="CC21" s="161"/>
      <c r="CD21" s="163" t="s">
        <v>404</v>
      </c>
      <c r="CE21" s="19"/>
      <c r="CF21" s="19"/>
      <c r="CG21" s="20"/>
      <c r="CH21" s="20"/>
      <c r="CI21" s="20">
        <v>1</v>
      </c>
      <c r="CJ21" s="20">
        <v>1</v>
      </c>
      <c r="CK21" s="20">
        <v>1</v>
      </c>
      <c r="CL21" s="20"/>
      <c r="CM21" s="20"/>
      <c r="CN21" s="20"/>
      <c r="CO21" s="20"/>
      <c r="CP21" s="20"/>
      <c r="CQ21" s="51">
        <f t="shared" si="20"/>
        <v>3</v>
      </c>
      <c r="CR21" s="21">
        <f t="shared" si="8"/>
        <v>3.1645569620253164E-3</v>
      </c>
      <c r="CT21" s="167" t="s">
        <v>404</v>
      </c>
      <c r="CU21" s="19">
        <v>1</v>
      </c>
      <c r="CV21" s="19">
        <v>5</v>
      </c>
      <c r="CW21" s="20"/>
      <c r="CX21" s="20">
        <v>3</v>
      </c>
      <c r="CY21" s="20">
        <v>2</v>
      </c>
      <c r="CZ21" s="20"/>
      <c r="DA21" s="20"/>
      <c r="DB21" s="20">
        <v>2</v>
      </c>
      <c r="DC21" s="20">
        <v>1</v>
      </c>
      <c r="DD21" s="20"/>
      <c r="DE21" s="20"/>
      <c r="DF21" s="20"/>
      <c r="DG21" s="51">
        <f t="shared" si="17"/>
        <v>14</v>
      </c>
      <c r="DH21" s="21">
        <f t="shared" si="18"/>
        <v>1.3605442176870748E-2</v>
      </c>
      <c r="DI21" s="161"/>
    </row>
    <row r="22" spans="1:113" x14ac:dyDescent="0.25">
      <c r="A22" s="164"/>
      <c r="B22" s="163" t="s">
        <v>44</v>
      </c>
      <c r="C22" s="19">
        <v>17</v>
      </c>
      <c r="D22" s="19">
        <v>10</v>
      </c>
      <c r="E22" s="20">
        <v>9</v>
      </c>
      <c r="F22" s="20">
        <v>6</v>
      </c>
      <c r="G22" s="20">
        <v>4</v>
      </c>
      <c r="H22" s="20">
        <v>5</v>
      </c>
      <c r="I22" s="20">
        <v>7</v>
      </c>
      <c r="J22" s="20">
        <v>13</v>
      </c>
      <c r="K22" s="20">
        <v>7</v>
      </c>
      <c r="L22" s="20">
        <v>7</v>
      </c>
      <c r="M22" s="20">
        <v>5</v>
      </c>
      <c r="N22" s="20">
        <v>8</v>
      </c>
      <c r="O22" s="51">
        <f t="shared" si="26"/>
        <v>98</v>
      </c>
      <c r="P22" s="21">
        <f t="shared" si="1"/>
        <v>0.21875</v>
      </c>
      <c r="R22" s="163" t="s">
        <v>44</v>
      </c>
      <c r="S22" s="19">
        <v>3</v>
      </c>
      <c r="T22" s="19">
        <v>4</v>
      </c>
      <c r="U22" s="20"/>
      <c r="V22" s="20">
        <v>10</v>
      </c>
      <c r="W22" s="20">
        <v>9</v>
      </c>
      <c r="X22" s="20">
        <v>12</v>
      </c>
      <c r="Y22" s="20">
        <v>8</v>
      </c>
      <c r="Z22" s="20">
        <v>7</v>
      </c>
      <c r="AA22" s="20">
        <v>5</v>
      </c>
      <c r="AB22" s="20">
        <v>2</v>
      </c>
      <c r="AC22" s="20">
        <v>8</v>
      </c>
      <c r="AD22" s="20">
        <v>4</v>
      </c>
      <c r="AE22" s="51">
        <f t="shared" si="27"/>
        <v>72</v>
      </c>
      <c r="AF22" s="21">
        <f t="shared" si="2"/>
        <v>0.1306715063520871</v>
      </c>
      <c r="AH22" s="163" t="s">
        <v>44</v>
      </c>
      <c r="AI22" s="19">
        <v>5</v>
      </c>
      <c r="AJ22" s="19">
        <v>6</v>
      </c>
      <c r="AK22" s="20">
        <v>6</v>
      </c>
      <c r="AL22" s="20">
        <v>13</v>
      </c>
      <c r="AM22" s="20">
        <v>9</v>
      </c>
      <c r="AN22" s="20">
        <v>7</v>
      </c>
      <c r="AO22" s="20">
        <v>11</v>
      </c>
      <c r="AP22" s="20">
        <v>7</v>
      </c>
      <c r="AQ22" s="20">
        <v>4</v>
      </c>
      <c r="AR22" s="20">
        <v>11</v>
      </c>
      <c r="AS22" s="20">
        <v>6</v>
      </c>
      <c r="AT22" s="20">
        <v>15</v>
      </c>
      <c r="AU22" s="51">
        <f t="shared" si="28"/>
        <v>100</v>
      </c>
      <c r="AV22" s="21">
        <f t="shared" si="3"/>
        <v>0.12919896640826872</v>
      </c>
      <c r="AX22" s="163" t="s">
        <v>44</v>
      </c>
      <c r="AY22" s="19">
        <v>5</v>
      </c>
      <c r="AZ22" s="19">
        <v>2</v>
      </c>
      <c r="BA22" s="20">
        <v>1</v>
      </c>
      <c r="BB22" s="20">
        <v>6</v>
      </c>
      <c r="BC22" s="20">
        <v>4</v>
      </c>
      <c r="BD22" s="20">
        <v>8</v>
      </c>
      <c r="BE22" s="20">
        <v>12</v>
      </c>
      <c r="BF22" s="20">
        <v>6</v>
      </c>
      <c r="BG22" s="20">
        <v>4</v>
      </c>
      <c r="BH22" s="20">
        <v>3</v>
      </c>
      <c r="BI22" s="20">
        <v>5</v>
      </c>
      <c r="BJ22" s="20">
        <v>7</v>
      </c>
      <c r="BK22" s="51">
        <f t="shared" si="29"/>
        <v>63</v>
      </c>
      <c r="BL22" s="21">
        <f t="shared" si="5"/>
        <v>0.1206896551724138</v>
      </c>
      <c r="BM22" s="164"/>
      <c r="BN22" s="163" t="s">
        <v>44</v>
      </c>
      <c r="BO22" s="19">
        <v>8</v>
      </c>
      <c r="BP22" s="19">
        <v>7</v>
      </c>
      <c r="BQ22" s="20">
        <v>7</v>
      </c>
      <c r="BR22" s="20">
        <v>4</v>
      </c>
      <c r="BS22" s="20">
        <v>8</v>
      </c>
      <c r="BT22" s="20">
        <v>4</v>
      </c>
      <c r="BU22" s="20">
        <v>5</v>
      </c>
      <c r="BV22" s="20">
        <v>6</v>
      </c>
      <c r="BW22" s="20">
        <v>1</v>
      </c>
      <c r="BX22" s="20">
        <v>2</v>
      </c>
      <c r="BY22" s="20">
        <v>7</v>
      </c>
      <c r="BZ22" s="20">
        <v>9</v>
      </c>
      <c r="CA22" s="51">
        <f t="shared" si="30"/>
        <v>68</v>
      </c>
      <c r="CB22" s="21">
        <f t="shared" si="7"/>
        <v>0.10089020771513353</v>
      </c>
      <c r="CC22" s="161"/>
      <c r="CD22" s="163" t="s">
        <v>44</v>
      </c>
      <c r="CE22" s="19">
        <v>9</v>
      </c>
      <c r="CF22" s="19">
        <v>6</v>
      </c>
      <c r="CG22" s="20">
        <v>8</v>
      </c>
      <c r="CH22" s="20">
        <v>7</v>
      </c>
      <c r="CI22" s="20">
        <v>15</v>
      </c>
      <c r="CJ22" s="20">
        <v>8</v>
      </c>
      <c r="CK22" s="20">
        <v>10</v>
      </c>
      <c r="CL22" s="20">
        <v>5</v>
      </c>
      <c r="CM22" s="20">
        <v>9</v>
      </c>
      <c r="CN22" s="20">
        <v>6</v>
      </c>
      <c r="CO22" s="20">
        <v>4</v>
      </c>
      <c r="CP22" s="20">
        <v>5</v>
      </c>
      <c r="CQ22" s="51">
        <f t="shared" si="20"/>
        <v>92</v>
      </c>
      <c r="CR22" s="21">
        <f t="shared" si="8"/>
        <v>9.7046413502109699E-2</v>
      </c>
      <c r="CT22" s="167" t="s">
        <v>44</v>
      </c>
      <c r="CU22" s="19">
        <v>12</v>
      </c>
      <c r="CV22" s="19">
        <v>6</v>
      </c>
      <c r="CW22" s="20">
        <v>17</v>
      </c>
      <c r="CX22" s="20">
        <v>8</v>
      </c>
      <c r="CY22" s="20">
        <v>10</v>
      </c>
      <c r="CZ22" s="20">
        <v>8</v>
      </c>
      <c r="DA22" s="20">
        <v>7</v>
      </c>
      <c r="DB22" s="20">
        <v>10</v>
      </c>
      <c r="DC22" s="20">
        <v>6</v>
      </c>
      <c r="DD22" s="20">
        <v>6</v>
      </c>
      <c r="DE22" s="20">
        <v>6</v>
      </c>
      <c r="DF22" s="20">
        <v>6</v>
      </c>
      <c r="DG22" s="51">
        <f t="shared" si="17"/>
        <v>102</v>
      </c>
      <c r="DH22" s="21">
        <f t="shared" si="18"/>
        <v>9.9125364431486881E-2</v>
      </c>
      <c r="DI22" s="161"/>
    </row>
    <row r="23" spans="1:113" x14ac:dyDescent="0.25">
      <c r="A23" s="164"/>
      <c r="B23" s="163" t="s">
        <v>117</v>
      </c>
      <c r="C23" s="19">
        <v>35</v>
      </c>
      <c r="D23" s="19">
        <v>9</v>
      </c>
      <c r="E23" s="20">
        <v>11</v>
      </c>
      <c r="F23" s="20">
        <v>6</v>
      </c>
      <c r="G23" s="20">
        <v>15</v>
      </c>
      <c r="H23" s="20">
        <v>10</v>
      </c>
      <c r="I23" s="20">
        <v>23</v>
      </c>
      <c r="J23" s="20">
        <v>17</v>
      </c>
      <c r="K23" s="20">
        <v>24</v>
      </c>
      <c r="L23" s="20">
        <v>19</v>
      </c>
      <c r="M23" s="20">
        <v>12</v>
      </c>
      <c r="N23" s="20">
        <v>24</v>
      </c>
      <c r="O23" s="51">
        <f t="shared" si="26"/>
        <v>205</v>
      </c>
      <c r="P23" s="21">
        <f t="shared" si="1"/>
        <v>0.4575892857142857</v>
      </c>
      <c r="R23" s="163" t="s">
        <v>117</v>
      </c>
      <c r="S23" s="19">
        <v>15</v>
      </c>
      <c r="T23" s="19">
        <v>7</v>
      </c>
      <c r="U23" s="20">
        <v>12</v>
      </c>
      <c r="V23" s="20">
        <v>29</v>
      </c>
      <c r="W23" s="20">
        <v>22</v>
      </c>
      <c r="X23" s="20">
        <v>34</v>
      </c>
      <c r="Y23" s="20">
        <v>42</v>
      </c>
      <c r="Z23" s="20">
        <v>36</v>
      </c>
      <c r="AA23" s="20">
        <v>34</v>
      </c>
      <c r="AB23" s="20">
        <v>27</v>
      </c>
      <c r="AC23" s="20">
        <v>51</v>
      </c>
      <c r="AD23" s="20">
        <v>40</v>
      </c>
      <c r="AE23" s="51">
        <f t="shared" si="27"/>
        <v>349</v>
      </c>
      <c r="AF23" s="21">
        <f t="shared" si="2"/>
        <v>0.6333938294010889</v>
      </c>
      <c r="AH23" s="163" t="s">
        <v>117</v>
      </c>
      <c r="AI23" s="19">
        <v>41</v>
      </c>
      <c r="AJ23" s="19">
        <v>38</v>
      </c>
      <c r="AK23" s="20">
        <v>36</v>
      </c>
      <c r="AL23" s="20">
        <v>53</v>
      </c>
      <c r="AM23" s="20">
        <v>65</v>
      </c>
      <c r="AN23" s="20">
        <v>49</v>
      </c>
      <c r="AO23" s="20">
        <v>55</v>
      </c>
      <c r="AP23" s="20">
        <v>64</v>
      </c>
      <c r="AQ23" s="20">
        <v>29</v>
      </c>
      <c r="AR23" s="20">
        <v>37</v>
      </c>
      <c r="AS23" s="20">
        <v>38</v>
      </c>
      <c r="AT23" s="20">
        <v>42</v>
      </c>
      <c r="AU23" s="51">
        <f t="shared" si="28"/>
        <v>547</v>
      </c>
      <c r="AV23" s="21">
        <f t="shared" si="3"/>
        <v>0.70671834625322993</v>
      </c>
      <c r="AX23" s="112" t="s">
        <v>117</v>
      </c>
      <c r="AY23" s="19">
        <v>31</v>
      </c>
      <c r="AZ23" s="19">
        <v>25</v>
      </c>
      <c r="BA23" s="20">
        <v>25</v>
      </c>
      <c r="BB23" s="20">
        <v>24</v>
      </c>
      <c r="BC23" s="20">
        <v>37</v>
      </c>
      <c r="BD23" s="20">
        <v>55</v>
      </c>
      <c r="BE23" s="20">
        <v>41</v>
      </c>
      <c r="BF23" s="20">
        <v>26</v>
      </c>
      <c r="BG23" s="20">
        <v>31</v>
      </c>
      <c r="BH23" s="20">
        <v>28</v>
      </c>
      <c r="BI23" s="20">
        <v>19</v>
      </c>
      <c r="BJ23" s="20">
        <v>33</v>
      </c>
      <c r="BK23" s="51">
        <f t="shared" si="29"/>
        <v>375</v>
      </c>
      <c r="BL23" s="21">
        <f t="shared" si="5"/>
        <v>0.7183908045977011</v>
      </c>
      <c r="BM23" s="164"/>
      <c r="BN23" s="112" t="s">
        <v>117</v>
      </c>
      <c r="BO23" s="19">
        <v>40</v>
      </c>
      <c r="BP23" s="19">
        <v>30</v>
      </c>
      <c r="BQ23" s="20">
        <v>44</v>
      </c>
      <c r="BR23" s="20">
        <v>36</v>
      </c>
      <c r="BS23" s="20">
        <v>42</v>
      </c>
      <c r="BT23" s="20">
        <v>38</v>
      </c>
      <c r="BU23" s="20">
        <v>43</v>
      </c>
      <c r="BV23" s="20">
        <v>24</v>
      </c>
      <c r="BW23" s="20">
        <v>29</v>
      </c>
      <c r="BX23" s="20">
        <v>15</v>
      </c>
      <c r="BY23" s="20">
        <v>79</v>
      </c>
      <c r="BZ23" s="20">
        <v>80</v>
      </c>
      <c r="CA23" s="51">
        <f t="shared" si="30"/>
        <v>500</v>
      </c>
      <c r="CB23" s="21">
        <f t="shared" si="7"/>
        <v>0.74183976261127593</v>
      </c>
      <c r="CC23" s="161"/>
      <c r="CD23" s="163" t="s">
        <v>117</v>
      </c>
      <c r="CE23" s="19">
        <v>82</v>
      </c>
      <c r="CF23" s="19">
        <v>47</v>
      </c>
      <c r="CG23" s="20">
        <v>68</v>
      </c>
      <c r="CH23" s="20">
        <v>75</v>
      </c>
      <c r="CI23" s="20">
        <v>90</v>
      </c>
      <c r="CJ23" s="20">
        <v>81</v>
      </c>
      <c r="CK23" s="20">
        <v>44</v>
      </c>
      <c r="CL23" s="20">
        <v>44</v>
      </c>
      <c r="CM23" s="20">
        <v>48</v>
      </c>
      <c r="CN23" s="20">
        <v>59</v>
      </c>
      <c r="CO23" s="20">
        <v>44</v>
      </c>
      <c r="CP23" s="20">
        <v>65</v>
      </c>
      <c r="CQ23" s="51">
        <f t="shared" si="20"/>
        <v>747</v>
      </c>
      <c r="CR23" s="21">
        <f t="shared" si="8"/>
        <v>0.78797468354430378</v>
      </c>
      <c r="CT23" s="167" t="s">
        <v>117</v>
      </c>
      <c r="CU23" s="19">
        <v>66</v>
      </c>
      <c r="CV23" s="19">
        <v>68</v>
      </c>
      <c r="CW23" s="20">
        <v>55</v>
      </c>
      <c r="CX23" s="20">
        <v>68</v>
      </c>
      <c r="CY23" s="20">
        <v>83</v>
      </c>
      <c r="CZ23" s="20">
        <v>56</v>
      </c>
      <c r="DA23" s="20">
        <v>77</v>
      </c>
      <c r="DB23" s="20">
        <v>56</v>
      </c>
      <c r="DC23" s="20">
        <v>58</v>
      </c>
      <c r="DD23" s="20">
        <v>61</v>
      </c>
      <c r="DE23" s="20">
        <v>51</v>
      </c>
      <c r="DF23" s="20">
        <v>66</v>
      </c>
      <c r="DG23" s="51">
        <f t="shared" si="17"/>
        <v>765</v>
      </c>
      <c r="DH23" s="21">
        <f t="shared" si="18"/>
        <v>0.7434402332361516</v>
      </c>
      <c r="DI23" s="161"/>
    </row>
    <row r="24" spans="1:113" x14ac:dyDescent="0.25">
      <c r="A24" s="164"/>
      <c r="B24" s="163" t="s">
        <v>346</v>
      </c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1">
        <f t="shared" si="26"/>
        <v>0</v>
      </c>
      <c r="P24" s="21">
        <f t="shared" si="1"/>
        <v>0</v>
      </c>
      <c r="R24" s="163" t="s">
        <v>346</v>
      </c>
      <c r="S24" s="19"/>
      <c r="T24" s="19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51">
        <f t="shared" si="27"/>
        <v>0</v>
      </c>
      <c r="AF24" s="21">
        <f t="shared" si="2"/>
        <v>0</v>
      </c>
      <c r="AH24" s="163" t="s">
        <v>346</v>
      </c>
      <c r="AI24" s="19"/>
      <c r="AJ24" s="19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51">
        <f t="shared" si="28"/>
        <v>0</v>
      </c>
      <c r="AV24" s="21">
        <f t="shared" si="3"/>
        <v>0</v>
      </c>
      <c r="AX24" s="163" t="s">
        <v>346</v>
      </c>
      <c r="AY24" s="19"/>
      <c r="AZ24" s="19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51">
        <f t="shared" si="29"/>
        <v>0</v>
      </c>
      <c r="BL24" s="21">
        <f t="shared" si="5"/>
        <v>0</v>
      </c>
      <c r="BM24" s="164"/>
      <c r="BN24" s="163" t="s">
        <v>346</v>
      </c>
      <c r="BO24" s="19"/>
      <c r="BP24" s="19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51">
        <f t="shared" si="30"/>
        <v>0</v>
      </c>
      <c r="CB24" s="21">
        <f t="shared" si="7"/>
        <v>0</v>
      </c>
      <c r="CC24" s="161"/>
      <c r="CD24" s="167" t="s">
        <v>346</v>
      </c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51">
        <f t="shared" si="20"/>
        <v>0</v>
      </c>
      <c r="CR24" s="21">
        <f t="shared" si="8"/>
        <v>0</v>
      </c>
      <c r="CT24" s="167" t="s">
        <v>346</v>
      </c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51">
        <f t="shared" si="17"/>
        <v>0</v>
      </c>
      <c r="DH24" s="21">
        <f t="shared" si="18"/>
        <v>0</v>
      </c>
    </row>
    <row r="25" spans="1:113" x14ac:dyDescent="0.25">
      <c r="A25" s="164"/>
      <c r="B25" s="163" t="s">
        <v>119</v>
      </c>
      <c r="C25" s="19"/>
      <c r="D25" s="19"/>
      <c r="E25" s="20"/>
      <c r="F25" s="20">
        <v>1</v>
      </c>
      <c r="G25" s="20"/>
      <c r="H25" s="20"/>
      <c r="I25" s="20"/>
      <c r="J25" s="20"/>
      <c r="K25" s="20"/>
      <c r="L25" s="20"/>
      <c r="M25" s="20"/>
      <c r="N25" s="20"/>
      <c r="O25" s="51">
        <f t="shared" si="26"/>
        <v>1</v>
      </c>
      <c r="P25" s="21">
        <f t="shared" si="1"/>
        <v>2.232142857142857E-3</v>
      </c>
      <c r="R25" s="163" t="s">
        <v>119</v>
      </c>
      <c r="S25" s="19"/>
      <c r="T25" s="19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51">
        <f t="shared" si="27"/>
        <v>0</v>
      </c>
      <c r="AF25" s="21">
        <f t="shared" si="2"/>
        <v>0</v>
      </c>
      <c r="AH25" s="163" t="s">
        <v>119</v>
      </c>
      <c r="AI25" s="19"/>
      <c r="AJ25" s="19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51">
        <f t="shared" si="28"/>
        <v>0</v>
      </c>
      <c r="AV25" s="21">
        <f t="shared" si="3"/>
        <v>0</v>
      </c>
      <c r="AX25" s="163" t="s">
        <v>119</v>
      </c>
      <c r="AY25" s="19"/>
      <c r="AZ25" s="19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51">
        <f t="shared" si="29"/>
        <v>0</v>
      </c>
      <c r="BL25" s="21">
        <f t="shared" si="5"/>
        <v>0</v>
      </c>
      <c r="BM25" s="164"/>
      <c r="BN25" s="163" t="s">
        <v>119</v>
      </c>
      <c r="BO25" s="19"/>
      <c r="BP25" s="19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51">
        <f t="shared" si="30"/>
        <v>0</v>
      </c>
      <c r="CB25" s="21">
        <f t="shared" si="7"/>
        <v>0</v>
      </c>
      <c r="CC25" s="161"/>
      <c r="CD25" s="163" t="s">
        <v>119</v>
      </c>
      <c r="CE25" s="19"/>
      <c r="CF25" s="19"/>
      <c r="CG25" s="20"/>
      <c r="CH25" s="20"/>
      <c r="CI25" s="20"/>
      <c r="CJ25" s="20"/>
      <c r="CK25" s="20">
        <v>1</v>
      </c>
      <c r="CL25" s="20"/>
      <c r="CM25" s="20"/>
      <c r="CN25" s="20"/>
      <c r="CO25" s="20"/>
      <c r="CP25" s="20"/>
      <c r="CQ25" s="51">
        <f t="shared" si="20"/>
        <v>1</v>
      </c>
      <c r="CR25" s="21">
        <f t="shared" si="8"/>
        <v>1.0548523206751054E-3</v>
      </c>
      <c r="CT25" s="167" t="s">
        <v>119</v>
      </c>
      <c r="CU25" s="19"/>
      <c r="CV25" s="19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51">
        <f t="shared" si="17"/>
        <v>0</v>
      </c>
      <c r="DH25" s="21">
        <f t="shared" si="18"/>
        <v>0</v>
      </c>
    </row>
    <row r="26" spans="1:113" x14ac:dyDescent="0.25">
      <c r="B26" s="163" t="s">
        <v>120</v>
      </c>
      <c r="C26" s="19"/>
      <c r="D26" s="19"/>
      <c r="E26" s="20"/>
      <c r="F26" s="20"/>
      <c r="G26" s="20"/>
      <c r="H26" s="20"/>
      <c r="I26" s="20"/>
      <c r="J26" s="20">
        <v>1</v>
      </c>
      <c r="K26" s="20"/>
      <c r="L26" s="20">
        <v>2</v>
      </c>
      <c r="M26" s="20"/>
      <c r="N26" s="20"/>
      <c r="O26" s="51">
        <f t="shared" si="26"/>
        <v>3</v>
      </c>
      <c r="P26" s="21">
        <f t="shared" si="1"/>
        <v>6.6964285714285711E-3</v>
      </c>
      <c r="R26" s="163" t="s">
        <v>120</v>
      </c>
      <c r="S26" s="19"/>
      <c r="T26" s="19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51">
        <f t="shared" si="27"/>
        <v>0</v>
      </c>
      <c r="AF26" s="21">
        <f t="shared" si="2"/>
        <v>0</v>
      </c>
      <c r="AH26" s="163" t="s">
        <v>120</v>
      </c>
      <c r="AI26" s="19"/>
      <c r="AJ26" s="19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51">
        <f t="shared" si="28"/>
        <v>0</v>
      </c>
      <c r="AV26" s="21">
        <f t="shared" si="3"/>
        <v>0</v>
      </c>
      <c r="AX26" s="163" t="s">
        <v>120</v>
      </c>
      <c r="AY26" s="19"/>
      <c r="AZ26" s="19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51">
        <f t="shared" si="29"/>
        <v>0</v>
      </c>
      <c r="BL26" s="21">
        <f t="shared" si="5"/>
        <v>0</v>
      </c>
      <c r="BM26" s="164"/>
      <c r="BN26" s="163" t="s">
        <v>120</v>
      </c>
      <c r="BO26" s="19"/>
      <c r="BP26" s="19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51">
        <f t="shared" si="30"/>
        <v>0</v>
      </c>
      <c r="CB26" s="21">
        <f t="shared" si="7"/>
        <v>0</v>
      </c>
      <c r="CC26" s="161"/>
      <c r="CD26" s="163" t="s">
        <v>120</v>
      </c>
      <c r="CE26" s="19"/>
      <c r="CF26" s="19"/>
      <c r="CG26" s="20"/>
      <c r="CH26" s="20"/>
      <c r="CI26" s="20">
        <v>1</v>
      </c>
      <c r="CJ26" s="20"/>
      <c r="CK26" s="20"/>
      <c r="CL26" s="20"/>
      <c r="CM26" s="20"/>
      <c r="CN26" s="20"/>
      <c r="CO26" s="20"/>
      <c r="CP26" s="20"/>
      <c r="CQ26" s="51">
        <f t="shared" si="20"/>
        <v>1</v>
      </c>
      <c r="CR26" s="21">
        <f t="shared" si="8"/>
        <v>1.0548523206751054E-3</v>
      </c>
      <c r="CT26" s="167" t="s">
        <v>120</v>
      </c>
      <c r="CU26" s="19"/>
      <c r="CV26" s="19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51">
        <f>SUM(CU26:DF26)</f>
        <v>0</v>
      </c>
      <c r="DH26" s="21">
        <f>DG26/$DG$27</f>
        <v>0</v>
      </c>
    </row>
    <row r="27" spans="1:113" ht="15.75" thickBot="1" x14ac:dyDescent="0.3">
      <c r="B27" s="162" t="s">
        <v>51</v>
      </c>
      <c r="C27" s="52">
        <f t="shared" ref="C27:P27" si="31">SUM(C4:C26)</f>
        <v>62</v>
      </c>
      <c r="D27" s="52">
        <f t="shared" si="31"/>
        <v>25</v>
      </c>
      <c r="E27" s="52">
        <f t="shared" si="31"/>
        <v>26</v>
      </c>
      <c r="F27" s="52">
        <f t="shared" si="31"/>
        <v>22</v>
      </c>
      <c r="G27" s="52">
        <f t="shared" si="31"/>
        <v>34</v>
      </c>
      <c r="H27" s="52">
        <f t="shared" si="31"/>
        <v>26</v>
      </c>
      <c r="I27" s="52">
        <f t="shared" si="31"/>
        <v>37</v>
      </c>
      <c r="J27" s="52">
        <f t="shared" si="31"/>
        <v>41</v>
      </c>
      <c r="K27" s="52">
        <f t="shared" si="31"/>
        <v>44</v>
      </c>
      <c r="L27" s="52">
        <f t="shared" si="31"/>
        <v>45</v>
      </c>
      <c r="M27" s="52">
        <f t="shared" si="31"/>
        <v>34</v>
      </c>
      <c r="N27" s="52">
        <f t="shared" si="31"/>
        <v>52</v>
      </c>
      <c r="O27" s="52">
        <f t="shared" si="31"/>
        <v>448</v>
      </c>
      <c r="P27" s="160">
        <f t="shared" si="31"/>
        <v>1</v>
      </c>
      <c r="R27" s="162" t="s">
        <v>51</v>
      </c>
      <c r="S27" s="52">
        <f t="shared" ref="S27:AF27" si="32">SUM(S4:S26)</f>
        <v>31</v>
      </c>
      <c r="T27" s="52">
        <f t="shared" si="32"/>
        <v>19</v>
      </c>
      <c r="U27" s="52">
        <f t="shared" si="32"/>
        <v>16</v>
      </c>
      <c r="V27" s="52">
        <f t="shared" si="32"/>
        <v>50</v>
      </c>
      <c r="W27" s="52">
        <f t="shared" si="32"/>
        <v>44</v>
      </c>
      <c r="X27" s="52">
        <f t="shared" si="32"/>
        <v>60</v>
      </c>
      <c r="Y27" s="52">
        <f t="shared" si="32"/>
        <v>59</v>
      </c>
      <c r="Z27" s="52">
        <f t="shared" si="32"/>
        <v>51</v>
      </c>
      <c r="AA27" s="52">
        <f t="shared" si="32"/>
        <v>52</v>
      </c>
      <c r="AB27" s="52">
        <f t="shared" si="32"/>
        <v>42</v>
      </c>
      <c r="AC27" s="52">
        <f t="shared" si="32"/>
        <v>77</v>
      </c>
      <c r="AD27" s="52">
        <f t="shared" si="32"/>
        <v>50</v>
      </c>
      <c r="AE27" s="52">
        <f t="shared" si="32"/>
        <v>551</v>
      </c>
      <c r="AF27" s="160">
        <f t="shared" si="32"/>
        <v>1</v>
      </c>
      <c r="AH27" s="149" t="s">
        <v>51</v>
      </c>
      <c r="AI27" s="52">
        <f t="shared" ref="AI27:AV27" si="33">SUM(AI4:AI26)</f>
        <v>60</v>
      </c>
      <c r="AJ27" s="52">
        <f t="shared" si="33"/>
        <v>51</v>
      </c>
      <c r="AK27" s="52">
        <f t="shared" si="33"/>
        <v>56</v>
      </c>
      <c r="AL27" s="52">
        <f t="shared" si="33"/>
        <v>87</v>
      </c>
      <c r="AM27" s="52">
        <f t="shared" si="33"/>
        <v>84</v>
      </c>
      <c r="AN27" s="52">
        <f t="shared" si="33"/>
        <v>63</v>
      </c>
      <c r="AO27" s="52">
        <f t="shared" si="33"/>
        <v>78</v>
      </c>
      <c r="AP27" s="52">
        <f t="shared" si="33"/>
        <v>85</v>
      </c>
      <c r="AQ27" s="52">
        <f t="shared" si="33"/>
        <v>42</v>
      </c>
      <c r="AR27" s="52">
        <f t="shared" si="33"/>
        <v>51</v>
      </c>
      <c r="AS27" s="52">
        <f t="shared" si="33"/>
        <v>51</v>
      </c>
      <c r="AT27" s="52">
        <f t="shared" si="33"/>
        <v>66</v>
      </c>
      <c r="AU27" s="52">
        <f t="shared" si="33"/>
        <v>774</v>
      </c>
      <c r="AV27" s="114">
        <f t="shared" si="33"/>
        <v>1</v>
      </c>
      <c r="AX27" s="110" t="s">
        <v>51</v>
      </c>
      <c r="AY27" s="52">
        <f t="shared" ref="AY27:BL27" si="34">SUM(AY4:AY26)</f>
        <v>44</v>
      </c>
      <c r="AZ27" s="52">
        <f t="shared" si="34"/>
        <v>34</v>
      </c>
      <c r="BA27" s="52">
        <f t="shared" si="34"/>
        <v>32</v>
      </c>
      <c r="BB27" s="52">
        <f t="shared" si="34"/>
        <v>36</v>
      </c>
      <c r="BC27" s="52">
        <f t="shared" si="34"/>
        <v>48</v>
      </c>
      <c r="BD27" s="52">
        <f t="shared" si="34"/>
        <v>74</v>
      </c>
      <c r="BE27" s="52">
        <f t="shared" si="34"/>
        <v>66</v>
      </c>
      <c r="BF27" s="52">
        <f t="shared" si="34"/>
        <v>41</v>
      </c>
      <c r="BG27" s="52">
        <f t="shared" si="34"/>
        <v>40</v>
      </c>
      <c r="BH27" s="52">
        <f t="shared" si="34"/>
        <v>33</v>
      </c>
      <c r="BI27" s="52">
        <f t="shared" si="34"/>
        <v>29</v>
      </c>
      <c r="BJ27" s="52">
        <f t="shared" si="34"/>
        <v>45</v>
      </c>
      <c r="BK27" s="52">
        <f t="shared" si="34"/>
        <v>522</v>
      </c>
      <c r="BL27" s="114">
        <f t="shared" si="34"/>
        <v>1</v>
      </c>
      <c r="BN27" s="110" t="s">
        <v>51</v>
      </c>
      <c r="BO27" s="52">
        <f t="shared" ref="BO27:CB27" si="35">SUM(BO4:BO26)</f>
        <v>56</v>
      </c>
      <c r="BP27" s="52">
        <f t="shared" si="35"/>
        <v>41</v>
      </c>
      <c r="BQ27" s="52">
        <f t="shared" si="35"/>
        <v>66</v>
      </c>
      <c r="BR27" s="52">
        <f t="shared" si="35"/>
        <v>57</v>
      </c>
      <c r="BS27" s="52">
        <f t="shared" si="35"/>
        <v>62</v>
      </c>
      <c r="BT27" s="52">
        <f t="shared" si="35"/>
        <v>52</v>
      </c>
      <c r="BU27" s="52">
        <f t="shared" si="35"/>
        <v>52</v>
      </c>
      <c r="BV27" s="52">
        <f t="shared" si="35"/>
        <v>36</v>
      </c>
      <c r="BW27" s="52">
        <f t="shared" si="35"/>
        <v>32</v>
      </c>
      <c r="BX27" s="52">
        <f t="shared" si="35"/>
        <v>22</v>
      </c>
      <c r="BY27" s="52">
        <f t="shared" si="35"/>
        <v>98</v>
      </c>
      <c r="BZ27" s="52">
        <f t="shared" si="35"/>
        <v>100</v>
      </c>
      <c r="CA27" s="52">
        <f t="shared" si="35"/>
        <v>674</v>
      </c>
      <c r="CB27" s="114">
        <f t="shared" si="35"/>
        <v>1</v>
      </c>
      <c r="CC27" s="161"/>
      <c r="CD27" s="162" t="s">
        <v>51</v>
      </c>
      <c r="CE27" s="52">
        <f t="shared" ref="CE27:CR27" si="36">SUM(CE4:CE26)</f>
        <v>103</v>
      </c>
      <c r="CF27" s="52">
        <f t="shared" si="36"/>
        <v>57</v>
      </c>
      <c r="CG27" s="52">
        <f t="shared" si="36"/>
        <v>80</v>
      </c>
      <c r="CH27" s="52">
        <f t="shared" si="36"/>
        <v>91</v>
      </c>
      <c r="CI27" s="52">
        <f t="shared" si="36"/>
        <v>124</v>
      </c>
      <c r="CJ27" s="52">
        <f t="shared" si="36"/>
        <v>98</v>
      </c>
      <c r="CK27" s="52">
        <f t="shared" si="36"/>
        <v>70</v>
      </c>
      <c r="CL27" s="52">
        <f t="shared" si="36"/>
        <v>56</v>
      </c>
      <c r="CM27" s="52">
        <f t="shared" si="36"/>
        <v>62</v>
      </c>
      <c r="CN27" s="52">
        <f t="shared" si="36"/>
        <v>73</v>
      </c>
      <c r="CO27" s="52">
        <f t="shared" si="36"/>
        <v>57</v>
      </c>
      <c r="CP27" s="52">
        <f t="shared" si="36"/>
        <v>77</v>
      </c>
      <c r="CQ27" s="52">
        <f t="shared" si="36"/>
        <v>948</v>
      </c>
      <c r="CR27" s="114">
        <f t="shared" si="36"/>
        <v>1</v>
      </c>
      <c r="CT27" s="166" t="s">
        <v>51</v>
      </c>
      <c r="CU27" s="52">
        <f t="shared" ref="CU27:DH27" si="37">SUM(CU4:CU26)</f>
        <v>89</v>
      </c>
      <c r="CV27" s="52">
        <f t="shared" si="37"/>
        <v>90</v>
      </c>
      <c r="CW27" s="52">
        <f t="shared" si="37"/>
        <v>77</v>
      </c>
      <c r="CX27" s="52">
        <f t="shared" si="37"/>
        <v>90</v>
      </c>
      <c r="CY27" s="52">
        <f t="shared" si="37"/>
        <v>110</v>
      </c>
      <c r="CZ27" s="52">
        <f t="shared" si="37"/>
        <v>77</v>
      </c>
      <c r="DA27" s="52">
        <f t="shared" si="37"/>
        <v>93</v>
      </c>
      <c r="DB27" s="52">
        <f t="shared" si="37"/>
        <v>81</v>
      </c>
      <c r="DC27" s="52">
        <f t="shared" si="37"/>
        <v>81</v>
      </c>
      <c r="DD27" s="52">
        <f t="shared" si="37"/>
        <v>80</v>
      </c>
      <c r="DE27" s="52">
        <f t="shared" si="37"/>
        <v>76</v>
      </c>
      <c r="DF27" s="52">
        <f t="shared" si="37"/>
        <v>85</v>
      </c>
      <c r="DG27" s="52">
        <f t="shared" si="37"/>
        <v>1029</v>
      </c>
      <c r="DH27" s="114">
        <f t="shared" si="37"/>
        <v>1</v>
      </c>
    </row>
    <row r="28" spans="1:113" ht="15.75" thickTop="1" x14ac:dyDescent="0.25">
      <c r="CC28" s="161"/>
      <c r="CD28" s="179" t="s">
        <v>407</v>
      </c>
    </row>
  </sheetData>
  <sortState ref="CD4:CQ19">
    <sortCondition ref="CD4:CD19"/>
  </sortState>
  <mergeCells count="7"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B1:HQ28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47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44" bestFit="1" customWidth="1"/>
    <col min="33" max="33" width="2" customWidth="1"/>
    <col min="34" max="34" width="47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44" bestFit="1" customWidth="1"/>
    <col min="65" max="65" width="1.85546875" customWidth="1"/>
    <col min="66" max="66" width="47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44" bestFit="1" customWidth="1"/>
    <col min="97" max="97" width="2.140625" customWidth="1"/>
    <col min="98" max="98" width="47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customWidth="1"/>
    <col min="129" max="129" width="2" customWidth="1"/>
    <col min="130" max="130" width="47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1.85546875" customWidth="1"/>
    <col min="162" max="162" width="47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1.85546875" style="161" customWidth="1"/>
    <col min="194" max="194" width="47" style="161" bestFit="1" customWidth="1"/>
    <col min="195" max="195" width="3.42578125" style="161" bestFit="1" customWidth="1"/>
    <col min="196" max="196" width="3.140625" style="161" bestFit="1" customWidth="1"/>
    <col min="197" max="197" width="4.140625" style="161" bestFit="1" customWidth="1"/>
    <col min="198" max="199" width="3.42578125" style="161" bestFit="1" customWidth="1"/>
    <col min="200" max="200" width="3.140625" style="161" bestFit="1" customWidth="1"/>
    <col min="201" max="201" width="3.28515625" style="161" bestFit="1" customWidth="1"/>
    <col min="202" max="202" width="3" style="161" bestFit="1" customWidth="1"/>
    <col min="203" max="203" width="3.85546875" style="161" bestFit="1" customWidth="1"/>
    <col min="204" max="204" width="4.140625" style="161" bestFit="1" customWidth="1"/>
    <col min="205" max="205" width="4.28515625" style="161" bestFit="1" customWidth="1"/>
    <col min="206" max="207" width="3.85546875" style="161" bestFit="1" customWidth="1"/>
    <col min="208" max="208" width="3.42578125" style="161" bestFit="1" customWidth="1"/>
    <col min="209" max="209" width="3.28515625" style="161" bestFit="1" customWidth="1"/>
    <col min="210" max="210" width="3.140625" style="161" bestFit="1" customWidth="1"/>
    <col min="211" max="211" width="3" style="161" bestFit="1" customWidth="1"/>
    <col min="212" max="212" width="3.28515625" style="161" bestFit="1" customWidth="1"/>
    <col min="213" max="213" width="4" style="161" bestFit="1" customWidth="1"/>
    <col min="214" max="215" width="3.5703125" style="161" bestFit="1" customWidth="1"/>
    <col min="216" max="216" width="3.28515625" style="161" bestFit="1" customWidth="1"/>
    <col min="217" max="218" width="3.140625" style="161" bestFit="1" customWidth="1"/>
    <col min="219" max="219" width="3" style="161" bestFit="1" customWidth="1"/>
    <col min="220" max="220" width="4" style="161" bestFit="1" customWidth="1"/>
    <col min="221" max="221" width="3.42578125" style="161" bestFit="1" customWidth="1"/>
    <col min="222" max="222" width="3" style="161" bestFit="1" customWidth="1"/>
    <col min="223" max="223" width="6.5703125" style="161" bestFit="1" customWidth="1"/>
    <col min="224" max="224" width="8.140625" style="161" bestFit="1" customWidth="1"/>
  </cols>
  <sheetData>
    <row r="1" spans="2:225" ht="15.75" thickBot="1" x14ac:dyDescent="0.3"/>
    <row r="2" spans="2:225" ht="15.75" thickTop="1" x14ac:dyDescent="0.25">
      <c r="B2" s="243" t="s">
        <v>286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H2" s="243" t="s">
        <v>152</v>
      </c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  <c r="BN2" s="243" t="s">
        <v>258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5"/>
      <c r="CT2" s="243" t="s">
        <v>305</v>
      </c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5"/>
      <c r="DZ2" s="243" t="s">
        <v>373</v>
      </c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5"/>
      <c r="FF2" s="243" t="s">
        <v>401</v>
      </c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5"/>
      <c r="GL2" s="243" t="s">
        <v>431</v>
      </c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5"/>
    </row>
    <row r="3" spans="2:225" x14ac:dyDescent="0.25">
      <c r="B3" s="49" t="s">
        <v>242</v>
      </c>
      <c r="C3" s="169" t="s">
        <v>16</v>
      </c>
      <c r="D3" s="169" t="s">
        <v>17</v>
      </c>
      <c r="E3" s="169" t="s">
        <v>18</v>
      </c>
      <c r="F3" s="169" t="s">
        <v>19</v>
      </c>
      <c r="G3" s="169" t="s">
        <v>20</v>
      </c>
      <c r="H3" s="169" t="s">
        <v>21</v>
      </c>
      <c r="I3" s="169" t="s">
        <v>22</v>
      </c>
      <c r="J3" s="169" t="s">
        <v>23</v>
      </c>
      <c r="K3" s="169" t="s">
        <v>24</v>
      </c>
      <c r="L3" s="169" t="s">
        <v>25</v>
      </c>
      <c r="M3" s="169" t="s">
        <v>26</v>
      </c>
      <c r="N3" s="169" t="s">
        <v>27</v>
      </c>
      <c r="O3" s="169" t="s">
        <v>28</v>
      </c>
      <c r="P3" s="169" t="s">
        <v>29</v>
      </c>
      <c r="Q3" s="169" t="s">
        <v>30</v>
      </c>
      <c r="R3" s="169" t="s">
        <v>31</v>
      </c>
      <c r="S3" s="169" t="s">
        <v>32</v>
      </c>
      <c r="T3" s="169" t="s">
        <v>33</v>
      </c>
      <c r="U3" s="169" t="s">
        <v>34</v>
      </c>
      <c r="V3" s="169" t="s">
        <v>35</v>
      </c>
      <c r="W3" s="169" t="s">
        <v>36</v>
      </c>
      <c r="X3" s="169" t="s">
        <v>37</v>
      </c>
      <c r="Y3" s="169" t="s">
        <v>38</v>
      </c>
      <c r="Z3" s="169" t="s">
        <v>39</v>
      </c>
      <c r="AA3" s="169" t="s">
        <v>40</v>
      </c>
      <c r="AB3" s="169" t="s">
        <v>41</v>
      </c>
      <c r="AC3" s="169" t="s">
        <v>42</v>
      </c>
      <c r="AD3" s="169" t="s">
        <v>130</v>
      </c>
      <c r="AE3" s="169" t="s">
        <v>14</v>
      </c>
      <c r="AF3" s="11" t="s">
        <v>15</v>
      </c>
      <c r="AH3" s="49" t="s">
        <v>242</v>
      </c>
      <c r="AI3" s="169" t="s">
        <v>16</v>
      </c>
      <c r="AJ3" s="169" t="s">
        <v>17</v>
      </c>
      <c r="AK3" s="169" t="s">
        <v>18</v>
      </c>
      <c r="AL3" s="169" t="s">
        <v>19</v>
      </c>
      <c r="AM3" s="169" t="s">
        <v>20</v>
      </c>
      <c r="AN3" s="169" t="s">
        <v>21</v>
      </c>
      <c r="AO3" s="169" t="s">
        <v>22</v>
      </c>
      <c r="AP3" s="169" t="s">
        <v>23</v>
      </c>
      <c r="AQ3" s="169" t="s">
        <v>24</v>
      </c>
      <c r="AR3" s="169" t="s">
        <v>25</v>
      </c>
      <c r="AS3" s="169" t="s">
        <v>26</v>
      </c>
      <c r="AT3" s="169" t="s">
        <v>27</v>
      </c>
      <c r="AU3" s="169" t="s">
        <v>28</v>
      </c>
      <c r="AV3" s="169" t="s">
        <v>29</v>
      </c>
      <c r="AW3" s="169" t="s">
        <v>30</v>
      </c>
      <c r="AX3" s="169" t="s">
        <v>31</v>
      </c>
      <c r="AY3" s="169" t="s">
        <v>32</v>
      </c>
      <c r="AZ3" s="169" t="s">
        <v>33</v>
      </c>
      <c r="BA3" s="169" t="s">
        <v>34</v>
      </c>
      <c r="BB3" s="169" t="s">
        <v>35</v>
      </c>
      <c r="BC3" s="169" t="s">
        <v>36</v>
      </c>
      <c r="BD3" s="169" t="s">
        <v>37</v>
      </c>
      <c r="BE3" s="169" t="s">
        <v>38</v>
      </c>
      <c r="BF3" s="169" t="s">
        <v>39</v>
      </c>
      <c r="BG3" s="169" t="s">
        <v>40</v>
      </c>
      <c r="BH3" s="169" t="s">
        <v>41</v>
      </c>
      <c r="BI3" s="169" t="s">
        <v>42</v>
      </c>
      <c r="BJ3" s="169" t="s">
        <v>130</v>
      </c>
      <c r="BK3" s="169" t="s">
        <v>14</v>
      </c>
      <c r="BL3" s="11" t="s">
        <v>15</v>
      </c>
      <c r="BN3" s="49" t="s">
        <v>242</v>
      </c>
      <c r="BO3" s="50" t="s">
        <v>16</v>
      </c>
      <c r="BP3" s="50" t="s">
        <v>17</v>
      </c>
      <c r="BQ3" s="50" t="s">
        <v>18</v>
      </c>
      <c r="BR3" s="50" t="s">
        <v>19</v>
      </c>
      <c r="BS3" s="50" t="s">
        <v>20</v>
      </c>
      <c r="BT3" s="50" t="s">
        <v>21</v>
      </c>
      <c r="BU3" s="50" t="s">
        <v>22</v>
      </c>
      <c r="BV3" s="50" t="s">
        <v>23</v>
      </c>
      <c r="BW3" s="50" t="s">
        <v>24</v>
      </c>
      <c r="BX3" s="50" t="s">
        <v>25</v>
      </c>
      <c r="BY3" s="50" t="s">
        <v>26</v>
      </c>
      <c r="BZ3" s="50" t="s">
        <v>27</v>
      </c>
      <c r="CA3" s="50" t="s">
        <v>28</v>
      </c>
      <c r="CB3" s="50" t="s">
        <v>29</v>
      </c>
      <c r="CC3" s="50" t="s">
        <v>30</v>
      </c>
      <c r="CD3" s="50" t="s">
        <v>31</v>
      </c>
      <c r="CE3" s="50" t="s">
        <v>32</v>
      </c>
      <c r="CF3" s="50" t="s">
        <v>33</v>
      </c>
      <c r="CG3" s="50" t="s">
        <v>34</v>
      </c>
      <c r="CH3" s="50" t="s">
        <v>35</v>
      </c>
      <c r="CI3" s="50" t="s">
        <v>36</v>
      </c>
      <c r="CJ3" s="50" t="s">
        <v>37</v>
      </c>
      <c r="CK3" s="50" t="s">
        <v>38</v>
      </c>
      <c r="CL3" s="50" t="s">
        <v>39</v>
      </c>
      <c r="CM3" s="50" t="s">
        <v>40</v>
      </c>
      <c r="CN3" s="50" t="s">
        <v>41</v>
      </c>
      <c r="CO3" s="50" t="s">
        <v>42</v>
      </c>
      <c r="CP3" s="50" t="s">
        <v>130</v>
      </c>
      <c r="CQ3" s="50" t="s">
        <v>14</v>
      </c>
      <c r="CR3" s="11" t="s">
        <v>15</v>
      </c>
      <c r="CT3" s="49" t="s">
        <v>242</v>
      </c>
      <c r="CU3" s="169" t="s">
        <v>16</v>
      </c>
      <c r="CV3" s="169" t="s">
        <v>17</v>
      </c>
      <c r="CW3" s="169" t="s">
        <v>18</v>
      </c>
      <c r="CX3" s="169" t="s">
        <v>19</v>
      </c>
      <c r="CY3" s="169" t="s">
        <v>20</v>
      </c>
      <c r="CZ3" s="169" t="s">
        <v>21</v>
      </c>
      <c r="DA3" s="169" t="s">
        <v>22</v>
      </c>
      <c r="DB3" s="169" t="s">
        <v>23</v>
      </c>
      <c r="DC3" s="169" t="s">
        <v>24</v>
      </c>
      <c r="DD3" s="169" t="s">
        <v>25</v>
      </c>
      <c r="DE3" s="169" t="s">
        <v>26</v>
      </c>
      <c r="DF3" s="169" t="s">
        <v>27</v>
      </c>
      <c r="DG3" s="169" t="s">
        <v>28</v>
      </c>
      <c r="DH3" s="169" t="s">
        <v>29</v>
      </c>
      <c r="DI3" s="169" t="s">
        <v>30</v>
      </c>
      <c r="DJ3" s="169" t="s">
        <v>31</v>
      </c>
      <c r="DK3" s="169" t="s">
        <v>32</v>
      </c>
      <c r="DL3" s="169" t="s">
        <v>33</v>
      </c>
      <c r="DM3" s="169" t="s">
        <v>34</v>
      </c>
      <c r="DN3" s="169" t="s">
        <v>35</v>
      </c>
      <c r="DO3" s="169" t="s">
        <v>36</v>
      </c>
      <c r="DP3" s="169" t="s">
        <v>37</v>
      </c>
      <c r="DQ3" s="169" t="s">
        <v>38</v>
      </c>
      <c r="DR3" s="169" t="s">
        <v>39</v>
      </c>
      <c r="DS3" s="169" t="s">
        <v>40</v>
      </c>
      <c r="DT3" s="169" t="s">
        <v>41</v>
      </c>
      <c r="DU3" s="169" t="s">
        <v>42</v>
      </c>
      <c r="DV3" s="169" t="s">
        <v>130</v>
      </c>
      <c r="DW3" s="169" t="s">
        <v>14</v>
      </c>
      <c r="DX3" s="11" t="s">
        <v>15</v>
      </c>
      <c r="DZ3" s="49" t="s">
        <v>242</v>
      </c>
      <c r="EA3" s="50" t="s">
        <v>16</v>
      </c>
      <c r="EB3" s="50" t="s">
        <v>17</v>
      </c>
      <c r="EC3" s="50" t="s">
        <v>18</v>
      </c>
      <c r="ED3" s="50" t="s">
        <v>19</v>
      </c>
      <c r="EE3" s="50" t="s">
        <v>20</v>
      </c>
      <c r="EF3" s="50" t="s">
        <v>21</v>
      </c>
      <c r="EG3" s="50" t="s">
        <v>22</v>
      </c>
      <c r="EH3" s="50" t="s">
        <v>23</v>
      </c>
      <c r="EI3" s="50" t="s">
        <v>24</v>
      </c>
      <c r="EJ3" s="50" t="s">
        <v>25</v>
      </c>
      <c r="EK3" s="50" t="s">
        <v>26</v>
      </c>
      <c r="EL3" s="50" t="s">
        <v>27</v>
      </c>
      <c r="EM3" s="50" t="s">
        <v>28</v>
      </c>
      <c r="EN3" s="50" t="s">
        <v>29</v>
      </c>
      <c r="EO3" s="50" t="s">
        <v>30</v>
      </c>
      <c r="EP3" s="50" t="s">
        <v>31</v>
      </c>
      <c r="EQ3" s="50" t="s">
        <v>32</v>
      </c>
      <c r="ER3" s="50" t="s">
        <v>33</v>
      </c>
      <c r="ES3" s="50" t="s">
        <v>34</v>
      </c>
      <c r="ET3" s="50" t="s">
        <v>35</v>
      </c>
      <c r="EU3" s="50" t="s">
        <v>36</v>
      </c>
      <c r="EV3" s="50" t="s">
        <v>37</v>
      </c>
      <c r="EW3" s="50" t="s">
        <v>38</v>
      </c>
      <c r="EX3" s="50" t="s">
        <v>39</v>
      </c>
      <c r="EY3" s="50" t="s">
        <v>40</v>
      </c>
      <c r="EZ3" s="50" t="s">
        <v>41</v>
      </c>
      <c r="FA3" s="50" t="s">
        <v>42</v>
      </c>
      <c r="FB3" s="50" t="s">
        <v>130</v>
      </c>
      <c r="FC3" s="50" t="s">
        <v>14</v>
      </c>
      <c r="FD3" s="11" t="s">
        <v>15</v>
      </c>
      <c r="FF3" s="49" t="s">
        <v>242</v>
      </c>
      <c r="FG3" s="169" t="s">
        <v>16</v>
      </c>
      <c r="FH3" s="169" t="s">
        <v>17</v>
      </c>
      <c r="FI3" s="169" t="s">
        <v>18</v>
      </c>
      <c r="FJ3" s="169" t="s">
        <v>19</v>
      </c>
      <c r="FK3" s="169" t="s">
        <v>20</v>
      </c>
      <c r="FL3" s="169" t="s">
        <v>21</v>
      </c>
      <c r="FM3" s="169" t="s">
        <v>22</v>
      </c>
      <c r="FN3" s="169" t="s">
        <v>23</v>
      </c>
      <c r="FO3" s="169" t="s">
        <v>24</v>
      </c>
      <c r="FP3" s="169" t="s">
        <v>25</v>
      </c>
      <c r="FQ3" s="169" t="s">
        <v>26</v>
      </c>
      <c r="FR3" s="169" t="s">
        <v>27</v>
      </c>
      <c r="FS3" s="169" t="s">
        <v>28</v>
      </c>
      <c r="FT3" s="169" t="s">
        <v>29</v>
      </c>
      <c r="FU3" s="169" t="s">
        <v>30</v>
      </c>
      <c r="FV3" s="169" t="s">
        <v>31</v>
      </c>
      <c r="FW3" s="169" t="s">
        <v>32</v>
      </c>
      <c r="FX3" s="169" t="s">
        <v>33</v>
      </c>
      <c r="FY3" s="169" t="s">
        <v>34</v>
      </c>
      <c r="FZ3" s="169" t="s">
        <v>35</v>
      </c>
      <c r="GA3" s="169" t="s">
        <v>36</v>
      </c>
      <c r="GB3" s="169" t="s">
        <v>37</v>
      </c>
      <c r="GC3" s="169" t="s">
        <v>38</v>
      </c>
      <c r="GD3" s="169" t="s">
        <v>39</v>
      </c>
      <c r="GE3" s="169" t="s">
        <v>40</v>
      </c>
      <c r="GF3" s="169" t="s">
        <v>41</v>
      </c>
      <c r="GG3" s="169" t="s">
        <v>42</v>
      </c>
      <c r="GH3" s="169" t="s">
        <v>130</v>
      </c>
      <c r="GI3" s="169" t="s">
        <v>14</v>
      </c>
      <c r="GJ3" s="11" t="s">
        <v>15</v>
      </c>
      <c r="GL3" s="49" t="s">
        <v>242</v>
      </c>
      <c r="GM3" s="169" t="s">
        <v>16</v>
      </c>
      <c r="GN3" s="169" t="s">
        <v>17</v>
      </c>
      <c r="GO3" s="169" t="s">
        <v>18</v>
      </c>
      <c r="GP3" s="169" t="s">
        <v>19</v>
      </c>
      <c r="GQ3" s="169" t="s">
        <v>20</v>
      </c>
      <c r="GR3" s="169" t="s">
        <v>21</v>
      </c>
      <c r="GS3" s="169" t="s">
        <v>22</v>
      </c>
      <c r="GT3" s="169" t="s">
        <v>23</v>
      </c>
      <c r="GU3" s="169" t="s">
        <v>24</v>
      </c>
      <c r="GV3" s="169" t="s">
        <v>25</v>
      </c>
      <c r="GW3" s="169" t="s">
        <v>26</v>
      </c>
      <c r="GX3" s="169" t="s">
        <v>27</v>
      </c>
      <c r="GY3" s="169" t="s">
        <v>28</v>
      </c>
      <c r="GZ3" s="169" t="s">
        <v>29</v>
      </c>
      <c r="HA3" s="169" t="s">
        <v>30</v>
      </c>
      <c r="HB3" s="169" t="s">
        <v>31</v>
      </c>
      <c r="HC3" s="169" t="s">
        <v>32</v>
      </c>
      <c r="HD3" s="169" t="s">
        <v>33</v>
      </c>
      <c r="HE3" s="169" t="s">
        <v>34</v>
      </c>
      <c r="HF3" s="169" t="s">
        <v>35</v>
      </c>
      <c r="HG3" s="169" t="s">
        <v>36</v>
      </c>
      <c r="HH3" s="169" t="s">
        <v>37</v>
      </c>
      <c r="HI3" s="169" t="s">
        <v>38</v>
      </c>
      <c r="HJ3" s="169" t="s">
        <v>39</v>
      </c>
      <c r="HK3" s="169" t="s">
        <v>40</v>
      </c>
      <c r="HL3" s="169" t="s">
        <v>41</v>
      </c>
      <c r="HM3" s="169" t="s">
        <v>42</v>
      </c>
      <c r="HN3" s="169" t="s">
        <v>130</v>
      </c>
      <c r="HO3" s="169" t="s">
        <v>14</v>
      </c>
      <c r="HP3" s="11" t="s">
        <v>15</v>
      </c>
    </row>
    <row r="4" spans="2:225" x14ac:dyDescent="0.25">
      <c r="B4" s="167" t="s">
        <v>122</v>
      </c>
      <c r="C4" s="19"/>
      <c r="D4" s="19"/>
      <c r="E4" s="19"/>
      <c r="F4" s="20"/>
      <c r="G4" s="20">
        <v>3</v>
      </c>
      <c r="H4" s="20">
        <v>4</v>
      </c>
      <c r="I4" s="20">
        <v>11</v>
      </c>
      <c r="J4" s="20">
        <v>1</v>
      </c>
      <c r="K4" s="20">
        <v>1</v>
      </c>
      <c r="L4" s="20"/>
      <c r="M4" s="20">
        <v>2</v>
      </c>
      <c r="N4" s="20">
        <v>2</v>
      </c>
      <c r="O4" s="20">
        <v>3</v>
      </c>
      <c r="P4" s="20"/>
      <c r="Q4" s="20"/>
      <c r="R4" s="20">
        <v>5</v>
      </c>
      <c r="S4" s="20">
        <v>3</v>
      </c>
      <c r="T4" s="20">
        <v>7</v>
      </c>
      <c r="U4" s="20">
        <v>1</v>
      </c>
      <c r="V4" s="20"/>
      <c r="W4" s="20"/>
      <c r="X4" s="20"/>
      <c r="Y4" s="20">
        <v>5</v>
      </c>
      <c r="Z4" s="20">
        <v>2</v>
      </c>
      <c r="AA4" s="20"/>
      <c r="AB4" s="20">
        <v>38</v>
      </c>
      <c r="AC4" s="20"/>
      <c r="AD4" s="20"/>
      <c r="AE4" s="51">
        <f t="shared" ref="AE4:AE9" si="0">SUM(C4:AD4)</f>
        <v>88</v>
      </c>
      <c r="AF4" s="113">
        <f t="shared" ref="AF4:AF26" si="1">AE4/$AE$27</f>
        <v>0.19642857142857142</v>
      </c>
      <c r="AH4" s="167" t="s">
        <v>122</v>
      </c>
      <c r="AI4" s="20"/>
      <c r="AJ4" s="20">
        <v>1</v>
      </c>
      <c r="AK4" s="20"/>
      <c r="AL4" s="20"/>
      <c r="AM4" s="20">
        <v>2</v>
      </c>
      <c r="AN4" s="20"/>
      <c r="AO4" s="20">
        <v>6</v>
      </c>
      <c r="AP4" s="20"/>
      <c r="AQ4" s="20">
        <v>3</v>
      </c>
      <c r="AR4" s="20">
        <v>2</v>
      </c>
      <c r="AS4" s="20">
        <v>6</v>
      </c>
      <c r="AT4" s="20"/>
      <c r="AU4" s="20">
        <v>1</v>
      </c>
      <c r="AV4" s="20"/>
      <c r="AW4" s="20"/>
      <c r="AX4" s="20">
        <v>1</v>
      </c>
      <c r="AY4" s="20"/>
      <c r="AZ4" s="20">
        <v>5</v>
      </c>
      <c r="BA4" s="20">
        <v>11</v>
      </c>
      <c r="BB4" s="20"/>
      <c r="BC4" s="20"/>
      <c r="BD4" s="20"/>
      <c r="BE4" s="20">
        <v>6</v>
      </c>
      <c r="BF4" s="20"/>
      <c r="BG4" s="20">
        <v>1</v>
      </c>
      <c r="BH4" s="20">
        <v>27</v>
      </c>
      <c r="BI4" s="20"/>
      <c r="BJ4" s="20"/>
      <c r="BK4" s="51">
        <f t="shared" ref="BK4:BK9" si="2">SUM(AI4:BJ4)</f>
        <v>72</v>
      </c>
      <c r="BL4" s="113">
        <f t="shared" ref="BL4:BL18" si="3">BK4/$BK$27</f>
        <v>0.1306715063520871</v>
      </c>
      <c r="BN4" s="112" t="s">
        <v>122</v>
      </c>
      <c r="BO4" s="19"/>
      <c r="BP4" s="19">
        <v>1</v>
      </c>
      <c r="BQ4" s="19">
        <v>1</v>
      </c>
      <c r="BR4" s="20"/>
      <c r="BS4" s="20"/>
      <c r="BT4" s="20"/>
      <c r="BU4" s="20">
        <v>10</v>
      </c>
      <c r="BV4" s="20"/>
      <c r="BW4" s="20">
        <v>1</v>
      </c>
      <c r="BX4" s="20"/>
      <c r="BY4" s="20">
        <v>11</v>
      </c>
      <c r="BZ4" s="20">
        <v>4</v>
      </c>
      <c r="CA4" s="20"/>
      <c r="CB4" s="20"/>
      <c r="CC4" s="20"/>
      <c r="CD4" s="20">
        <v>2</v>
      </c>
      <c r="CE4" s="20"/>
      <c r="CF4" s="20">
        <v>2</v>
      </c>
      <c r="CG4" s="20">
        <v>8</v>
      </c>
      <c r="CH4" s="20"/>
      <c r="CI4" s="20"/>
      <c r="CJ4" s="20"/>
      <c r="CK4" s="20">
        <v>1</v>
      </c>
      <c r="CL4" s="20">
        <v>2</v>
      </c>
      <c r="CM4" s="20"/>
      <c r="CN4" s="20">
        <v>43</v>
      </c>
      <c r="CO4" s="20"/>
      <c r="CP4" s="20"/>
      <c r="CQ4" s="51">
        <f>SUM(BO4:CP4)</f>
        <v>86</v>
      </c>
      <c r="CR4" s="113">
        <f t="shared" ref="CR4:CR19" si="4">CQ4/$CQ$27</f>
        <v>0.1111111111111111</v>
      </c>
      <c r="CT4" s="167" t="s">
        <v>122</v>
      </c>
      <c r="CU4" s="19"/>
      <c r="CV4" s="19"/>
      <c r="CW4" s="19"/>
      <c r="CX4" s="20"/>
      <c r="CY4" s="20">
        <v>2</v>
      </c>
      <c r="CZ4" s="20">
        <v>2</v>
      </c>
      <c r="DA4" s="20">
        <v>6</v>
      </c>
      <c r="DB4" s="20">
        <v>4</v>
      </c>
      <c r="DC4" s="20"/>
      <c r="DD4" s="20"/>
      <c r="DE4" s="20">
        <v>7</v>
      </c>
      <c r="DF4" s="20"/>
      <c r="DG4" s="20">
        <v>2</v>
      </c>
      <c r="DH4" s="20"/>
      <c r="DI4" s="20"/>
      <c r="DJ4" s="20"/>
      <c r="DK4" s="20"/>
      <c r="DL4" s="20">
        <v>4</v>
      </c>
      <c r="DM4" s="20">
        <v>3</v>
      </c>
      <c r="DN4" s="20">
        <v>2</v>
      </c>
      <c r="DO4" s="20">
        <v>2</v>
      </c>
      <c r="DP4" s="20"/>
      <c r="DQ4" s="20">
        <v>2</v>
      </c>
      <c r="DR4" s="20">
        <v>5</v>
      </c>
      <c r="DS4" s="20"/>
      <c r="DT4" s="20">
        <v>20</v>
      </c>
      <c r="DU4" s="20"/>
      <c r="DV4" s="20"/>
      <c r="DW4" s="51">
        <f t="shared" ref="DW4:DW9" si="5">SUM(CU4:DV4)</f>
        <v>61</v>
      </c>
      <c r="DX4" s="113">
        <f t="shared" ref="DX4:DX26" si="6">DW4/$DW$27</f>
        <v>0.11685823754789272</v>
      </c>
      <c r="DZ4" s="112" t="s">
        <v>122</v>
      </c>
      <c r="EA4" s="20"/>
      <c r="EB4" s="20"/>
      <c r="EC4" s="20"/>
      <c r="ED4" s="20"/>
      <c r="EE4" s="20">
        <v>3</v>
      </c>
      <c r="EF4" s="20">
        <v>1</v>
      </c>
      <c r="EG4" s="20">
        <v>1</v>
      </c>
      <c r="EH4" s="20">
        <v>3</v>
      </c>
      <c r="EI4" s="20">
        <v>2</v>
      </c>
      <c r="EJ4" s="20"/>
      <c r="EK4" s="20">
        <v>3</v>
      </c>
      <c r="EL4" s="20"/>
      <c r="EM4" s="20">
        <v>4</v>
      </c>
      <c r="EN4" s="20"/>
      <c r="EO4" s="20"/>
      <c r="EP4" s="20"/>
      <c r="EQ4" s="20">
        <v>1</v>
      </c>
      <c r="ER4" s="20">
        <v>3</v>
      </c>
      <c r="ES4" s="20">
        <v>2</v>
      </c>
      <c r="ET4" s="20">
        <v>6</v>
      </c>
      <c r="EU4" s="20"/>
      <c r="EV4" s="20"/>
      <c r="EW4" s="20">
        <v>2</v>
      </c>
      <c r="EX4" s="20">
        <v>2</v>
      </c>
      <c r="EY4" s="20"/>
      <c r="EZ4" s="20">
        <v>35</v>
      </c>
      <c r="FA4" s="20"/>
      <c r="FB4" s="20"/>
      <c r="FC4" s="51">
        <f>SUM(EA4:FB4)</f>
        <v>68</v>
      </c>
      <c r="FD4" s="113">
        <f t="shared" ref="FD4:FD19" si="7">FC4/$FC$27</f>
        <v>0.10089020771513353</v>
      </c>
      <c r="FE4" s="168"/>
      <c r="FF4" s="167" t="s">
        <v>122</v>
      </c>
      <c r="FG4" s="19"/>
      <c r="FH4" s="19"/>
      <c r="FI4" s="19"/>
      <c r="FJ4" s="20"/>
      <c r="FK4" s="20"/>
      <c r="FL4" s="20"/>
      <c r="FM4" s="20">
        <v>3</v>
      </c>
      <c r="FN4" s="20">
        <v>1</v>
      </c>
      <c r="FO4" s="20">
        <v>2</v>
      </c>
      <c r="FP4" s="20">
        <v>1</v>
      </c>
      <c r="FQ4" s="20">
        <v>3</v>
      </c>
      <c r="FR4" s="20">
        <v>2</v>
      </c>
      <c r="FS4" s="20"/>
      <c r="FT4" s="20"/>
      <c r="FU4" s="20"/>
      <c r="FV4" s="20"/>
      <c r="FW4" s="20">
        <v>2</v>
      </c>
      <c r="FX4" s="20">
        <v>2</v>
      </c>
      <c r="FY4" s="20">
        <v>6</v>
      </c>
      <c r="FZ4" s="20"/>
      <c r="GA4" s="20"/>
      <c r="GB4" s="20"/>
      <c r="GC4" s="20">
        <v>1</v>
      </c>
      <c r="GD4" s="20"/>
      <c r="GE4" s="20"/>
      <c r="GF4" s="20">
        <v>25</v>
      </c>
      <c r="GG4" s="20"/>
      <c r="GH4" s="20"/>
      <c r="GI4" s="51">
        <f t="shared" ref="GI4:GI12" si="8">SUM(FG4:GH4)</f>
        <v>48</v>
      </c>
      <c r="GJ4" s="113">
        <f t="shared" ref="GJ4:GJ12" si="9">GI4/$GI$27</f>
        <v>5.0686378035902854E-2</v>
      </c>
      <c r="GK4" s="168"/>
      <c r="GL4" s="167" t="s">
        <v>122</v>
      </c>
      <c r="GM4" s="19"/>
      <c r="GN4" s="19"/>
      <c r="GO4" s="19"/>
      <c r="GP4" s="20"/>
      <c r="GQ4" s="20">
        <v>1</v>
      </c>
      <c r="GR4" s="20"/>
      <c r="GS4" s="20">
        <v>4</v>
      </c>
      <c r="GT4" s="20">
        <v>1</v>
      </c>
      <c r="GU4" s="20">
        <v>1</v>
      </c>
      <c r="GV4" s="20"/>
      <c r="GW4" s="20">
        <v>3</v>
      </c>
      <c r="GX4" s="20">
        <v>2</v>
      </c>
      <c r="GY4" s="20"/>
      <c r="GZ4" s="20">
        <v>1</v>
      </c>
      <c r="HA4" s="20"/>
      <c r="HB4" s="20"/>
      <c r="HC4" s="20"/>
      <c r="HD4" s="20">
        <v>2</v>
      </c>
      <c r="HE4" s="20">
        <v>3</v>
      </c>
      <c r="HF4" s="20"/>
      <c r="HG4" s="20"/>
      <c r="HH4" s="20"/>
      <c r="HI4" s="20">
        <v>2</v>
      </c>
      <c r="HJ4" s="20">
        <v>2</v>
      </c>
      <c r="HK4" s="20">
        <v>1</v>
      </c>
      <c r="HL4" s="20">
        <v>24</v>
      </c>
      <c r="HM4" s="20"/>
      <c r="HN4" s="20"/>
      <c r="HO4" s="51">
        <f t="shared" ref="HO4:HO12" si="10">SUM(GM4:HN4)</f>
        <v>47</v>
      </c>
      <c r="HP4" s="113">
        <f t="shared" ref="HP4:HP12" si="11">HO4/$HO$27</f>
        <v>4.5675413022351799E-2</v>
      </c>
    </row>
    <row r="5" spans="2:225" x14ac:dyDescent="0.25">
      <c r="B5" s="167" t="s">
        <v>116</v>
      </c>
      <c r="C5" s="19">
        <v>1</v>
      </c>
      <c r="D5" s="19"/>
      <c r="E5" s="19"/>
      <c r="F5" s="20"/>
      <c r="G5" s="20">
        <v>3</v>
      </c>
      <c r="H5" s="20"/>
      <c r="I5" s="20"/>
      <c r="J5" s="20"/>
      <c r="K5" s="20"/>
      <c r="L5" s="20"/>
      <c r="M5" s="20">
        <v>4</v>
      </c>
      <c r="N5" s="20"/>
      <c r="O5" s="20"/>
      <c r="P5" s="20">
        <v>1</v>
      </c>
      <c r="Q5" s="20"/>
      <c r="R5" s="20"/>
      <c r="S5" s="20">
        <v>1</v>
      </c>
      <c r="T5" s="20">
        <v>3</v>
      </c>
      <c r="U5" s="20">
        <v>1</v>
      </c>
      <c r="V5" s="20">
        <v>1</v>
      </c>
      <c r="W5" s="20"/>
      <c r="X5" s="20"/>
      <c r="Y5" s="20">
        <v>1</v>
      </c>
      <c r="Z5" s="20"/>
      <c r="AA5" s="20"/>
      <c r="AB5" s="20">
        <v>1</v>
      </c>
      <c r="AC5" s="20"/>
      <c r="AD5" s="20"/>
      <c r="AE5" s="51">
        <f t="shared" si="0"/>
        <v>17</v>
      </c>
      <c r="AF5" s="113">
        <f t="shared" si="1"/>
        <v>3.7946428571428568E-2</v>
      </c>
      <c r="AH5" s="167" t="s">
        <v>116</v>
      </c>
      <c r="AI5" s="19"/>
      <c r="AJ5" s="19"/>
      <c r="AK5" s="19">
        <v>1</v>
      </c>
      <c r="AL5" s="20"/>
      <c r="AM5" s="20">
        <v>2</v>
      </c>
      <c r="AN5" s="20">
        <v>1</v>
      </c>
      <c r="AO5" s="20"/>
      <c r="AP5" s="20">
        <v>1</v>
      </c>
      <c r="AQ5" s="20"/>
      <c r="AR5" s="20">
        <v>1</v>
      </c>
      <c r="AS5" s="20">
        <v>2</v>
      </c>
      <c r="AT5" s="20"/>
      <c r="AU5" s="20"/>
      <c r="AV5" s="20"/>
      <c r="AW5" s="20"/>
      <c r="AX5" s="20">
        <v>1</v>
      </c>
      <c r="AY5" s="20"/>
      <c r="AZ5" s="20"/>
      <c r="BA5" s="20"/>
      <c r="BB5" s="20"/>
      <c r="BC5" s="20"/>
      <c r="BD5" s="20"/>
      <c r="BE5" s="20">
        <v>1</v>
      </c>
      <c r="BF5" s="20"/>
      <c r="BG5" s="20"/>
      <c r="BH5" s="20">
        <v>2</v>
      </c>
      <c r="BI5" s="20"/>
      <c r="BJ5" s="20"/>
      <c r="BK5" s="51">
        <f t="shared" si="2"/>
        <v>12</v>
      </c>
      <c r="BL5" s="113">
        <f t="shared" si="3"/>
        <v>2.1778584392014518E-2</v>
      </c>
      <c r="BN5" s="112" t="s">
        <v>116</v>
      </c>
      <c r="BO5" s="19"/>
      <c r="BP5" s="19">
        <v>1</v>
      </c>
      <c r="BQ5" s="19"/>
      <c r="BR5" s="20"/>
      <c r="BS5" s="20"/>
      <c r="BT5" s="20">
        <v>1</v>
      </c>
      <c r="BU5" s="20">
        <v>1</v>
      </c>
      <c r="BV5" s="20"/>
      <c r="BW5" s="20"/>
      <c r="BX5" s="20">
        <v>1</v>
      </c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>
        <v>1</v>
      </c>
      <c r="CM5" s="20"/>
      <c r="CN5" s="20">
        <v>3</v>
      </c>
      <c r="CO5" s="20"/>
      <c r="CP5" s="20"/>
      <c r="CQ5" s="51">
        <f>SUM(BO5:CP5)</f>
        <v>8</v>
      </c>
      <c r="CR5" s="113">
        <f t="shared" si="4"/>
        <v>1.0335917312661499E-2</v>
      </c>
      <c r="CT5" s="167" t="s">
        <v>116</v>
      </c>
      <c r="CU5" s="19"/>
      <c r="CV5" s="19"/>
      <c r="CW5" s="19"/>
      <c r="CX5" s="20"/>
      <c r="CY5" s="20"/>
      <c r="CZ5" s="20"/>
      <c r="DA5" s="20"/>
      <c r="DB5" s="20"/>
      <c r="DC5" s="20"/>
      <c r="DD5" s="20">
        <v>1</v>
      </c>
      <c r="DE5" s="20">
        <v>1</v>
      </c>
      <c r="DF5" s="20"/>
      <c r="DG5" s="20"/>
      <c r="DH5" s="20"/>
      <c r="DI5" s="20"/>
      <c r="DJ5" s="20"/>
      <c r="DK5" s="20"/>
      <c r="DL5" s="20">
        <v>1</v>
      </c>
      <c r="DM5" s="20"/>
      <c r="DN5" s="20"/>
      <c r="DO5" s="20"/>
      <c r="DP5" s="20"/>
      <c r="DQ5" s="20"/>
      <c r="DR5" s="20"/>
      <c r="DS5" s="20"/>
      <c r="DT5" s="20">
        <v>1</v>
      </c>
      <c r="DU5" s="20"/>
      <c r="DV5" s="20"/>
      <c r="DW5" s="51">
        <f t="shared" si="5"/>
        <v>4</v>
      </c>
      <c r="DX5" s="113">
        <f t="shared" si="6"/>
        <v>7.6628352490421452E-3</v>
      </c>
      <c r="DZ5" s="112" t="s">
        <v>116</v>
      </c>
      <c r="EA5" s="19"/>
      <c r="EB5" s="19"/>
      <c r="EC5" s="19">
        <v>1</v>
      </c>
      <c r="ED5" s="20"/>
      <c r="EE5" s="20">
        <v>1</v>
      </c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>
        <v>1</v>
      </c>
      <c r="ES5" s="20">
        <v>1</v>
      </c>
      <c r="ET5" s="20"/>
      <c r="EU5" s="20"/>
      <c r="EV5" s="20"/>
      <c r="EW5" s="20"/>
      <c r="EX5" s="20">
        <v>2</v>
      </c>
      <c r="EY5" s="20"/>
      <c r="EZ5" s="20">
        <v>1</v>
      </c>
      <c r="FA5" s="20"/>
      <c r="FB5" s="20"/>
      <c r="FC5" s="51">
        <f t="shared" ref="FC5:FC26" si="12">SUM(EA5:FB5)</f>
        <v>7</v>
      </c>
      <c r="FD5" s="113">
        <f t="shared" si="7"/>
        <v>1.0385756676557863E-2</v>
      </c>
      <c r="FE5" s="168"/>
      <c r="FF5" s="167" t="s">
        <v>116</v>
      </c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>
        <v>2</v>
      </c>
      <c r="FR5" s="20"/>
      <c r="FS5" s="20"/>
      <c r="FT5" s="20"/>
      <c r="FU5" s="20"/>
      <c r="FV5" s="20">
        <v>1</v>
      </c>
      <c r="FW5" s="20"/>
      <c r="FX5" s="20">
        <v>1</v>
      </c>
      <c r="FY5" s="20"/>
      <c r="FZ5" s="20">
        <v>1</v>
      </c>
      <c r="GA5" s="20"/>
      <c r="GB5" s="20"/>
      <c r="GC5" s="20"/>
      <c r="GD5" s="20"/>
      <c r="GE5" s="20"/>
      <c r="GF5" s="20">
        <v>1</v>
      </c>
      <c r="GG5" s="20"/>
      <c r="GH5" s="20"/>
      <c r="GI5" s="51">
        <f t="shared" si="8"/>
        <v>6</v>
      </c>
      <c r="GJ5" s="113">
        <f t="shared" si="9"/>
        <v>6.3357972544878568E-3</v>
      </c>
      <c r="GK5" s="168"/>
      <c r="GL5" s="167" t="s">
        <v>116</v>
      </c>
      <c r="GM5" s="20"/>
      <c r="GN5" s="20"/>
      <c r="GO5" s="20"/>
      <c r="GP5" s="20"/>
      <c r="GQ5" s="20">
        <v>2</v>
      </c>
      <c r="GR5" s="20"/>
      <c r="GS5" s="20"/>
      <c r="GT5" s="20">
        <v>1</v>
      </c>
      <c r="GU5" s="20"/>
      <c r="GV5" s="20">
        <v>2</v>
      </c>
      <c r="GW5" s="20">
        <v>1</v>
      </c>
      <c r="GX5" s="20">
        <v>1</v>
      </c>
      <c r="GY5" s="20"/>
      <c r="GZ5" s="20">
        <v>1</v>
      </c>
      <c r="HA5" s="20">
        <v>2</v>
      </c>
      <c r="HB5" s="20"/>
      <c r="HC5" s="20"/>
      <c r="HD5" s="20"/>
      <c r="HE5" s="20">
        <v>2</v>
      </c>
      <c r="HF5" s="20"/>
      <c r="HG5" s="20"/>
      <c r="HH5" s="20"/>
      <c r="HI5" s="20"/>
      <c r="HJ5" s="20"/>
      <c r="HK5" s="20"/>
      <c r="HL5" s="20">
        <v>3</v>
      </c>
      <c r="HM5" s="20"/>
      <c r="HN5" s="20"/>
      <c r="HO5" s="51">
        <f t="shared" si="10"/>
        <v>15</v>
      </c>
      <c r="HP5" s="113">
        <f t="shared" si="11"/>
        <v>1.4577259475218658E-2</v>
      </c>
    </row>
    <row r="6" spans="2:225" x14ac:dyDescent="0.25">
      <c r="B6" s="167" t="s">
        <v>114</v>
      </c>
      <c r="C6" s="19"/>
      <c r="D6" s="19"/>
      <c r="E6" s="19"/>
      <c r="F6" s="20"/>
      <c r="G6" s="20"/>
      <c r="H6" s="20"/>
      <c r="I6" s="20"/>
      <c r="J6" s="20"/>
      <c r="K6" s="20">
        <v>1</v>
      </c>
      <c r="L6" s="20"/>
      <c r="M6" s="20">
        <v>1</v>
      </c>
      <c r="N6" s="20"/>
      <c r="O6" s="20"/>
      <c r="P6" s="20"/>
      <c r="Q6" s="20"/>
      <c r="R6" s="20"/>
      <c r="S6" s="20"/>
      <c r="T6" s="20"/>
      <c r="U6" s="20">
        <v>1</v>
      </c>
      <c r="V6" s="20"/>
      <c r="W6" s="20"/>
      <c r="X6" s="20"/>
      <c r="Y6" s="20"/>
      <c r="Z6" s="20"/>
      <c r="AA6" s="20"/>
      <c r="AB6" s="20">
        <v>1</v>
      </c>
      <c r="AC6" s="20"/>
      <c r="AD6" s="20"/>
      <c r="AE6" s="51">
        <f t="shared" si="0"/>
        <v>4</v>
      </c>
      <c r="AF6" s="113">
        <f t="shared" si="1"/>
        <v>8.9285714285714281E-3</v>
      </c>
      <c r="AH6" s="167" t="s">
        <v>114</v>
      </c>
      <c r="AI6" s="19"/>
      <c r="AJ6" s="19"/>
      <c r="AK6" s="19">
        <v>2</v>
      </c>
      <c r="AL6" s="20"/>
      <c r="AM6" s="20">
        <v>2</v>
      </c>
      <c r="AN6" s="20">
        <v>1</v>
      </c>
      <c r="AO6" s="20">
        <v>1</v>
      </c>
      <c r="AP6" s="20"/>
      <c r="AQ6" s="20"/>
      <c r="AR6" s="20"/>
      <c r="AS6" s="20">
        <v>2</v>
      </c>
      <c r="AT6" s="20">
        <v>1</v>
      </c>
      <c r="AU6" s="20"/>
      <c r="AV6" s="20"/>
      <c r="AW6" s="20"/>
      <c r="AX6" s="20"/>
      <c r="AY6" s="20"/>
      <c r="AZ6" s="20"/>
      <c r="BA6" s="20">
        <v>1</v>
      </c>
      <c r="BB6" s="20"/>
      <c r="BC6" s="20"/>
      <c r="BD6" s="20"/>
      <c r="BE6" s="20">
        <v>2</v>
      </c>
      <c r="BF6" s="20"/>
      <c r="BG6" s="20"/>
      <c r="BH6" s="20">
        <v>3</v>
      </c>
      <c r="BI6" s="20"/>
      <c r="BJ6" s="20"/>
      <c r="BK6" s="51">
        <f t="shared" si="2"/>
        <v>15</v>
      </c>
      <c r="BL6" s="113">
        <f t="shared" si="3"/>
        <v>2.7223230490018149E-2</v>
      </c>
      <c r="BN6" s="112" t="s">
        <v>114</v>
      </c>
      <c r="BO6" s="19"/>
      <c r="BP6" s="19"/>
      <c r="BQ6" s="19"/>
      <c r="BR6" s="20"/>
      <c r="BS6" s="20">
        <v>1</v>
      </c>
      <c r="BT6" s="20">
        <v>1</v>
      </c>
      <c r="BU6" s="20">
        <v>4</v>
      </c>
      <c r="BV6" s="20"/>
      <c r="BW6" s="20"/>
      <c r="BX6" s="20"/>
      <c r="BY6" s="20">
        <v>2</v>
      </c>
      <c r="BZ6" s="20"/>
      <c r="CA6" s="20"/>
      <c r="CB6" s="20"/>
      <c r="CC6" s="20"/>
      <c r="CD6" s="20">
        <v>1</v>
      </c>
      <c r="CE6" s="20"/>
      <c r="CF6" s="20">
        <v>1</v>
      </c>
      <c r="CG6" s="20">
        <v>2</v>
      </c>
      <c r="CH6" s="20">
        <v>1</v>
      </c>
      <c r="CI6" s="20"/>
      <c r="CJ6" s="20"/>
      <c r="CK6" s="20">
        <v>1</v>
      </c>
      <c r="CL6" s="20"/>
      <c r="CM6" s="20"/>
      <c r="CN6" s="20">
        <v>1</v>
      </c>
      <c r="CO6" s="20"/>
      <c r="CP6" s="20"/>
      <c r="CQ6" s="51">
        <f>SUM(BO6:CP6)</f>
        <v>15</v>
      </c>
      <c r="CR6" s="113">
        <f t="shared" si="4"/>
        <v>1.937984496124031E-2</v>
      </c>
      <c r="CT6" s="167" t="s">
        <v>114</v>
      </c>
      <c r="CU6" s="19"/>
      <c r="CV6" s="19"/>
      <c r="CW6" s="19"/>
      <c r="CX6" s="20"/>
      <c r="CY6" s="20"/>
      <c r="CZ6" s="20"/>
      <c r="DA6" s="20">
        <v>2</v>
      </c>
      <c r="DB6" s="20"/>
      <c r="DC6" s="20"/>
      <c r="DD6" s="20"/>
      <c r="DE6" s="20">
        <v>1</v>
      </c>
      <c r="DF6" s="20"/>
      <c r="DG6" s="20"/>
      <c r="DH6" s="20">
        <v>1</v>
      </c>
      <c r="DI6" s="20"/>
      <c r="DJ6" s="20"/>
      <c r="DK6" s="20"/>
      <c r="DL6" s="20">
        <v>1</v>
      </c>
      <c r="DM6" s="20">
        <v>3</v>
      </c>
      <c r="DN6" s="20"/>
      <c r="DO6" s="20"/>
      <c r="DP6" s="20"/>
      <c r="DQ6" s="20"/>
      <c r="DR6" s="20"/>
      <c r="DS6" s="20">
        <v>1</v>
      </c>
      <c r="DT6" s="20">
        <v>1</v>
      </c>
      <c r="DU6" s="20"/>
      <c r="DV6" s="20"/>
      <c r="DW6" s="51">
        <f t="shared" si="5"/>
        <v>10</v>
      </c>
      <c r="DX6" s="113">
        <f t="shared" si="6"/>
        <v>1.9157088122605363E-2</v>
      </c>
      <c r="DZ6" s="112" t="s">
        <v>114</v>
      </c>
      <c r="EA6" s="19"/>
      <c r="EB6" s="19"/>
      <c r="EC6" s="19"/>
      <c r="ED6" s="20"/>
      <c r="EE6" s="20">
        <v>1</v>
      </c>
      <c r="EF6" s="20"/>
      <c r="EG6" s="20"/>
      <c r="EH6" s="20"/>
      <c r="EI6" s="20"/>
      <c r="EJ6" s="20"/>
      <c r="EK6" s="20">
        <v>1</v>
      </c>
      <c r="EL6" s="20"/>
      <c r="EM6" s="20"/>
      <c r="EN6" s="20">
        <v>1</v>
      </c>
      <c r="EO6" s="20">
        <v>4</v>
      </c>
      <c r="EP6" s="20"/>
      <c r="EQ6" s="20">
        <v>1</v>
      </c>
      <c r="ER6" s="20">
        <v>3</v>
      </c>
      <c r="ES6" s="20">
        <v>1</v>
      </c>
      <c r="ET6" s="20"/>
      <c r="EU6" s="20"/>
      <c r="EV6" s="20"/>
      <c r="EW6" s="20"/>
      <c r="EX6" s="20">
        <v>1</v>
      </c>
      <c r="EY6" s="20"/>
      <c r="EZ6" s="20">
        <v>1</v>
      </c>
      <c r="FA6" s="20"/>
      <c r="FB6" s="20"/>
      <c r="FC6" s="51">
        <f t="shared" si="12"/>
        <v>14</v>
      </c>
      <c r="FD6" s="113">
        <f t="shared" si="7"/>
        <v>2.0771513353115726E-2</v>
      </c>
      <c r="FE6" s="168"/>
      <c r="FF6" s="167" t="s">
        <v>114</v>
      </c>
      <c r="FG6" s="19"/>
      <c r="FH6" s="19"/>
      <c r="FI6" s="19"/>
      <c r="FJ6" s="20"/>
      <c r="FK6" s="20">
        <v>3</v>
      </c>
      <c r="FL6" s="20">
        <v>1</v>
      </c>
      <c r="FM6" s="20">
        <v>2</v>
      </c>
      <c r="FN6" s="20">
        <v>1</v>
      </c>
      <c r="FO6" s="20">
        <v>1</v>
      </c>
      <c r="FP6" s="20">
        <v>1</v>
      </c>
      <c r="FQ6" s="20">
        <v>1</v>
      </c>
      <c r="FR6" s="20">
        <v>1</v>
      </c>
      <c r="FS6" s="20">
        <v>1</v>
      </c>
      <c r="FT6" s="20"/>
      <c r="FU6" s="20"/>
      <c r="FV6" s="20">
        <v>1</v>
      </c>
      <c r="FW6" s="20"/>
      <c r="FX6" s="20">
        <v>1</v>
      </c>
      <c r="FY6" s="20">
        <v>2</v>
      </c>
      <c r="FZ6" s="20"/>
      <c r="GA6" s="20"/>
      <c r="GB6" s="20"/>
      <c r="GC6" s="20"/>
      <c r="GD6" s="20"/>
      <c r="GE6" s="20"/>
      <c r="GF6" s="20">
        <v>5</v>
      </c>
      <c r="GG6" s="20"/>
      <c r="GH6" s="20"/>
      <c r="GI6" s="51">
        <f t="shared" si="8"/>
        <v>21</v>
      </c>
      <c r="GJ6" s="113">
        <f t="shared" si="9"/>
        <v>2.2175290390707498E-2</v>
      </c>
      <c r="GK6" s="168"/>
      <c r="GL6" s="167" t="s">
        <v>114</v>
      </c>
      <c r="GM6" s="19"/>
      <c r="GN6" s="19"/>
      <c r="GO6" s="19"/>
      <c r="GP6" s="20"/>
      <c r="GQ6" s="20">
        <v>2</v>
      </c>
      <c r="GR6" s="20"/>
      <c r="GS6" s="20">
        <v>1</v>
      </c>
      <c r="GT6" s="20">
        <v>1</v>
      </c>
      <c r="GU6" s="20"/>
      <c r="GV6" s="20">
        <v>4</v>
      </c>
      <c r="GW6" s="20">
        <v>6</v>
      </c>
      <c r="GX6" s="20">
        <v>3</v>
      </c>
      <c r="GY6" s="20"/>
      <c r="GZ6" s="20"/>
      <c r="HA6" s="20">
        <v>1</v>
      </c>
      <c r="HB6" s="20">
        <v>3</v>
      </c>
      <c r="HC6" s="20"/>
      <c r="HD6" s="20">
        <v>1</v>
      </c>
      <c r="HE6" s="20">
        <v>1</v>
      </c>
      <c r="HF6" s="20">
        <v>2</v>
      </c>
      <c r="HG6" s="20"/>
      <c r="HH6" s="20"/>
      <c r="HI6" s="20"/>
      <c r="HJ6" s="20">
        <v>1</v>
      </c>
      <c r="HK6" s="20"/>
      <c r="HL6" s="20">
        <v>12</v>
      </c>
      <c r="HM6" s="20"/>
      <c r="HN6" s="20"/>
      <c r="HO6" s="51">
        <f t="shared" si="10"/>
        <v>38</v>
      </c>
      <c r="HP6" s="113">
        <f t="shared" si="11"/>
        <v>3.69290573372206E-2</v>
      </c>
    </row>
    <row r="7" spans="2:225" x14ac:dyDescent="0.25">
      <c r="B7" s="167" t="s">
        <v>115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>
        <v>2</v>
      </c>
      <c r="N7" s="20"/>
      <c r="O7" s="20"/>
      <c r="P7" s="20"/>
      <c r="Q7" s="20"/>
      <c r="R7" s="20">
        <v>1</v>
      </c>
      <c r="S7" s="20">
        <v>1</v>
      </c>
      <c r="T7" s="20">
        <v>4</v>
      </c>
      <c r="U7" s="20"/>
      <c r="V7" s="20"/>
      <c r="W7" s="20"/>
      <c r="X7" s="20"/>
      <c r="Y7" s="20"/>
      <c r="Z7" s="20"/>
      <c r="AA7" s="20"/>
      <c r="AB7" s="20"/>
      <c r="AC7" s="20"/>
      <c r="AD7" s="20"/>
      <c r="AE7" s="51">
        <f t="shared" si="0"/>
        <v>8</v>
      </c>
      <c r="AF7" s="113">
        <f t="shared" si="1"/>
        <v>1.7857142857142856E-2</v>
      </c>
      <c r="AH7" s="167" t="s">
        <v>115</v>
      </c>
      <c r="AI7" s="19"/>
      <c r="AJ7" s="19"/>
      <c r="AK7" s="19"/>
      <c r="AL7" s="20"/>
      <c r="AM7" s="20"/>
      <c r="AN7" s="20"/>
      <c r="AO7" s="20"/>
      <c r="AP7" s="20">
        <v>1</v>
      </c>
      <c r="AQ7" s="20">
        <v>1</v>
      </c>
      <c r="AR7" s="20"/>
      <c r="AS7" s="20"/>
      <c r="AT7" s="20">
        <v>2</v>
      </c>
      <c r="AU7" s="20"/>
      <c r="AV7" s="20"/>
      <c r="AW7" s="20"/>
      <c r="AX7" s="20"/>
      <c r="AY7" s="20"/>
      <c r="AZ7" s="20"/>
      <c r="BA7" s="20">
        <v>3</v>
      </c>
      <c r="BB7" s="20"/>
      <c r="BC7" s="20"/>
      <c r="BD7" s="20"/>
      <c r="BE7" s="20">
        <v>1</v>
      </c>
      <c r="BF7" s="20"/>
      <c r="BG7" s="20"/>
      <c r="BH7" s="20">
        <v>1</v>
      </c>
      <c r="BI7" s="20"/>
      <c r="BJ7" s="20"/>
      <c r="BK7" s="51">
        <f t="shared" si="2"/>
        <v>9</v>
      </c>
      <c r="BL7" s="113">
        <f t="shared" si="3"/>
        <v>1.6333938294010888E-2</v>
      </c>
      <c r="BN7" s="167" t="s">
        <v>115</v>
      </c>
      <c r="BO7" s="19"/>
      <c r="BP7" s="19"/>
      <c r="BQ7" s="19">
        <v>1</v>
      </c>
      <c r="BR7" s="20"/>
      <c r="BS7" s="20">
        <v>2</v>
      </c>
      <c r="BT7" s="20">
        <v>1</v>
      </c>
      <c r="BU7" s="20">
        <v>1</v>
      </c>
      <c r="BV7" s="20"/>
      <c r="BW7" s="20"/>
      <c r="BX7" s="20">
        <v>2</v>
      </c>
      <c r="BY7" s="20"/>
      <c r="BZ7" s="20"/>
      <c r="CA7" s="20"/>
      <c r="CB7" s="20"/>
      <c r="CC7" s="20"/>
      <c r="CD7" s="20"/>
      <c r="CE7" s="20">
        <v>1</v>
      </c>
      <c r="CF7" s="20"/>
      <c r="CG7" s="20"/>
      <c r="CH7" s="20"/>
      <c r="CI7" s="20"/>
      <c r="CJ7" s="20"/>
      <c r="CK7" s="20"/>
      <c r="CL7" s="20"/>
      <c r="CM7" s="20">
        <v>1</v>
      </c>
      <c r="CN7" s="20"/>
      <c r="CO7" s="20"/>
      <c r="CP7" s="20"/>
      <c r="CQ7" s="51">
        <f>SUM(BO7:CP7)</f>
        <v>9</v>
      </c>
      <c r="CR7" s="113">
        <f t="shared" si="4"/>
        <v>1.1627906976744186E-2</v>
      </c>
      <c r="CT7" s="167" t="s">
        <v>115</v>
      </c>
      <c r="CU7" s="19"/>
      <c r="CV7" s="19"/>
      <c r="CW7" s="19"/>
      <c r="CX7" s="20"/>
      <c r="CY7" s="20"/>
      <c r="CZ7" s="20"/>
      <c r="DA7" s="20"/>
      <c r="DB7" s="20"/>
      <c r="DC7" s="20"/>
      <c r="DD7" s="20"/>
      <c r="DE7" s="20">
        <v>2</v>
      </c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51">
        <f t="shared" si="5"/>
        <v>2</v>
      </c>
      <c r="DX7" s="113">
        <f t="shared" si="6"/>
        <v>3.8314176245210726E-3</v>
      </c>
      <c r="DZ7" s="167" t="s">
        <v>115</v>
      </c>
      <c r="EA7" s="19"/>
      <c r="EB7" s="19"/>
      <c r="EC7" s="19"/>
      <c r="ED7" s="20"/>
      <c r="EE7" s="20"/>
      <c r="EF7" s="20">
        <v>1</v>
      </c>
      <c r="EG7" s="20"/>
      <c r="EH7" s="20">
        <v>1</v>
      </c>
      <c r="EI7" s="20"/>
      <c r="EJ7" s="20">
        <v>1</v>
      </c>
      <c r="EK7" s="20">
        <v>1</v>
      </c>
      <c r="EL7" s="20"/>
      <c r="EM7" s="20"/>
      <c r="EN7" s="20"/>
      <c r="EO7" s="20"/>
      <c r="EP7" s="20"/>
      <c r="EQ7" s="20"/>
      <c r="ER7" s="20"/>
      <c r="ES7" s="20"/>
      <c r="ET7" s="20">
        <v>1</v>
      </c>
      <c r="EU7" s="20"/>
      <c r="EV7" s="20"/>
      <c r="EW7" s="20"/>
      <c r="EX7" s="20">
        <v>1</v>
      </c>
      <c r="EY7" s="20"/>
      <c r="EZ7" s="20"/>
      <c r="FA7" s="20"/>
      <c r="FB7" s="20"/>
      <c r="FC7" s="51">
        <f t="shared" si="12"/>
        <v>6</v>
      </c>
      <c r="FD7" s="113">
        <f t="shared" si="7"/>
        <v>8.9020771513353119E-3</v>
      </c>
      <c r="FE7" s="168"/>
      <c r="FF7" s="167" t="s">
        <v>115</v>
      </c>
      <c r="FG7" s="19"/>
      <c r="FH7" s="19"/>
      <c r="FI7" s="19"/>
      <c r="FJ7" s="20"/>
      <c r="FK7" s="20"/>
      <c r="FL7" s="20"/>
      <c r="FM7" s="20"/>
      <c r="FN7" s="20"/>
      <c r="FO7" s="20"/>
      <c r="FP7" s="20">
        <v>2</v>
      </c>
      <c r="FQ7" s="20"/>
      <c r="FR7" s="20"/>
      <c r="FS7" s="20"/>
      <c r="FT7" s="20"/>
      <c r="FU7" s="20"/>
      <c r="FV7" s="20"/>
      <c r="FW7" s="20"/>
      <c r="FX7" s="20"/>
      <c r="FY7" s="20">
        <v>1</v>
      </c>
      <c r="FZ7" s="20">
        <v>1</v>
      </c>
      <c r="GA7" s="20"/>
      <c r="GB7" s="20"/>
      <c r="GC7" s="20">
        <v>1</v>
      </c>
      <c r="GD7" s="20"/>
      <c r="GE7" s="20"/>
      <c r="GF7" s="20">
        <v>2</v>
      </c>
      <c r="GG7" s="20"/>
      <c r="GH7" s="20"/>
      <c r="GI7" s="51">
        <f t="shared" si="8"/>
        <v>7</v>
      </c>
      <c r="GJ7" s="113">
        <f t="shared" si="9"/>
        <v>7.3917634635691657E-3</v>
      </c>
      <c r="GK7" s="168"/>
      <c r="GL7" s="167" t="s">
        <v>115</v>
      </c>
      <c r="GM7" s="19"/>
      <c r="GN7" s="19"/>
      <c r="GO7" s="19"/>
      <c r="GP7" s="20"/>
      <c r="GQ7" s="20">
        <v>4</v>
      </c>
      <c r="GR7" s="20"/>
      <c r="GS7" s="20"/>
      <c r="GT7" s="20">
        <v>1</v>
      </c>
      <c r="GU7" s="20"/>
      <c r="GV7" s="20"/>
      <c r="GW7" s="20">
        <v>3</v>
      </c>
      <c r="GX7" s="20">
        <v>1</v>
      </c>
      <c r="GY7" s="20"/>
      <c r="GZ7" s="20">
        <v>1</v>
      </c>
      <c r="HA7" s="20">
        <v>1</v>
      </c>
      <c r="HB7" s="20">
        <v>2</v>
      </c>
      <c r="HC7" s="20"/>
      <c r="HD7" s="20"/>
      <c r="HE7" s="20">
        <v>2</v>
      </c>
      <c r="HF7" s="20"/>
      <c r="HG7" s="20"/>
      <c r="HH7" s="20"/>
      <c r="HI7" s="20">
        <v>1</v>
      </c>
      <c r="HJ7" s="20">
        <v>1</v>
      </c>
      <c r="HK7" s="20"/>
      <c r="HL7" s="20">
        <v>2</v>
      </c>
      <c r="HM7" s="20"/>
      <c r="HN7" s="20"/>
      <c r="HO7" s="51">
        <f t="shared" si="10"/>
        <v>19</v>
      </c>
      <c r="HP7" s="113">
        <f t="shared" si="11"/>
        <v>1.84645286686103E-2</v>
      </c>
      <c r="HQ7" s="161"/>
    </row>
    <row r="8" spans="2:225" x14ac:dyDescent="0.25">
      <c r="B8" s="167" t="s">
        <v>123</v>
      </c>
      <c r="C8" s="19"/>
      <c r="D8" s="19"/>
      <c r="E8" s="19"/>
      <c r="F8" s="20"/>
      <c r="G8" s="20"/>
      <c r="H8" s="20"/>
      <c r="I8" s="20"/>
      <c r="J8" s="20"/>
      <c r="K8" s="20"/>
      <c r="L8" s="20">
        <v>1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3</v>
      </c>
      <c r="AC8" s="20"/>
      <c r="AD8" s="20"/>
      <c r="AE8" s="51">
        <f t="shared" si="0"/>
        <v>4</v>
      </c>
      <c r="AF8" s="113">
        <f t="shared" si="1"/>
        <v>8.9285714285714281E-3</v>
      </c>
      <c r="AH8" s="167" t="s">
        <v>123</v>
      </c>
      <c r="AI8" s="19"/>
      <c r="AJ8" s="19"/>
      <c r="AK8" s="19"/>
      <c r="AL8" s="20"/>
      <c r="AM8" s="20"/>
      <c r="AN8" s="20"/>
      <c r="AO8" s="20"/>
      <c r="AP8" s="20"/>
      <c r="AQ8" s="20"/>
      <c r="AR8" s="20"/>
      <c r="AS8" s="20">
        <v>1</v>
      </c>
      <c r="AT8" s="20">
        <v>1</v>
      </c>
      <c r="AU8" s="20"/>
      <c r="AV8" s="20"/>
      <c r="AW8" s="20"/>
      <c r="AX8" s="20"/>
      <c r="AY8" s="20"/>
      <c r="AZ8" s="20">
        <v>1</v>
      </c>
      <c r="BA8" s="20"/>
      <c r="BB8" s="20">
        <v>1</v>
      </c>
      <c r="BC8" s="20"/>
      <c r="BD8" s="20"/>
      <c r="BE8" s="20"/>
      <c r="BF8" s="20"/>
      <c r="BG8" s="20"/>
      <c r="BH8" s="20"/>
      <c r="BI8" s="20"/>
      <c r="BJ8" s="20"/>
      <c r="BK8" s="51">
        <f t="shared" si="2"/>
        <v>4</v>
      </c>
      <c r="BL8" s="113">
        <f t="shared" si="3"/>
        <v>7.2595281306715061E-3</v>
      </c>
      <c r="BN8" s="167" t="s">
        <v>123</v>
      </c>
      <c r="BO8" s="19"/>
      <c r="BP8" s="19"/>
      <c r="BQ8" s="19"/>
      <c r="BR8" s="20"/>
      <c r="BS8" s="20"/>
      <c r="BT8" s="20"/>
      <c r="BU8" s="20"/>
      <c r="BV8" s="20"/>
      <c r="BW8" s="20"/>
      <c r="BX8" s="20">
        <v>1</v>
      </c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51">
        <f>SUM(BO8:CP8)</f>
        <v>1</v>
      </c>
      <c r="CR8" s="113">
        <f t="shared" si="4"/>
        <v>1.2919896640826874E-3</v>
      </c>
      <c r="CT8" s="167" t="s">
        <v>123</v>
      </c>
      <c r="CU8" s="19"/>
      <c r="CV8" s="19"/>
      <c r="CW8" s="19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51">
        <f t="shared" si="5"/>
        <v>0</v>
      </c>
      <c r="DX8" s="113">
        <f t="shared" si="6"/>
        <v>0</v>
      </c>
      <c r="DZ8" s="167" t="s">
        <v>123</v>
      </c>
      <c r="EA8" s="19"/>
      <c r="EB8" s="19"/>
      <c r="EC8" s="19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51">
        <f t="shared" si="12"/>
        <v>0</v>
      </c>
      <c r="FD8" s="113">
        <f t="shared" si="7"/>
        <v>0</v>
      </c>
      <c r="FE8" s="168"/>
      <c r="FF8" s="213" t="s">
        <v>123</v>
      </c>
      <c r="FG8" s="22"/>
      <c r="FH8" s="22"/>
      <c r="FI8" s="22"/>
      <c r="FJ8" s="20"/>
      <c r="FK8" s="20"/>
      <c r="FL8" s="20"/>
      <c r="FM8" s="20"/>
      <c r="FN8" s="20"/>
      <c r="FO8" s="20"/>
      <c r="FP8" s="20">
        <v>1</v>
      </c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>
        <v>1</v>
      </c>
      <c r="GG8" s="20"/>
      <c r="GH8" s="20"/>
      <c r="GI8" s="51">
        <f t="shared" si="8"/>
        <v>2</v>
      </c>
      <c r="GJ8" s="113">
        <f t="shared" si="9"/>
        <v>2.1119324181626186E-3</v>
      </c>
      <c r="GK8" s="168"/>
      <c r="GL8" s="167" t="s">
        <v>123</v>
      </c>
      <c r="GM8" s="19"/>
      <c r="GN8" s="19"/>
      <c r="GO8" s="19"/>
      <c r="GP8" s="20"/>
      <c r="GQ8" s="20">
        <v>5</v>
      </c>
      <c r="GR8" s="20"/>
      <c r="GS8" s="20"/>
      <c r="GT8" s="20"/>
      <c r="GU8" s="20"/>
      <c r="GV8" s="20"/>
      <c r="GW8" s="20"/>
      <c r="GX8" s="20"/>
      <c r="GY8" s="20">
        <v>1</v>
      </c>
      <c r="GZ8" s="20"/>
      <c r="HA8" s="20"/>
      <c r="HB8" s="20"/>
      <c r="HC8" s="20"/>
      <c r="HD8" s="20"/>
      <c r="HE8" s="20">
        <v>1</v>
      </c>
      <c r="HF8" s="20"/>
      <c r="HG8" s="20"/>
      <c r="HH8" s="20"/>
      <c r="HI8" s="20"/>
      <c r="HJ8" s="20"/>
      <c r="HK8" s="20"/>
      <c r="HL8" s="20">
        <v>1</v>
      </c>
      <c r="HM8" s="20"/>
      <c r="HN8" s="20"/>
      <c r="HO8" s="51">
        <f t="shared" si="10"/>
        <v>8</v>
      </c>
      <c r="HP8" s="113">
        <f t="shared" si="11"/>
        <v>7.7745383867832843E-3</v>
      </c>
      <c r="HQ8" s="161"/>
    </row>
    <row r="9" spans="2:225" x14ac:dyDescent="0.25">
      <c r="B9" s="167" t="s">
        <v>128</v>
      </c>
      <c r="C9" s="19"/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51">
        <f t="shared" si="0"/>
        <v>0</v>
      </c>
      <c r="AF9" s="113">
        <f t="shared" si="1"/>
        <v>0</v>
      </c>
      <c r="AH9" s="167" t="s">
        <v>128</v>
      </c>
      <c r="AI9" s="19"/>
      <c r="AJ9" s="19"/>
      <c r="AK9" s="19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>
        <v>1</v>
      </c>
      <c r="BB9" s="20"/>
      <c r="BC9" s="20"/>
      <c r="BD9" s="20"/>
      <c r="BE9" s="20"/>
      <c r="BF9" s="20"/>
      <c r="BG9" s="20"/>
      <c r="BH9" s="20"/>
      <c r="BI9" s="20"/>
      <c r="BJ9" s="20"/>
      <c r="BK9" s="51">
        <f t="shared" si="2"/>
        <v>1</v>
      </c>
      <c r="BL9" s="113">
        <f t="shared" si="3"/>
        <v>1.8148820326678765E-3</v>
      </c>
      <c r="BN9" s="167" t="s">
        <v>128</v>
      </c>
      <c r="BO9" s="19"/>
      <c r="BP9" s="19"/>
      <c r="BQ9" s="19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51">
        <f t="shared" ref="CQ9:CQ26" si="13">SUM(BO9:CP9)</f>
        <v>0</v>
      </c>
      <c r="CR9" s="113">
        <f t="shared" si="4"/>
        <v>0</v>
      </c>
      <c r="CT9" s="167" t="s">
        <v>128</v>
      </c>
      <c r="CU9" s="19"/>
      <c r="CV9" s="19"/>
      <c r="CW9" s="19"/>
      <c r="CX9" s="20"/>
      <c r="CY9" s="20">
        <v>1</v>
      </c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51">
        <f t="shared" si="5"/>
        <v>1</v>
      </c>
      <c r="DX9" s="113">
        <f t="shared" si="6"/>
        <v>1.9157088122605363E-3</v>
      </c>
      <c r="DZ9" s="167" t="s">
        <v>128</v>
      </c>
      <c r="EA9" s="19"/>
      <c r="EB9" s="19"/>
      <c r="EC9" s="19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51">
        <f t="shared" si="12"/>
        <v>0</v>
      </c>
      <c r="FD9" s="113">
        <f t="shared" si="7"/>
        <v>0</v>
      </c>
      <c r="FE9" s="168"/>
      <c r="FF9" s="213" t="s">
        <v>128</v>
      </c>
      <c r="FG9" s="22"/>
      <c r="FH9" s="22"/>
      <c r="FI9" s="22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51">
        <f t="shared" si="8"/>
        <v>0</v>
      </c>
      <c r="GJ9" s="113">
        <f t="shared" si="9"/>
        <v>0</v>
      </c>
      <c r="GK9" s="168"/>
      <c r="GL9" s="167" t="s">
        <v>128</v>
      </c>
      <c r="GM9" s="19"/>
      <c r="GN9" s="19"/>
      <c r="GO9" s="19"/>
      <c r="GP9" s="20"/>
      <c r="GQ9" s="20">
        <v>1</v>
      </c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51">
        <f t="shared" si="10"/>
        <v>1</v>
      </c>
      <c r="HP9" s="113">
        <f t="shared" si="11"/>
        <v>9.7181729834791054E-4</v>
      </c>
      <c r="HQ9" s="161"/>
    </row>
    <row r="10" spans="2:225" x14ac:dyDescent="0.25">
      <c r="B10" s="167" t="s">
        <v>278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51">
        <f t="shared" ref="AE10:AE26" si="14">SUM(C10:AD10)</f>
        <v>0</v>
      </c>
      <c r="AF10" s="113">
        <f t="shared" si="1"/>
        <v>0</v>
      </c>
      <c r="AH10" s="167" t="s">
        <v>278</v>
      </c>
      <c r="AI10" s="19"/>
      <c r="AJ10" s="19"/>
      <c r="AK10" s="19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51">
        <f t="shared" ref="BK10:BK25" si="15">SUM(AI10:BJ10)</f>
        <v>0</v>
      </c>
      <c r="BL10" s="113">
        <f t="shared" si="3"/>
        <v>0</v>
      </c>
      <c r="BN10" s="167" t="s">
        <v>278</v>
      </c>
      <c r="BO10" s="19"/>
      <c r="BP10" s="19"/>
      <c r="BQ10" s="19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>
        <v>1</v>
      </c>
      <c r="CO10" s="20"/>
      <c r="CP10" s="20"/>
      <c r="CQ10" s="51">
        <f t="shared" si="13"/>
        <v>1</v>
      </c>
      <c r="CR10" s="113">
        <f t="shared" si="4"/>
        <v>1.2919896640826874E-3</v>
      </c>
      <c r="CT10" s="167" t="s">
        <v>278</v>
      </c>
      <c r="CU10" s="19"/>
      <c r="CV10" s="19"/>
      <c r="CW10" s="19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51">
        <f t="shared" ref="DW10:DW26" si="16">SUM(CU10:DV10)</f>
        <v>0</v>
      </c>
      <c r="DX10" s="113">
        <f t="shared" si="6"/>
        <v>0</v>
      </c>
      <c r="DZ10" s="167" t="s">
        <v>278</v>
      </c>
      <c r="EA10" s="19"/>
      <c r="EB10" s="19"/>
      <c r="EC10" s="19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51">
        <f t="shared" si="12"/>
        <v>0</v>
      </c>
      <c r="FD10" s="113">
        <f t="shared" si="7"/>
        <v>0</v>
      </c>
      <c r="FE10" s="168"/>
      <c r="FF10" s="213" t="s">
        <v>278</v>
      </c>
      <c r="FG10" s="22"/>
      <c r="FH10" s="22"/>
      <c r="FI10" s="22"/>
      <c r="FJ10" s="20"/>
      <c r="FK10" s="20"/>
      <c r="FL10" s="20"/>
      <c r="FM10" s="20">
        <v>1</v>
      </c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>
        <v>1</v>
      </c>
      <c r="FZ10" s="20"/>
      <c r="GA10" s="20"/>
      <c r="GB10" s="20"/>
      <c r="GC10" s="20"/>
      <c r="GD10" s="20"/>
      <c r="GE10" s="20"/>
      <c r="GF10" s="20"/>
      <c r="GG10" s="20"/>
      <c r="GH10" s="20"/>
      <c r="GI10" s="51">
        <f t="shared" si="8"/>
        <v>2</v>
      </c>
      <c r="GJ10" s="113">
        <f t="shared" si="9"/>
        <v>2.1119324181626186E-3</v>
      </c>
      <c r="GK10" s="168"/>
      <c r="GL10" s="167" t="s">
        <v>278</v>
      </c>
      <c r="GM10" s="19"/>
      <c r="GN10" s="19"/>
      <c r="GO10" s="19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51">
        <f t="shared" si="10"/>
        <v>0</v>
      </c>
      <c r="HP10" s="113">
        <f t="shared" si="11"/>
        <v>0</v>
      </c>
      <c r="HQ10" s="161"/>
    </row>
    <row r="11" spans="2:225" x14ac:dyDescent="0.25">
      <c r="B11" s="167" t="s">
        <v>118</v>
      </c>
      <c r="C11" s="19"/>
      <c r="D11" s="19"/>
      <c r="E11" s="19"/>
      <c r="F11" s="20"/>
      <c r="G11" s="20"/>
      <c r="H11" s="20"/>
      <c r="I11" s="20">
        <v>3</v>
      </c>
      <c r="J11" s="20"/>
      <c r="K11" s="20">
        <v>1</v>
      </c>
      <c r="L11" s="20"/>
      <c r="M11" s="20">
        <v>1</v>
      </c>
      <c r="N11" s="20"/>
      <c r="O11" s="20"/>
      <c r="P11" s="20"/>
      <c r="Q11" s="20"/>
      <c r="R11" s="20"/>
      <c r="S11" s="20"/>
      <c r="T11" s="20">
        <v>1</v>
      </c>
      <c r="U11" s="20"/>
      <c r="V11" s="20"/>
      <c r="W11" s="20">
        <v>1</v>
      </c>
      <c r="X11" s="20"/>
      <c r="Y11" s="20"/>
      <c r="Z11" s="20"/>
      <c r="AA11" s="20"/>
      <c r="AB11" s="20">
        <v>1</v>
      </c>
      <c r="AC11" s="20"/>
      <c r="AD11" s="20"/>
      <c r="AE11" s="51">
        <f t="shared" si="14"/>
        <v>8</v>
      </c>
      <c r="AF11" s="113">
        <f t="shared" si="1"/>
        <v>1.7857142857142856E-2</v>
      </c>
      <c r="AH11" s="167" t="s">
        <v>118</v>
      </c>
      <c r="AI11" s="19"/>
      <c r="AJ11" s="19"/>
      <c r="AK11" s="19"/>
      <c r="AL11" s="20"/>
      <c r="AM11" s="20">
        <v>3</v>
      </c>
      <c r="AN11" s="20"/>
      <c r="AO11" s="20">
        <v>1</v>
      </c>
      <c r="AP11" s="20"/>
      <c r="AQ11" s="20"/>
      <c r="AR11" s="20">
        <v>1</v>
      </c>
      <c r="AS11" s="20">
        <v>1</v>
      </c>
      <c r="AT11" s="20"/>
      <c r="AU11" s="20"/>
      <c r="AV11" s="20"/>
      <c r="AW11" s="20"/>
      <c r="AX11" s="20"/>
      <c r="AY11" s="20"/>
      <c r="AZ11" s="20">
        <v>1</v>
      </c>
      <c r="BA11" s="20">
        <v>1</v>
      </c>
      <c r="BB11" s="20"/>
      <c r="BC11" s="20"/>
      <c r="BD11" s="20"/>
      <c r="BE11" s="20"/>
      <c r="BF11" s="20"/>
      <c r="BG11" s="20"/>
      <c r="BH11" s="20">
        <v>1</v>
      </c>
      <c r="BI11" s="20"/>
      <c r="BJ11" s="20"/>
      <c r="BK11" s="51">
        <f t="shared" si="15"/>
        <v>9</v>
      </c>
      <c r="BL11" s="113">
        <f t="shared" si="3"/>
        <v>1.6333938294010888E-2</v>
      </c>
      <c r="BN11" s="167" t="s">
        <v>118</v>
      </c>
      <c r="BO11" s="19"/>
      <c r="BP11" s="19"/>
      <c r="BQ11" s="19"/>
      <c r="BR11" s="20"/>
      <c r="BS11" s="20"/>
      <c r="BT11" s="20"/>
      <c r="BU11" s="20"/>
      <c r="BV11" s="20"/>
      <c r="BW11" s="20">
        <v>1</v>
      </c>
      <c r="BX11" s="20"/>
      <c r="BY11" s="20"/>
      <c r="BZ11" s="20"/>
      <c r="CA11" s="20"/>
      <c r="CB11" s="20"/>
      <c r="CC11" s="20">
        <v>1</v>
      </c>
      <c r="CD11" s="20"/>
      <c r="CE11" s="20"/>
      <c r="CF11" s="20"/>
      <c r="CG11" s="20">
        <v>1</v>
      </c>
      <c r="CH11" s="20"/>
      <c r="CI11" s="20"/>
      <c r="CJ11" s="20"/>
      <c r="CK11" s="20"/>
      <c r="CL11" s="20"/>
      <c r="CM11" s="20"/>
      <c r="CN11" s="20">
        <v>2</v>
      </c>
      <c r="CO11" s="20"/>
      <c r="CP11" s="20"/>
      <c r="CQ11" s="51">
        <f t="shared" si="13"/>
        <v>5</v>
      </c>
      <c r="CR11" s="113">
        <f t="shared" si="4"/>
        <v>6.4599483204134363E-3</v>
      </c>
      <c r="CT11" s="167" t="s">
        <v>118</v>
      </c>
      <c r="CU11" s="19"/>
      <c r="CV11" s="19"/>
      <c r="CW11" s="19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>
        <v>1</v>
      </c>
      <c r="DO11" s="20"/>
      <c r="DP11" s="20"/>
      <c r="DQ11" s="20">
        <v>1</v>
      </c>
      <c r="DR11" s="20"/>
      <c r="DS11" s="20"/>
      <c r="DT11" s="20">
        <v>2</v>
      </c>
      <c r="DU11" s="20"/>
      <c r="DV11" s="20"/>
      <c r="DW11" s="51">
        <f t="shared" si="16"/>
        <v>4</v>
      </c>
      <c r="DX11" s="113">
        <f t="shared" si="6"/>
        <v>7.6628352490421452E-3</v>
      </c>
      <c r="DZ11" s="167" t="s">
        <v>118</v>
      </c>
      <c r="EA11" s="19"/>
      <c r="EB11" s="19"/>
      <c r="EC11" s="19"/>
      <c r="ED11" s="20"/>
      <c r="EE11" s="20"/>
      <c r="EF11" s="20"/>
      <c r="EG11" s="20">
        <v>1</v>
      </c>
      <c r="EH11" s="20">
        <v>1</v>
      </c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>
        <v>1</v>
      </c>
      <c r="EY11" s="20"/>
      <c r="EZ11" s="20"/>
      <c r="FA11" s="20"/>
      <c r="FB11" s="20"/>
      <c r="FC11" s="51">
        <f t="shared" si="12"/>
        <v>3</v>
      </c>
      <c r="FD11" s="113">
        <f t="shared" si="7"/>
        <v>4.4510385756676559E-3</v>
      </c>
      <c r="FE11" s="168"/>
      <c r="FF11" s="213" t="s">
        <v>118</v>
      </c>
      <c r="FG11" s="22"/>
      <c r="FH11" s="22"/>
      <c r="FI11" s="22"/>
      <c r="FJ11" s="20"/>
      <c r="FK11" s="20"/>
      <c r="FL11" s="20"/>
      <c r="FM11" s="20">
        <v>1</v>
      </c>
      <c r="FN11" s="20"/>
      <c r="FO11" s="20">
        <v>1</v>
      </c>
      <c r="FP11" s="20"/>
      <c r="FQ11" s="20"/>
      <c r="FR11" s="20">
        <v>1</v>
      </c>
      <c r="FS11" s="20"/>
      <c r="FT11" s="20"/>
      <c r="FU11" s="20">
        <v>1</v>
      </c>
      <c r="FV11" s="20"/>
      <c r="FW11" s="20"/>
      <c r="FX11" s="20"/>
      <c r="FY11" s="20">
        <v>1</v>
      </c>
      <c r="FZ11" s="20"/>
      <c r="GA11" s="20">
        <v>1</v>
      </c>
      <c r="GB11" s="20"/>
      <c r="GC11" s="20">
        <v>1</v>
      </c>
      <c r="GD11" s="20"/>
      <c r="GE11" s="20"/>
      <c r="GF11" s="20">
        <v>2</v>
      </c>
      <c r="GG11" s="20"/>
      <c r="GH11" s="20"/>
      <c r="GI11" s="51">
        <f t="shared" si="8"/>
        <v>9</v>
      </c>
      <c r="GJ11" s="113">
        <f t="shared" si="9"/>
        <v>9.5036958817317843E-3</v>
      </c>
      <c r="GK11" s="168"/>
      <c r="GL11" s="167" t="s">
        <v>118</v>
      </c>
      <c r="GM11" s="19"/>
      <c r="GN11" s="19"/>
      <c r="GO11" s="19"/>
      <c r="GP11" s="20"/>
      <c r="GQ11" s="20">
        <v>2</v>
      </c>
      <c r="GR11" s="20"/>
      <c r="GS11" s="20"/>
      <c r="GT11" s="20"/>
      <c r="GU11" s="20">
        <v>3</v>
      </c>
      <c r="GV11" s="20"/>
      <c r="GW11" s="20"/>
      <c r="GX11" s="20"/>
      <c r="GY11" s="20"/>
      <c r="GZ11" s="20"/>
      <c r="HA11" s="20"/>
      <c r="HB11" s="20"/>
      <c r="HC11" s="20"/>
      <c r="HD11" s="20"/>
      <c r="HE11" s="20">
        <v>2</v>
      </c>
      <c r="HF11" s="20"/>
      <c r="HG11" s="20"/>
      <c r="HH11" s="20"/>
      <c r="HI11" s="20">
        <v>1</v>
      </c>
      <c r="HJ11" s="20">
        <v>1</v>
      </c>
      <c r="HK11" s="20"/>
      <c r="HL11" s="20">
        <v>4</v>
      </c>
      <c r="HM11" s="20"/>
      <c r="HN11" s="20"/>
      <c r="HO11" s="51">
        <f t="shared" si="10"/>
        <v>13</v>
      </c>
      <c r="HP11" s="113">
        <f t="shared" si="11"/>
        <v>1.2633624878522837E-2</v>
      </c>
      <c r="HQ11" s="161"/>
    </row>
    <row r="12" spans="2:225" x14ac:dyDescent="0.25">
      <c r="B12" s="167" t="s">
        <v>126</v>
      </c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>
        <v>1</v>
      </c>
      <c r="Z12" s="20"/>
      <c r="AA12" s="20"/>
      <c r="AB12" s="20">
        <v>5</v>
      </c>
      <c r="AC12" s="20"/>
      <c r="AD12" s="20"/>
      <c r="AE12" s="51">
        <f t="shared" si="14"/>
        <v>6</v>
      </c>
      <c r="AF12" s="113">
        <f t="shared" si="1"/>
        <v>1.3392857142857142E-2</v>
      </c>
      <c r="AH12" s="167" t="s">
        <v>126</v>
      </c>
      <c r="AI12" s="19"/>
      <c r="AJ12" s="19"/>
      <c r="AK12" s="19"/>
      <c r="AL12" s="20"/>
      <c r="AM12" s="20"/>
      <c r="AN12" s="20">
        <v>1</v>
      </c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>
        <v>1</v>
      </c>
      <c r="BB12" s="20"/>
      <c r="BC12" s="20"/>
      <c r="BD12" s="20"/>
      <c r="BE12" s="20"/>
      <c r="BF12" s="20"/>
      <c r="BG12" s="20"/>
      <c r="BH12" s="20"/>
      <c r="BI12" s="20"/>
      <c r="BJ12" s="20"/>
      <c r="BK12" s="51">
        <f t="shared" si="15"/>
        <v>2</v>
      </c>
      <c r="BL12" s="113">
        <f t="shared" si="3"/>
        <v>3.629764065335753E-3</v>
      </c>
      <c r="BN12" s="167" t="s">
        <v>126</v>
      </c>
      <c r="BO12" s="19"/>
      <c r="BP12" s="19"/>
      <c r="BQ12" s="19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>
        <v>1</v>
      </c>
      <c r="CL12" s="20"/>
      <c r="CM12" s="20"/>
      <c r="CN12" s="20"/>
      <c r="CO12" s="20"/>
      <c r="CP12" s="20"/>
      <c r="CQ12" s="51">
        <f t="shared" si="13"/>
        <v>1</v>
      </c>
      <c r="CR12" s="113">
        <f t="shared" si="4"/>
        <v>1.2919896640826874E-3</v>
      </c>
      <c r="CT12" s="167" t="s">
        <v>126</v>
      </c>
      <c r="CU12" s="19"/>
      <c r="CV12" s="19"/>
      <c r="CW12" s="19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51">
        <f t="shared" si="16"/>
        <v>0</v>
      </c>
      <c r="DX12" s="113">
        <f t="shared" si="6"/>
        <v>0</v>
      </c>
      <c r="DZ12" s="167" t="s">
        <v>126</v>
      </c>
      <c r="EA12" s="19"/>
      <c r="EB12" s="19"/>
      <c r="EC12" s="19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51">
        <f t="shared" si="12"/>
        <v>0</v>
      </c>
      <c r="FD12" s="113">
        <f t="shared" si="7"/>
        <v>0</v>
      </c>
      <c r="FE12" s="168"/>
      <c r="FF12" s="213" t="s">
        <v>126</v>
      </c>
      <c r="FG12" s="22"/>
      <c r="FH12" s="22"/>
      <c r="FI12" s="22"/>
      <c r="FJ12" s="20"/>
      <c r="FK12" s="20"/>
      <c r="FL12" s="20">
        <v>1</v>
      </c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>
        <v>2</v>
      </c>
      <c r="FZ12" s="20"/>
      <c r="GA12" s="20"/>
      <c r="GB12" s="20"/>
      <c r="GC12" s="20"/>
      <c r="GD12" s="20"/>
      <c r="GE12" s="20"/>
      <c r="GF12" s="20"/>
      <c r="GG12" s="20"/>
      <c r="GH12" s="20"/>
      <c r="GI12" s="51">
        <f t="shared" si="8"/>
        <v>3</v>
      </c>
      <c r="GJ12" s="113">
        <f t="shared" si="9"/>
        <v>3.1678986272439284E-3</v>
      </c>
      <c r="GK12" s="168"/>
      <c r="GL12" s="167" t="s">
        <v>126</v>
      </c>
      <c r="GM12" s="19"/>
      <c r="GN12" s="19"/>
      <c r="GO12" s="19"/>
      <c r="GP12" s="20"/>
      <c r="GQ12" s="20">
        <v>2</v>
      </c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51">
        <f t="shared" si="10"/>
        <v>2</v>
      </c>
      <c r="HP12" s="113">
        <f t="shared" si="11"/>
        <v>1.9436345966958211E-3</v>
      </c>
      <c r="HQ12" s="161"/>
    </row>
    <row r="13" spans="2:225" x14ac:dyDescent="0.25">
      <c r="B13" s="167" t="s">
        <v>125</v>
      </c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51">
        <f t="shared" si="14"/>
        <v>0</v>
      </c>
      <c r="AF13" s="113">
        <f t="shared" si="1"/>
        <v>0</v>
      </c>
      <c r="AH13" s="167" t="s">
        <v>125</v>
      </c>
      <c r="AI13" s="19"/>
      <c r="AJ13" s="19"/>
      <c r="AK13" s="19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>
        <v>1</v>
      </c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51">
        <f t="shared" si="15"/>
        <v>1</v>
      </c>
      <c r="BL13" s="113">
        <f t="shared" si="3"/>
        <v>1.8148820326678765E-3</v>
      </c>
      <c r="BN13" s="167" t="s">
        <v>125</v>
      </c>
      <c r="BO13" s="19"/>
      <c r="BP13" s="19"/>
      <c r="BQ13" s="19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51">
        <f t="shared" si="13"/>
        <v>0</v>
      </c>
      <c r="CR13" s="113">
        <f t="shared" si="4"/>
        <v>0</v>
      </c>
      <c r="CT13" s="167" t="s">
        <v>125</v>
      </c>
      <c r="CU13" s="19"/>
      <c r="CV13" s="19"/>
      <c r="CW13" s="19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51">
        <f t="shared" si="16"/>
        <v>0</v>
      </c>
      <c r="DX13" s="113">
        <f t="shared" si="6"/>
        <v>0</v>
      </c>
      <c r="DZ13" s="167" t="s">
        <v>125</v>
      </c>
      <c r="EA13" s="19"/>
      <c r="EB13" s="19"/>
      <c r="EC13" s="19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>
        <v>1</v>
      </c>
      <c r="FA13" s="20"/>
      <c r="FB13" s="20"/>
      <c r="FC13" s="51">
        <f t="shared" si="12"/>
        <v>1</v>
      </c>
      <c r="FD13" s="113">
        <f t="shared" si="7"/>
        <v>1.483679525222552E-3</v>
      </c>
      <c r="FE13" s="168"/>
      <c r="FF13" s="213" t="s">
        <v>125</v>
      </c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51">
        <f t="shared" ref="GI13:GI24" si="17">SUM(FG13:GH13)</f>
        <v>0</v>
      </c>
      <c r="GJ13" s="113">
        <f t="shared" ref="GJ13:GJ24" si="18">GI13/$GI$27</f>
        <v>0</v>
      </c>
      <c r="GK13" s="168"/>
      <c r="GL13" s="213" t="s">
        <v>125</v>
      </c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51">
        <f t="shared" ref="HO13:HO24" si="19">SUM(GM13:HN13)</f>
        <v>0</v>
      </c>
      <c r="HP13" s="113">
        <f t="shared" ref="HP13:HP24" si="20">HO13/$HO$27</f>
        <v>0</v>
      </c>
      <c r="HQ13" s="161"/>
    </row>
    <row r="14" spans="2:225" x14ac:dyDescent="0.25">
      <c r="B14" s="167" t="s">
        <v>121</v>
      </c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>
        <v>1</v>
      </c>
      <c r="U14" s="20"/>
      <c r="V14" s="20"/>
      <c r="W14" s="20"/>
      <c r="X14" s="20"/>
      <c r="Y14" s="20"/>
      <c r="Z14" s="20"/>
      <c r="AA14" s="20"/>
      <c r="AB14" s="20">
        <v>2</v>
      </c>
      <c r="AC14" s="20"/>
      <c r="AD14" s="20"/>
      <c r="AE14" s="51">
        <f t="shared" si="14"/>
        <v>3</v>
      </c>
      <c r="AF14" s="113">
        <f t="shared" si="1"/>
        <v>6.6964285714285711E-3</v>
      </c>
      <c r="AH14" s="167" t="s">
        <v>121</v>
      </c>
      <c r="AI14" s="19"/>
      <c r="AJ14" s="19"/>
      <c r="AK14" s="19"/>
      <c r="AL14" s="20"/>
      <c r="AM14" s="20"/>
      <c r="AN14" s="20"/>
      <c r="AO14" s="20"/>
      <c r="AP14" s="20"/>
      <c r="AQ14" s="20"/>
      <c r="AR14" s="20"/>
      <c r="AS14" s="20"/>
      <c r="AT14" s="20"/>
      <c r="AU14" s="20">
        <v>1</v>
      </c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>
        <v>1</v>
      </c>
      <c r="BI14" s="20"/>
      <c r="BJ14" s="20"/>
      <c r="BK14" s="51">
        <f t="shared" si="15"/>
        <v>2</v>
      </c>
      <c r="BL14" s="113">
        <f t="shared" si="3"/>
        <v>3.629764065335753E-3</v>
      </c>
      <c r="BN14" s="167" t="s">
        <v>121</v>
      </c>
      <c r="BO14" s="19"/>
      <c r="BP14" s="19"/>
      <c r="BQ14" s="19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>
        <v>1</v>
      </c>
      <c r="CM14" s="20"/>
      <c r="CN14" s="20"/>
      <c r="CO14" s="20"/>
      <c r="CP14" s="20"/>
      <c r="CQ14" s="51">
        <f t="shared" si="13"/>
        <v>1</v>
      </c>
      <c r="CR14" s="113">
        <f t="shared" si="4"/>
        <v>1.2919896640826874E-3</v>
      </c>
      <c r="CT14" s="167" t="s">
        <v>121</v>
      </c>
      <c r="CU14" s="19"/>
      <c r="CV14" s="19"/>
      <c r="CW14" s="19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51">
        <f t="shared" si="16"/>
        <v>0</v>
      </c>
      <c r="DX14" s="113">
        <f t="shared" si="6"/>
        <v>0</v>
      </c>
      <c r="DZ14" s="167" t="s">
        <v>121</v>
      </c>
      <c r="EA14" s="19"/>
      <c r="EB14" s="19"/>
      <c r="EC14" s="19"/>
      <c r="ED14" s="20"/>
      <c r="EE14" s="20"/>
      <c r="EF14" s="20"/>
      <c r="EG14" s="20"/>
      <c r="EH14" s="20"/>
      <c r="EI14" s="20"/>
      <c r="EJ14" s="20"/>
      <c r="EK14" s="20">
        <v>1</v>
      </c>
      <c r="EL14" s="20">
        <v>1</v>
      </c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>
        <v>1</v>
      </c>
      <c r="FA14" s="20"/>
      <c r="FB14" s="20"/>
      <c r="FC14" s="51">
        <f t="shared" si="12"/>
        <v>3</v>
      </c>
      <c r="FD14" s="113">
        <f t="shared" si="7"/>
        <v>4.4510385756676559E-3</v>
      </c>
      <c r="FE14" s="168"/>
      <c r="FF14" s="213" t="s">
        <v>121</v>
      </c>
      <c r="FG14" s="22"/>
      <c r="FH14" s="22"/>
      <c r="FI14" s="22"/>
      <c r="FJ14" s="20"/>
      <c r="FK14" s="20">
        <v>1</v>
      </c>
      <c r="FL14" s="20"/>
      <c r="FM14" s="20"/>
      <c r="FN14" s="20"/>
      <c r="FO14" s="20"/>
      <c r="FP14" s="20"/>
      <c r="FQ14" s="20"/>
      <c r="FR14" s="20"/>
      <c r="FS14" s="20">
        <v>1</v>
      </c>
      <c r="FT14" s="20"/>
      <c r="FU14" s="20"/>
      <c r="FV14" s="20">
        <v>1</v>
      </c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51">
        <f t="shared" si="17"/>
        <v>3</v>
      </c>
      <c r="GJ14" s="113">
        <f t="shared" si="18"/>
        <v>3.1678986272439284E-3</v>
      </c>
      <c r="GK14" s="168"/>
      <c r="GL14" s="167" t="s">
        <v>121</v>
      </c>
      <c r="GM14" s="19"/>
      <c r="GN14" s="19">
        <v>1</v>
      </c>
      <c r="GO14" s="19"/>
      <c r="GP14" s="20"/>
      <c r="GQ14" s="20">
        <v>1</v>
      </c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>
        <v>1</v>
      </c>
      <c r="HE14" s="20"/>
      <c r="HF14" s="20"/>
      <c r="HG14" s="20"/>
      <c r="HH14" s="20"/>
      <c r="HI14" s="20"/>
      <c r="HJ14" s="20"/>
      <c r="HK14" s="20"/>
      <c r="HL14" s="20">
        <v>1</v>
      </c>
      <c r="HM14" s="20"/>
      <c r="HN14" s="20"/>
      <c r="HO14" s="51">
        <f t="shared" si="19"/>
        <v>4</v>
      </c>
      <c r="HP14" s="113">
        <f t="shared" si="20"/>
        <v>3.8872691933916422E-3</v>
      </c>
      <c r="HQ14" s="161"/>
    </row>
    <row r="15" spans="2:225" x14ac:dyDescent="0.25">
      <c r="B15" s="167" t="s">
        <v>124</v>
      </c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1</v>
      </c>
      <c r="T15" s="20"/>
      <c r="U15" s="20"/>
      <c r="V15" s="20"/>
      <c r="W15" s="20"/>
      <c r="X15" s="20"/>
      <c r="Y15" s="20"/>
      <c r="Z15" s="20"/>
      <c r="AA15" s="20"/>
      <c r="AB15" s="20">
        <v>1</v>
      </c>
      <c r="AC15" s="20"/>
      <c r="AD15" s="20"/>
      <c r="AE15" s="51">
        <f t="shared" si="14"/>
        <v>2</v>
      </c>
      <c r="AF15" s="113">
        <f t="shared" si="1"/>
        <v>4.464285714285714E-3</v>
      </c>
      <c r="AH15" s="167" t="s">
        <v>124</v>
      </c>
      <c r="AI15" s="19"/>
      <c r="AJ15" s="19"/>
      <c r="AK15" s="19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51">
        <f t="shared" si="15"/>
        <v>0</v>
      </c>
      <c r="BL15" s="113">
        <f t="shared" si="3"/>
        <v>0</v>
      </c>
      <c r="BN15" s="167" t="s">
        <v>124</v>
      </c>
      <c r="BO15" s="19"/>
      <c r="BP15" s="19"/>
      <c r="BQ15" s="19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51">
        <f t="shared" si="13"/>
        <v>0</v>
      </c>
      <c r="CR15" s="113">
        <f t="shared" si="4"/>
        <v>0</v>
      </c>
      <c r="CT15" s="167" t="s">
        <v>124</v>
      </c>
      <c r="CU15" s="19"/>
      <c r="CV15" s="19"/>
      <c r="CW15" s="19"/>
      <c r="CX15" s="20"/>
      <c r="CY15" s="20"/>
      <c r="CZ15" s="20"/>
      <c r="DA15" s="20"/>
      <c r="DB15" s="20"/>
      <c r="DC15" s="20"/>
      <c r="DD15" s="20"/>
      <c r="DE15" s="20">
        <v>1</v>
      </c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>
        <v>1</v>
      </c>
      <c r="DU15" s="20"/>
      <c r="DV15" s="20"/>
      <c r="DW15" s="51">
        <f t="shared" si="16"/>
        <v>2</v>
      </c>
      <c r="DX15" s="113">
        <f t="shared" si="6"/>
        <v>3.8314176245210726E-3</v>
      </c>
      <c r="DZ15" s="167" t="s">
        <v>124</v>
      </c>
      <c r="EA15" s="19"/>
      <c r="EB15" s="19"/>
      <c r="EC15" s="19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51">
        <f t="shared" si="12"/>
        <v>0</v>
      </c>
      <c r="FD15" s="113">
        <f t="shared" si="7"/>
        <v>0</v>
      </c>
      <c r="FE15" s="168"/>
      <c r="FF15" s="213" t="s">
        <v>124</v>
      </c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51">
        <f t="shared" si="17"/>
        <v>0</v>
      </c>
      <c r="GJ15" s="113">
        <f t="shared" si="18"/>
        <v>0</v>
      </c>
      <c r="GK15" s="168"/>
      <c r="GL15" s="213" t="s">
        <v>124</v>
      </c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51">
        <f t="shared" si="19"/>
        <v>0</v>
      </c>
      <c r="HP15" s="113">
        <f t="shared" si="20"/>
        <v>0</v>
      </c>
      <c r="HQ15" s="161"/>
    </row>
    <row r="16" spans="2:225" x14ac:dyDescent="0.25">
      <c r="B16" s="167" t="s">
        <v>312</v>
      </c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51">
        <f t="shared" si="14"/>
        <v>0</v>
      </c>
      <c r="AF16" s="113">
        <f t="shared" si="1"/>
        <v>0</v>
      </c>
      <c r="AH16" s="167" t="s">
        <v>312</v>
      </c>
      <c r="AI16" s="19"/>
      <c r="AJ16" s="19"/>
      <c r="AK16" s="19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51">
        <f t="shared" si="15"/>
        <v>0</v>
      </c>
      <c r="BL16" s="113">
        <f t="shared" si="3"/>
        <v>0</v>
      </c>
      <c r="BN16" s="167" t="s">
        <v>312</v>
      </c>
      <c r="BO16" s="19"/>
      <c r="BP16" s="19"/>
      <c r="BQ16" s="19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51">
        <f t="shared" si="13"/>
        <v>0</v>
      </c>
      <c r="CR16" s="113">
        <f t="shared" si="4"/>
        <v>0</v>
      </c>
      <c r="CT16" s="167" t="s">
        <v>312</v>
      </c>
      <c r="CU16" s="19"/>
      <c r="CV16" s="19"/>
      <c r="CW16" s="19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51">
        <f t="shared" si="16"/>
        <v>0</v>
      </c>
      <c r="DX16" s="113">
        <f t="shared" si="6"/>
        <v>0</v>
      </c>
      <c r="DZ16" s="167" t="s">
        <v>312</v>
      </c>
      <c r="EA16" s="19"/>
      <c r="EB16" s="19"/>
      <c r="EC16" s="19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51">
        <f t="shared" si="12"/>
        <v>0</v>
      </c>
      <c r="FD16" s="113">
        <f t="shared" si="7"/>
        <v>0</v>
      </c>
      <c r="FE16" s="168"/>
      <c r="FF16" s="213" t="s">
        <v>312</v>
      </c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51">
        <f t="shared" si="17"/>
        <v>0</v>
      </c>
      <c r="GJ16" s="113">
        <f t="shared" si="18"/>
        <v>0</v>
      </c>
      <c r="GK16" s="168"/>
      <c r="GL16" s="213" t="s">
        <v>312</v>
      </c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51">
        <f t="shared" si="19"/>
        <v>0</v>
      </c>
      <c r="HP16" s="113">
        <f t="shared" si="20"/>
        <v>0</v>
      </c>
      <c r="HQ16" s="161"/>
    </row>
    <row r="17" spans="2:225" x14ac:dyDescent="0.25">
      <c r="B17" s="167" t="s">
        <v>50</v>
      </c>
      <c r="C17" s="19"/>
      <c r="D17" s="19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1">
        <f t="shared" si="14"/>
        <v>0</v>
      </c>
      <c r="AF17" s="113">
        <f t="shared" si="1"/>
        <v>0</v>
      </c>
      <c r="AH17" s="167" t="s">
        <v>50</v>
      </c>
      <c r="AI17" s="19"/>
      <c r="AJ17" s="19"/>
      <c r="AK17" s="19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51">
        <f t="shared" si="15"/>
        <v>0</v>
      </c>
      <c r="BL17" s="113">
        <f t="shared" si="3"/>
        <v>0</v>
      </c>
      <c r="BN17" s="167" t="s">
        <v>50</v>
      </c>
      <c r="BO17" s="19"/>
      <c r="BP17" s="19"/>
      <c r="BQ17" s="19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51">
        <f t="shared" si="13"/>
        <v>0</v>
      </c>
      <c r="CR17" s="113">
        <f t="shared" si="4"/>
        <v>0</v>
      </c>
      <c r="CT17" s="167" t="s">
        <v>50</v>
      </c>
      <c r="CU17" s="19"/>
      <c r="CV17" s="19"/>
      <c r="CW17" s="19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51">
        <f t="shared" si="16"/>
        <v>0</v>
      </c>
      <c r="DX17" s="113">
        <f t="shared" si="6"/>
        <v>0</v>
      </c>
      <c r="DZ17" s="167" t="s">
        <v>50</v>
      </c>
      <c r="EA17" s="19"/>
      <c r="EB17" s="19"/>
      <c r="EC17" s="19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51">
        <f t="shared" si="12"/>
        <v>0</v>
      </c>
      <c r="FD17" s="113">
        <f t="shared" si="7"/>
        <v>0</v>
      </c>
      <c r="FE17" s="168"/>
      <c r="FF17" s="213" t="s">
        <v>50</v>
      </c>
      <c r="FG17" s="22"/>
      <c r="FH17" s="22"/>
      <c r="FI17" s="22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51">
        <f t="shared" si="17"/>
        <v>0</v>
      </c>
      <c r="GJ17" s="113">
        <f t="shared" si="18"/>
        <v>0</v>
      </c>
      <c r="GK17" s="168"/>
      <c r="GL17" s="167" t="s">
        <v>50</v>
      </c>
      <c r="GM17" s="19"/>
      <c r="GN17" s="19"/>
      <c r="GO17" s="19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51">
        <f t="shared" si="19"/>
        <v>0</v>
      </c>
      <c r="HP17" s="113">
        <f t="shared" si="20"/>
        <v>0</v>
      </c>
      <c r="HQ17" s="161"/>
    </row>
    <row r="18" spans="2:225" x14ac:dyDescent="0.25">
      <c r="B18" s="167" t="s">
        <v>127</v>
      </c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>
        <v>1</v>
      </c>
      <c r="AC18" s="20"/>
      <c r="AD18" s="20"/>
      <c r="AE18" s="51">
        <f t="shared" si="14"/>
        <v>1</v>
      </c>
      <c r="AF18" s="113">
        <f t="shared" si="1"/>
        <v>2.232142857142857E-3</v>
      </c>
      <c r="AH18" s="167" t="s">
        <v>127</v>
      </c>
      <c r="AI18" s="19"/>
      <c r="AJ18" s="19"/>
      <c r="AK18" s="19"/>
      <c r="AL18" s="20"/>
      <c r="AM18" s="20"/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>
        <v>1</v>
      </c>
      <c r="BI18" s="20"/>
      <c r="BJ18" s="20"/>
      <c r="BK18" s="51">
        <f t="shared" si="15"/>
        <v>3</v>
      </c>
      <c r="BL18" s="113">
        <f t="shared" si="3"/>
        <v>5.4446460980036296E-3</v>
      </c>
      <c r="BN18" s="167" t="s">
        <v>127</v>
      </c>
      <c r="BO18" s="19"/>
      <c r="BP18" s="19"/>
      <c r="BQ18" s="19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51">
        <f t="shared" si="13"/>
        <v>0</v>
      </c>
      <c r="CR18" s="113">
        <f t="shared" si="4"/>
        <v>0</v>
      </c>
      <c r="CT18" s="167" t="s">
        <v>127</v>
      </c>
      <c r="CU18" s="19"/>
      <c r="CV18" s="19"/>
      <c r="CW18" s="19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51">
        <f t="shared" si="16"/>
        <v>0</v>
      </c>
      <c r="DX18" s="113">
        <f t="shared" si="6"/>
        <v>0</v>
      </c>
      <c r="DZ18" s="167" t="s">
        <v>127</v>
      </c>
      <c r="EA18" s="19"/>
      <c r="EB18" s="19"/>
      <c r="EC18" s="19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>
        <v>1</v>
      </c>
      <c r="FA18" s="20"/>
      <c r="FB18" s="20"/>
      <c r="FC18" s="51">
        <f t="shared" si="12"/>
        <v>1</v>
      </c>
      <c r="FD18" s="113">
        <f t="shared" si="7"/>
        <v>1.483679525222552E-3</v>
      </c>
      <c r="FE18" s="168"/>
      <c r="FF18" s="213" t="s">
        <v>127</v>
      </c>
      <c r="FG18" s="22"/>
      <c r="FH18" s="22"/>
      <c r="FI18" s="22"/>
      <c r="FJ18" s="20"/>
      <c r="FK18" s="20"/>
      <c r="FL18" s="20"/>
      <c r="FM18" s="20"/>
      <c r="FN18" s="20">
        <v>1</v>
      </c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>
        <v>1</v>
      </c>
      <c r="GG18" s="20"/>
      <c r="GH18" s="20"/>
      <c r="GI18" s="51">
        <f t="shared" si="17"/>
        <v>2</v>
      </c>
      <c r="GJ18" s="113">
        <f t="shared" si="18"/>
        <v>2.1119324181626186E-3</v>
      </c>
      <c r="GK18" s="168"/>
      <c r="GL18" s="167" t="s">
        <v>127</v>
      </c>
      <c r="GM18" s="19"/>
      <c r="GN18" s="19"/>
      <c r="GO18" s="19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51">
        <f t="shared" si="19"/>
        <v>0</v>
      </c>
      <c r="HP18" s="113">
        <f t="shared" si="20"/>
        <v>0</v>
      </c>
      <c r="HQ18" s="161"/>
    </row>
    <row r="19" spans="2:225" s="161" customFormat="1" x14ac:dyDescent="0.25">
      <c r="B19" s="167" t="s">
        <v>434</v>
      </c>
      <c r="C19" s="19"/>
      <c r="D19" s="19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51">
        <f t="shared" ref="AE19" si="21">SUM(C19:AD19)</f>
        <v>0</v>
      </c>
      <c r="AF19" s="113">
        <f t="shared" si="1"/>
        <v>0</v>
      </c>
      <c r="AH19" s="167" t="s">
        <v>434</v>
      </c>
      <c r="AI19" s="19"/>
      <c r="AJ19" s="19"/>
      <c r="AK19" s="19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51">
        <f t="shared" ref="BK19:BK20" si="22">SUM(AI19:BJ19)</f>
        <v>0</v>
      </c>
      <c r="BL19" s="113">
        <f t="shared" ref="BL19:BL20" si="23">BK19/$BK$27</f>
        <v>0</v>
      </c>
      <c r="BN19" s="167" t="s">
        <v>434</v>
      </c>
      <c r="BO19" s="19"/>
      <c r="BP19" s="19"/>
      <c r="BQ19" s="19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51">
        <f t="shared" ref="CQ19" si="24">SUM(BO19:CP19)</f>
        <v>0</v>
      </c>
      <c r="CR19" s="113">
        <f t="shared" si="4"/>
        <v>0</v>
      </c>
      <c r="CT19" s="167" t="s">
        <v>434</v>
      </c>
      <c r="CU19" s="19"/>
      <c r="CV19" s="19"/>
      <c r="CW19" s="19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51">
        <f t="shared" ref="DW19" si="25">SUM(CU19:DV19)</f>
        <v>0</v>
      </c>
      <c r="DX19" s="113">
        <f t="shared" si="6"/>
        <v>0</v>
      </c>
      <c r="DZ19" s="167" t="s">
        <v>434</v>
      </c>
      <c r="EA19" s="19"/>
      <c r="EB19" s="19"/>
      <c r="EC19" s="19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51">
        <f t="shared" ref="FC19" si="26">SUM(EA19:FB19)</f>
        <v>0</v>
      </c>
      <c r="FD19" s="113">
        <f t="shared" si="7"/>
        <v>0</v>
      </c>
      <c r="FE19" s="168"/>
      <c r="FF19" s="167" t="s">
        <v>434</v>
      </c>
      <c r="FG19" s="22"/>
      <c r="FH19" s="22"/>
      <c r="FI19" s="22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51">
        <f t="shared" ref="GI19" si="27">SUM(FG19:GH19)</f>
        <v>0</v>
      </c>
      <c r="GJ19" s="113">
        <f t="shared" si="18"/>
        <v>0</v>
      </c>
      <c r="GK19" s="168"/>
      <c r="GL19" s="167" t="s">
        <v>434</v>
      </c>
      <c r="GM19" s="19"/>
      <c r="GN19" s="19"/>
      <c r="GO19" s="19"/>
      <c r="GP19" s="20"/>
      <c r="GQ19" s="20"/>
      <c r="GR19" s="20"/>
      <c r="GS19" s="20"/>
      <c r="GT19" s="20"/>
      <c r="GU19" s="20"/>
      <c r="GV19" s="20">
        <v>1</v>
      </c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51">
        <f t="shared" si="19"/>
        <v>1</v>
      </c>
      <c r="HP19" s="113">
        <f t="shared" si="20"/>
        <v>9.7181729834791054E-4</v>
      </c>
    </row>
    <row r="20" spans="2:225" s="161" customFormat="1" x14ac:dyDescent="0.25">
      <c r="B20" s="167" t="s">
        <v>405</v>
      </c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51">
        <f>SUM(C20:AD20)</f>
        <v>0</v>
      </c>
      <c r="AF20" s="113">
        <f t="shared" si="1"/>
        <v>0</v>
      </c>
      <c r="AH20" s="167" t="s">
        <v>405</v>
      </c>
      <c r="AI20" s="19"/>
      <c r="AJ20" s="19"/>
      <c r="AK20" s="19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51">
        <f t="shared" si="22"/>
        <v>0</v>
      </c>
      <c r="BL20" s="113">
        <f t="shared" si="23"/>
        <v>0</v>
      </c>
      <c r="BN20" s="167" t="s">
        <v>405</v>
      </c>
      <c r="BO20" s="19"/>
      <c r="BP20" s="19"/>
      <c r="BQ20" s="19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51">
        <f>SUM(BO20:CP20)</f>
        <v>0</v>
      </c>
      <c r="CR20" s="113">
        <f t="shared" ref="CR20:CR26" si="28">CQ20/$CQ$27</f>
        <v>0</v>
      </c>
      <c r="CT20" s="167" t="s">
        <v>405</v>
      </c>
      <c r="CU20" s="19"/>
      <c r="CV20" s="19"/>
      <c r="CW20" s="19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51">
        <f>SUM(CU20:DV20)</f>
        <v>0</v>
      </c>
      <c r="DX20" s="113">
        <f t="shared" si="6"/>
        <v>0</v>
      </c>
      <c r="DZ20" s="167" t="s">
        <v>405</v>
      </c>
      <c r="EA20" s="19"/>
      <c r="EB20" s="19"/>
      <c r="EC20" s="19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51">
        <f>SUM(EA20:FB20)</f>
        <v>0</v>
      </c>
      <c r="FD20" s="113">
        <f t="shared" ref="FD20:FD26" si="29">FC20/$FC$27</f>
        <v>0</v>
      </c>
      <c r="FE20" s="168"/>
      <c r="FF20" s="213" t="s">
        <v>405</v>
      </c>
      <c r="FG20" s="22"/>
      <c r="FH20" s="22"/>
      <c r="FI20" s="22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>
        <v>1</v>
      </c>
      <c r="GG20" s="20"/>
      <c r="GH20" s="20"/>
      <c r="GI20" s="51">
        <f t="shared" si="17"/>
        <v>1</v>
      </c>
      <c r="GJ20" s="113">
        <f t="shared" si="18"/>
        <v>1.0559662090813093E-3</v>
      </c>
      <c r="GK20" s="168"/>
      <c r="GL20" s="213" t="s">
        <v>405</v>
      </c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51">
        <f t="shared" si="19"/>
        <v>0</v>
      </c>
      <c r="HP20" s="113">
        <f t="shared" si="20"/>
        <v>0</v>
      </c>
    </row>
    <row r="21" spans="2:225" x14ac:dyDescent="0.25">
      <c r="B21" s="167" t="s">
        <v>404</v>
      </c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51">
        <f t="shared" si="14"/>
        <v>0</v>
      </c>
      <c r="AF21" s="113">
        <f t="shared" si="1"/>
        <v>0</v>
      </c>
      <c r="AH21" s="167" t="s">
        <v>404</v>
      </c>
      <c r="AI21" s="19"/>
      <c r="AJ21" s="19"/>
      <c r="AK21" s="19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51">
        <f t="shared" si="15"/>
        <v>0</v>
      </c>
      <c r="BL21" s="113">
        <f t="shared" ref="BL21:BL26" si="30">BK21/$BK$27</f>
        <v>0</v>
      </c>
      <c r="BN21" s="167" t="s">
        <v>404</v>
      </c>
      <c r="BO21" s="19"/>
      <c r="BP21" s="19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51">
        <f>SUM(BO21:CP21)</f>
        <v>0</v>
      </c>
      <c r="CR21" s="113">
        <f t="shared" si="28"/>
        <v>0</v>
      </c>
      <c r="CT21" s="167" t="s">
        <v>404</v>
      </c>
      <c r="CU21" s="19"/>
      <c r="CV21" s="19"/>
      <c r="CW21" s="19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51">
        <f t="shared" si="16"/>
        <v>0</v>
      </c>
      <c r="DX21" s="113">
        <f t="shared" si="6"/>
        <v>0</v>
      </c>
      <c r="DZ21" s="167" t="s">
        <v>404</v>
      </c>
      <c r="EA21" s="19"/>
      <c r="EB21" s="19"/>
      <c r="EC21" s="19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51">
        <f>SUM(EA21:FB21)</f>
        <v>0</v>
      </c>
      <c r="FD21" s="113">
        <f t="shared" si="29"/>
        <v>0</v>
      </c>
      <c r="FE21" s="170"/>
      <c r="FF21" s="213" t="s">
        <v>404</v>
      </c>
      <c r="FG21" s="22"/>
      <c r="FH21" s="22"/>
      <c r="FI21" s="22"/>
      <c r="FJ21" s="20"/>
      <c r="FK21" s="20"/>
      <c r="FL21" s="20"/>
      <c r="FM21" s="20">
        <v>1</v>
      </c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>
        <v>2</v>
      </c>
      <c r="GG21" s="20"/>
      <c r="GH21" s="20"/>
      <c r="GI21" s="51">
        <f t="shared" si="17"/>
        <v>3</v>
      </c>
      <c r="GJ21" s="113">
        <f t="shared" si="18"/>
        <v>3.1678986272439284E-3</v>
      </c>
      <c r="GK21" s="170"/>
      <c r="GL21" s="167" t="s">
        <v>404</v>
      </c>
      <c r="GM21" s="19"/>
      <c r="GN21" s="19"/>
      <c r="GO21" s="19"/>
      <c r="GP21" s="20"/>
      <c r="GQ21" s="20"/>
      <c r="GR21" s="20"/>
      <c r="GS21" s="20"/>
      <c r="GT21" s="20"/>
      <c r="GU21" s="20"/>
      <c r="GV21" s="20"/>
      <c r="GW21" s="20">
        <v>1</v>
      </c>
      <c r="GX21" s="20"/>
      <c r="GY21" s="20"/>
      <c r="GZ21" s="20"/>
      <c r="HA21" s="20"/>
      <c r="HB21" s="20"/>
      <c r="HC21" s="20"/>
      <c r="HD21" s="20">
        <v>2</v>
      </c>
      <c r="HE21" s="20">
        <v>5</v>
      </c>
      <c r="HF21" s="20"/>
      <c r="HG21" s="20"/>
      <c r="HH21" s="20"/>
      <c r="HI21" s="20">
        <v>1</v>
      </c>
      <c r="HJ21" s="20"/>
      <c r="HK21" s="20">
        <v>1</v>
      </c>
      <c r="HL21" s="20">
        <v>4</v>
      </c>
      <c r="HM21" s="20"/>
      <c r="HN21" s="20"/>
      <c r="HO21" s="51">
        <f t="shared" si="19"/>
        <v>14</v>
      </c>
      <c r="HP21" s="113">
        <f t="shared" si="20"/>
        <v>1.3605442176870748E-2</v>
      </c>
      <c r="HQ21" s="161"/>
    </row>
    <row r="22" spans="2:225" x14ac:dyDescent="0.25">
      <c r="B22" s="167" t="s">
        <v>44</v>
      </c>
      <c r="C22" s="19"/>
      <c r="D22" s="19">
        <v>2</v>
      </c>
      <c r="E22" s="19"/>
      <c r="F22" s="20"/>
      <c r="G22" s="20">
        <v>5</v>
      </c>
      <c r="H22" s="20">
        <v>5</v>
      </c>
      <c r="I22" s="20">
        <v>6</v>
      </c>
      <c r="J22" s="20">
        <v>3</v>
      </c>
      <c r="K22" s="20">
        <v>4</v>
      </c>
      <c r="L22" s="20">
        <v>2</v>
      </c>
      <c r="M22" s="20">
        <v>7</v>
      </c>
      <c r="N22" s="20"/>
      <c r="O22" s="20">
        <v>2</v>
      </c>
      <c r="P22" s="20">
        <v>1</v>
      </c>
      <c r="Q22" s="20">
        <v>1</v>
      </c>
      <c r="R22" s="20">
        <v>3</v>
      </c>
      <c r="S22" s="20">
        <v>11</v>
      </c>
      <c r="T22" s="20">
        <v>15</v>
      </c>
      <c r="U22" s="20">
        <v>7</v>
      </c>
      <c r="V22" s="20"/>
      <c r="W22" s="20">
        <v>1</v>
      </c>
      <c r="X22" s="20"/>
      <c r="Y22" s="20">
        <v>1</v>
      </c>
      <c r="Z22" s="20">
        <v>2</v>
      </c>
      <c r="AA22" s="20"/>
      <c r="AB22" s="20">
        <v>20</v>
      </c>
      <c r="AC22" s="20"/>
      <c r="AD22" s="20"/>
      <c r="AE22" s="51">
        <f t="shared" si="14"/>
        <v>98</v>
      </c>
      <c r="AF22" s="113">
        <f t="shared" si="1"/>
        <v>0.21875</v>
      </c>
      <c r="AH22" s="167" t="s">
        <v>44</v>
      </c>
      <c r="AI22" s="19"/>
      <c r="AJ22" s="19"/>
      <c r="AK22" s="19"/>
      <c r="AL22" s="20"/>
      <c r="AM22" s="20">
        <v>3</v>
      </c>
      <c r="AN22" s="20">
        <v>2</v>
      </c>
      <c r="AO22" s="20">
        <v>8</v>
      </c>
      <c r="AP22" s="20">
        <v>2</v>
      </c>
      <c r="AQ22" s="20">
        <v>1</v>
      </c>
      <c r="AR22" s="20"/>
      <c r="AS22" s="20">
        <v>8</v>
      </c>
      <c r="AT22" s="20">
        <v>2</v>
      </c>
      <c r="AU22" s="20"/>
      <c r="AV22" s="20"/>
      <c r="AW22" s="20">
        <v>1</v>
      </c>
      <c r="AX22" s="20">
        <v>1</v>
      </c>
      <c r="AY22" s="20"/>
      <c r="AZ22" s="20">
        <v>4</v>
      </c>
      <c r="BA22" s="20">
        <v>13</v>
      </c>
      <c r="BB22" s="20"/>
      <c r="BC22" s="20"/>
      <c r="BD22" s="20"/>
      <c r="BE22" s="20">
        <v>2</v>
      </c>
      <c r="BF22" s="20">
        <v>1</v>
      </c>
      <c r="BG22" s="20">
        <v>1</v>
      </c>
      <c r="BH22" s="20">
        <v>21</v>
      </c>
      <c r="BI22" s="20">
        <v>2</v>
      </c>
      <c r="BJ22" s="20"/>
      <c r="BK22" s="51">
        <f t="shared" si="15"/>
        <v>72</v>
      </c>
      <c r="BL22" s="113">
        <f t="shared" si="30"/>
        <v>0.1306715063520871</v>
      </c>
      <c r="BN22" s="167" t="s">
        <v>44</v>
      </c>
      <c r="BO22" s="19"/>
      <c r="BP22" s="19"/>
      <c r="BQ22" s="19"/>
      <c r="BR22" s="20"/>
      <c r="BS22" s="20">
        <v>2</v>
      </c>
      <c r="BT22" s="20">
        <v>1</v>
      </c>
      <c r="BU22" s="20">
        <v>2</v>
      </c>
      <c r="BV22" s="20"/>
      <c r="BW22" s="20">
        <v>4</v>
      </c>
      <c r="BX22" s="20">
        <v>1</v>
      </c>
      <c r="BY22" s="20">
        <v>18</v>
      </c>
      <c r="BZ22" s="20">
        <v>3</v>
      </c>
      <c r="CA22" s="20">
        <v>2</v>
      </c>
      <c r="CB22" s="20">
        <v>1</v>
      </c>
      <c r="CC22" s="20"/>
      <c r="CD22" s="20">
        <v>2</v>
      </c>
      <c r="CE22" s="20">
        <v>1</v>
      </c>
      <c r="CF22" s="20">
        <v>10</v>
      </c>
      <c r="CG22" s="20">
        <v>12</v>
      </c>
      <c r="CH22" s="20">
        <v>1</v>
      </c>
      <c r="CI22" s="20"/>
      <c r="CJ22" s="20"/>
      <c r="CK22" s="20">
        <v>5</v>
      </c>
      <c r="CL22" s="20">
        <v>3</v>
      </c>
      <c r="CM22" s="20"/>
      <c r="CN22" s="20">
        <v>32</v>
      </c>
      <c r="CO22" s="20"/>
      <c r="CP22" s="20"/>
      <c r="CQ22" s="51">
        <f t="shared" si="13"/>
        <v>100</v>
      </c>
      <c r="CR22" s="113">
        <f t="shared" si="28"/>
        <v>0.12919896640826872</v>
      </c>
      <c r="CT22" s="167" t="s">
        <v>44</v>
      </c>
      <c r="CU22" s="19"/>
      <c r="CV22" s="19"/>
      <c r="CW22" s="19"/>
      <c r="CX22" s="20"/>
      <c r="CY22" s="20">
        <v>2</v>
      </c>
      <c r="CZ22" s="20">
        <v>1</v>
      </c>
      <c r="DA22" s="20">
        <v>3</v>
      </c>
      <c r="DB22" s="20"/>
      <c r="DC22" s="20">
        <v>1</v>
      </c>
      <c r="DD22" s="20"/>
      <c r="DE22" s="20">
        <v>10</v>
      </c>
      <c r="DF22" s="20">
        <v>1</v>
      </c>
      <c r="DG22" s="20">
        <v>3</v>
      </c>
      <c r="DH22" s="20">
        <v>1</v>
      </c>
      <c r="DI22" s="20">
        <v>3</v>
      </c>
      <c r="DJ22" s="20"/>
      <c r="DK22" s="20"/>
      <c r="DL22" s="20">
        <v>3</v>
      </c>
      <c r="DM22" s="20">
        <v>5</v>
      </c>
      <c r="DN22" s="20">
        <v>2</v>
      </c>
      <c r="DO22" s="20"/>
      <c r="DP22" s="20"/>
      <c r="DQ22" s="20">
        <v>2</v>
      </c>
      <c r="DR22" s="20">
        <v>3</v>
      </c>
      <c r="DS22" s="20">
        <v>1</v>
      </c>
      <c r="DT22" s="20">
        <v>22</v>
      </c>
      <c r="DU22" s="20"/>
      <c r="DV22" s="20"/>
      <c r="DW22" s="51">
        <f t="shared" si="16"/>
        <v>63</v>
      </c>
      <c r="DX22" s="113">
        <f t="shared" si="6"/>
        <v>0.1206896551724138</v>
      </c>
      <c r="DZ22" s="167" t="s">
        <v>44</v>
      </c>
      <c r="EA22" s="19"/>
      <c r="EB22" s="19">
        <v>1</v>
      </c>
      <c r="EC22" s="19"/>
      <c r="ED22" s="20"/>
      <c r="EE22" s="20">
        <v>4</v>
      </c>
      <c r="EF22" s="20">
        <v>5</v>
      </c>
      <c r="EG22" s="20">
        <v>6</v>
      </c>
      <c r="EH22" s="20">
        <v>3</v>
      </c>
      <c r="EI22" s="20">
        <v>2</v>
      </c>
      <c r="EJ22" s="20"/>
      <c r="EK22" s="20">
        <v>2</v>
      </c>
      <c r="EL22" s="20"/>
      <c r="EM22" s="20"/>
      <c r="EN22" s="20"/>
      <c r="EO22" s="20"/>
      <c r="EP22" s="20">
        <v>3</v>
      </c>
      <c r="EQ22" s="20">
        <v>3</v>
      </c>
      <c r="ER22" s="20">
        <v>5</v>
      </c>
      <c r="ES22" s="20">
        <v>5</v>
      </c>
      <c r="ET22" s="20">
        <v>2</v>
      </c>
      <c r="EU22" s="20"/>
      <c r="EV22" s="20"/>
      <c r="EW22" s="20">
        <v>1</v>
      </c>
      <c r="EX22" s="20">
        <v>6</v>
      </c>
      <c r="EY22" s="20">
        <v>1</v>
      </c>
      <c r="EZ22" s="20">
        <v>19</v>
      </c>
      <c r="FA22" s="20"/>
      <c r="FB22" s="20"/>
      <c r="FC22" s="51">
        <f t="shared" si="12"/>
        <v>68</v>
      </c>
      <c r="FD22" s="113">
        <f t="shared" si="29"/>
        <v>0.10089020771513353</v>
      </c>
      <c r="FE22" s="168"/>
      <c r="FF22" s="213" t="s">
        <v>44</v>
      </c>
      <c r="FG22" s="22"/>
      <c r="FH22" s="22">
        <v>2</v>
      </c>
      <c r="FI22" s="22">
        <v>1</v>
      </c>
      <c r="FJ22" s="20">
        <v>2</v>
      </c>
      <c r="FK22" s="20">
        <v>2</v>
      </c>
      <c r="FL22" s="20">
        <v>1</v>
      </c>
      <c r="FM22" s="20">
        <v>6</v>
      </c>
      <c r="FN22" s="20">
        <v>1</v>
      </c>
      <c r="FO22" s="20">
        <v>2</v>
      </c>
      <c r="FP22" s="20">
        <v>3</v>
      </c>
      <c r="FQ22" s="20">
        <v>4</v>
      </c>
      <c r="FR22" s="20"/>
      <c r="FS22" s="20">
        <v>1</v>
      </c>
      <c r="FT22" s="20"/>
      <c r="FU22" s="20">
        <v>1</v>
      </c>
      <c r="FV22" s="20">
        <v>3</v>
      </c>
      <c r="FW22" s="20"/>
      <c r="FX22" s="20">
        <v>5</v>
      </c>
      <c r="FY22" s="20">
        <v>6</v>
      </c>
      <c r="FZ22" s="20">
        <v>2</v>
      </c>
      <c r="GA22" s="20">
        <v>2</v>
      </c>
      <c r="GB22" s="20"/>
      <c r="GC22" s="20">
        <v>2</v>
      </c>
      <c r="GD22" s="20">
        <v>2</v>
      </c>
      <c r="GE22" s="20">
        <v>1</v>
      </c>
      <c r="GF22" s="20">
        <v>43</v>
      </c>
      <c r="GG22" s="20"/>
      <c r="GH22" s="20"/>
      <c r="GI22" s="51">
        <f t="shared" si="17"/>
        <v>92</v>
      </c>
      <c r="GJ22" s="113">
        <f t="shared" si="18"/>
        <v>9.714889123548047E-2</v>
      </c>
      <c r="GK22" s="168"/>
      <c r="GL22" s="167" t="s">
        <v>44</v>
      </c>
      <c r="GM22" s="19">
        <v>1</v>
      </c>
      <c r="GN22" s="19"/>
      <c r="GO22" s="19"/>
      <c r="GP22" s="20"/>
      <c r="GQ22" s="20">
        <v>3</v>
      </c>
      <c r="GR22" s="20">
        <v>5</v>
      </c>
      <c r="GS22" s="20">
        <v>7</v>
      </c>
      <c r="GT22" s="20">
        <v>4</v>
      </c>
      <c r="GU22" s="20">
        <v>1</v>
      </c>
      <c r="GV22" s="20">
        <v>2</v>
      </c>
      <c r="GW22" s="20">
        <v>7</v>
      </c>
      <c r="GX22" s="20">
        <v>2</v>
      </c>
      <c r="GY22" s="20">
        <v>1</v>
      </c>
      <c r="GZ22" s="20">
        <v>2</v>
      </c>
      <c r="HA22" s="20">
        <v>2</v>
      </c>
      <c r="HB22" s="20">
        <v>2</v>
      </c>
      <c r="HC22" s="20">
        <v>1</v>
      </c>
      <c r="HD22" s="20">
        <v>3</v>
      </c>
      <c r="HE22" s="20">
        <v>12</v>
      </c>
      <c r="HF22" s="20"/>
      <c r="HG22" s="20">
        <v>1</v>
      </c>
      <c r="HH22" s="20"/>
      <c r="HI22" s="20">
        <v>6</v>
      </c>
      <c r="HJ22" s="20">
        <v>2</v>
      </c>
      <c r="HK22" s="20">
        <v>3</v>
      </c>
      <c r="HL22" s="20">
        <v>34</v>
      </c>
      <c r="HM22" s="20">
        <v>1</v>
      </c>
      <c r="HN22" s="20"/>
      <c r="HO22" s="51">
        <f t="shared" si="19"/>
        <v>102</v>
      </c>
      <c r="HP22" s="113">
        <f t="shared" si="20"/>
        <v>9.9125364431486881E-2</v>
      </c>
      <c r="HQ22" s="161"/>
    </row>
    <row r="23" spans="2:225" x14ac:dyDescent="0.25">
      <c r="B23" s="167" t="s">
        <v>117</v>
      </c>
      <c r="C23" s="19"/>
      <c r="D23" s="19">
        <v>5</v>
      </c>
      <c r="E23" s="19">
        <v>1</v>
      </c>
      <c r="F23" s="20">
        <v>1</v>
      </c>
      <c r="G23" s="20">
        <v>41</v>
      </c>
      <c r="H23" s="20">
        <v>12</v>
      </c>
      <c r="I23" s="20">
        <v>14</v>
      </c>
      <c r="J23" s="20">
        <v>7</v>
      </c>
      <c r="K23" s="20">
        <v>6</v>
      </c>
      <c r="L23" s="20">
        <v>3</v>
      </c>
      <c r="M23" s="20">
        <v>14</v>
      </c>
      <c r="N23" s="20">
        <v>3</v>
      </c>
      <c r="O23" s="20"/>
      <c r="P23" s="20">
        <v>4</v>
      </c>
      <c r="Q23" s="20">
        <v>3</v>
      </c>
      <c r="R23" s="20">
        <v>2</v>
      </c>
      <c r="S23" s="20">
        <v>3</v>
      </c>
      <c r="T23" s="20">
        <v>25</v>
      </c>
      <c r="U23" s="20">
        <v>3</v>
      </c>
      <c r="V23" s="20">
        <v>2</v>
      </c>
      <c r="W23" s="20"/>
      <c r="X23" s="20"/>
      <c r="Y23" s="20">
        <v>6</v>
      </c>
      <c r="Z23" s="20">
        <v>1</v>
      </c>
      <c r="AA23" s="20"/>
      <c r="AB23" s="20">
        <v>47</v>
      </c>
      <c r="AC23" s="20">
        <v>2</v>
      </c>
      <c r="AD23" s="20"/>
      <c r="AE23" s="51">
        <f t="shared" si="14"/>
        <v>205</v>
      </c>
      <c r="AF23" s="113">
        <f t="shared" si="1"/>
        <v>0.4575892857142857</v>
      </c>
      <c r="AH23" s="167" t="s">
        <v>117</v>
      </c>
      <c r="AI23" s="19">
        <v>1</v>
      </c>
      <c r="AJ23" s="19">
        <v>5</v>
      </c>
      <c r="AK23" s="19">
        <v>13</v>
      </c>
      <c r="AL23" s="20"/>
      <c r="AM23" s="20">
        <v>22</v>
      </c>
      <c r="AN23" s="20">
        <v>10</v>
      </c>
      <c r="AO23" s="20">
        <v>19</v>
      </c>
      <c r="AP23" s="20">
        <v>6</v>
      </c>
      <c r="AQ23" s="20">
        <v>20</v>
      </c>
      <c r="AR23" s="20">
        <v>8</v>
      </c>
      <c r="AS23" s="20">
        <v>39</v>
      </c>
      <c r="AT23" s="20">
        <v>2</v>
      </c>
      <c r="AU23" s="20">
        <v>3</v>
      </c>
      <c r="AV23" s="20">
        <v>10</v>
      </c>
      <c r="AW23" s="20">
        <v>4</v>
      </c>
      <c r="AX23" s="20">
        <v>10</v>
      </c>
      <c r="AY23" s="20">
        <v>4</v>
      </c>
      <c r="AZ23" s="20">
        <v>17</v>
      </c>
      <c r="BA23" s="20">
        <v>37</v>
      </c>
      <c r="BB23" s="20">
        <v>9</v>
      </c>
      <c r="BC23" s="20">
        <v>3</v>
      </c>
      <c r="BD23" s="20">
        <v>1</v>
      </c>
      <c r="BE23" s="20">
        <v>17</v>
      </c>
      <c r="BF23" s="20">
        <v>6</v>
      </c>
      <c r="BG23" s="20">
        <v>1</v>
      </c>
      <c r="BH23" s="20">
        <v>81</v>
      </c>
      <c r="BI23" s="20">
        <v>1</v>
      </c>
      <c r="BJ23" s="20"/>
      <c r="BK23" s="51">
        <f t="shared" si="15"/>
        <v>349</v>
      </c>
      <c r="BL23" s="113">
        <f t="shared" si="30"/>
        <v>0.6333938294010889</v>
      </c>
      <c r="BN23" s="167" t="s">
        <v>117</v>
      </c>
      <c r="BO23" s="19">
        <v>3</v>
      </c>
      <c r="BP23" s="19">
        <v>4</v>
      </c>
      <c r="BQ23" s="19">
        <v>6</v>
      </c>
      <c r="BR23" s="20"/>
      <c r="BS23" s="20">
        <v>26</v>
      </c>
      <c r="BT23" s="20">
        <v>27</v>
      </c>
      <c r="BU23" s="20">
        <v>39</v>
      </c>
      <c r="BV23" s="20">
        <v>11</v>
      </c>
      <c r="BW23" s="20">
        <v>25</v>
      </c>
      <c r="BX23" s="20">
        <v>15</v>
      </c>
      <c r="BY23" s="20">
        <v>40</v>
      </c>
      <c r="BZ23" s="20">
        <v>4</v>
      </c>
      <c r="CA23" s="20">
        <v>8</v>
      </c>
      <c r="CB23" s="20">
        <v>14</v>
      </c>
      <c r="CC23" s="20">
        <v>18</v>
      </c>
      <c r="CD23" s="20">
        <v>15</v>
      </c>
      <c r="CE23" s="20">
        <v>9</v>
      </c>
      <c r="CF23" s="20">
        <v>17</v>
      </c>
      <c r="CG23" s="20">
        <v>62</v>
      </c>
      <c r="CH23" s="20">
        <v>7</v>
      </c>
      <c r="CI23" s="20">
        <v>2</v>
      </c>
      <c r="CJ23" s="20"/>
      <c r="CK23" s="20">
        <v>52</v>
      </c>
      <c r="CL23" s="20">
        <v>12</v>
      </c>
      <c r="CM23" s="20">
        <v>6</v>
      </c>
      <c r="CN23" s="20">
        <v>125</v>
      </c>
      <c r="CO23" s="20"/>
      <c r="CP23" s="20"/>
      <c r="CQ23" s="51">
        <f t="shared" si="13"/>
        <v>547</v>
      </c>
      <c r="CR23" s="113">
        <f t="shared" si="28"/>
        <v>0.70671834625322993</v>
      </c>
      <c r="CT23" s="167" t="s">
        <v>117</v>
      </c>
      <c r="CU23" s="19">
        <v>1</v>
      </c>
      <c r="CV23" s="19">
        <v>3</v>
      </c>
      <c r="CW23" s="19">
        <v>4</v>
      </c>
      <c r="CX23" s="20"/>
      <c r="CY23" s="20">
        <v>23</v>
      </c>
      <c r="CZ23" s="20">
        <v>18</v>
      </c>
      <c r="DA23" s="20">
        <v>20</v>
      </c>
      <c r="DB23" s="20">
        <v>11</v>
      </c>
      <c r="DC23" s="20">
        <v>14</v>
      </c>
      <c r="DD23" s="20">
        <v>11</v>
      </c>
      <c r="DE23" s="20">
        <v>33</v>
      </c>
      <c r="DF23" s="20">
        <v>3</v>
      </c>
      <c r="DG23" s="20">
        <v>4</v>
      </c>
      <c r="DH23" s="20">
        <v>10</v>
      </c>
      <c r="DI23" s="20">
        <v>10</v>
      </c>
      <c r="DJ23" s="20">
        <v>15</v>
      </c>
      <c r="DK23" s="20">
        <v>3</v>
      </c>
      <c r="DL23" s="20">
        <v>17</v>
      </c>
      <c r="DM23" s="20">
        <v>43</v>
      </c>
      <c r="DN23" s="20">
        <v>6</v>
      </c>
      <c r="DO23" s="20">
        <v>2</v>
      </c>
      <c r="DP23" s="20">
        <v>1</v>
      </c>
      <c r="DQ23" s="20">
        <v>22</v>
      </c>
      <c r="DR23" s="20">
        <v>9</v>
      </c>
      <c r="DS23" s="20">
        <v>2</v>
      </c>
      <c r="DT23" s="20">
        <v>88</v>
      </c>
      <c r="DU23" s="20">
        <v>2</v>
      </c>
      <c r="DV23" s="20"/>
      <c r="DW23" s="51">
        <f t="shared" si="16"/>
        <v>375</v>
      </c>
      <c r="DX23" s="113">
        <f t="shared" si="6"/>
        <v>0.7183908045977011</v>
      </c>
      <c r="DZ23" s="112" t="s">
        <v>117</v>
      </c>
      <c r="EA23" s="19"/>
      <c r="EB23" s="19">
        <v>6</v>
      </c>
      <c r="EC23" s="19">
        <v>8</v>
      </c>
      <c r="ED23" s="20">
        <v>2</v>
      </c>
      <c r="EE23" s="20">
        <v>32</v>
      </c>
      <c r="EF23" s="20">
        <v>18</v>
      </c>
      <c r="EG23" s="20">
        <v>32</v>
      </c>
      <c r="EH23" s="20">
        <v>18</v>
      </c>
      <c r="EI23" s="20">
        <v>16</v>
      </c>
      <c r="EJ23" s="20">
        <v>7</v>
      </c>
      <c r="EK23" s="20">
        <v>41</v>
      </c>
      <c r="EL23" s="20">
        <v>10</v>
      </c>
      <c r="EM23" s="20">
        <v>6</v>
      </c>
      <c r="EN23" s="20">
        <v>18</v>
      </c>
      <c r="EO23" s="20">
        <v>9</v>
      </c>
      <c r="EP23" s="20">
        <v>16</v>
      </c>
      <c r="EQ23" s="20">
        <v>4</v>
      </c>
      <c r="ER23" s="20">
        <v>25</v>
      </c>
      <c r="ES23" s="20">
        <v>56</v>
      </c>
      <c r="ET23" s="20">
        <v>10</v>
      </c>
      <c r="EU23" s="20"/>
      <c r="EV23" s="20">
        <v>3</v>
      </c>
      <c r="EW23" s="20">
        <v>23</v>
      </c>
      <c r="EX23" s="20">
        <v>18</v>
      </c>
      <c r="EY23" s="20"/>
      <c r="EZ23" s="20">
        <v>122</v>
      </c>
      <c r="FA23" s="20">
        <v>3</v>
      </c>
      <c r="FB23" s="20"/>
      <c r="FC23" s="51">
        <f t="shared" si="12"/>
        <v>503</v>
      </c>
      <c r="FD23" s="113">
        <f t="shared" si="29"/>
        <v>0.74629080118694358</v>
      </c>
      <c r="FE23" s="168"/>
      <c r="FF23" s="213" t="s">
        <v>117</v>
      </c>
      <c r="FG23" s="22">
        <v>2</v>
      </c>
      <c r="FH23" s="22">
        <v>19</v>
      </c>
      <c r="FI23" s="22">
        <v>16</v>
      </c>
      <c r="FJ23" s="20"/>
      <c r="FK23" s="20">
        <v>58</v>
      </c>
      <c r="FL23" s="20">
        <v>23</v>
      </c>
      <c r="FM23" s="20">
        <v>46</v>
      </c>
      <c r="FN23" s="20">
        <v>11</v>
      </c>
      <c r="FO23" s="20">
        <v>31</v>
      </c>
      <c r="FP23" s="20">
        <v>7</v>
      </c>
      <c r="FQ23" s="20">
        <v>53</v>
      </c>
      <c r="FR23" s="20">
        <v>14</v>
      </c>
      <c r="FS23" s="20">
        <v>4</v>
      </c>
      <c r="FT23" s="20">
        <v>12</v>
      </c>
      <c r="FU23" s="20">
        <v>21</v>
      </c>
      <c r="FV23" s="20">
        <v>28</v>
      </c>
      <c r="FW23" s="20">
        <v>9</v>
      </c>
      <c r="FX23" s="20">
        <v>32</v>
      </c>
      <c r="FY23" s="20">
        <v>106</v>
      </c>
      <c r="FZ23" s="20">
        <v>5</v>
      </c>
      <c r="GA23" s="20">
        <v>3</v>
      </c>
      <c r="GB23" s="20">
        <v>1</v>
      </c>
      <c r="GC23" s="20">
        <v>39</v>
      </c>
      <c r="GD23" s="20">
        <v>12</v>
      </c>
      <c r="GE23" s="20">
        <v>9</v>
      </c>
      <c r="GF23" s="20">
        <v>184</v>
      </c>
      <c r="GG23" s="20">
        <v>2</v>
      </c>
      <c r="GH23" s="20"/>
      <c r="GI23" s="51">
        <f t="shared" si="17"/>
        <v>747</v>
      </c>
      <c r="GJ23" s="113">
        <f t="shared" si="18"/>
        <v>0.78880675818373813</v>
      </c>
      <c r="GK23" s="168"/>
      <c r="GL23" s="167" t="s">
        <v>117</v>
      </c>
      <c r="GM23" s="19"/>
      <c r="GN23" s="19">
        <v>10</v>
      </c>
      <c r="GO23" s="19">
        <v>18</v>
      </c>
      <c r="GP23" s="20">
        <v>1</v>
      </c>
      <c r="GQ23" s="20">
        <v>64</v>
      </c>
      <c r="GR23" s="20">
        <v>42</v>
      </c>
      <c r="GS23" s="20">
        <v>30</v>
      </c>
      <c r="GT23" s="20">
        <v>22</v>
      </c>
      <c r="GU23" s="20">
        <v>20</v>
      </c>
      <c r="GV23" s="20">
        <v>17</v>
      </c>
      <c r="GW23" s="20">
        <v>73</v>
      </c>
      <c r="GX23" s="20">
        <v>7</v>
      </c>
      <c r="GY23" s="20">
        <v>7</v>
      </c>
      <c r="GZ23" s="20">
        <v>7</v>
      </c>
      <c r="HA23" s="20">
        <v>19</v>
      </c>
      <c r="HB23" s="20">
        <v>30</v>
      </c>
      <c r="HC23" s="20">
        <v>8</v>
      </c>
      <c r="HD23" s="20">
        <v>43</v>
      </c>
      <c r="HE23" s="20">
        <v>96</v>
      </c>
      <c r="HF23" s="20">
        <v>5</v>
      </c>
      <c r="HG23" s="20"/>
      <c r="HH23" s="20">
        <v>1</v>
      </c>
      <c r="HI23" s="20">
        <v>23</v>
      </c>
      <c r="HJ23" s="20">
        <v>21</v>
      </c>
      <c r="HK23" s="20">
        <v>9</v>
      </c>
      <c r="HL23" s="20">
        <v>191</v>
      </c>
      <c r="HM23" s="20"/>
      <c r="HN23" s="20">
        <v>1</v>
      </c>
      <c r="HO23" s="51">
        <f t="shared" si="19"/>
        <v>765</v>
      </c>
      <c r="HP23" s="113">
        <f t="shared" si="20"/>
        <v>0.7434402332361516</v>
      </c>
      <c r="HQ23" s="161"/>
    </row>
    <row r="24" spans="2:225" x14ac:dyDescent="0.25">
      <c r="B24" s="167" t="s">
        <v>346</v>
      </c>
      <c r="C24" s="19"/>
      <c r="D24" s="19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51">
        <f t="shared" si="14"/>
        <v>0</v>
      </c>
      <c r="AF24" s="113">
        <f t="shared" si="1"/>
        <v>0</v>
      </c>
      <c r="AH24" s="167" t="s">
        <v>346</v>
      </c>
      <c r="AI24" s="19"/>
      <c r="AJ24" s="19"/>
      <c r="AK24" s="19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51">
        <f t="shared" si="15"/>
        <v>0</v>
      </c>
      <c r="BL24" s="113">
        <f t="shared" si="30"/>
        <v>0</v>
      </c>
      <c r="BN24" s="167" t="s">
        <v>346</v>
      </c>
      <c r="BO24" s="19"/>
      <c r="BP24" s="19"/>
      <c r="BQ24" s="19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51">
        <f t="shared" si="13"/>
        <v>0</v>
      </c>
      <c r="CR24" s="113">
        <f t="shared" si="28"/>
        <v>0</v>
      </c>
      <c r="CT24" s="167" t="s">
        <v>346</v>
      </c>
      <c r="CU24" s="19"/>
      <c r="CV24" s="19"/>
      <c r="CW24" s="19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51">
        <f t="shared" si="16"/>
        <v>0</v>
      </c>
      <c r="DX24" s="113">
        <f t="shared" si="6"/>
        <v>0</v>
      </c>
      <c r="DZ24" s="167" t="s">
        <v>346</v>
      </c>
      <c r="EA24" s="19"/>
      <c r="EB24" s="19"/>
      <c r="EC24" s="19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51">
        <f>SUM(EA24:FB24)</f>
        <v>0</v>
      </c>
      <c r="FD24" s="113">
        <f t="shared" si="29"/>
        <v>0</v>
      </c>
      <c r="FE24" s="168"/>
      <c r="FF24" s="213" t="s">
        <v>346</v>
      </c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51">
        <f t="shared" si="17"/>
        <v>0</v>
      </c>
      <c r="GJ24" s="113">
        <f t="shared" si="18"/>
        <v>0</v>
      </c>
      <c r="GK24" s="168"/>
      <c r="GL24" s="213" t="s">
        <v>346</v>
      </c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51">
        <f t="shared" si="19"/>
        <v>0</v>
      </c>
      <c r="HP24" s="113">
        <f t="shared" si="20"/>
        <v>0</v>
      </c>
    </row>
    <row r="25" spans="2:225" x14ac:dyDescent="0.25">
      <c r="B25" s="167" t="s">
        <v>119</v>
      </c>
      <c r="C25" s="19"/>
      <c r="D25" s="19"/>
      <c r="E25" s="19"/>
      <c r="F25" s="20"/>
      <c r="G25" s="20"/>
      <c r="H25" s="20"/>
      <c r="I25" s="20"/>
      <c r="J25" s="20"/>
      <c r="K25" s="20"/>
      <c r="L25" s="20"/>
      <c r="M25" s="20">
        <v>1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51">
        <f t="shared" si="14"/>
        <v>1</v>
      </c>
      <c r="AF25" s="113">
        <f t="shared" si="1"/>
        <v>2.232142857142857E-3</v>
      </c>
      <c r="AH25" s="167" t="s">
        <v>119</v>
      </c>
      <c r="AI25" s="19"/>
      <c r="AJ25" s="19"/>
      <c r="AK25" s="19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51">
        <f t="shared" si="15"/>
        <v>0</v>
      </c>
      <c r="BL25" s="113">
        <f t="shared" si="30"/>
        <v>0</v>
      </c>
      <c r="BN25" s="112" t="s">
        <v>119</v>
      </c>
      <c r="BO25" s="19"/>
      <c r="BP25" s="19"/>
      <c r="BQ25" s="19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51">
        <f t="shared" si="13"/>
        <v>0</v>
      </c>
      <c r="CR25" s="113">
        <f t="shared" si="28"/>
        <v>0</v>
      </c>
      <c r="CT25" s="167" t="s">
        <v>119</v>
      </c>
      <c r="CU25" s="19"/>
      <c r="CV25" s="19"/>
      <c r="CW25" s="19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51">
        <f t="shared" si="16"/>
        <v>0</v>
      </c>
      <c r="DX25" s="113">
        <f t="shared" si="6"/>
        <v>0</v>
      </c>
      <c r="DZ25" s="167" t="s">
        <v>119</v>
      </c>
      <c r="EA25" s="19"/>
      <c r="EB25" s="19"/>
      <c r="EC25" s="19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51">
        <f t="shared" si="12"/>
        <v>0</v>
      </c>
      <c r="FD25" s="113">
        <f t="shared" si="29"/>
        <v>0</v>
      </c>
      <c r="FE25" s="168"/>
      <c r="FF25" s="213" t="s">
        <v>119</v>
      </c>
      <c r="FG25" s="22"/>
      <c r="FH25" s="22"/>
      <c r="FI25" s="22"/>
      <c r="FJ25" s="20"/>
      <c r="FK25" s="20"/>
      <c r="FL25" s="20"/>
      <c r="FM25" s="20"/>
      <c r="FN25" s="20">
        <v>1</v>
      </c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51">
        <f>SUM(FG25:GH25)</f>
        <v>1</v>
      </c>
      <c r="GJ25" s="113">
        <f>GI25/$GI$27</f>
        <v>1.0559662090813093E-3</v>
      </c>
      <c r="GK25" s="168"/>
      <c r="GL25" s="167" t="s">
        <v>119</v>
      </c>
      <c r="GM25" s="19"/>
      <c r="GN25" s="19"/>
      <c r="GO25" s="19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51">
        <f>SUM(GM25:HN25)</f>
        <v>0</v>
      </c>
      <c r="HP25" s="113">
        <f>HO25/$HO$27</f>
        <v>0</v>
      </c>
    </row>
    <row r="26" spans="2:225" x14ac:dyDescent="0.25">
      <c r="B26" s="167" t="s">
        <v>120</v>
      </c>
      <c r="C26" s="19"/>
      <c r="D26" s="19"/>
      <c r="E26" s="19"/>
      <c r="F26" s="20"/>
      <c r="G26" s="20"/>
      <c r="H26" s="20"/>
      <c r="I26" s="20"/>
      <c r="J26" s="20"/>
      <c r="K26" s="20"/>
      <c r="L26" s="20"/>
      <c r="M26" s="20">
        <v>1</v>
      </c>
      <c r="N26" s="20"/>
      <c r="O26" s="20"/>
      <c r="P26" s="20"/>
      <c r="Q26" s="20"/>
      <c r="R26" s="20"/>
      <c r="S26" s="20"/>
      <c r="T26" s="20">
        <v>1</v>
      </c>
      <c r="U26" s="20"/>
      <c r="V26" s="20"/>
      <c r="W26" s="20"/>
      <c r="X26" s="20"/>
      <c r="Y26" s="20"/>
      <c r="Z26" s="20"/>
      <c r="AA26" s="20"/>
      <c r="AB26" s="20">
        <v>1</v>
      </c>
      <c r="AC26" s="20"/>
      <c r="AD26" s="20"/>
      <c r="AE26" s="51">
        <f t="shared" si="14"/>
        <v>3</v>
      </c>
      <c r="AF26" s="113">
        <f t="shared" si="1"/>
        <v>6.6964285714285711E-3</v>
      </c>
      <c r="AH26" s="167" t="s">
        <v>120</v>
      </c>
      <c r="AI26" s="19"/>
      <c r="AJ26" s="19"/>
      <c r="AK26" s="19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51">
        <f>SUM(AI26:BJ26)</f>
        <v>0</v>
      </c>
      <c r="BL26" s="113">
        <f t="shared" si="30"/>
        <v>0</v>
      </c>
      <c r="BN26" s="167" t="s">
        <v>120</v>
      </c>
      <c r="BO26" s="19"/>
      <c r="BP26" s="19"/>
      <c r="BQ26" s="19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51">
        <f t="shared" si="13"/>
        <v>0</v>
      </c>
      <c r="CR26" s="113">
        <f t="shared" si="28"/>
        <v>0</v>
      </c>
      <c r="CT26" s="167" t="s">
        <v>120</v>
      </c>
      <c r="CU26" s="19"/>
      <c r="CV26" s="19"/>
      <c r="CW26" s="19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51">
        <f t="shared" si="16"/>
        <v>0</v>
      </c>
      <c r="DX26" s="113">
        <f t="shared" si="6"/>
        <v>0</v>
      </c>
      <c r="DZ26" s="167" t="s">
        <v>120</v>
      </c>
      <c r="EA26" s="19"/>
      <c r="EB26" s="19"/>
      <c r="EC26" s="19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51">
        <f t="shared" si="12"/>
        <v>0</v>
      </c>
      <c r="FD26" s="113">
        <f t="shared" si="29"/>
        <v>0</v>
      </c>
      <c r="FE26" s="168"/>
      <c r="FF26" s="213" t="s">
        <v>120</v>
      </c>
      <c r="FG26" s="22"/>
      <c r="FH26" s="22"/>
      <c r="FI26" s="22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51">
        <f>SUM(FG26:GH26)</f>
        <v>0</v>
      </c>
      <c r="GJ26" s="113">
        <f>GI26/$GI$27</f>
        <v>0</v>
      </c>
      <c r="GK26" s="168"/>
      <c r="GL26" s="167" t="s">
        <v>120</v>
      </c>
      <c r="GM26" s="19"/>
      <c r="GN26" s="19"/>
      <c r="GO26" s="19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51">
        <f>SUM(GM26:HN26)</f>
        <v>0</v>
      </c>
      <c r="HP26" s="113">
        <f>HO26/$HO$27</f>
        <v>0</v>
      </c>
    </row>
    <row r="27" spans="2:225" ht="15.75" thickBot="1" x14ac:dyDescent="0.3">
      <c r="B27" s="166" t="s">
        <v>51</v>
      </c>
      <c r="C27" s="52">
        <f t="shared" ref="C27:AF27" si="31">SUM(C4:C26)</f>
        <v>1</v>
      </c>
      <c r="D27" s="52">
        <f t="shared" si="31"/>
        <v>7</v>
      </c>
      <c r="E27" s="52">
        <f t="shared" si="31"/>
        <v>1</v>
      </c>
      <c r="F27" s="52">
        <f t="shared" si="31"/>
        <v>1</v>
      </c>
      <c r="G27" s="52">
        <f t="shared" si="31"/>
        <v>52</v>
      </c>
      <c r="H27" s="52">
        <f t="shared" si="31"/>
        <v>21</v>
      </c>
      <c r="I27" s="52">
        <f t="shared" si="31"/>
        <v>34</v>
      </c>
      <c r="J27" s="52">
        <f t="shared" si="31"/>
        <v>11</v>
      </c>
      <c r="K27" s="52">
        <f t="shared" si="31"/>
        <v>13</v>
      </c>
      <c r="L27" s="52">
        <f t="shared" si="31"/>
        <v>6</v>
      </c>
      <c r="M27" s="52">
        <f t="shared" si="31"/>
        <v>33</v>
      </c>
      <c r="N27" s="52">
        <f t="shared" si="31"/>
        <v>5</v>
      </c>
      <c r="O27" s="52">
        <f t="shared" si="31"/>
        <v>5</v>
      </c>
      <c r="P27" s="52">
        <f t="shared" si="31"/>
        <v>6</v>
      </c>
      <c r="Q27" s="52">
        <f t="shared" si="31"/>
        <v>4</v>
      </c>
      <c r="R27" s="52">
        <f t="shared" si="31"/>
        <v>11</v>
      </c>
      <c r="S27" s="52">
        <f t="shared" si="31"/>
        <v>20</v>
      </c>
      <c r="T27" s="52">
        <f t="shared" si="31"/>
        <v>57</v>
      </c>
      <c r="U27" s="52">
        <f t="shared" si="31"/>
        <v>13</v>
      </c>
      <c r="V27" s="52">
        <f t="shared" si="31"/>
        <v>3</v>
      </c>
      <c r="W27" s="52">
        <f t="shared" si="31"/>
        <v>2</v>
      </c>
      <c r="X27" s="52">
        <f t="shared" si="31"/>
        <v>0</v>
      </c>
      <c r="Y27" s="52">
        <f t="shared" si="31"/>
        <v>14</v>
      </c>
      <c r="Z27" s="52">
        <f t="shared" si="31"/>
        <v>5</v>
      </c>
      <c r="AA27" s="52">
        <f t="shared" si="31"/>
        <v>0</v>
      </c>
      <c r="AB27" s="52">
        <f t="shared" si="31"/>
        <v>121</v>
      </c>
      <c r="AC27" s="52">
        <f t="shared" si="31"/>
        <v>2</v>
      </c>
      <c r="AD27" s="52">
        <f t="shared" si="31"/>
        <v>0</v>
      </c>
      <c r="AE27" s="52">
        <f t="shared" si="31"/>
        <v>448</v>
      </c>
      <c r="AF27" s="114">
        <f t="shared" si="31"/>
        <v>1</v>
      </c>
      <c r="AH27" s="166" t="s">
        <v>51</v>
      </c>
      <c r="AI27" s="52">
        <f t="shared" ref="AI27:BL27" si="32">SUM(AI4:AI26)</f>
        <v>1</v>
      </c>
      <c r="AJ27" s="52">
        <f t="shared" si="32"/>
        <v>6</v>
      </c>
      <c r="AK27" s="52">
        <f t="shared" si="32"/>
        <v>16</v>
      </c>
      <c r="AL27" s="52">
        <f t="shared" si="32"/>
        <v>0</v>
      </c>
      <c r="AM27" s="52">
        <f t="shared" si="32"/>
        <v>34</v>
      </c>
      <c r="AN27" s="52">
        <f t="shared" si="32"/>
        <v>15</v>
      </c>
      <c r="AO27" s="52">
        <f t="shared" si="32"/>
        <v>35</v>
      </c>
      <c r="AP27" s="52">
        <f t="shared" si="32"/>
        <v>11</v>
      </c>
      <c r="AQ27" s="52">
        <f t="shared" si="32"/>
        <v>25</v>
      </c>
      <c r="AR27" s="52">
        <f t="shared" si="32"/>
        <v>12</v>
      </c>
      <c r="AS27" s="52">
        <f t="shared" si="32"/>
        <v>60</v>
      </c>
      <c r="AT27" s="52">
        <f t="shared" si="32"/>
        <v>8</v>
      </c>
      <c r="AU27" s="52">
        <f t="shared" si="32"/>
        <v>5</v>
      </c>
      <c r="AV27" s="52">
        <f t="shared" si="32"/>
        <v>10</v>
      </c>
      <c r="AW27" s="52">
        <f t="shared" si="32"/>
        <v>5</v>
      </c>
      <c r="AX27" s="52">
        <f t="shared" si="32"/>
        <v>13</v>
      </c>
      <c r="AY27" s="52">
        <f t="shared" si="32"/>
        <v>4</v>
      </c>
      <c r="AZ27" s="52">
        <f t="shared" si="32"/>
        <v>29</v>
      </c>
      <c r="BA27" s="52">
        <f t="shared" si="32"/>
        <v>68</v>
      </c>
      <c r="BB27" s="52">
        <f t="shared" si="32"/>
        <v>10</v>
      </c>
      <c r="BC27" s="52">
        <f t="shared" si="32"/>
        <v>3</v>
      </c>
      <c r="BD27" s="52">
        <f t="shared" si="32"/>
        <v>1</v>
      </c>
      <c r="BE27" s="52">
        <f t="shared" si="32"/>
        <v>29</v>
      </c>
      <c r="BF27" s="52">
        <f t="shared" si="32"/>
        <v>7</v>
      </c>
      <c r="BG27" s="52">
        <f t="shared" si="32"/>
        <v>3</v>
      </c>
      <c r="BH27" s="52">
        <f t="shared" si="32"/>
        <v>138</v>
      </c>
      <c r="BI27" s="52">
        <f t="shared" si="32"/>
        <v>3</v>
      </c>
      <c r="BJ27" s="52">
        <f t="shared" si="32"/>
        <v>0</v>
      </c>
      <c r="BK27" s="52">
        <f t="shared" si="32"/>
        <v>551</v>
      </c>
      <c r="BL27" s="45">
        <f t="shared" si="32"/>
        <v>1</v>
      </c>
      <c r="BN27" s="110" t="s">
        <v>51</v>
      </c>
      <c r="BO27" s="52">
        <f t="shared" ref="BO27:CR27" si="33">SUM(BO4:BO26)</f>
        <v>3</v>
      </c>
      <c r="BP27" s="52">
        <f t="shared" si="33"/>
        <v>6</v>
      </c>
      <c r="BQ27" s="52">
        <f t="shared" si="33"/>
        <v>8</v>
      </c>
      <c r="BR27" s="52">
        <f t="shared" si="33"/>
        <v>0</v>
      </c>
      <c r="BS27" s="52">
        <f t="shared" si="33"/>
        <v>31</v>
      </c>
      <c r="BT27" s="52">
        <f t="shared" si="33"/>
        <v>31</v>
      </c>
      <c r="BU27" s="52">
        <f t="shared" si="33"/>
        <v>57</v>
      </c>
      <c r="BV27" s="52">
        <f t="shared" si="33"/>
        <v>11</v>
      </c>
      <c r="BW27" s="52">
        <f t="shared" si="33"/>
        <v>31</v>
      </c>
      <c r="BX27" s="52">
        <f t="shared" si="33"/>
        <v>20</v>
      </c>
      <c r="BY27" s="52">
        <f t="shared" si="33"/>
        <v>71</v>
      </c>
      <c r="BZ27" s="52">
        <f t="shared" si="33"/>
        <v>11</v>
      </c>
      <c r="CA27" s="52">
        <f t="shared" si="33"/>
        <v>10</v>
      </c>
      <c r="CB27" s="52">
        <f t="shared" si="33"/>
        <v>15</v>
      </c>
      <c r="CC27" s="52">
        <f t="shared" si="33"/>
        <v>19</v>
      </c>
      <c r="CD27" s="52">
        <f t="shared" si="33"/>
        <v>20</v>
      </c>
      <c r="CE27" s="52">
        <f t="shared" si="33"/>
        <v>11</v>
      </c>
      <c r="CF27" s="52">
        <f t="shared" si="33"/>
        <v>30</v>
      </c>
      <c r="CG27" s="52">
        <f t="shared" si="33"/>
        <v>85</v>
      </c>
      <c r="CH27" s="52">
        <f t="shared" si="33"/>
        <v>9</v>
      </c>
      <c r="CI27" s="52">
        <f t="shared" si="33"/>
        <v>2</v>
      </c>
      <c r="CJ27" s="52">
        <f t="shared" si="33"/>
        <v>0</v>
      </c>
      <c r="CK27" s="52">
        <f t="shared" si="33"/>
        <v>60</v>
      </c>
      <c r="CL27" s="52">
        <f t="shared" si="33"/>
        <v>19</v>
      </c>
      <c r="CM27" s="52">
        <f t="shared" si="33"/>
        <v>7</v>
      </c>
      <c r="CN27" s="52">
        <f t="shared" si="33"/>
        <v>207</v>
      </c>
      <c r="CO27" s="52">
        <f t="shared" si="33"/>
        <v>0</v>
      </c>
      <c r="CP27" s="52">
        <f t="shared" si="33"/>
        <v>0</v>
      </c>
      <c r="CQ27" s="52">
        <f t="shared" si="33"/>
        <v>774</v>
      </c>
      <c r="CR27" s="114">
        <f t="shared" si="33"/>
        <v>1</v>
      </c>
      <c r="CT27" s="149" t="s">
        <v>51</v>
      </c>
      <c r="CU27" s="52">
        <f t="shared" ref="CU27:DX27" si="34">SUM(CU4:CU26)</f>
        <v>1</v>
      </c>
      <c r="CV27" s="52">
        <f t="shared" si="34"/>
        <v>3</v>
      </c>
      <c r="CW27" s="52">
        <f t="shared" si="34"/>
        <v>4</v>
      </c>
      <c r="CX27" s="52">
        <f t="shared" si="34"/>
        <v>0</v>
      </c>
      <c r="CY27" s="52">
        <f t="shared" si="34"/>
        <v>28</v>
      </c>
      <c r="CZ27" s="52">
        <f t="shared" si="34"/>
        <v>21</v>
      </c>
      <c r="DA27" s="52">
        <f t="shared" si="34"/>
        <v>31</v>
      </c>
      <c r="DB27" s="52">
        <f t="shared" si="34"/>
        <v>15</v>
      </c>
      <c r="DC27" s="52">
        <f t="shared" si="34"/>
        <v>15</v>
      </c>
      <c r="DD27" s="52">
        <f t="shared" si="34"/>
        <v>12</v>
      </c>
      <c r="DE27" s="52">
        <f t="shared" si="34"/>
        <v>55</v>
      </c>
      <c r="DF27" s="52">
        <f t="shared" si="34"/>
        <v>4</v>
      </c>
      <c r="DG27" s="52">
        <f t="shared" si="34"/>
        <v>9</v>
      </c>
      <c r="DH27" s="52">
        <f t="shared" si="34"/>
        <v>12</v>
      </c>
      <c r="DI27" s="52">
        <f t="shared" si="34"/>
        <v>13</v>
      </c>
      <c r="DJ27" s="52">
        <f t="shared" si="34"/>
        <v>15</v>
      </c>
      <c r="DK27" s="52">
        <f t="shared" si="34"/>
        <v>3</v>
      </c>
      <c r="DL27" s="52">
        <f t="shared" si="34"/>
        <v>26</v>
      </c>
      <c r="DM27" s="52">
        <f t="shared" si="34"/>
        <v>54</v>
      </c>
      <c r="DN27" s="52">
        <f t="shared" si="34"/>
        <v>11</v>
      </c>
      <c r="DO27" s="52">
        <f t="shared" si="34"/>
        <v>4</v>
      </c>
      <c r="DP27" s="52">
        <f t="shared" si="34"/>
        <v>1</v>
      </c>
      <c r="DQ27" s="52">
        <f t="shared" si="34"/>
        <v>27</v>
      </c>
      <c r="DR27" s="52">
        <f t="shared" si="34"/>
        <v>17</v>
      </c>
      <c r="DS27" s="52">
        <f t="shared" si="34"/>
        <v>4</v>
      </c>
      <c r="DT27" s="52">
        <f t="shared" si="34"/>
        <v>135</v>
      </c>
      <c r="DU27" s="52">
        <f t="shared" si="34"/>
        <v>2</v>
      </c>
      <c r="DV27" s="52">
        <f t="shared" si="34"/>
        <v>0</v>
      </c>
      <c r="DW27" s="52">
        <f t="shared" si="34"/>
        <v>522</v>
      </c>
      <c r="DX27" s="114">
        <f t="shared" si="34"/>
        <v>1</v>
      </c>
      <c r="DZ27" s="110" t="s">
        <v>51</v>
      </c>
      <c r="EA27" s="52">
        <f t="shared" ref="EA27:FD27" si="35">SUM(EA4:EA26)</f>
        <v>0</v>
      </c>
      <c r="EB27" s="52">
        <f t="shared" si="35"/>
        <v>7</v>
      </c>
      <c r="EC27" s="52">
        <f t="shared" si="35"/>
        <v>9</v>
      </c>
      <c r="ED27" s="52">
        <f t="shared" si="35"/>
        <v>2</v>
      </c>
      <c r="EE27" s="52">
        <f t="shared" si="35"/>
        <v>41</v>
      </c>
      <c r="EF27" s="52">
        <f t="shared" si="35"/>
        <v>25</v>
      </c>
      <c r="EG27" s="52">
        <f t="shared" si="35"/>
        <v>40</v>
      </c>
      <c r="EH27" s="52">
        <f t="shared" si="35"/>
        <v>26</v>
      </c>
      <c r="EI27" s="52">
        <f t="shared" si="35"/>
        <v>20</v>
      </c>
      <c r="EJ27" s="52">
        <f t="shared" si="35"/>
        <v>8</v>
      </c>
      <c r="EK27" s="52">
        <f t="shared" si="35"/>
        <v>49</v>
      </c>
      <c r="EL27" s="52">
        <f t="shared" si="35"/>
        <v>11</v>
      </c>
      <c r="EM27" s="52">
        <f t="shared" si="35"/>
        <v>10</v>
      </c>
      <c r="EN27" s="52">
        <f t="shared" si="35"/>
        <v>19</v>
      </c>
      <c r="EO27" s="52">
        <f t="shared" si="35"/>
        <v>13</v>
      </c>
      <c r="EP27" s="52">
        <f t="shared" si="35"/>
        <v>19</v>
      </c>
      <c r="EQ27" s="52">
        <f t="shared" si="35"/>
        <v>9</v>
      </c>
      <c r="ER27" s="52">
        <f t="shared" si="35"/>
        <v>37</v>
      </c>
      <c r="ES27" s="52">
        <f t="shared" si="35"/>
        <v>65</v>
      </c>
      <c r="ET27" s="52">
        <f t="shared" si="35"/>
        <v>19</v>
      </c>
      <c r="EU27" s="52">
        <f t="shared" si="35"/>
        <v>0</v>
      </c>
      <c r="EV27" s="52">
        <f t="shared" si="35"/>
        <v>3</v>
      </c>
      <c r="EW27" s="52">
        <f t="shared" si="35"/>
        <v>26</v>
      </c>
      <c r="EX27" s="52">
        <f t="shared" si="35"/>
        <v>31</v>
      </c>
      <c r="EY27" s="52">
        <f t="shared" si="35"/>
        <v>1</v>
      </c>
      <c r="EZ27" s="52">
        <f t="shared" si="35"/>
        <v>181</v>
      </c>
      <c r="FA27" s="52">
        <f t="shared" si="35"/>
        <v>3</v>
      </c>
      <c r="FB27" s="52">
        <f t="shared" si="35"/>
        <v>0</v>
      </c>
      <c r="FC27" s="52">
        <f t="shared" si="35"/>
        <v>674</v>
      </c>
      <c r="FD27" s="114">
        <f t="shared" si="35"/>
        <v>1</v>
      </c>
      <c r="FF27" s="166" t="s">
        <v>51</v>
      </c>
      <c r="FG27" s="52">
        <f t="shared" ref="FG27:GJ27" si="36">SUM(FG4:FG26)</f>
        <v>2</v>
      </c>
      <c r="FH27" s="52">
        <f t="shared" si="36"/>
        <v>21</v>
      </c>
      <c r="FI27" s="52">
        <f t="shared" si="36"/>
        <v>17</v>
      </c>
      <c r="FJ27" s="52">
        <f t="shared" si="36"/>
        <v>2</v>
      </c>
      <c r="FK27" s="52">
        <f t="shared" si="36"/>
        <v>64</v>
      </c>
      <c r="FL27" s="52">
        <f t="shared" si="36"/>
        <v>26</v>
      </c>
      <c r="FM27" s="52">
        <f t="shared" si="36"/>
        <v>60</v>
      </c>
      <c r="FN27" s="52">
        <f t="shared" si="36"/>
        <v>16</v>
      </c>
      <c r="FO27" s="52">
        <f t="shared" si="36"/>
        <v>37</v>
      </c>
      <c r="FP27" s="52">
        <f t="shared" si="36"/>
        <v>15</v>
      </c>
      <c r="FQ27" s="52">
        <f t="shared" si="36"/>
        <v>63</v>
      </c>
      <c r="FR27" s="52">
        <f t="shared" si="36"/>
        <v>18</v>
      </c>
      <c r="FS27" s="52">
        <f t="shared" si="36"/>
        <v>7</v>
      </c>
      <c r="FT27" s="52">
        <f t="shared" si="36"/>
        <v>12</v>
      </c>
      <c r="FU27" s="52">
        <f t="shared" si="36"/>
        <v>23</v>
      </c>
      <c r="FV27" s="52">
        <f t="shared" si="36"/>
        <v>34</v>
      </c>
      <c r="FW27" s="52">
        <f t="shared" si="36"/>
        <v>11</v>
      </c>
      <c r="FX27" s="52">
        <f t="shared" si="36"/>
        <v>41</v>
      </c>
      <c r="FY27" s="52">
        <f t="shared" si="36"/>
        <v>125</v>
      </c>
      <c r="FZ27" s="52">
        <f t="shared" si="36"/>
        <v>9</v>
      </c>
      <c r="GA27" s="52">
        <f t="shared" si="36"/>
        <v>6</v>
      </c>
      <c r="GB27" s="52">
        <f t="shared" si="36"/>
        <v>1</v>
      </c>
      <c r="GC27" s="52">
        <f t="shared" si="36"/>
        <v>44</v>
      </c>
      <c r="GD27" s="52">
        <f t="shared" si="36"/>
        <v>14</v>
      </c>
      <c r="GE27" s="52">
        <f t="shared" si="36"/>
        <v>10</v>
      </c>
      <c r="GF27" s="52">
        <f t="shared" si="36"/>
        <v>267</v>
      </c>
      <c r="GG27" s="52">
        <f t="shared" si="36"/>
        <v>2</v>
      </c>
      <c r="GH27" s="52">
        <f t="shared" si="36"/>
        <v>0</v>
      </c>
      <c r="GI27" s="52">
        <f t="shared" si="36"/>
        <v>947</v>
      </c>
      <c r="GJ27" s="114">
        <f t="shared" si="36"/>
        <v>1</v>
      </c>
      <c r="GL27" s="166" t="s">
        <v>51</v>
      </c>
      <c r="GM27" s="52">
        <f t="shared" ref="GM27:HP27" si="37">SUM(GM4:GM26)</f>
        <v>1</v>
      </c>
      <c r="GN27" s="52">
        <f t="shared" si="37"/>
        <v>11</v>
      </c>
      <c r="GO27" s="52">
        <f t="shared" si="37"/>
        <v>18</v>
      </c>
      <c r="GP27" s="52">
        <f t="shared" si="37"/>
        <v>1</v>
      </c>
      <c r="GQ27" s="52">
        <f t="shared" si="37"/>
        <v>87</v>
      </c>
      <c r="GR27" s="52">
        <f t="shared" si="37"/>
        <v>47</v>
      </c>
      <c r="GS27" s="52">
        <f t="shared" si="37"/>
        <v>42</v>
      </c>
      <c r="GT27" s="52">
        <f t="shared" si="37"/>
        <v>30</v>
      </c>
      <c r="GU27" s="52">
        <f t="shared" si="37"/>
        <v>25</v>
      </c>
      <c r="GV27" s="52">
        <f t="shared" si="37"/>
        <v>26</v>
      </c>
      <c r="GW27" s="52">
        <f t="shared" si="37"/>
        <v>94</v>
      </c>
      <c r="GX27" s="52">
        <f t="shared" si="37"/>
        <v>16</v>
      </c>
      <c r="GY27" s="52">
        <f t="shared" si="37"/>
        <v>9</v>
      </c>
      <c r="GZ27" s="52">
        <f t="shared" si="37"/>
        <v>12</v>
      </c>
      <c r="HA27" s="52">
        <f t="shared" si="37"/>
        <v>25</v>
      </c>
      <c r="HB27" s="52">
        <f t="shared" si="37"/>
        <v>37</v>
      </c>
      <c r="HC27" s="52">
        <f t="shared" si="37"/>
        <v>9</v>
      </c>
      <c r="HD27" s="52">
        <f t="shared" si="37"/>
        <v>52</v>
      </c>
      <c r="HE27" s="52">
        <f t="shared" si="37"/>
        <v>124</v>
      </c>
      <c r="HF27" s="52">
        <f t="shared" si="37"/>
        <v>7</v>
      </c>
      <c r="HG27" s="52">
        <f t="shared" si="37"/>
        <v>1</v>
      </c>
      <c r="HH27" s="52">
        <f t="shared" si="37"/>
        <v>1</v>
      </c>
      <c r="HI27" s="52">
        <f t="shared" si="37"/>
        <v>34</v>
      </c>
      <c r="HJ27" s="52">
        <f t="shared" si="37"/>
        <v>28</v>
      </c>
      <c r="HK27" s="52">
        <f t="shared" si="37"/>
        <v>14</v>
      </c>
      <c r="HL27" s="52">
        <f t="shared" si="37"/>
        <v>276</v>
      </c>
      <c r="HM27" s="52">
        <f t="shared" si="37"/>
        <v>1</v>
      </c>
      <c r="HN27" s="52">
        <f t="shared" si="37"/>
        <v>1</v>
      </c>
      <c r="HO27" s="52">
        <f t="shared" si="37"/>
        <v>1029</v>
      </c>
      <c r="HP27" s="114">
        <f t="shared" si="37"/>
        <v>1</v>
      </c>
    </row>
    <row r="28" spans="2:225" ht="15.75" thickTop="1" x14ac:dyDescent="0.25">
      <c r="FF28" s="180" t="s">
        <v>407</v>
      </c>
    </row>
  </sheetData>
  <sortState ref="DZ4:FC20">
    <sortCondition ref="DZ4:DZ20"/>
  </sortState>
  <mergeCells count="7">
    <mergeCell ref="GL2:HP2"/>
    <mergeCell ref="FF2:GJ2"/>
    <mergeCell ref="DZ2:FD2"/>
    <mergeCell ref="CT2:DX2"/>
    <mergeCell ref="B2:AF2"/>
    <mergeCell ref="AH2:BL2"/>
    <mergeCell ref="BN2:CR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D33"/>
  <sheetViews>
    <sheetView showGridLines="0" showRowColHeaders="0" topLeftCell="F1" zoomScale="85" zoomScaleNormal="85" workbookViewId="0"/>
  </sheetViews>
  <sheetFormatPr defaultRowHeight="15" x14ac:dyDescent="0.25"/>
  <cols>
    <col min="1" max="1" width="4.7109375" customWidth="1"/>
    <col min="2" max="2" width="12.85546875" customWidth="1"/>
    <col min="3" max="4" width="11.7109375" customWidth="1"/>
    <col min="5" max="5" width="13.85546875" bestFit="1" customWidth="1"/>
    <col min="6" max="6" width="4.7109375" customWidth="1"/>
    <col min="7" max="7" width="13.85546875" customWidth="1"/>
    <col min="8" max="9" width="10.5703125" customWidth="1"/>
    <col min="10" max="10" width="14.42578125" customWidth="1"/>
    <col min="11" max="11" width="1.85546875" customWidth="1"/>
    <col min="13" max="14" width="10.7109375" customWidth="1"/>
    <col min="15" max="15" width="18.42578125" customWidth="1"/>
    <col min="16" max="16" width="2" customWidth="1"/>
    <col min="18" max="19" width="10.7109375" customWidth="1"/>
    <col min="20" max="20" width="18.42578125" customWidth="1"/>
    <col min="21" max="21" width="1.7109375" customWidth="1"/>
    <col min="23" max="24" width="10.7109375" customWidth="1"/>
    <col min="25" max="25" width="18.42578125" customWidth="1"/>
    <col min="26" max="26" width="1.7109375" style="161" customWidth="1"/>
    <col min="27" max="27" width="9.140625" style="161"/>
    <col min="28" max="29" width="10.7109375" style="161" customWidth="1"/>
    <col min="30" max="30" width="18.42578125" style="161" customWidth="1"/>
  </cols>
  <sheetData>
    <row r="1" spans="2:30" ht="12" customHeight="1" thickBot="1" x14ac:dyDescent="0.3"/>
    <row r="2" spans="2:30" s="31" customFormat="1" ht="60.75" customHeight="1" thickTop="1" thickBot="1" x14ac:dyDescent="0.3">
      <c r="B2" s="238" t="s">
        <v>195</v>
      </c>
      <c r="C2" s="239"/>
      <c r="D2" s="239"/>
      <c r="E2" s="240"/>
      <c r="F2"/>
      <c r="G2" s="238" t="s">
        <v>262</v>
      </c>
      <c r="H2" s="239"/>
      <c r="I2" s="239"/>
      <c r="J2" s="240"/>
      <c r="L2" s="235" t="s">
        <v>344</v>
      </c>
      <c r="M2" s="236"/>
      <c r="N2" s="236"/>
      <c r="O2" s="237"/>
      <c r="Q2" s="235" t="s">
        <v>375</v>
      </c>
      <c r="R2" s="236"/>
      <c r="S2" s="236"/>
      <c r="T2" s="237"/>
      <c r="V2" s="235" t="s">
        <v>378</v>
      </c>
      <c r="W2" s="236"/>
      <c r="X2" s="236"/>
      <c r="Y2" s="237"/>
      <c r="AA2" s="235" t="s">
        <v>409</v>
      </c>
      <c r="AB2" s="236"/>
      <c r="AC2" s="236"/>
      <c r="AD2" s="237"/>
    </row>
    <row r="3" spans="2:30" ht="15.75" thickTop="1" x14ac:dyDescent="0.25">
      <c r="B3" s="54" t="s">
        <v>2</v>
      </c>
      <c r="C3" s="55">
        <v>2011</v>
      </c>
      <c r="D3" s="55">
        <v>2012</v>
      </c>
      <c r="E3" s="13" t="s">
        <v>46</v>
      </c>
      <c r="G3" s="54" t="s">
        <v>2</v>
      </c>
      <c r="H3" s="55">
        <v>2012</v>
      </c>
      <c r="I3" s="55">
        <v>2013</v>
      </c>
      <c r="J3" s="13" t="s">
        <v>46</v>
      </c>
      <c r="K3" s="31"/>
      <c r="L3" s="181" t="s">
        <v>2</v>
      </c>
      <c r="M3" s="142">
        <v>2013</v>
      </c>
      <c r="N3" s="142">
        <v>2014</v>
      </c>
      <c r="O3" s="182" t="s">
        <v>46</v>
      </c>
      <c r="Q3" s="181" t="s">
        <v>2</v>
      </c>
      <c r="R3" s="142">
        <v>2014</v>
      </c>
      <c r="S3" s="142">
        <v>2015</v>
      </c>
      <c r="T3" s="182" t="s">
        <v>46</v>
      </c>
      <c r="V3" s="181" t="s">
        <v>2</v>
      </c>
      <c r="W3" s="142">
        <v>2015</v>
      </c>
      <c r="X3" s="142">
        <v>2016</v>
      </c>
      <c r="Y3" s="182" t="s">
        <v>46</v>
      </c>
      <c r="AA3" s="181" t="s">
        <v>2</v>
      </c>
      <c r="AB3" s="142">
        <v>2016</v>
      </c>
      <c r="AC3" s="142">
        <v>2017</v>
      </c>
      <c r="AD3" s="182" t="s">
        <v>46</v>
      </c>
    </row>
    <row r="4" spans="2:30" x14ac:dyDescent="0.25">
      <c r="B4" s="49" t="s">
        <v>16</v>
      </c>
      <c r="C4" s="16">
        <f>VLOOKUP(B4,'Denúncias PSR por UF e mês'!B9:O38,14,0)</f>
        <v>1</v>
      </c>
      <c r="D4" s="16">
        <f>VLOOKUP(B4,'Denúncias PSR por UF e mês'!$B$41:$O$70,14,0)</f>
        <v>1</v>
      </c>
      <c r="E4" s="17">
        <f>IF(ISERR((D4-C4)/C4),"",(D4-C4)/C4)</f>
        <v>0</v>
      </c>
      <c r="G4" s="49" t="s">
        <v>16</v>
      </c>
      <c r="H4" s="16">
        <f>VLOOKUP(G4,'Denúncias PSR por UF e mês'!$B$42:$O$69,14,0)</f>
        <v>1</v>
      </c>
      <c r="I4" s="16">
        <f>VLOOKUP(G4,'Denúncias PSR por UF e mês'!$B$74:$O$101,14,0)</f>
        <v>3</v>
      </c>
      <c r="J4" s="17">
        <f>IF(ISERR((I4-H4)/H4),"",(I4-H4)/H4)</f>
        <v>2</v>
      </c>
      <c r="K4" s="31"/>
      <c r="L4" s="78" t="s">
        <v>16</v>
      </c>
      <c r="M4" s="16">
        <f>VLOOKUP(L4,'Denúncias PSR por UF e mês'!$B$74:$O$101,14,0)</f>
        <v>3</v>
      </c>
      <c r="N4" s="16">
        <f>VLOOKUP(L4,'Denúncias PSR por UF e mês'!$B$105:$O$134,14,0)</f>
        <v>1</v>
      </c>
      <c r="O4" s="130">
        <f>IF(ISERR((N4-M4)/M4),"",(N4-M4)/M4)</f>
        <v>-0.66666666666666663</v>
      </c>
      <c r="Q4" s="78" t="s">
        <v>16</v>
      </c>
      <c r="R4" s="16">
        <f>VLOOKUP(Q4,'Denúncias PSR por UF e mês'!$B$105:$O$134,14,0)</f>
        <v>1</v>
      </c>
      <c r="S4" s="16">
        <f>VLOOKUP(Q4,'Denúncias PSR por UF e mês'!$B$137:$O$166,14,0)</f>
        <v>0</v>
      </c>
      <c r="T4" s="130">
        <f>IF(ISERR((S4-R4)/R4),"",(S4-R4)/R4)</f>
        <v>-1</v>
      </c>
      <c r="V4" s="78" t="s">
        <v>16</v>
      </c>
      <c r="W4" s="16">
        <f>VLOOKUP(V4,'Denúncias PSR por UF e mês'!$B$137:$O$166,14,0)</f>
        <v>0</v>
      </c>
      <c r="X4" s="16">
        <f>VLOOKUP(V4,'Denúncias PSR por UF e mês'!$B$169:$O$197,14,0)</f>
        <v>2</v>
      </c>
      <c r="Y4" s="130" t="str">
        <f>IF(ISERR((X4-W4)/W4),"",(X4-W4)/W4)</f>
        <v/>
      </c>
      <c r="AA4" s="78" t="s">
        <v>16</v>
      </c>
      <c r="AB4" s="16">
        <v>2</v>
      </c>
      <c r="AC4" s="16">
        <f>VLOOKUP(AA4,'Denúncias PSR por UF e mês'!$B$200:$O$230,14,0)</f>
        <v>1</v>
      </c>
      <c r="AD4" s="130">
        <f>IF(ISERR((AC4-AB4)/AB4),"",(AC4-AB4)/AB4)</f>
        <v>-0.5</v>
      </c>
    </row>
    <row r="5" spans="2:30" x14ac:dyDescent="0.25">
      <c r="B5" s="49" t="s">
        <v>17</v>
      </c>
      <c r="C5" s="16">
        <f>VLOOKUP(B5,'Denúncias PSR por UF e mês'!B10:O39,14,0)</f>
        <v>7</v>
      </c>
      <c r="D5" s="16">
        <f>VLOOKUP(B5,'Denúncias PSR por UF e mês'!$B$41:$O$70,14,0)</f>
        <v>6</v>
      </c>
      <c r="E5" s="17">
        <f t="shared" ref="E5:E32" si="0">IF(ISERR((D5-C5)/C5),"",(D5-C5)/C5)</f>
        <v>-0.14285714285714285</v>
      </c>
      <c r="G5" s="49" t="s">
        <v>17</v>
      </c>
      <c r="H5" s="16">
        <f>VLOOKUP(G5,'Denúncias PSR por UF e mês'!$B$42:$O$69,14,0)</f>
        <v>6</v>
      </c>
      <c r="I5" s="16">
        <f>VLOOKUP(G5,'Denúncias PSR por UF e mês'!$B$74:$O$101,14,0)</f>
        <v>5</v>
      </c>
      <c r="J5" s="17">
        <f t="shared" ref="J5:J32" si="1">IF(ISERR((I5-H5)/H5),"",(I5-H5)/H5)</f>
        <v>-0.16666666666666666</v>
      </c>
      <c r="K5" s="31"/>
      <c r="L5" s="78" t="s">
        <v>17</v>
      </c>
      <c r="M5" s="16">
        <f>VLOOKUP(L5,'Denúncias PSR por UF e mês'!$B$74:$O$101,14,0)</f>
        <v>5</v>
      </c>
      <c r="N5" s="16">
        <f>VLOOKUP(L5,'Denúncias PSR por UF e mês'!$B$105:$O$134,14,0)</f>
        <v>3</v>
      </c>
      <c r="O5" s="130">
        <f t="shared" ref="O5:O32" si="2">IF(ISERR((N5-M5)/M5),"",(N5-M5)/M5)</f>
        <v>-0.4</v>
      </c>
      <c r="Q5" s="78" t="s">
        <v>17</v>
      </c>
      <c r="R5" s="16">
        <f>VLOOKUP(Q5,'Denúncias PSR por UF e mês'!$B$105:$O$134,14,0)</f>
        <v>3</v>
      </c>
      <c r="S5" s="16">
        <f>VLOOKUP(Q5,'Denúncias PSR por UF e mês'!$B$137:$O$166,14,0)</f>
        <v>7</v>
      </c>
      <c r="T5" s="130">
        <f t="shared" ref="T5:T31" si="3">IF(ISERR((S5-R5)/R5),"",(S5-R5)/R5)</f>
        <v>1.3333333333333333</v>
      </c>
      <c r="V5" s="78" t="s">
        <v>17</v>
      </c>
      <c r="W5" s="16">
        <f>VLOOKUP(V5,'Denúncias PSR por UF e mês'!$B$137:$O$166,14,0)</f>
        <v>7</v>
      </c>
      <c r="X5" s="16">
        <f>VLOOKUP(V5,'Denúncias PSR por UF e mês'!$B$169:$O$197,14,0)</f>
        <v>21</v>
      </c>
      <c r="Y5" s="130">
        <f t="shared" ref="Y5:Y32" si="4">IF(ISERR((X5-W5)/W5),"",(X5-W5)/W5)</f>
        <v>2</v>
      </c>
      <c r="AA5" s="78" t="s">
        <v>17</v>
      </c>
      <c r="AB5" s="16">
        <v>21</v>
      </c>
      <c r="AC5" s="16">
        <f>VLOOKUP(AA5,'Denúncias PSR por UF e mês'!$B$200:$O$230,14,0)</f>
        <v>11</v>
      </c>
      <c r="AD5" s="130">
        <f t="shared" ref="AD5:AD32" si="5">IF(ISERR((AC5-AB5)/AB5),"",(AC5-AB5)/AB5)</f>
        <v>-0.47619047619047616</v>
      </c>
    </row>
    <row r="6" spans="2:30" x14ac:dyDescent="0.25">
      <c r="B6" s="49" t="s">
        <v>18</v>
      </c>
      <c r="C6" s="16">
        <f>VLOOKUP(B6,'Denúncias PSR por UF e mês'!B11:O40,14,0)</f>
        <v>1</v>
      </c>
      <c r="D6" s="16">
        <f>VLOOKUP(B6,'Denúncias PSR por UF e mês'!$B$41:$O$70,14,0)</f>
        <v>16</v>
      </c>
      <c r="E6" s="17">
        <f t="shared" si="0"/>
        <v>15</v>
      </c>
      <c r="G6" s="49" t="s">
        <v>18</v>
      </c>
      <c r="H6" s="16">
        <f>VLOOKUP(G6,'Denúncias PSR por UF e mês'!$B$42:$O$69,14,0)</f>
        <v>16</v>
      </c>
      <c r="I6" s="16">
        <f>VLOOKUP(G6,'Denúncias PSR por UF e mês'!$B$74:$O$101,14,0)</f>
        <v>8</v>
      </c>
      <c r="J6" s="17">
        <f t="shared" si="1"/>
        <v>-0.5</v>
      </c>
      <c r="K6" s="31"/>
      <c r="L6" s="78" t="s">
        <v>18</v>
      </c>
      <c r="M6" s="16">
        <f>VLOOKUP(L6,'Denúncias PSR por UF e mês'!$B$74:$O$101,14,0)</f>
        <v>8</v>
      </c>
      <c r="N6" s="16">
        <f>VLOOKUP(L6,'Denúncias PSR por UF e mês'!$B$105:$O$134,14,0)</f>
        <v>4</v>
      </c>
      <c r="O6" s="130">
        <f t="shared" si="2"/>
        <v>-0.5</v>
      </c>
      <c r="Q6" s="78" t="s">
        <v>18</v>
      </c>
      <c r="R6" s="16">
        <f>VLOOKUP(Q6,'Denúncias PSR por UF e mês'!$B$105:$O$134,14,0)</f>
        <v>4</v>
      </c>
      <c r="S6" s="16">
        <f>VLOOKUP(Q6,'Denúncias PSR por UF e mês'!$B$137:$O$166,14,0)</f>
        <v>9</v>
      </c>
      <c r="T6" s="130">
        <f t="shared" si="3"/>
        <v>1.25</v>
      </c>
      <c r="V6" s="78" t="s">
        <v>18</v>
      </c>
      <c r="W6" s="16">
        <f>VLOOKUP(V6,'Denúncias PSR por UF e mês'!$B$137:$O$166,14,0)</f>
        <v>9</v>
      </c>
      <c r="X6" s="16">
        <f>VLOOKUP(V6,'Denúncias PSR por UF e mês'!$B$169:$O$197,14,0)</f>
        <v>17</v>
      </c>
      <c r="Y6" s="130">
        <f t="shared" si="4"/>
        <v>0.88888888888888884</v>
      </c>
      <c r="AA6" s="78" t="s">
        <v>18</v>
      </c>
      <c r="AB6" s="16">
        <v>17</v>
      </c>
      <c r="AC6" s="16">
        <f>VLOOKUP(AA6,'Denúncias PSR por UF e mês'!$B$200:$O$230,14,0)</f>
        <v>18</v>
      </c>
      <c r="AD6" s="130">
        <f t="shared" si="5"/>
        <v>5.8823529411764705E-2</v>
      </c>
    </row>
    <row r="7" spans="2:30" x14ac:dyDescent="0.25">
      <c r="B7" s="49" t="s">
        <v>19</v>
      </c>
      <c r="C7" s="16">
        <f>VLOOKUP(B7,'Denúncias PSR por UF e mês'!B12:O41,14,0)</f>
        <v>1</v>
      </c>
      <c r="D7" s="16">
        <f>VLOOKUP(B7,'Denúncias PSR por UF e mês'!$B$41:$O$70,14,0)</f>
        <v>0</v>
      </c>
      <c r="E7" s="17">
        <f t="shared" si="0"/>
        <v>-1</v>
      </c>
      <c r="G7" s="49" t="s">
        <v>19</v>
      </c>
      <c r="H7" s="16">
        <f>VLOOKUP(G7,'Denúncias PSR por UF e mês'!$B$42:$O$69,14,0)</f>
        <v>0</v>
      </c>
      <c r="I7" s="16">
        <f>VLOOKUP(G7,'Denúncias PSR por UF e mês'!$B$74:$O$101,14,0)</f>
        <v>0</v>
      </c>
      <c r="J7" s="17" t="str">
        <f t="shared" si="1"/>
        <v/>
      </c>
      <c r="K7" s="31"/>
      <c r="L7" s="78" t="s">
        <v>19</v>
      </c>
      <c r="M7" s="16">
        <f>VLOOKUP(L7,'Denúncias PSR por UF e mês'!$B$74:$O$101,14,0)</f>
        <v>0</v>
      </c>
      <c r="N7" s="16">
        <f>VLOOKUP(L7,'Denúncias PSR por UF e mês'!$B$105:$O$134,14,0)</f>
        <v>0</v>
      </c>
      <c r="O7" s="130" t="str">
        <f t="shared" si="2"/>
        <v/>
      </c>
      <c r="Q7" s="78" t="s">
        <v>19</v>
      </c>
      <c r="R7" s="16">
        <f>VLOOKUP(Q7,'Denúncias PSR por UF e mês'!$B$105:$O$134,14,0)</f>
        <v>0</v>
      </c>
      <c r="S7" s="16">
        <f>VLOOKUP(Q7,'Denúncias PSR por UF e mês'!$B$137:$O$166,14,0)</f>
        <v>2</v>
      </c>
      <c r="T7" s="130" t="str">
        <f t="shared" si="3"/>
        <v/>
      </c>
      <c r="V7" s="78" t="s">
        <v>19</v>
      </c>
      <c r="W7" s="16">
        <f>VLOOKUP(V7,'Denúncias PSR por UF e mês'!$B$137:$O$166,14,0)</f>
        <v>2</v>
      </c>
      <c r="X7" s="16">
        <f>VLOOKUP(V7,'Denúncias PSR por UF e mês'!$B$169:$O$197,14,0)</f>
        <v>2</v>
      </c>
      <c r="Y7" s="130">
        <f t="shared" si="4"/>
        <v>0</v>
      </c>
      <c r="AA7" s="78" t="s">
        <v>19</v>
      </c>
      <c r="AB7" s="16">
        <v>2</v>
      </c>
      <c r="AC7" s="16">
        <f>VLOOKUP(AA7,'Denúncias PSR por UF e mês'!$B$200:$O$230,14,0)</f>
        <v>1</v>
      </c>
      <c r="AD7" s="130">
        <f t="shared" si="5"/>
        <v>-0.5</v>
      </c>
    </row>
    <row r="8" spans="2:30" x14ac:dyDescent="0.25">
      <c r="B8" s="49" t="s">
        <v>20</v>
      </c>
      <c r="C8" s="16">
        <f>VLOOKUP(B8,'Denúncias PSR por UF e mês'!B13:O42,14,0)</f>
        <v>52</v>
      </c>
      <c r="D8" s="16">
        <f>VLOOKUP(B8,'Denúncias PSR por UF e mês'!$B$41:$O$70,14,0)</f>
        <v>34</v>
      </c>
      <c r="E8" s="17">
        <f t="shared" si="0"/>
        <v>-0.34615384615384615</v>
      </c>
      <c r="G8" s="49" t="s">
        <v>20</v>
      </c>
      <c r="H8" s="16">
        <f>VLOOKUP(G8,'Denúncias PSR por UF e mês'!$B$42:$O$69,14,0)</f>
        <v>34</v>
      </c>
      <c r="I8" s="16">
        <f>VLOOKUP(G8,'Denúncias PSR por UF e mês'!$B$74:$O$101,14,0)</f>
        <v>31</v>
      </c>
      <c r="J8" s="17">
        <f t="shared" si="1"/>
        <v>-8.8235294117647065E-2</v>
      </c>
      <c r="K8" s="31"/>
      <c r="L8" s="78" t="s">
        <v>20</v>
      </c>
      <c r="M8" s="16">
        <f>VLOOKUP(L8,'Denúncias PSR por UF e mês'!$B$74:$O$101,14,0)</f>
        <v>31</v>
      </c>
      <c r="N8" s="16">
        <f>VLOOKUP(L8,'Denúncias PSR por UF e mês'!$B$105:$O$134,14,0)</f>
        <v>28</v>
      </c>
      <c r="O8" s="130">
        <f t="shared" si="2"/>
        <v>-9.6774193548387094E-2</v>
      </c>
      <c r="Q8" s="78" t="s">
        <v>20</v>
      </c>
      <c r="R8" s="16">
        <f>VLOOKUP(Q8,'Denúncias PSR por UF e mês'!$B$105:$O$134,14,0)</f>
        <v>28</v>
      </c>
      <c r="S8" s="16">
        <f>VLOOKUP(Q8,'Denúncias PSR por UF e mês'!$B$137:$O$166,14,0)</f>
        <v>41</v>
      </c>
      <c r="T8" s="130">
        <f t="shared" si="3"/>
        <v>0.4642857142857143</v>
      </c>
      <c r="V8" s="78" t="s">
        <v>20</v>
      </c>
      <c r="W8" s="16">
        <f>VLOOKUP(V8,'Denúncias PSR por UF e mês'!$B$137:$O$166,14,0)</f>
        <v>41</v>
      </c>
      <c r="X8" s="16">
        <f>VLOOKUP(V8,'Denúncias PSR por UF e mês'!$B$169:$O$197,14,0)</f>
        <v>64</v>
      </c>
      <c r="Y8" s="130">
        <f t="shared" si="4"/>
        <v>0.56097560975609762</v>
      </c>
      <c r="AA8" s="78" t="s">
        <v>20</v>
      </c>
      <c r="AB8" s="16">
        <v>64</v>
      </c>
      <c r="AC8" s="16">
        <f>VLOOKUP(AA8,'Denúncias PSR por UF e mês'!$B$200:$O$230,14,0)</f>
        <v>71</v>
      </c>
      <c r="AD8" s="130">
        <f t="shared" si="5"/>
        <v>0.109375</v>
      </c>
    </row>
    <row r="9" spans="2:30" x14ac:dyDescent="0.25">
      <c r="B9" s="49" t="s">
        <v>21</v>
      </c>
      <c r="C9" s="16">
        <f>VLOOKUP(B9,'Denúncias PSR por UF e mês'!B14:O43,14,0)</f>
        <v>21</v>
      </c>
      <c r="D9" s="16">
        <f>VLOOKUP(B9,'Denúncias PSR por UF e mês'!$B$41:$O$70,14,0)</f>
        <v>15</v>
      </c>
      <c r="E9" s="17">
        <f t="shared" si="0"/>
        <v>-0.2857142857142857</v>
      </c>
      <c r="G9" s="49" t="s">
        <v>21</v>
      </c>
      <c r="H9" s="16">
        <f>VLOOKUP(G9,'Denúncias PSR por UF e mês'!$B$42:$O$69,14,0)</f>
        <v>15</v>
      </c>
      <c r="I9" s="16">
        <f>VLOOKUP(G9,'Denúncias PSR por UF e mês'!$B$74:$O$101,14,0)</f>
        <v>30</v>
      </c>
      <c r="J9" s="17">
        <f t="shared" si="1"/>
        <v>1</v>
      </c>
      <c r="K9" s="31"/>
      <c r="L9" s="78" t="s">
        <v>21</v>
      </c>
      <c r="M9" s="16">
        <f>VLOOKUP(L9,'Denúncias PSR por UF e mês'!$B$74:$O$101,14,0)</f>
        <v>30</v>
      </c>
      <c r="N9" s="16">
        <f>VLOOKUP(L9,'Denúncias PSR por UF e mês'!$B$105:$O$134,14,0)</f>
        <v>21</v>
      </c>
      <c r="O9" s="130">
        <f t="shared" si="2"/>
        <v>-0.3</v>
      </c>
      <c r="Q9" s="78" t="s">
        <v>21</v>
      </c>
      <c r="R9" s="16">
        <f>VLOOKUP(Q9,'Denúncias PSR por UF e mês'!$B$105:$O$134,14,0)</f>
        <v>21</v>
      </c>
      <c r="S9" s="16">
        <f>VLOOKUP(Q9,'Denúncias PSR por UF e mês'!$B$137:$O$166,14,0)</f>
        <v>24</v>
      </c>
      <c r="T9" s="130">
        <f t="shared" si="3"/>
        <v>0.14285714285714285</v>
      </c>
      <c r="V9" s="78" t="s">
        <v>21</v>
      </c>
      <c r="W9" s="16">
        <f>VLOOKUP(V9,'Denúncias PSR por UF e mês'!$B$137:$O$166,14,0)</f>
        <v>24</v>
      </c>
      <c r="X9" s="16">
        <f>VLOOKUP(V9,'Denúncias PSR por UF e mês'!$B$169:$O$197,14,0)</f>
        <v>26</v>
      </c>
      <c r="Y9" s="130">
        <f t="shared" si="4"/>
        <v>8.3333333333333329E-2</v>
      </c>
      <c r="AA9" s="78" t="s">
        <v>21</v>
      </c>
      <c r="AB9" s="16">
        <v>26</v>
      </c>
      <c r="AC9" s="16">
        <f>VLOOKUP(AA9,'Denúncias PSR por UF e mês'!$B$200:$O$230,14,0)</f>
        <v>47</v>
      </c>
      <c r="AD9" s="130">
        <f t="shared" si="5"/>
        <v>0.80769230769230771</v>
      </c>
    </row>
    <row r="10" spans="2:30" x14ac:dyDescent="0.25">
      <c r="B10" s="49" t="s">
        <v>22</v>
      </c>
      <c r="C10" s="16">
        <f>VLOOKUP(B10,'Denúncias PSR por UF e mês'!B15:O44,14,0)</f>
        <v>33</v>
      </c>
      <c r="D10" s="16">
        <f>VLOOKUP(B10,'Denúncias PSR por UF e mês'!$B$41:$O$70,14,0)</f>
        <v>35</v>
      </c>
      <c r="E10" s="17">
        <f t="shared" si="0"/>
        <v>6.0606060606060608E-2</v>
      </c>
      <c r="G10" s="49" t="s">
        <v>22</v>
      </c>
      <c r="H10" s="16">
        <f>VLOOKUP(G10,'Denúncias PSR por UF e mês'!$B$42:$O$69,14,0)</f>
        <v>35</v>
      </c>
      <c r="I10" s="16">
        <f>VLOOKUP(G10,'Denúncias PSR por UF e mês'!$B$74:$O$101,14,0)</f>
        <v>55</v>
      </c>
      <c r="J10" s="17">
        <f t="shared" si="1"/>
        <v>0.5714285714285714</v>
      </c>
      <c r="K10" s="31"/>
      <c r="L10" s="78" t="s">
        <v>22</v>
      </c>
      <c r="M10" s="16">
        <f>VLOOKUP(L10,'Denúncias PSR por UF e mês'!$B$74:$O$101,14,0)</f>
        <v>55</v>
      </c>
      <c r="N10" s="16">
        <f>VLOOKUP(L10,'Denúncias PSR por UF e mês'!$B$105:$O$134,14,0)</f>
        <v>30</v>
      </c>
      <c r="O10" s="130">
        <f t="shared" si="2"/>
        <v>-0.45454545454545453</v>
      </c>
      <c r="Q10" s="78" t="s">
        <v>22</v>
      </c>
      <c r="R10" s="16">
        <f>VLOOKUP(Q10,'Denúncias PSR por UF e mês'!$B$105:$O$134,14,0)</f>
        <v>30</v>
      </c>
      <c r="S10" s="16">
        <f>VLOOKUP(Q10,'Denúncias PSR por UF e mês'!$B$137:$O$166,14,0)</f>
        <v>40</v>
      </c>
      <c r="T10" s="130">
        <f t="shared" si="3"/>
        <v>0.33333333333333331</v>
      </c>
      <c r="V10" s="78" t="s">
        <v>22</v>
      </c>
      <c r="W10" s="16">
        <f>VLOOKUP(V10,'Denúncias PSR por UF e mês'!$B$137:$O$166,14,0)</f>
        <v>40</v>
      </c>
      <c r="X10" s="16">
        <f>VLOOKUP(V10,'Denúncias PSR por UF e mês'!$B$169:$O$197,14,0)</f>
        <v>59</v>
      </c>
      <c r="Y10" s="130">
        <f t="shared" si="4"/>
        <v>0.47499999999999998</v>
      </c>
      <c r="AA10" s="78" t="s">
        <v>22</v>
      </c>
      <c r="AB10" s="16">
        <v>59</v>
      </c>
      <c r="AC10" s="16">
        <f>VLOOKUP(AA10,'Denúncias PSR por UF e mês'!$B$200:$O$230,14,0)</f>
        <v>41</v>
      </c>
      <c r="AD10" s="130">
        <f t="shared" si="5"/>
        <v>-0.30508474576271188</v>
      </c>
    </row>
    <row r="11" spans="2:30" x14ac:dyDescent="0.25">
      <c r="B11" s="49" t="s">
        <v>23</v>
      </c>
      <c r="C11" s="16">
        <f>VLOOKUP(B11,'Denúncias PSR por UF e mês'!B16:O45,14,0)</f>
        <v>12</v>
      </c>
      <c r="D11" s="16">
        <f>VLOOKUP(B11,'Denúncias PSR por UF e mês'!$B$41:$O$70,14,0)</f>
        <v>11</v>
      </c>
      <c r="E11" s="17">
        <f t="shared" si="0"/>
        <v>-8.3333333333333329E-2</v>
      </c>
      <c r="G11" s="49" t="s">
        <v>23</v>
      </c>
      <c r="H11" s="16">
        <f>VLOOKUP(G11,'Denúncias PSR por UF e mês'!$B$42:$O$69,14,0)</f>
        <v>11</v>
      </c>
      <c r="I11" s="16">
        <f>VLOOKUP(G11,'Denúncias PSR por UF e mês'!$B$74:$O$101,14,0)</f>
        <v>11</v>
      </c>
      <c r="J11" s="17">
        <f t="shared" si="1"/>
        <v>0</v>
      </c>
      <c r="K11" s="31"/>
      <c r="L11" s="78" t="s">
        <v>23</v>
      </c>
      <c r="M11" s="16">
        <f>VLOOKUP(L11,'Denúncias PSR por UF e mês'!$B$74:$O$101,14,0)</f>
        <v>11</v>
      </c>
      <c r="N11" s="16">
        <f>VLOOKUP(L11,'Denúncias PSR por UF e mês'!$B$105:$O$134,14,0)</f>
        <v>15</v>
      </c>
      <c r="O11" s="130">
        <f t="shared" si="2"/>
        <v>0.36363636363636365</v>
      </c>
      <c r="Q11" s="78" t="s">
        <v>23</v>
      </c>
      <c r="R11" s="16">
        <f>VLOOKUP(Q11,'Denúncias PSR por UF e mês'!$B$105:$O$134,14,0)</f>
        <v>15</v>
      </c>
      <c r="S11" s="16">
        <f>VLOOKUP(Q11,'Denúncias PSR por UF e mês'!$B$137:$O$166,14,0)</f>
        <v>26</v>
      </c>
      <c r="T11" s="130">
        <f t="shared" si="3"/>
        <v>0.73333333333333328</v>
      </c>
      <c r="V11" s="78" t="s">
        <v>23</v>
      </c>
      <c r="W11" s="16">
        <f>VLOOKUP(V11,'Denúncias PSR por UF e mês'!$B$137:$O$166,14,0)</f>
        <v>26</v>
      </c>
      <c r="X11" s="16">
        <f>VLOOKUP(V11,'Denúncias PSR por UF e mês'!$B$169:$O$197,14,0)</f>
        <v>16</v>
      </c>
      <c r="Y11" s="130">
        <f t="shared" si="4"/>
        <v>-0.38461538461538464</v>
      </c>
      <c r="AA11" s="78" t="s">
        <v>23</v>
      </c>
      <c r="AB11" s="16">
        <v>16</v>
      </c>
      <c r="AC11" s="16">
        <f>VLOOKUP(AA11,'Denúncias PSR por UF e mês'!$B$200:$O$230,14,0)</f>
        <v>30</v>
      </c>
      <c r="AD11" s="130">
        <f t="shared" si="5"/>
        <v>0.875</v>
      </c>
    </row>
    <row r="12" spans="2:30" x14ac:dyDescent="0.25">
      <c r="B12" s="49" t="s">
        <v>24</v>
      </c>
      <c r="C12" s="16">
        <f>VLOOKUP(B12,'Denúncias PSR por UF e mês'!B17:O46,14,0)</f>
        <v>13</v>
      </c>
      <c r="D12" s="16">
        <f>VLOOKUP(B12,'Denúncias PSR por UF e mês'!$B$41:$O$70,14,0)</f>
        <v>25</v>
      </c>
      <c r="E12" s="17">
        <f t="shared" si="0"/>
        <v>0.92307692307692313</v>
      </c>
      <c r="G12" s="49" t="s">
        <v>24</v>
      </c>
      <c r="H12" s="16">
        <f>VLOOKUP(G12,'Denúncias PSR por UF e mês'!$B$42:$O$69,14,0)</f>
        <v>25</v>
      </c>
      <c r="I12" s="16">
        <f>VLOOKUP(G12,'Denúncias PSR por UF e mês'!$B$74:$O$101,14,0)</f>
        <v>31</v>
      </c>
      <c r="J12" s="17">
        <f t="shared" si="1"/>
        <v>0.24</v>
      </c>
      <c r="K12" s="31"/>
      <c r="L12" s="78" t="s">
        <v>24</v>
      </c>
      <c r="M12" s="16">
        <f>VLOOKUP(L12,'Denúncias PSR por UF e mês'!$B$74:$O$101,14,0)</f>
        <v>31</v>
      </c>
      <c r="N12" s="16">
        <f>VLOOKUP(L12,'Denúncias PSR por UF e mês'!$B$105:$O$134,14,0)</f>
        <v>15</v>
      </c>
      <c r="O12" s="130">
        <f t="shared" si="2"/>
        <v>-0.5161290322580645</v>
      </c>
      <c r="Q12" s="78" t="s">
        <v>24</v>
      </c>
      <c r="R12" s="16">
        <f>VLOOKUP(Q12,'Denúncias PSR por UF e mês'!$B$105:$O$134,14,0)</f>
        <v>15</v>
      </c>
      <c r="S12" s="16">
        <f>VLOOKUP(Q12,'Denúncias PSR por UF e mês'!$B$137:$O$166,14,0)</f>
        <v>20</v>
      </c>
      <c r="T12" s="130">
        <f t="shared" si="3"/>
        <v>0.33333333333333331</v>
      </c>
      <c r="V12" s="78" t="s">
        <v>24</v>
      </c>
      <c r="W12" s="16">
        <f>VLOOKUP(V12,'Denúncias PSR por UF e mês'!$B$137:$O$166,14,0)</f>
        <v>20</v>
      </c>
      <c r="X12" s="16">
        <f>VLOOKUP(V12,'Denúncias PSR por UF e mês'!$B$169:$O$197,14,0)</f>
        <v>36</v>
      </c>
      <c r="Y12" s="130">
        <f t="shared" si="4"/>
        <v>0.8</v>
      </c>
      <c r="AA12" s="78" t="s">
        <v>24</v>
      </c>
      <c r="AB12" s="16">
        <v>36</v>
      </c>
      <c r="AC12" s="16">
        <f>VLOOKUP(AA12,'Denúncias PSR por UF e mês'!$B$200:$O$230,14,0)</f>
        <v>25</v>
      </c>
      <c r="AD12" s="130">
        <f t="shared" si="5"/>
        <v>-0.30555555555555558</v>
      </c>
    </row>
    <row r="13" spans="2:30" x14ac:dyDescent="0.25">
      <c r="B13" s="49" t="s">
        <v>25</v>
      </c>
      <c r="C13" s="16">
        <f>VLOOKUP(B13,'Denúncias PSR por UF e mês'!B18:O47,14,0)</f>
        <v>6</v>
      </c>
      <c r="D13" s="16">
        <f>VLOOKUP(B13,'Denúncias PSR por UF e mês'!$B$41:$O$70,14,0)</f>
        <v>11</v>
      </c>
      <c r="E13" s="17">
        <f t="shared" si="0"/>
        <v>0.83333333333333337</v>
      </c>
      <c r="G13" s="49" t="s">
        <v>25</v>
      </c>
      <c r="H13" s="16">
        <f>VLOOKUP(G13,'Denúncias PSR por UF e mês'!$B$42:$O$69,14,0)</f>
        <v>11</v>
      </c>
      <c r="I13" s="16">
        <f>VLOOKUP(G13,'Denúncias PSR por UF e mês'!$B$74:$O$101,14,0)</f>
        <v>16</v>
      </c>
      <c r="J13" s="17">
        <f t="shared" si="1"/>
        <v>0.45454545454545453</v>
      </c>
      <c r="K13" s="31"/>
      <c r="L13" s="78" t="s">
        <v>25</v>
      </c>
      <c r="M13" s="16">
        <f>VLOOKUP(L13,'Denúncias PSR por UF e mês'!$B$74:$O$101,14,0)</f>
        <v>16</v>
      </c>
      <c r="N13" s="16">
        <f>VLOOKUP(L13,'Denúncias PSR por UF e mês'!$B$105:$O$134,14,0)</f>
        <v>12</v>
      </c>
      <c r="O13" s="130">
        <f t="shared" si="2"/>
        <v>-0.25</v>
      </c>
      <c r="Q13" s="78" t="s">
        <v>25</v>
      </c>
      <c r="R13" s="16">
        <f>VLOOKUP(Q13,'Denúncias PSR por UF e mês'!$B$105:$O$134,14,0)</f>
        <v>12</v>
      </c>
      <c r="S13" s="16">
        <f>VLOOKUP(Q13,'Denúncias PSR por UF e mês'!$B$137:$O$166,14,0)</f>
        <v>8</v>
      </c>
      <c r="T13" s="130">
        <f t="shared" si="3"/>
        <v>-0.33333333333333331</v>
      </c>
      <c r="V13" s="78" t="s">
        <v>25</v>
      </c>
      <c r="W13" s="16">
        <f>VLOOKUP(V13,'Denúncias PSR por UF e mês'!$B$137:$O$166,14,0)</f>
        <v>8</v>
      </c>
      <c r="X13" s="16">
        <f>VLOOKUP(V13,'Denúncias PSR por UF e mês'!$B$169:$O$197,14,0)</f>
        <v>13</v>
      </c>
      <c r="Y13" s="130">
        <f t="shared" si="4"/>
        <v>0.625</v>
      </c>
      <c r="AA13" s="78" t="s">
        <v>25</v>
      </c>
      <c r="AB13" s="16">
        <v>13</v>
      </c>
      <c r="AC13" s="16">
        <f>VLOOKUP(AA13,'Denúncias PSR por UF e mês'!$B$200:$O$230,14,0)</f>
        <v>23</v>
      </c>
      <c r="AD13" s="130">
        <f t="shared" si="5"/>
        <v>0.76923076923076927</v>
      </c>
    </row>
    <row r="14" spans="2:30" x14ac:dyDescent="0.25">
      <c r="B14" s="49" t="s">
        <v>26</v>
      </c>
      <c r="C14" s="16">
        <f>VLOOKUP(B14,'Denúncias PSR por UF e mês'!B19:O48,14,0)</f>
        <v>31</v>
      </c>
      <c r="D14" s="16">
        <f>VLOOKUP(B14,'Denúncias PSR por UF e mês'!$B$41:$O$70,14,0)</f>
        <v>60</v>
      </c>
      <c r="E14" s="17">
        <f t="shared" si="0"/>
        <v>0.93548387096774188</v>
      </c>
      <c r="G14" s="49" t="s">
        <v>26</v>
      </c>
      <c r="H14" s="16">
        <f>VLOOKUP(G14,'Denúncias PSR por UF e mês'!$B$42:$O$69,14,0)</f>
        <v>60</v>
      </c>
      <c r="I14" s="16">
        <f>VLOOKUP(G14,'Denúncias PSR por UF e mês'!$B$74:$O$101,14,0)</f>
        <v>69</v>
      </c>
      <c r="J14" s="17">
        <f t="shared" si="1"/>
        <v>0.15</v>
      </c>
      <c r="K14" s="31"/>
      <c r="L14" s="78" t="s">
        <v>26</v>
      </c>
      <c r="M14" s="16">
        <f>VLOOKUP(L14,'Denúncias PSR por UF e mês'!$B$74:$O$101,14,0)</f>
        <v>69</v>
      </c>
      <c r="N14" s="16">
        <f>VLOOKUP(L14,'Denúncias PSR por UF e mês'!$B$105:$O$134,14,0)</f>
        <v>55</v>
      </c>
      <c r="O14" s="130">
        <f t="shared" si="2"/>
        <v>-0.20289855072463769</v>
      </c>
      <c r="Q14" s="78" t="s">
        <v>26</v>
      </c>
      <c r="R14" s="16">
        <f>VLOOKUP(Q14,'Denúncias PSR por UF e mês'!$B$105:$O$134,14,0)</f>
        <v>55</v>
      </c>
      <c r="S14" s="16">
        <f>VLOOKUP(Q14,'Denúncias PSR por UF e mês'!$B$137:$O$166,14,0)</f>
        <v>49</v>
      </c>
      <c r="T14" s="130">
        <f t="shared" si="3"/>
        <v>-0.10909090909090909</v>
      </c>
      <c r="V14" s="78" t="s">
        <v>26</v>
      </c>
      <c r="W14" s="16">
        <f>VLOOKUP(V14,'Denúncias PSR por UF e mês'!$B$137:$O$166,14,0)</f>
        <v>49</v>
      </c>
      <c r="X14" s="16">
        <f>VLOOKUP(V14,'Denúncias PSR por UF e mês'!$B$169:$O$197,14,0)</f>
        <v>63</v>
      </c>
      <c r="Y14" s="130">
        <f t="shared" si="4"/>
        <v>0.2857142857142857</v>
      </c>
      <c r="AA14" s="78" t="s">
        <v>26</v>
      </c>
      <c r="AB14" s="16">
        <v>63</v>
      </c>
      <c r="AC14" s="16">
        <f>VLOOKUP(AA14,'Denúncias PSR por UF e mês'!$B$200:$O$230,14,0)</f>
        <v>94</v>
      </c>
      <c r="AD14" s="130">
        <f t="shared" si="5"/>
        <v>0.49206349206349204</v>
      </c>
    </row>
    <row r="15" spans="2:30" x14ac:dyDescent="0.25">
      <c r="B15" s="49" t="s">
        <v>27</v>
      </c>
      <c r="C15" s="16">
        <f>VLOOKUP(B15,'Denúncias PSR por UF e mês'!B20:O49,14,0)</f>
        <v>5</v>
      </c>
      <c r="D15" s="16">
        <f>VLOOKUP(B15,'Denúncias PSR por UF e mês'!$B$41:$O$70,14,0)</f>
        <v>6</v>
      </c>
      <c r="E15" s="17">
        <f t="shared" si="0"/>
        <v>0.2</v>
      </c>
      <c r="G15" s="49" t="s">
        <v>27</v>
      </c>
      <c r="H15" s="16">
        <f>VLOOKUP(G15,'Denúncias PSR por UF e mês'!$B$42:$O$69,14,0)</f>
        <v>6</v>
      </c>
      <c r="I15" s="16">
        <f>VLOOKUP(G15,'Denúncias PSR por UF e mês'!$B$74:$O$101,14,0)</f>
        <v>11</v>
      </c>
      <c r="J15" s="17">
        <f t="shared" si="1"/>
        <v>0.83333333333333337</v>
      </c>
      <c r="K15" s="31"/>
      <c r="L15" s="78" t="s">
        <v>27</v>
      </c>
      <c r="M15" s="16">
        <f>VLOOKUP(L15,'Denúncias PSR por UF e mês'!$B$74:$O$101,14,0)</f>
        <v>11</v>
      </c>
      <c r="N15" s="16">
        <f>VLOOKUP(L15,'Denúncias PSR por UF e mês'!$B$105:$O$134,14,0)</f>
        <v>4</v>
      </c>
      <c r="O15" s="130">
        <f t="shared" si="2"/>
        <v>-0.63636363636363635</v>
      </c>
      <c r="Q15" s="78" t="s">
        <v>27</v>
      </c>
      <c r="R15" s="16">
        <f>VLOOKUP(Q15,'Denúncias PSR por UF e mês'!$B$105:$O$134,14,0)</f>
        <v>4</v>
      </c>
      <c r="S15" s="16">
        <f>VLOOKUP(Q15,'Denúncias PSR por UF e mês'!$B$137:$O$166,14,0)</f>
        <v>11</v>
      </c>
      <c r="T15" s="130">
        <f t="shared" si="3"/>
        <v>1.75</v>
      </c>
      <c r="V15" s="78" t="s">
        <v>27</v>
      </c>
      <c r="W15" s="16">
        <f>VLOOKUP(V15,'Denúncias PSR por UF e mês'!$B$137:$O$166,14,0)</f>
        <v>11</v>
      </c>
      <c r="X15" s="16">
        <f>VLOOKUP(V15,'Denúncias PSR por UF e mês'!$B$169:$O$197,14,0)</f>
        <v>18</v>
      </c>
      <c r="Y15" s="130">
        <f t="shared" si="4"/>
        <v>0.63636363636363635</v>
      </c>
      <c r="AA15" s="78" t="s">
        <v>27</v>
      </c>
      <c r="AB15" s="16">
        <v>18</v>
      </c>
      <c r="AC15" s="16">
        <f>VLOOKUP(AA15,'Denúncias PSR por UF e mês'!$B$200:$O$230,14,0)</f>
        <v>15</v>
      </c>
      <c r="AD15" s="130">
        <f t="shared" si="5"/>
        <v>-0.16666666666666666</v>
      </c>
    </row>
    <row r="16" spans="2:30" x14ac:dyDescent="0.25">
      <c r="B16" s="49" t="s">
        <v>28</v>
      </c>
      <c r="C16" s="16">
        <f>VLOOKUP(B16,'Denúncias PSR por UF e mês'!B21:O50,14,0)</f>
        <v>5</v>
      </c>
      <c r="D16" s="16">
        <f>VLOOKUP(B16,'Denúncias PSR por UF e mês'!$B$41:$O$70,14,0)</f>
        <v>5</v>
      </c>
      <c r="E16" s="17">
        <f t="shared" si="0"/>
        <v>0</v>
      </c>
      <c r="G16" s="49" t="s">
        <v>28</v>
      </c>
      <c r="H16" s="16">
        <f>VLOOKUP(G16,'Denúncias PSR por UF e mês'!$B$42:$O$69,14,0)</f>
        <v>5</v>
      </c>
      <c r="I16" s="16">
        <f>VLOOKUP(G16,'Denúncias PSR por UF e mês'!$B$74:$O$101,14,0)</f>
        <v>10</v>
      </c>
      <c r="J16" s="17">
        <f t="shared" si="1"/>
        <v>1</v>
      </c>
      <c r="K16" s="31"/>
      <c r="L16" s="78" t="s">
        <v>28</v>
      </c>
      <c r="M16" s="16">
        <f>VLOOKUP(L16,'Denúncias PSR por UF e mês'!$B$74:$O$101,14,0)</f>
        <v>10</v>
      </c>
      <c r="N16" s="16">
        <f>VLOOKUP(L16,'Denúncias PSR por UF e mês'!$B$105:$O$134,14,0)</f>
        <v>9</v>
      </c>
      <c r="O16" s="130">
        <f t="shared" si="2"/>
        <v>-0.1</v>
      </c>
      <c r="Q16" s="78" t="s">
        <v>28</v>
      </c>
      <c r="R16" s="16">
        <f>VLOOKUP(Q16,'Denúncias PSR por UF e mês'!$B$105:$O$134,14,0)</f>
        <v>9</v>
      </c>
      <c r="S16" s="16">
        <f>VLOOKUP(Q16,'Denúncias PSR por UF e mês'!$B$137:$O$166,14,0)</f>
        <v>10</v>
      </c>
      <c r="T16" s="130">
        <f t="shared" si="3"/>
        <v>0.1111111111111111</v>
      </c>
      <c r="V16" s="78" t="s">
        <v>28</v>
      </c>
      <c r="W16" s="16">
        <f>VLOOKUP(V16,'Denúncias PSR por UF e mês'!$B$137:$O$166,14,0)</f>
        <v>10</v>
      </c>
      <c r="X16" s="16">
        <f>VLOOKUP(V16,'Denúncias PSR por UF e mês'!$B$169:$O$197,14,0)</f>
        <v>6</v>
      </c>
      <c r="Y16" s="130">
        <f t="shared" si="4"/>
        <v>-0.4</v>
      </c>
      <c r="AA16" s="78" t="s">
        <v>28</v>
      </c>
      <c r="AB16" s="16">
        <v>6</v>
      </c>
      <c r="AC16" s="16">
        <f>VLOOKUP(AA16,'Denúncias PSR por UF e mês'!$B$200:$O$230,14,0)</f>
        <v>8</v>
      </c>
      <c r="AD16" s="130">
        <f t="shared" si="5"/>
        <v>0.33333333333333331</v>
      </c>
    </row>
    <row r="17" spans="2:30" x14ac:dyDescent="0.25">
      <c r="B17" s="49" t="s">
        <v>29</v>
      </c>
      <c r="C17" s="16">
        <f>VLOOKUP(B17,'Denúncias PSR por UF e mês'!B22:O51,14,0)</f>
        <v>6</v>
      </c>
      <c r="D17" s="16">
        <f>VLOOKUP(B17,'Denúncias PSR por UF e mês'!$B$41:$O$70,14,0)</f>
        <v>10</v>
      </c>
      <c r="E17" s="17">
        <f t="shared" si="0"/>
        <v>0.66666666666666663</v>
      </c>
      <c r="G17" s="49" t="s">
        <v>29</v>
      </c>
      <c r="H17" s="16">
        <f>VLOOKUP(G17,'Denúncias PSR por UF e mês'!$B$42:$O$69,14,0)</f>
        <v>10</v>
      </c>
      <c r="I17" s="16">
        <f>VLOOKUP(G17,'Denúncias PSR por UF e mês'!$B$74:$O$101,14,0)</f>
        <v>15</v>
      </c>
      <c r="J17" s="17">
        <f t="shared" si="1"/>
        <v>0.5</v>
      </c>
      <c r="K17" s="31"/>
      <c r="L17" s="78" t="s">
        <v>29</v>
      </c>
      <c r="M17" s="16">
        <f>VLOOKUP(L17,'Denúncias PSR por UF e mês'!$B$74:$O$101,14,0)</f>
        <v>15</v>
      </c>
      <c r="N17" s="16">
        <f>VLOOKUP(L17,'Denúncias PSR por UF e mês'!$B$105:$O$134,14,0)</f>
        <v>12</v>
      </c>
      <c r="O17" s="130">
        <f t="shared" si="2"/>
        <v>-0.2</v>
      </c>
      <c r="Q17" s="78" t="s">
        <v>29</v>
      </c>
      <c r="R17" s="16">
        <f>VLOOKUP(Q17,'Denúncias PSR por UF e mês'!$B$105:$O$134,14,0)</f>
        <v>12</v>
      </c>
      <c r="S17" s="16">
        <f>VLOOKUP(Q17,'Denúncias PSR por UF e mês'!$B$137:$O$166,14,0)</f>
        <v>19</v>
      </c>
      <c r="T17" s="130">
        <f t="shared" si="3"/>
        <v>0.58333333333333337</v>
      </c>
      <c r="V17" s="78" t="s">
        <v>29</v>
      </c>
      <c r="W17" s="16">
        <f>VLOOKUP(V17,'Denúncias PSR por UF e mês'!$B$137:$O$166,14,0)</f>
        <v>19</v>
      </c>
      <c r="X17" s="16">
        <f>VLOOKUP(V17,'Denúncias PSR por UF e mês'!$B$169:$O$197,14,0)</f>
        <v>12</v>
      </c>
      <c r="Y17" s="130">
        <f t="shared" si="4"/>
        <v>-0.36842105263157893</v>
      </c>
      <c r="AA17" s="78" t="s">
        <v>29</v>
      </c>
      <c r="AB17" s="16">
        <v>12</v>
      </c>
      <c r="AC17" s="16">
        <f>VLOOKUP(AA17,'Denúncias PSR por UF e mês'!$B$200:$O$230,14,0)</f>
        <v>12</v>
      </c>
      <c r="AD17" s="130">
        <f t="shared" si="5"/>
        <v>0</v>
      </c>
    </row>
    <row r="18" spans="2:30" x14ac:dyDescent="0.25">
      <c r="B18" s="49" t="s">
        <v>30</v>
      </c>
      <c r="C18" s="16">
        <f>VLOOKUP(B18,'Denúncias PSR por UF e mês'!B23:O52,14,0)</f>
        <v>4</v>
      </c>
      <c r="D18" s="16">
        <f>VLOOKUP(B18,'Denúncias PSR por UF e mês'!$B$41:$O$70,14,0)</f>
        <v>5</v>
      </c>
      <c r="E18" s="17">
        <f t="shared" si="0"/>
        <v>0.25</v>
      </c>
      <c r="G18" s="49" t="s">
        <v>30</v>
      </c>
      <c r="H18" s="16">
        <f>VLOOKUP(G18,'Denúncias PSR por UF e mês'!$B$42:$O$69,14,0)</f>
        <v>5</v>
      </c>
      <c r="I18" s="16">
        <f>VLOOKUP(G18,'Denúncias PSR por UF e mês'!$B$74:$O$101,14,0)</f>
        <v>19</v>
      </c>
      <c r="J18" s="17">
        <f t="shared" si="1"/>
        <v>2.8</v>
      </c>
      <c r="K18" s="31"/>
      <c r="L18" s="78" t="s">
        <v>30</v>
      </c>
      <c r="M18" s="16">
        <f>VLOOKUP(L18,'Denúncias PSR por UF e mês'!$B$74:$O$101,14,0)</f>
        <v>19</v>
      </c>
      <c r="N18" s="16">
        <f>VLOOKUP(L18,'Denúncias PSR por UF e mês'!$B$105:$O$134,14,0)</f>
        <v>13</v>
      </c>
      <c r="O18" s="130">
        <f t="shared" si="2"/>
        <v>-0.31578947368421051</v>
      </c>
      <c r="Q18" s="78" t="s">
        <v>30</v>
      </c>
      <c r="R18" s="16">
        <f>VLOOKUP(Q18,'Denúncias PSR por UF e mês'!$B$105:$O$134,14,0)</f>
        <v>13</v>
      </c>
      <c r="S18" s="16">
        <f>VLOOKUP(Q18,'Denúncias PSR por UF e mês'!$B$137:$O$166,14,0)</f>
        <v>13</v>
      </c>
      <c r="T18" s="130">
        <f t="shared" si="3"/>
        <v>0</v>
      </c>
      <c r="V18" s="78" t="s">
        <v>30</v>
      </c>
      <c r="W18" s="16">
        <f>VLOOKUP(V18,'Denúncias PSR por UF e mês'!$B$137:$O$166,14,0)</f>
        <v>13</v>
      </c>
      <c r="X18" s="16">
        <f>VLOOKUP(V18,'Denúncias PSR por UF e mês'!$B$169:$O$197,14,0)</f>
        <v>23</v>
      </c>
      <c r="Y18" s="130">
        <f t="shared" si="4"/>
        <v>0.76923076923076927</v>
      </c>
      <c r="AA18" s="78" t="s">
        <v>30</v>
      </c>
      <c r="AB18" s="16">
        <v>23</v>
      </c>
      <c r="AC18" s="16">
        <f>VLOOKUP(AA18,'Denúncias PSR por UF e mês'!$B$200:$O$230,14,0)</f>
        <v>25</v>
      </c>
      <c r="AD18" s="130">
        <f t="shared" si="5"/>
        <v>8.6956521739130432E-2</v>
      </c>
    </row>
    <row r="19" spans="2:30" x14ac:dyDescent="0.25">
      <c r="B19" s="49" t="s">
        <v>31</v>
      </c>
      <c r="C19" s="16">
        <f>VLOOKUP(B19,'Denúncias PSR por UF e mês'!B24:O53,14,0)</f>
        <v>11</v>
      </c>
      <c r="D19" s="16">
        <f>VLOOKUP(B19,'Denúncias PSR por UF e mês'!$B$41:$O$70,14,0)</f>
        <v>12</v>
      </c>
      <c r="E19" s="17">
        <f t="shared" si="0"/>
        <v>9.0909090909090912E-2</v>
      </c>
      <c r="G19" s="49" t="s">
        <v>31</v>
      </c>
      <c r="H19" s="16">
        <f>VLOOKUP(G19,'Denúncias PSR por UF e mês'!$B$42:$O$69,14,0)</f>
        <v>12</v>
      </c>
      <c r="I19" s="16">
        <f>VLOOKUP(G19,'Denúncias PSR por UF e mês'!$B$74:$O$101,14,0)</f>
        <v>19</v>
      </c>
      <c r="J19" s="17">
        <f t="shared" si="1"/>
        <v>0.58333333333333337</v>
      </c>
      <c r="K19" s="31"/>
      <c r="L19" s="78" t="s">
        <v>31</v>
      </c>
      <c r="M19" s="16">
        <f>VLOOKUP(L19,'Denúncias PSR por UF e mês'!$B$74:$O$101,14,0)</f>
        <v>19</v>
      </c>
      <c r="N19" s="16">
        <f>VLOOKUP(L19,'Denúncias PSR por UF e mês'!$B$105:$O$134,14,0)</f>
        <v>15</v>
      </c>
      <c r="O19" s="130">
        <f t="shared" si="2"/>
        <v>-0.21052631578947367</v>
      </c>
      <c r="Q19" s="78" t="s">
        <v>31</v>
      </c>
      <c r="R19" s="16">
        <f>VLOOKUP(Q19,'Denúncias PSR por UF e mês'!$B$105:$O$134,14,0)</f>
        <v>15</v>
      </c>
      <c r="S19" s="16">
        <f>VLOOKUP(Q19,'Denúncias PSR por UF e mês'!$B$137:$O$166,14,0)</f>
        <v>19</v>
      </c>
      <c r="T19" s="130">
        <f t="shared" si="3"/>
        <v>0.26666666666666666</v>
      </c>
      <c r="V19" s="78" t="s">
        <v>31</v>
      </c>
      <c r="W19" s="16">
        <f>VLOOKUP(V19,'Denúncias PSR por UF e mês'!$B$137:$O$166,14,0)</f>
        <v>19</v>
      </c>
      <c r="X19" s="16">
        <f>VLOOKUP(V19,'Denúncias PSR por UF e mês'!$B$169:$O$197,14,0)</f>
        <v>33</v>
      </c>
      <c r="Y19" s="130">
        <f t="shared" si="4"/>
        <v>0.73684210526315785</v>
      </c>
      <c r="AA19" s="78" t="s">
        <v>31</v>
      </c>
      <c r="AB19" s="16">
        <v>33</v>
      </c>
      <c r="AC19" s="16">
        <f>VLOOKUP(AA19,'Denúncias PSR por UF e mês'!$B$200:$O$230,14,0)</f>
        <v>35</v>
      </c>
      <c r="AD19" s="130">
        <f t="shared" si="5"/>
        <v>6.0606060606060608E-2</v>
      </c>
    </row>
    <row r="20" spans="2:30" x14ac:dyDescent="0.25">
      <c r="B20" s="49" t="s">
        <v>32</v>
      </c>
      <c r="C20" s="16">
        <f>VLOOKUP(B20,'Denúncias PSR por UF e mês'!B25:O54,14,0)</f>
        <v>20</v>
      </c>
      <c r="D20" s="16">
        <f>VLOOKUP(B20,'Denúncias PSR por UF e mês'!$B$41:$O$70,14,0)</f>
        <v>4</v>
      </c>
      <c r="E20" s="17">
        <f t="shared" si="0"/>
        <v>-0.8</v>
      </c>
      <c r="G20" s="49" t="s">
        <v>32</v>
      </c>
      <c r="H20" s="16">
        <f>VLOOKUP(G20,'Denúncias PSR por UF e mês'!$B$42:$O$69,14,0)</f>
        <v>4</v>
      </c>
      <c r="I20" s="16">
        <f>VLOOKUP(G20,'Denúncias PSR por UF e mês'!$B$74:$O$101,14,0)</f>
        <v>10</v>
      </c>
      <c r="J20" s="17">
        <f t="shared" si="1"/>
        <v>1.5</v>
      </c>
      <c r="K20" s="31"/>
      <c r="L20" s="78" t="s">
        <v>32</v>
      </c>
      <c r="M20" s="16">
        <f>VLOOKUP(L20,'Denúncias PSR por UF e mês'!$B$74:$O$101,14,0)</f>
        <v>10</v>
      </c>
      <c r="N20" s="16">
        <f>VLOOKUP(L20,'Denúncias PSR por UF e mês'!$B$105:$O$134,14,0)</f>
        <v>3</v>
      </c>
      <c r="O20" s="130">
        <f t="shared" si="2"/>
        <v>-0.7</v>
      </c>
      <c r="Q20" s="78" t="s">
        <v>32</v>
      </c>
      <c r="R20" s="16">
        <f>VLOOKUP(Q20,'Denúncias PSR por UF e mês'!$B$105:$O$134,14,0)</f>
        <v>3</v>
      </c>
      <c r="S20" s="16">
        <f>VLOOKUP(Q20,'Denúncias PSR por UF e mês'!$B$137:$O$166,14,0)</f>
        <v>8</v>
      </c>
      <c r="T20" s="130">
        <f t="shared" si="3"/>
        <v>1.6666666666666667</v>
      </c>
      <c r="V20" s="78" t="s">
        <v>32</v>
      </c>
      <c r="W20" s="16">
        <f>VLOOKUP(V20,'Denúncias PSR por UF e mês'!$B$137:$O$166,14,0)</f>
        <v>8</v>
      </c>
      <c r="X20" s="16">
        <f>VLOOKUP(V20,'Denúncias PSR por UF e mês'!$B$169:$O$197,14,0)</f>
        <v>11</v>
      </c>
      <c r="Y20" s="130">
        <f t="shared" si="4"/>
        <v>0.375</v>
      </c>
      <c r="AA20" s="78" t="s">
        <v>32</v>
      </c>
      <c r="AB20" s="16">
        <v>11</v>
      </c>
      <c r="AC20" s="16">
        <f>VLOOKUP(AA20,'Denúncias PSR por UF e mês'!$B$200:$O$230,14,0)</f>
        <v>9</v>
      </c>
      <c r="AD20" s="130">
        <f t="shared" si="5"/>
        <v>-0.18181818181818182</v>
      </c>
    </row>
    <row r="21" spans="2:30" x14ac:dyDescent="0.25">
      <c r="B21" s="49" t="s">
        <v>33</v>
      </c>
      <c r="C21" s="16">
        <f>VLOOKUP(B21,'Denúncias PSR por UF e mês'!B26:O55,14,0)</f>
        <v>52</v>
      </c>
      <c r="D21" s="16">
        <f>VLOOKUP(B21,'Denúncias PSR por UF e mês'!$B$41:$O$70,14,0)</f>
        <v>28</v>
      </c>
      <c r="E21" s="17">
        <f t="shared" si="0"/>
        <v>-0.46153846153846156</v>
      </c>
      <c r="G21" s="49" t="s">
        <v>33</v>
      </c>
      <c r="H21" s="16">
        <f>VLOOKUP(G21,'Denúncias PSR por UF e mês'!$B$42:$O$69,14,0)</f>
        <v>28</v>
      </c>
      <c r="I21" s="16">
        <f>VLOOKUP(G21,'Denúncias PSR por UF e mês'!$B$74:$O$101,14,0)</f>
        <v>30</v>
      </c>
      <c r="J21" s="17">
        <f t="shared" si="1"/>
        <v>7.1428571428571425E-2</v>
      </c>
      <c r="K21" s="31"/>
      <c r="L21" s="78" t="s">
        <v>33</v>
      </c>
      <c r="M21" s="16">
        <f>VLOOKUP(L21,'Denúncias PSR por UF e mês'!$B$74:$O$101,14,0)</f>
        <v>30</v>
      </c>
      <c r="N21" s="16">
        <f>VLOOKUP(L21,'Denúncias PSR por UF e mês'!$B$105:$O$134,14,0)</f>
        <v>26</v>
      </c>
      <c r="O21" s="130">
        <f t="shared" si="2"/>
        <v>-0.13333333333333333</v>
      </c>
      <c r="Q21" s="78" t="s">
        <v>33</v>
      </c>
      <c r="R21" s="16">
        <f>VLOOKUP(Q21,'Denúncias PSR por UF e mês'!$B$105:$O$134,14,0)</f>
        <v>26</v>
      </c>
      <c r="S21" s="16">
        <f>VLOOKUP(Q21,'Denúncias PSR por UF e mês'!$B$137:$O$166,14,0)</f>
        <v>36</v>
      </c>
      <c r="T21" s="130">
        <f t="shared" si="3"/>
        <v>0.38461538461538464</v>
      </c>
      <c r="V21" s="78" t="s">
        <v>33</v>
      </c>
      <c r="W21" s="16">
        <f>VLOOKUP(V21,'Denúncias PSR por UF e mês'!$B$137:$O$166,14,0)</f>
        <v>36</v>
      </c>
      <c r="X21" s="16">
        <f>VLOOKUP(V21,'Denúncias PSR por UF e mês'!$B$169:$O$197,14,0)</f>
        <v>40</v>
      </c>
      <c r="Y21" s="130">
        <f t="shared" si="4"/>
        <v>0.1111111111111111</v>
      </c>
      <c r="AA21" s="78" t="s">
        <v>33</v>
      </c>
      <c r="AB21" s="16">
        <v>40</v>
      </c>
      <c r="AC21" s="16">
        <f>VLOOKUP(AA21,'Denúncias PSR por UF e mês'!$B$200:$O$230,14,0)</f>
        <v>53</v>
      </c>
      <c r="AD21" s="130">
        <f t="shared" si="5"/>
        <v>0.32500000000000001</v>
      </c>
    </row>
    <row r="22" spans="2:30" x14ac:dyDescent="0.25">
      <c r="B22" s="49" t="s">
        <v>34</v>
      </c>
      <c r="C22" s="16">
        <f>VLOOKUP(B22,'Denúncias PSR por UF e mês'!B27:O56,14,0)</f>
        <v>13</v>
      </c>
      <c r="D22" s="16">
        <f>VLOOKUP(B22,'Denúncias PSR por UF e mês'!$B$41:$O$70,14,0)</f>
        <v>65</v>
      </c>
      <c r="E22" s="17">
        <f t="shared" si="0"/>
        <v>4</v>
      </c>
      <c r="G22" s="49" t="s">
        <v>34</v>
      </c>
      <c r="H22" s="16">
        <f>VLOOKUP(G22,'Denúncias PSR por UF e mês'!$B$42:$O$69,14,0)</f>
        <v>65</v>
      </c>
      <c r="I22" s="16">
        <f>VLOOKUP(G22,'Denúncias PSR por UF e mês'!$B$74:$O$101,14,0)</f>
        <v>84</v>
      </c>
      <c r="J22" s="17">
        <f t="shared" si="1"/>
        <v>0.29230769230769232</v>
      </c>
      <c r="K22" s="31"/>
      <c r="L22" s="78" t="s">
        <v>34</v>
      </c>
      <c r="M22" s="16">
        <f>VLOOKUP(L22,'Denúncias PSR por UF e mês'!$B$74:$O$101,14,0)</f>
        <v>84</v>
      </c>
      <c r="N22" s="16">
        <f>VLOOKUP(L22,'Denúncias PSR por UF e mês'!$B$105:$O$134,14,0)</f>
        <v>51</v>
      </c>
      <c r="O22" s="130">
        <f t="shared" si="2"/>
        <v>-0.39285714285714285</v>
      </c>
      <c r="Q22" s="78" t="s">
        <v>34</v>
      </c>
      <c r="R22" s="16">
        <f>VLOOKUP(Q22,'Denúncias PSR por UF e mês'!$B$105:$O$134,14,0)</f>
        <v>51</v>
      </c>
      <c r="S22" s="16">
        <f>VLOOKUP(Q22,'Denúncias PSR por UF e mês'!$B$137:$O$166,14,0)</f>
        <v>64</v>
      </c>
      <c r="T22" s="130">
        <f t="shared" si="3"/>
        <v>0.25490196078431371</v>
      </c>
      <c r="V22" s="78" t="s">
        <v>34</v>
      </c>
      <c r="W22" s="16">
        <f>VLOOKUP(V22,'Denúncias PSR por UF e mês'!$B$137:$O$166,14,0)</f>
        <v>64</v>
      </c>
      <c r="X22" s="16">
        <f>VLOOKUP(V22,'Denúncias PSR por UF e mês'!$B$169:$O$197,14,0)</f>
        <v>124</v>
      </c>
      <c r="Y22" s="130">
        <f t="shared" si="4"/>
        <v>0.9375</v>
      </c>
      <c r="AA22" s="78" t="s">
        <v>34</v>
      </c>
      <c r="AB22" s="16">
        <v>124</v>
      </c>
      <c r="AC22" s="16">
        <f>VLOOKUP(AA22,'Denúncias PSR por UF e mês'!$B$200:$O$230,14,0)</f>
        <v>121</v>
      </c>
      <c r="AD22" s="130">
        <f t="shared" si="5"/>
        <v>-2.4193548387096774E-2</v>
      </c>
    </row>
    <row r="23" spans="2:30" x14ac:dyDescent="0.25">
      <c r="B23" s="49" t="s">
        <v>35</v>
      </c>
      <c r="C23" s="16">
        <f>VLOOKUP(B23,'Denúncias PSR por UF e mês'!B28:O57,14,0)</f>
        <v>3</v>
      </c>
      <c r="D23" s="16">
        <f>VLOOKUP(B23,'Denúncias PSR por UF e mês'!$B$41:$O$70,14,0)</f>
        <v>10</v>
      </c>
      <c r="E23" s="17">
        <f t="shared" si="0"/>
        <v>2.3333333333333335</v>
      </c>
      <c r="G23" s="49" t="s">
        <v>35</v>
      </c>
      <c r="H23" s="16">
        <f>VLOOKUP(G23,'Denúncias PSR por UF e mês'!$B$42:$O$69,14,0)</f>
        <v>10</v>
      </c>
      <c r="I23" s="16">
        <f>VLOOKUP(G23,'Denúncias PSR por UF e mês'!$B$74:$O$101,14,0)</f>
        <v>9</v>
      </c>
      <c r="J23" s="17">
        <f t="shared" si="1"/>
        <v>-0.1</v>
      </c>
      <c r="K23" s="31"/>
      <c r="L23" s="78" t="s">
        <v>35</v>
      </c>
      <c r="M23" s="16">
        <f>VLOOKUP(L23,'Denúncias PSR por UF e mês'!$B$74:$O$101,14,0)</f>
        <v>9</v>
      </c>
      <c r="N23" s="16">
        <f>VLOOKUP(L23,'Denúncias PSR por UF e mês'!$B$105:$O$134,14,0)</f>
        <v>10</v>
      </c>
      <c r="O23" s="130">
        <f t="shared" si="2"/>
        <v>0.1111111111111111</v>
      </c>
      <c r="Q23" s="78" t="s">
        <v>35</v>
      </c>
      <c r="R23" s="16">
        <f>VLOOKUP(Q23,'Denúncias PSR por UF e mês'!$B$105:$O$134,14,0)</f>
        <v>10</v>
      </c>
      <c r="S23" s="16">
        <f>VLOOKUP(Q23,'Denúncias PSR por UF e mês'!$B$137:$O$166,14,0)</f>
        <v>19</v>
      </c>
      <c r="T23" s="130">
        <f t="shared" si="3"/>
        <v>0.9</v>
      </c>
      <c r="V23" s="78" t="s">
        <v>35</v>
      </c>
      <c r="W23" s="16">
        <f>VLOOKUP(V23,'Denúncias PSR por UF e mês'!$B$137:$O$166,14,0)</f>
        <v>19</v>
      </c>
      <c r="X23" s="16">
        <f>VLOOKUP(V23,'Denúncias PSR por UF e mês'!$B$169:$O$197,14,0)</f>
        <v>9</v>
      </c>
      <c r="Y23" s="130">
        <f t="shared" si="4"/>
        <v>-0.52631578947368418</v>
      </c>
      <c r="AA23" s="78" t="s">
        <v>35</v>
      </c>
      <c r="AB23" s="16">
        <v>9</v>
      </c>
      <c r="AC23" s="16">
        <f>VLOOKUP(AA23,'Denúncias PSR por UF e mês'!$B$200:$O$230,14,0)</f>
        <v>7</v>
      </c>
      <c r="AD23" s="130">
        <f t="shared" si="5"/>
        <v>-0.22222222222222221</v>
      </c>
    </row>
    <row r="24" spans="2:30" x14ac:dyDescent="0.25">
      <c r="B24" s="49" t="s">
        <v>36</v>
      </c>
      <c r="C24" s="16">
        <f>VLOOKUP(B24,'Denúncias PSR por UF e mês'!B29:O58,14,0)</f>
        <v>2</v>
      </c>
      <c r="D24" s="16">
        <f>VLOOKUP(B24,'Denúncias PSR por UF e mês'!$B$41:$O$70,14,0)</f>
        <v>3</v>
      </c>
      <c r="E24" s="17">
        <f t="shared" si="0"/>
        <v>0.5</v>
      </c>
      <c r="G24" s="49" t="s">
        <v>36</v>
      </c>
      <c r="H24" s="16">
        <f>VLOOKUP(G24,'Denúncias PSR por UF e mês'!$B$42:$O$69,14,0)</f>
        <v>3</v>
      </c>
      <c r="I24" s="16">
        <f>VLOOKUP(G24,'Denúncias PSR por UF e mês'!$B$74:$O$101,14,0)</f>
        <v>2</v>
      </c>
      <c r="J24" s="17">
        <f t="shared" si="1"/>
        <v>-0.33333333333333331</v>
      </c>
      <c r="K24" s="31"/>
      <c r="L24" s="78" t="s">
        <v>36</v>
      </c>
      <c r="M24" s="16">
        <f>VLOOKUP(L24,'Denúncias PSR por UF e mês'!$B$74:$O$101,14,0)</f>
        <v>2</v>
      </c>
      <c r="N24" s="16">
        <f>VLOOKUP(L24,'Denúncias PSR por UF e mês'!$B$105:$O$134,14,0)</f>
        <v>3</v>
      </c>
      <c r="O24" s="130">
        <f t="shared" si="2"/>
        <v>0.5</v>
      </c>
      <c r="Q24" s="78" t="s">
        <v>36</v>
      </c>
      <c r="R24" s="16">
        <f>VLOOKUP(Q24,'Denúncias PSR por UF e mês'!$B$105:$O$134,14,0)</f>
        <v>3</v>
      </c>
      <c r="S24" s="16">
        <f>VLOOKUP(Q24,'Denúncias PSR por UF e mês'!$B$137:$O$166,14,0)</f>
        <v>2</v>
      </c>
      <c r="T24" s="130">
        <f t="shared" si="3"/>
        <v>-0.33333333333333331</v>
      </c>
      <c r="V24" s="78" t="s">
        <v>36</v>
      </c>
      <c r="W24" s="16">
        <f>VLOOKUP(V24,'Denúncias PSR por UF e mês'!$B$137:$O$166,14,0)</f>
        <v>2</v>
      </c>
      <c r="X24" s="16">
        <f>VLOOKUP(V24,'Denúncias PSR por UF e mês'!$B$169:$O$197,14,0)</f>
        <v>5</v>
      </c>
      <c r="Y24" s="130">
        <f t="shared" si="4"/>
        <v>1.5</v>
      </c>
      <c r="AA24" s="78" t="s">
        <v>36</v>
      </c>
      <c r="AB24" s="16">
        <v>5</v>
      </c>
      <c r="AC24" s="16">
        <f>VLOOKUP(AA24,'Denúncias PSR por UF e mês'!$B$200:$O$230,14,0)</f>
        <v>1</v>
      </c>
      <c r="AD24" s="130">
        <f t="shared" si="5"/>
        <v>-0.8</v>
      </c>
    </row>
    <row r="25" spans="2:30" x14ac:dyDescent="0.25">
      <c r="B25" s="49" t="s">
        <v>37</v>
      </c>
      <c r="C25" s="16">
        <f>VLOOKUP(B25,'Denúncias PSR por UF e mês'!B30:O59,14,0)</f>
        <v>0</v>
      </c>
      <c r="D25" s="16">
        <f>VLOOKUP(B25,'Denúncias PSR por UF e mês'!$B$41:$O$70,14,0)</f>
        <v>1</v>
      </c>
      <c r="E25" s="17" t="str">
        <f t="shared" si="0"/>
        <v/>
      </c>
      <c r="G25" s="49" t="s">
        <v>37</v>
      </c>
      <c r="H25" s="16">
        <f>VLOOKUP(G25,'Denúncias PSR por UF e mês'!$B$42:$O$69,14,0)</f>
        <v>1</v>
      </c>
      <c r="I25" s="16">
        <f>VLOOKUP(G25,'Denúncias PSR por UF e mês'!$B$74:$O$101,14,0)</f>
        <v>0</v>
      </c>
      <c r="J25" s="17">
        <f t="shared" si="1"/>
        <v>-1</v>
      </c>
      <c r="K25" s="31"/>
      <c r="L25" s="78" t="s">
        <v>37</v>
      </c>
      <c r="M25" s="16">
        <f>VLOOKUP(L25,'Denúncias PSR por UF e mês'!$B$74:$O$101,14,0)</f>
        <v>0</v>
      </c>
      <c r="N25" s="16">
        <f>VLOOKUP(L25,'Denúncias PSR por UF e mês'!$B$105:$O$134,14,0)</f>
        <v>1</v>
      </c>
      <c r="O25" s="130" t="str">
        <f t="shared" si="2"/>
        <v/>
      </c>
      <c r="Q25" s="78" t="s">
        <v>37</v>
      </c>
      <c r="R25" s="16">
        <f>VLOOKUP(Q25,'Denúncias PSR por UF e mês'!$B$105:$O$134,14,0)</f>
        <v>1</v>
      </c>
      <c r="S25" s="16">
        <f>VLOOKUP(Q25,'Denúncias PSR por UF e mês'!$B$137:$O$166,14,0)</f>
        <v>0</v>
      </c>
      <c r="T25" s="130">
        <f t="shared" si="3"/>
        <v>-1</v>
      </c>
      <c r="V25" s="78" t="s">
        <v>37</v>
      </c>
      <c r="W25" s="16">
        <f>VLOOKUP(V25,'Denúncias PSR por UF e mês'!$B$137:$O$166,14,0)</f>
        <v>0</v>
      </c>
      <c r="X25" s="16">
        <f>VLOOKUP(V25,'Denúncias PSR por UF e mês'!$B$169:$O$197,14,0)</f>
        <v>1</v>
      </c>
      <c r="Y25" s="130" t="str">
        <f t="shared" si="4"/>
        <v/>
      </c>
      <c r="AA25" s="78" t="s">
        <v>37</v>
      </c>
      <c r="AB25" s="16">
        <v>1</v>
      </c>
      <c r="AC25" s="16">
        <f>VLOOKUP(AA25,'Denúncias PSR por UF e mês'!$B$200:$O$230,14,0)</f>
        <v>1</v>
      </c>
      <c r="AD25" s="130">
        <f t="shared" si="5"/>
        <v>0</v>
      </c>
    </row>
    <row r="26" spans="2:30" x14ac:dyDescent="0.25">
      <c r="B26" s="49" t="s">
        <v>38</v>
      </c>
      <c r="C26" s="16">
        <f>VLOOKUP(B26,'Denúncias PSR por UF e mês'!B31:O60,14,0)</f>
        <v>13</v>
      </c>
      <c r="D26" s="16">
        <f>VLOOKUP(B26,'Denúncias PSR por UF e mês'!$B$41:$O$70,14,0)</f>
        <v>28</v>
      </c>
      <c r="E26" s="17">
        <f t="shared" si="0"/>
        <v>1.1538461538461537</v>
      </c>
      <c r="G26" s="49" t="s">
        <v>38</v>
      </c>
      <c r="H26" s="16">
        <f>VLOOKUP(G26,'Denúncias PSR por UF e mês'!$B$42:$O$69,14,0)</f>
        <v>28</v>
      </c>
      <c r="I26" s="16">
        <f>VLOOKUP(G26,'Denúncias PSR por UF e mês'!$B$74:$O$101,14,0)</f>
        <v>60</v>
      </c>
      <c r="J26" s="17">
        <f t="shared" si="1"/>
        <v>1.1428571428571428</v>
      </c>
      <c r="K26" s="31"/>
      <c r="L26" s="78" t="s">
        <v>38</v>
      </c>
      <c r="M26" s="16">
        <f>VLOOKUP(L26,'Denúncias PSR por UF e mês'!$B$74:$O$101,14,0)</f>
        <v>60</v>
      </c>
      <c r="N26" s="16">
        <f>VLOOKUP(L26,'Denúncias PSR por UF e mês'!$B$105:$O$134,14,0)</f>
        <v>27</v>
      </c>
      <c r="O26" s="130">
        <f t="shared" si="2"/>
        <v>-0.55000000000000004</v>
      </c>
      <c r="Q26" s="78" t="s">
        <v>38</v>
      </c>
      <c r="R26" s="16">
        <f>VLOOKUP(Q26,'Denúncias PSR por UF e mês'!$B$105:$O$134,14,0)</f>
        <v>27</v>
      </c>
      <c r="S26" s="16">
        <f>VLOOKUP(Q26,'Denúncias PSR por UF e mês'!$B$137:$O$166,14,0)</f>
        <v>26</v>
      </c>
      <c r="T26" s="130">
        <f t="shared" si="3"/>
        <v>-3.7037037037037035E-2</v>
      </c>
      <c r="V26" s="78" t="s">
        <v>38</v>
      </c>
      <c r="W26" s="16">
        <f>VLOOKUP(V26,'Denúncias PSR por UF e mês'!$B$137:$O$166,14,0)</f>
        <v>26</v>
      </c>
      <c r="X26" s="16">
        <f>VLOOKUP(V26,'Denúncias PSR por UF e mês'!$B$169:$O$197,14,0)</f>
        <v>44</v>
      </c>
      <c r="Y26" s="130">
        <f t="shared" si="4"/>
        <v>0.69230769230769229</v>
      </c>
      <c r="AA26" s="78" t="s">
        <v>38</v>
      </c>
      <c r="AB26" s="16">
        <v>44</v>
      </c>
      <c r="AC26" s="16">
        <f>VLOOKUP(AA26,'Denúncias PSR por UF e mês'!$B$200:$O$230,14,0)</f>
        <v>34</v>
      </c>
      <c r="AD26" s="130">
        <f t="shared" si="5"/>
        <v>-0.22727272727272727</v>
      </c>
    </row>
    <row r="27" spans="2:30" x14ac:dyDescent="0.25">
      <c r="B27" s="49" t="s">
        <v>39</v>
      </c>
      <c r="C27" s="16">
        <f>VLOOKUP(B27,'Denúncias PSR por UF e mês'!B32:O61,14,0)</f>
        <v>5</v>
      </c>
      <c r="D27" s="16">
        <f>VLOOKUP(B27,'Denúncias PSR por UF e mês'!$B$41:$O$70,14,0)</f>
        <v>7</v>
      </c>
      <c r="E27" s="17">
        <f t="shared" si="0"/>
        <v>0.4</v>
      </c>
      <c r="G27" s="49" t="s">
        <v>39</v>
      </c>
      <c r="H27" s="16">
        <f>VLOOKUP(G27,'Denúncias PSR por UF e mês'!$B$42:$O$69,14,0)</f>
        <v>7</v>
      </c>
      <c r="I27" s="16">
        <f>VLOOKUP(G27,'Denúncias PSR por UF e mês'!$B$74:$O$101,14,0)</f>
        <v>17</v>
      </c>
      <c r="J27" s="17">
        <f t="shared" si="1"/>
        <v>1.4285714285714286</v>
      </c>
      <c r="K27" s="31"/>
      <c r="L27" s="78" t="s">
        <v>39</v>
      </c>
      <c r="M27" s="16">
        <f>VLOOKUP(L27,'Denúncias PSR por UF e mês'!$B$74:$O$101,14,0)</f>
        <v>17</v>
      </c>
      <c r="N27" s="16">
        <f>VLOOKUP(L27,'Denúncias PSR por UF e mês'!$B$105:$O$134,14,0)</f>
        <v>17</v>
      </c>
      <c r="O27" s="130">
        <f t="shared" si="2"/>
        <v>0</v>
      </c>
      <c r="Q27" s="78" t="s">
        <v>39</v>
      </c>
      <c r="R27" s="16">
        <f>VLOOKUP(Q27,'Denúncias PSR por UF e mês'!$B$105:$O$134,14,0)</f>
        <v>17</v>
      </c>
      <c r="S27" s="16">
        <f>VLOOKUP(Q27,'Denúncias PSR por UF e mês'!$B$137:$O$166,14,0)</f>
        <v>30</v>
      </c>
      <c r="T27" s="130">
        <f t="shared" si="3"/>
        <v>0.76470588235294112</v>
      </c>
      <c r="V27" s="78" t="s">
        <v>39</v>
      </c>
      <c r="W27" s="16">
        <f>VLOOKUP(V27,'Denúncias PSR por UF e mês'!$B$137:$O$166,14,0)</f>
        <v>30</v>
      </c>
      <c r="X27" s="16">
        <f>VLOOKUP(V27,'Denúncias PSR por UF e mês'!$B$169:$O$197,14,0)</f>
        <v>14</v>
      </c>
      <c r="Y27" s="130">
        <f t="shared" si="4"/>
        <v>-0.53333333333333333</v>
      </c>
      <c r="AA27" s="78" t="s">
        <v>39</v>
      </c>
      <c r="AB27" s="16">
        <v>14</v>
      </c>
      <c r="AC27" s="16">
        <f>VLOOKUP(AA27,'Denúncias PSR por UF e mês'!$B$200:$O$230,14,0)</f>
        <v>26</v>
      </c>
      <c r="AD27" s="130">
        <f t="shared" si="5"/>
        <v>0.8571428571428571</v>
      </c>
    </row>
    <row r="28" spans="2:30" x14ac:dyDescent="0.25">
      <c r="B28" s="49" t="s">
        <v>40</v>
      </c>
      <c r="C28" s="16">
        <f>VLOOKUP(B28,'Denúncias PSR por UF e mês'!B33:O62,14,0)</f>
        <v>0</v>
      </c>
      <c r="D28" s="16">
        <f>VLOOKUP(B28,'Denúncias PSR por UF e mês'!$B$41:$O$70,14,0)</f>
        <v>3</v>
      </c>
      <c r="E28" s="17" t="str">
        <f t="shared" si="0"/>
        <v/>
      </c>
      <c r="G28" s="49" t="s">
        <v>40</v>
      </c>
      <c r="H28" s="16">
        <f>VLOOKUP(G28,'Denúncias PSR por UF e mês'!$B$42:$O$69,14,0)</f>
        <v>3</v>
      </c>
      <c r="I28" s="16">
        <f>VLOOKUP(G28,'Denúncias PSR por UF e mês'!$B$74:$O$101,14,0)</f>
        <v>7</v>
      </c>
      <c r="J28" s="17">
        <f t="shared" si="1"/>
        <v>1.3333333333333333</v>
      </c>
      <c r="K28" s="31"/>
      <c r="L28" s="78" t="s">
        <v>40</v>
      </c>
      <c r="M28" s="16">
        <f>VLOOKUP(L28,'Denúncias PSR por UF e mês'!$B$74:$O$101,14,0)</f>
        <v>7</v>
      </c>
      <c r="N28" s="16">
        <f>VLOOKUP(L28,'Denúncias PSR por UF e mês'!$B$105:$O$134,14,0)</f>
        <v>4</v>
      </c>
      <c r="O28" s="130">
        <f t="shared" si="2"/>
        <v>-0.42857142857142855</v>
      </c>
      <c r="Q28" s="78" t="s">
        <v>40</v>
      </c>
      <c r="R28" s="16">
        <f>VLOOKUP(Q28,'Denúncias PSR por UF e mês'!$B$105:$O$134,14,0)</f>
        <v>4</v>
      </c>
      <c r="S28" s="16">
        <f>VLOOKUP(Q28,'Denúncias PSR por UF e mês'!$B$137:$O$166,14,0)</f>
        <v>1</v>
      </c>
      <c r="T28" s="130">
        <f t="shared" si="3"/>
        <v>-0.75</v>
      </c>
      <c r="V28" s="78" t="s">
        <v>40</v>
      </c>
      <c r="W28" s="16">
        <f>VLOOKUP(V28,'Denúncias PSR por UF e mês'!$B$137:$O$166,14,0)</f>
        <v>1</v>
      </c>
      <c r="X28" s="16">
        <f>VLOOKUP(V28,'Denúncias PSR por UF e mês'!$B$169:$O$197,14,0)</f>
        <v>10</v>
      </c>
      <c r="Y28" s="130">
        <f t="shared" si="4"/>
        <v>9</v>
      </c>
      <c r="AA28" s="78" t="s">
        <v>40</v>
      </c>
      <c r="AB28" s="16">
        <v>10</v>
      </c>
      <c r="AC28" s="16">
        <f>VLOOKUP(AA28,'Denúncias PSR por UF e mês'!$B$200:$O$230,14,0)</f>
        <v>13</v>
      </c>
      <c r="AD28" s="130">
        <f t="shared" si="5"/>
        <v>0.3</v>
      </c>
    </row>
    <row r="29" spans="2:30" x14ac:dyDescent="0.25">
      <c r="B29" s="49" t="s">
        <v>41</v>
      </c>
      <c r="C29" s="16">
        <f>VLOOKUP(B29,'Denúncias PSR por UF e mês'!B34:O63,14,0)</f>
        <v>118</v>
      </c>
      <c r="D29" s="16">
        <f>VLOOKUP(B29,'Denúncias PSR por UF e mês'!$B$41:$O$70,14,0)</f>
        <v>135</v>
      </c>
      <c r="E29" s="17">
        <f t="shared" si="0"/>
        <v>0.1440677966101695</v>
      </c>
      <c r="G29" s="49" t="s">
        <v>41</v>
      </c>
      <c r="H29" s="16">
        <f>VLOOKUP(G29,'Denúncias PSR por UF e mês'!$B$42:$O$69,14,0)</f>
        <v>135</v>
      </c>
      <c r="I29" s="16">
        <f>VLOOKUP(G29,'Denúncias PSR por UF e mês'!$B$74:$O$101,14,0)</f>
        <v>203</v>
      </c>
      <c r="J29" s="17">
        <f t="shared" si="1"/>
        <v>0.50370370370370365</v>
      </c>
      <c r="K29" s="31"/>
      <c r="L29" s="78" t="s">
        <v>41</v>
      </c>
      <c r="M29" s="16">
        <f>VLOOKUP(L29,'Denúncias PSR por UF e mês'!$B$74:$O$101,14,0)</f>
        <v>203</v>
      </c>
      <c r="N29" s="16">
        <f>VLOOKUP(L29,'Denúncias PSR por UF e mês'!$B$105:$O$134,14,0)</f>
        <v>134</v>
      </c>
      <c r="O29" s="130">
        <f t="shared" si="2"/>
        <v>-0.33990147783251229</v>
      </c>
      <c r="Q29" s="78" t="s">
        <v>41</v>
      </c>
      <c r="R29" s="16">
        <f>VLOOKUP(Q29,'Denúncias PSR por UF e mês'!$B$105:$O$134,14,0)</f>
        <v>134</v>
      </c>
      <c r="S29" s="16">
        <f>VLOOKUP(Q29,'Denúncias PSR por UF e mês'!$B$137:$O$166,14,0)</f>
        <v>179</v>
      </c>
      <c r="T29" s="130">
        <f t="shared" si="3"/>
        <v>0.33582089552238809</v>
      </c>
      <c r="V29" s="78" t="s">
        <v>41</v>
      </c>
      <c r="W29" s="16">
        <f>VLOOKUP(V29,'Denúncias PSR por UF e mês'!$B$137:$O$166,14,0)</f>
        <v>179</v>
      </c>
      <c r="X29" s="16">
        <f>VLOOKUP(V29,'Denúncias PSR por UF e mês'!$B$169:$O$197,14,0)</f>
        <v>266</v>
      </c>
      <c r="Y29" s="130">
        <f t="shared" si="4"/>
        <v>0.48603351955307261</v>
      </c>
      <c r="AA29" s="78" t="s">
        <v>41</v>
      </c>
      <c r="AB29" s="16">
        <v>266</v>
      </c>
      <c r="AC29" s="16">
        <f>VLOOKUP(AA29,'Denúncias PSR por UF e mês'!$B$200:$O$230,14,0)</f>
        <v>272</v>
      </c>
      <c r="AD29" s="130">
        <f t="shared" si="5"/>
        <v>2.2556390977443608E-2</v>
      </c>
    </row>
    <row r="30" spans="2:30" x14ac:dyDescent="0.25">
      <c r="B30" s="49" t="s">
        <v>42</v>
      </c>
      <c r="C30" s="16">
        <f>VLOOKUP(B30,'Denúncias PSR por UF e mês'!B35:O64,14,0)</f>
        <v>2</v>
      </c>
      <c r="D30" s="16">
        <f>VLOOKUP(B30,'Denúncias PSR por UF e mês'!$B$41:$O$70,14,0)</f>
        <v>3</v>
      </c>
      <c r="E30" s="17">
        <f t="shared" si="0"/>
        <v>0.5</v>
      </c>
      <c r="G30" s="49" t="s">
        <v>42</v>
      </c>
      <c r="H30" s="16">
        <f>VLOOKUP(G30,'Denúncias PSR por UF e mês'!$B$42:$O$69,14,0)</f>
        <v>3</v>
      </c>
      <c r="I30" s="16">
        <f>VLOOKUP(G30,'Denúncias PSR por UF e mês'!$B$74:$O$101,14,0)</f>
        <v>0</v>
      </c>
      <c r="J30" s="17">
        <f t="shared" si="1"/>
        <v>-1</v>
      </c>
      <c r="K30" s="31"/>
      <c r="L30" s="78" t="s">
        <v>42</v>
      </c>
      <c r="M30" s="16">
        <f>VLOOKUP(L30,'Denúncias PSR por UF e mês'!$B$74:$O$101,14,0)</f>
        <v>0</v>
      </c>
      <c r="N30" s="16">
        <f>VLOOKUP(L30,'Denúncias PSR por UF e mês'!$B$105:$O$134,14,0)</f>
        <v>2</v>
      </c>
      <c r="O30" s="130" t="str">
        <f t="shared" si="2"/>
        <v/>
      </c>
      <c r="Q30" s="78" t="s">
        <v>42</v>
      </c>
      <c r="R30" s="16">
        <f>VLOOKUP(Q30,'Denúncias PSR por UF e mês'!$B$105:$O$134,14,0)</f>
        <v>2</v>
      </c>
      <c r="S30" s="16">
        <f>VLOOKUP(Q30,'Denúncias PSR por UF e mês'!$B$137:$O$166,14,0)</f>
        <v>3</v>
      </c>
      <c r="T30" s="130">
        <f t="shared" si="3"/>
        <v>0.5</v>
      </c>
      <c r="V30" s="78" t="s">
        <v>42</v>
      </c>
      <c r="W30" s="16">
        <f>VLOOKUP(V30,'Denúncias PSR por UF e mês'!$B$137:$O$166,14,0)</f>
        <v>3</v>
      </c>
      <c r="X30" s="16">
        <f>VLOOKUP(V30,'Denúncias PSR por UF e mês'!$B$169:$O$197,14,0)</f>
        <v>2</v>
      </c>
      <c r="Y30" s="130">
        <f t="shared" si="4"/>
        <v>-0.33333333333333331</v>
      </c>
      <c r="AA30" s="78" t="s">
        <v>42</v>
      </c>
      <c r="AB30" s="16">
        <v>2</v>
      </c>
      <c r="AC30" s="16">
        <f>VLOOKUP(AA30,'Denúncias PSR por UF e mês'!$B$200:$O$230,14,0)</f>
        <v>1</v>
      </c>
      <c r="AD30" s="130">
        <f t="shared" si="5"/>
        <v>-0.5</v>
      </c>
    </row>
    <row r="31" spans="2:30" x14ac:dyDescent="0.25">
      <c r="B31" s="49" t="s">
        <v>130</v>
      </c>
      <c r="C31" s="16">
        <f>VLOOKUP(B31,'Denúncias PSR por UF e mês'!B36:O65,14,0)</f>
        <v>0</v>
      </c>
      <c r="D31" s="16">
        <f>VLOOKUP(B31,'Denúncias PSR por UF e mês'!$B$41:$O$70,14,0)</f>
        <v>0</v>
      </c>
      <c r="E31" s="17" t="str">
        <f t="shared" si="0"/>
        <v/>
      </c>
      <c r="G31" s="49" t="s">
        <v>130</v>
      </c>
      <c r="H31" s="16">
        <f>VLOOKUP(G31,'Denúncias PSR por UF e mês'!$B$42:$O$69,14,0)</f>
        <v>0</v>
      </c>
      <c r="I31" s="16">
        <f>VLOOKUP(G31,'Denúncias PSR por UF e mês'!$B$74:$O$101,14,0)</f>
        <v>0</v>
      </c>
      <c r="J31" s="17" t="str">
        <f t="shared" si="1"/>
        <v/>
      </c>
      <c r="K31" s="31"/>
      <c r="L31" s="78" t="s">
        <v>130</v>
      </c>
      <c r="M31" s="16">
        <f>VLOOKUP(L31,'Denúncias PSR por UF e mês'!$B$74:$O$101,14,0)</f>
        <v>0</v>
      </c>
      <c r="N31" s="16">
        <f>VLOOKUP(L31,'Denúncias PSR por UF e mês'!$B$105:$O$134,14,0)</f>
        <v>0</v>
      </c>
      <c r="O31" s="130" t="str">
        <f t="shared" si="2"/>
        <v/>
      </c>
      <c r="Q31" s="78" t="s">
        <v>130</v>
      </c>
      <c r="R31" s="16">
        <f>VLOOKUP(Q31,'Denúncias PSR por UF e mês'!$B$105:$O$134,14,0)</f>
        <v>0</v>
      </c>
      <c r="S31" s="16">
        <f>VLOOKUP(Q31,'Denúncias PSR por UF e mês'!$B$137:$O$166,14,0)</f>
        <v>16</v>
      </c>
      <c r="T31" s="130" t="str">
        <f t="shared" si="3"/>
        <v/>
      </c>
      <c r="V31" s="78" t="s">
        <v>130</v>
      </c>
      <c r="W31" s="16">
        <f>VLOOKUP(V31,'Denúncias PSR por UF e mês'!$B$137:$O$166,14,0)</f>
        <v>16</v>
      </c>
      <c r="X31" s="16">
        <f>VLOOKUP(V31,'Denúncias PSR por UF e mês'!$B$169:$O$197,14,0)</f>
        <v>0</v>
      </c>
      <c r="Y31" s="130">
        <f t="shared" si="4"/>
        <v>-1</v>
      </c>
      <c r="AA31" s="78" t="s">
        <v>130</v>
      </c>
      <c r="AB31" s="16">
        <v>0</v>
      </c>
      <c r="AC31" s="16">
        <f>VLOOKUP(AA31,'Denúncias PSR por UF e mês'!$B$200:$O$230,14,0)</f>
        <v>1</v>
      </c>
      <c r="AD31" s="130" t="str">
        <f t="shared" si="5"/>
        <v/>
      </c>
    </row>
    <row r="32" spans="2:30" ht="15.75" thickBot="1" x14ac:dyDescent="0.3">
      <c r="B32" s="53" t="s">
        <v>14</v>
      </c>
      <c r="C32" s="52">
        <f>SUM(C4:C31)</f>
        <v>437</v>
      </c>
      <c r="D32" s="52">
        <f>SUM(D4:D31)</f>
        <v>539</v>
      </c>
      <c r="E32" s="17">
        <f t="shared" si="0"/>
        <v>0.23340961098398169</v>
      </c>
      <c r="G32" s="53" t="s">
        <v>14</v>
      </c>
      <c r="H32" s="52">
        <f>SUM(H4:H31)</f>
        <v>539</v>
      </c>
      <c r="I32" s="52">
        <f>SUM(I4:I31)</f>
        <v>755</v>
      </c>
      <c r="J32" s="17">
        <f t="shared" si="1"/>
        <v>0.4007421150278293</v>
      </c>
      <c r="K32" s="31"/>
      <c r="L32" s="183" t="s">
        <v>14</v>
      </c>
      <c r="M32" s="184">
        <f>SUM(M4:M31)</f>
        <v>755</v>
      </c>
      <c r="N32" s="184">
        <f>SUM(N4:N31)</f>
        <v>515</v>
      </c>
      <c r="O32" s="185">
        <f t="shared" si="2"/>
        <v>-0.31788079470198677</v>
      </c>
      <c r="Q32" s="183" t="s">
        <v>14</v>
      </c>
      <c r="R32" s="184">
        <f>SUM(R4:R31)</f>
        <v>515</v>
      </c>
      <c r="S32" s="184">
        <f>SUM(S4:S31)</f>
        <v>682</v>
      </c>
      <c r="T32" s="185">
        <f>IF(ISERR((S32-R32)/R32),"",(S32-R32)/R32)</f>
        <v>0.32427184466019415</v>
      </c>
      <c r="V32" s="183" t="s">
        <v>14</v>
      </c>
      <c r="W32" s="184">
        <f>SUM(W4:W31)</f>
        <v>682</v>
      </c>
      <c r="X32" s="184">
        <f>SUM(X4:X31)</f>
        <v>937</v>
      </c>
      <c r="Y32" s="185">
        <f t="shared" si="4"/>
        <v>0.37390029325513197</v>
      </c>
      <c r="AA32" s="183" t="s">
        <v>14</v>
      </c>
      <c r="AB32" s="184">
        <f>SUM(AB4:AB31)</f>
        <v>937</v>
      </c>
      <c r="AC32" s="184">
        <f>SUM(AC4:AC31)</f>
        <v>996</v>
      </c>
      <c r="AD32" s="185">
        <f t="shared" si="5"/>
        <v>6.2966915688367125E-2</v>
      </c>
    </row>
    <row r="33" spans="2:30" s="56" customFormat="1" ht="35.25" customHeight="1" thickTop="1" x14ac:dyDescent="0.25">
      <c r="B33" s="241" t="s">
        <v>263</v>
      </c>
      <c r="C33" s="241"/>
      <c r="D33" s="241"/>
      <c r="E33" s="241"/>
      <c r="F33" s="241"/>
      <c r="G33" s="241"/>
      <c r="H33" s="241"/>
      <c r="I33" s="241"/>
      <c r="J33" s="241"/>
      <c r="Z33" s="168"/>
      <c r="AA33" s="168"/>
      <c r="AB33" s="168"/>
      <c r="AC33" s="168"/>
      <c r="AD33" s="168"/>
    </row>
  </sheetData>
  <mergeCells count="7">
    <mergeCell ref="AA2:AD2"/>
    <mergeCell ref="V2:Y2"/>
    <mergeCell ref="B2:E2"/>
    <mergeCell ref="G2:J2"/>
    <mergeCell ref="B33:J33"/>
    <mergeCell ref="L2:O2"/>
    <mergeCell ref="Q2:T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T33"/>
  <sheetViews>
    <sheetView showGridLines="0" showRowColHeaders="0" workbookViewId="0"/>
  </sheetViews>
  <sheetFormatPr defaultRowHeight="15" x14ac:dyDescent="0.25"/>
  <cols>
    <col min="1" max="1" width="4.7109375" customWidth="1"/>
    <col min="2" max="2" width="12.85546875" customWidth="1"/>
    <col min="3" max="4" width="11.7109375" customWidth="1"/>
    <col min="5" max="5" width="13.85546875" bestFit="1" customWidth="1"/>
    <col min="6" max="6" width="3.85546875" customWidth="1"/>
    <col min="7" max="7" width="13.85546875" customWidth="1"/>
    <col min="8" max="9" width="10.5703125" customWidth="1"/>
    <col min="10" max="10" width="14.42578125" customWidth="1"/>
    <col min="11" max="11" width="4.42578125" customWidth="1"/>
    <col min="13" max="14" width="10.7109375" customWidth="1"/>
    <col min="15" max="15" width="18.42578125" customWidth="1"/>
    <col min="16" max="16" width="4.42578125" customWidth="1"/>
    <col min="18" max="19" width="10.7109375" customWidth="1"/>
    <col min="20" max="20" width="18.42578125" customWidth="1"/>
  </cols>
  <sheetData>
    <row r="1" spans="2:20" ht="12" customHeight="1" thickBot="1" x14ac:dyDescent="0.3"/>
    <row r="2" spans="2:20" s="31" customFormat="1" ht="60.75" customHeight="1" thickTop="1" thickBot="1" x14ac:dyDescent="0.3">
      <c r="B2" s="238" t="s">
        <v>195</v>
      </c>
      <c r="C2" s="239"/>
      <c r="D2" s="239"/>
      <c r="E2" s="240"/>
      <c r="F2"/>
      <c r="G2" s="238" t="s">
        <v>262</v>
      </c>
      <c r="H2" s="239"/>
      <c r="I2" s="239"/>
      <c r="J2" s="240"/>
      <c r="L2" s="238" t="s">
        <v>344</v>
      </c>
      <c r="M2" s="239"/>
      <c r="N2" s="239"/>
      <c r="O2" s="240"/>
      <c r="Q2" s="238" t="s">
        <v>351</v>
      </c>
      <c r="R2" s="239"/>
      <c r="S2" s="239"/>
      <c r="T2" s="240"/>
    </row>
    <row r="3" spans="2:20" ht="15.75" thickTop="1" x14ac:dyDescent="0.25">
      <c r="B3" s="138" t="s">
        <v>2</v>
      </c>
      <c r="C3" s="139">
        <v>2011</v>
      </c>
      <c r="D3" s="139">
        <v>2012</v>
      </c>
      <c r="E3" s="13" t="s">
        <v>46</v>
      </c>
      <c r="G3" s="138" t="s">
        <v>2</v>
      </c>
      <c r="H3" s="139">
        <v>2012</v>
      </c>
      <c r="I3" s="139">
        <v>2013</v>
      </c>
      <c r="J3" s="13" t="s">
        <v>46</v>
      </c>
      <c r="K3" s="31"/>
      <c r="L3" s="138" t="s">
        <v>2</v>
      </c>
      <c r="M3" s="139">
        <v>2013</v>
      </c>
      <c r="N3" s="139">
        <v>2014</v>
      </c>
      <c r="O3" s="13" t="s">
        <v>46</v>
      </c>
      <c r="P3" s="31"/>
      <c r="Q3" s="138" t="s">
        <v>2</v>
      </c>
      <c r="R3" s="139">
        <v>2014</v>
      </c>
      <c r="S3" s="139">
        <v>2015</v>
      </c>
      <c r="T3" s="13" t="s">
        <v>46</v>
      </c>
    </row>
    <row r="4" spans="2:20" x14ac:dyDescent="0.25">
      <c r="B4" s="49" t="s">
        <v>16</v>
      </c>
      <c r="C4" s="16">
        <f>VLOOKUP(B4,'Denúncias PSR 1º Sem'!B9:O38,14,0)</f>
        <v>1</v>
      </c>
      <c r="D4" s="16">
        <f>VLOOKUP(B4,'Denúncias PSR 1º Sem'!$B$41:$O$70,14,0)</f>
        <v>0</v>
      </c>
      <c r="E4" s="17">
        <f>IF(ISERR((D4-C4)/C4),"",(D4-C4)/C4)</f>
        <v>-1</v>
      </c>
      <c r="G4" s="49" t="s">
        <v>16</v>
      </c>
      <c r="H4" s="16">
        <f>VLOOKUP(G4,'Denúncias PSR 1º Sem'!$B$42:$O$69,14,0)</f>
        <v>0</v>
      </c>
      <c r="I4" s="16">
        <f>VLOOKUP(G4,'Denúncias PSR 1º Sem'!$B$74:$O$101,14,0)</f>
        <v>1</v>
      </c>
      <c r="J4" s="17" t="str">
        <f>IF(ISERR((I4-H4)/H4),"",(I4-H4)/H4)</f>
        <v/>
      </c>
      <c r="K4" s="31"/>
      <c r="L4" s="49" t="s">
        <v>16</v>
      </c>
      <c r="M4" s="16">
        <f>VLOOKUP(L4,'Denúncias PSR 1º Sem'!$B$74:$O$101,14,0)</f>
        <v>1</v>
      </c>
      <c r="N4" s="16">
        <f>VLOOKUP(L4,'Denúncias PSR 1º Sem'!$B$105:$O$134,14,0)</f>
        <v>0</v>
      </c>
      <c r="O4" s="17">
        <f>IF(ISERR((N4-M4)/M4),"",(N4-M4)/M4)</f>
        <v>-1</v>
      </c>
      <c r="P4" s="31"/>
      <c r="Q4" s="49" t="s">
        <v>16</v>
      </c>
      <c r="R4" s="16">
        <f>VLOOKUP(Q4,'Denúncias PSR 1º Sem'!$B$105:$O$134,14,0)</f>
        <v>0</v>
      </c>
      <c r="S4" s="16">
        <f>VLOOKUP(Q4,'Denúncias PSR 1º Sem'!$B$138:$O$166,14,0)</f>
        <v>0</v>
      </c>
      <c r="T4" s="17" t="str">
        <f>IF(ISERR((S4-R4)/R4),"",(S4-R4)/R4)</f>
        <v/>
      </c>
    </row>
    <row r="5" spans="2:20" x14ac:dyDescent="0.25">
      <c r="B5" s="49" t="s">
        <v>17</v>
      </c>
      <c r="C5" s="16">
        <f>VLOOKUP(B5,'Denúncias PSR 1º Sem'!B10:O39,14,0)</f>
        <v>2</v>
      </c>
      <c r="D5" s="16">
        <f>VLOOKUP(B5,'Denúncias PSR 1º Sem'!$B$41:$O$70,14,0)</f>
        <v>1</v>
      </c>
      <c r="E5" s="17">
        <f t="shared" ref="E5:E32" si="0">IF(ISERR((D5-C5)/C5),"",(D5-C5)/C5)</f>
        <v>-0.5</v>
      </c>
      <c r="G5" s="49" t="s">
        <v>17</v>
      </c>
      <c r="H5" s="16">
        <f>VLOOKUP(G5,'Denúncias PSR 1º Sem'!$B$42:$O$69,14,0)</f>
        <v>1</v>
      </c>
      <c r="I5" s="16">
        <f>VLOOKUP(G5,'Denúncias PSR 1º Sem'!$B$74:$O$101,14,0)</f>
        <v>3</v>
      </c>
      <c r="J5" s="17">
        <f t="shared" ref="J5:J32" si="1">IF(ISERR((I5-H5)/H5),"",(I5-H5)/H5)</f>
        <v>2</v>
      </c>
      <c r="K5" s="31"/>
      <c r="L5" s="49" t="s">
        <v>17</v>
      </c>
      <c r="M5" s="16">
        <f>VLOOKUP(L5,'Denúncias PSR 1º Sem'!$B$74:$O$101,14,0)</f>
        <v>3</v>
      </c>
      <c r="N5" s="16">
        <f>VLOOKUP(L5,'Denúncias PSR 1º Sem'!$B$105:$O$134,14,0)</f>
        <v>2</v>
      </c>
      <c r="O5" s="17">
        <f t="shared" ref="O5:O32" si="2">IF(ISERR((N5-M5)/M5),"",(N5-M5)/M5)</f>
        <v>-0.33333333333333331</v>
      </c>
      <c r="P5" s="31"/>
      <c r="Q5" s="49" t="s">
        <v>17</v>
      </c>
      <c r="R5" s="16">
        <f>VLOOKUP(Q5,'Denúncias PSR 1º Sem'!$B$105:$O$134,14,0)</f>
        <v>2</v>
      </c>
      <c r="S5" s="16">
        <f>VLOOKUP(Q5,'Denúncias PSR 1º Sem'!$B$138:$O$166,14,0)</f>
        <v>4</v>
      </c>
      <c r="T5" s="17">
        <f t="shared" ref="T5:T32" si="3">IF(ISERR((S5-R5)/R5),"",(S5-R5)/R5)</f>
        <v>1</v>
      </c>
    </row>
    <row r="6" spans="2:20" x14ac:dyDescent="0.25">
      <c r="B6" s="49" t="s">
        <v>18</v>
      </c>
      <c r="C6" s="16">
        <f>VLOOKUP(B6,'Denúncias PSR 1º Sem'!B11:O40,14,0)</f>
        <v>1</v>
      </c>
      <c r="D6" s="16">
        <f>VLOOKUP(B6,'Denúncias PSR 1º Sem'!$B$41:$O$70,14,0)</f>
        <v>2</v>
      </c>
      <c r="E6" s="17">
        <f t="shared" si="0"/>
        <v>1</v>
      </c>
      <c r="G6" s="49" t="s">
        <v>18</v>
      </c>
      <c r="H6" s="16">
        <f>VLOOKUP(G6,'Denúncias PSR 1º Sem'!$B$42:$O$69,14,0)</f>
        <v>2</v>
      </c>
      <c r="I6" s="16">
        <f>VLOOKUP(G6,'Denúncias PSR 1º Sem'!$B$74:$O$101,14,0)</f>
        <v>3</v>
      </c>
      <c r="J6" s="17">
        <f t="shared" si="1"/>
        <v>0.5</v>
      </c>
      <c r="K6" s="31"/>
      <c r="L6" s="49" t="s">
        <v>18</v>
      </c>
      <c r="M6" s="16">
        <f>VLOOKUP(L6,'Denúncias PSR 1º Sem'!$B$74:$O$101,14,0)</f>
        <v>3</v>
      </c>
      <c r="N6" s="16">
        <f>VLOOKUP(L6,'Denúncias PSR 1º Sem'!$B$105:$O$134,14,0)</f>
        <v>4</v>
      </c>
      <c r="O6" s="17">
        <f t="shared" si="2"/>
        <v>0.33333333333333331</v>
      </c>
      <c r="P6" s="31"/>
      <c r="Q6" s="49" t="s">
        <v>18</v>
      </c>
      <c r="R6" s="16">
        <f>VLOOKUP(Q6,'Denúncias PSR 1º Sem'!$B$105:$O$134,14,0)</f>
        <v>4</v>
      </c>
      <c r="S6" s="16">
        <f>VLOOKUP(Q6,'Denúncias PSR 1º Sem'!$B$138:$O$166,14,0)</f>
        <v>1</v>
      </c>
      <c r="T6" s="17">
        <f t="shared" si="3"/>
        <v>-0.75</v>
      </c>
    </row>
    <row r="7" spans="2:20" x14ac:dyDescent="0.25">
      <c r="B7" s="49" t="s">
        <v>19</v>
      </c>
      <c r="C7" s="16">
        <f>VLOOKUP(B7,'Denúncias PSR 1º Sem'!B12:O41,14,0)</f>
        <v>0</v>
      </c>
      <c r="D7" s="16">
        <f>VLOOKUP(B7,'Denúncias PSR 1º Sem'!$B$41:$O$70,14,0)</f>
        <v>0</v>
      </c>
      <c r="E7" s="17" t="str">
        <f t="shared" si="0"/>
        <v/>
      </c>
      <c r="G7" s="49" t="s">
        <v>19</v>
      </c>
      <c r="H7" s="16">
        <f>VLOOKUP(G7,'Denúncias PSR 1º Sem'!$B$42:$O$69,14,0)</f>
        <v>0</v>
      </c>
      <c r="I7" s="16">
        <f>VLOOKUP(G7,'Denúncias PSR 1º Sem'!$B$74:$O$101,14,0)</f>
        <v>0</v>
      </c>
      <c r="J7" s="17" t="str">
        <f t="shared" si="1"/>
        <v/>
      </c>
      <c r="K7" s="31"/>
      <c r="L7" s="49" t="s">
        <v>19</v>
      </c>
      <c r="M7" s="16">
        <f>VLOOKUP(L7,'Denúncias PSR 1º Sem'!$B$74:$O$101,14,0)</f>
        <v>0</v>
      </c>
      <c r="N7" s="16">
        <f>VLOOKUP(L7,'Denúncias PSR 1º Sem'!$B$105:$O$134,14,0)</f>
        <v>0</v>
      </c>
      <c r="O7" s="17" t="str">
        <f t="shared" si="2"/>
        <v/>
      </c>
      <c r="P7" s="31"/>
      <c r="Q7" s="49" t="s">
        <v>19</v>
      </c>
      <c r="R7" s="16">
        <f>VLOOKUP(Q7,'Denúncias PSR 1º Sem'!$B$105:$O$134,14,0)</f>
        <v>0</v>
      </c>
      <c r="S7" s="16">
        <f>VLOOKUP(Q7,'Denúncias PSR 1º Sem'!$B$138:$O$166,14,0)</f>
        <v>2</v>
      </c>
      <c r="T7" s="17" t="str">
        <f t="shared" si="3"/>
        <v/>
      </c>
    </row>
    <row r="8" spans="2:20" x14ac:dyDescent="0.25">
      <c r="B8" s="49" t="s">
        <v>20</v>
      </c>
      <c r="C8" s="16">
        <f>VLOOKUP(B8,'Denúncias PSR 1º Sem'!B13:O42,14,0)</f>
        <v>28</v>
      </c>
      <c r="D8" s="16">
        <f>VLOOKUP(B8,'Denúncias PSR 1º Sem'!$B$41:$O$70,14,0)</f>
        <v>9</v>
      </c>
      <c r="E8" s="17">
        <f t="shared" si="0"/>
        <v>-0.6785714285714286</v>
      </c>
      <c r="G8" s="49" t="s">
        <v>20</v>
      </c>
      <c r="H8" s="16">
        <f>VLOOKUP(G8,'Denúncias PSR 1º Sem'!$B$42:$O$69,14,0)</f>
        <v>9</v>
      </c>
      <c r="I8" s="16">
        <f>VLOOKUP(G8,'Denúncias PSR 1º Sem'!$B$74:$O$101,14,0)</f>
        <v>21</v>
      </c>
      <c r="J8" s="17">
        <f t="shared" si="1"/>
        <v>1.3333333333333333</v>
      </c>
      <c r="K8" s="31"/>
      <c r="L8" s="49" t="s">
        <v>20</v>
      </c>
      <c r="M8" s="16">
        <f>VLOOKUP(L8,'Denúncias PSR 1º Sem'!$B$74:$O$101,14,0)</f>
        <v>21</v>
      </c>
      <c r="N8" s="16">
        <f>VLOOKUP(L8,'Denúncias PSR 1º Sem'!$B$105:$O$134,14,0)</f>
        <v>11</v>
      </c>
      <c r="O8" s="17">
        <f t="shared" si="2"/>
        <v>-0.47619047619047616</v>
      </c>
      <c r="P8" s="31"/>
      <c r="Q8" s="49" t="s">
        <v>20</v>
      </c>
      <c r="R8" s="16">
        <f>VLOOKUP(Q8,'Denúncias PSR 1º Sem'!$B$105:$O$134,14,0)</f>
        <v>11</v>
      </c>
      <c r="S8" s="16">
        <f>VLOOKUP(Q8,'Denúncias PSR 1º Sem'!$B$138:$O$166,14,0)</f>
        <v>19</v>
      </c>
      <c r="T8" s="17">
        <f t="shared" si="3"/>
        <v>0.72727272727272729</v>
      </c>
    </row>
    <row r="9" spans="2:20" x14ac:dyDescent="0.25">
      <c r="B9" s="49" t="s">
        <v>21</v>
      </c>
      <c r="C9" s="16">
        <f>VLOOKUP(B9,'Denúncias PSR 1º Sem'!B14:O43,14,0)</f>
        <v>9</v>
      </c>
      <c r="D9" s="16">
        <f>VLOOKUP(B9,'Denúncias PSR 1º Sem'!$B$41:$O$70,14,0)</f>
        <v>6</v>
      </c>
      <c r="E9" s="17">
        <f t="shared" si="0"/>
        <v>-0.33333333333333331</v>
      </c>
      <c r="G9" s="49" t="s">
        <v>21</v>
      </c>
      <c r="H9" s="16">
        <f>VLOOKUP(G9,'Denúncias PSR 1º Sem'!$B$42:$O$69,14,0)</f>
        <v>6</v>
      </c>
      <c r="I9" s="16">
        <f>VLOOKUP(G9,'Denúncias PSR 1º Sem'!$B$74:$O$101,14,0)</f>
        <v>12</v>
      </c>
      <c r="J9" s="17">
        <f t="shared" si="1"/>
        <v>1</v>
      </c>
      <c r="K9" s="31"/>
      <c r="L9" s="49" t="s">
        <v>21</v>
      </c>
      <c r="M9" s="16">
        <f>VLOOKUP(L9,'Denúncias PSR 1º Sem'!$B$74:$O$101,14,0)</f>
        <v>12</v>
      </c>
      <c r="N9" s="16">
        <f>VLOOKUP(L9,'Denúncias PSR 1º Sem'!$B$105:$O$134,14,0)</f>
        <v>9</v>
      </c>
      <c r="O9" s="17">
        <f t="shared" si="2"/>
        <v>-0.25</v>
      </c>
      <c r="P9" s="31"/>
      <c r="Q9" s="49" t="s">
        <v>21</v>
      </c>
      <c r="R9" s="16">
        <f>VLOOKUP(Q9,'Denúncias PSR 1º Sem'!$B$105:$O$134,14,0)</f>
        <v>9</v>
      </c>
      <c r="S9" s="16">
        <f>VLOOKUP(Q9,'Denúncias PSR 1º Sem'!$B$138:$O$166,14,0)</f>
        <v>10</v>
      </c>
      <c r="T9" s="17">
        <f t="shared" si="3"/>
        <v>0.1111111111111111</v>
      </c>
    </row>
    <row r="10" spans="2:20" x14ac:dyDescent="0.25">
      <c r="B10" s="49" t="s">
        <v>22</v>
      </c>
      <c r="C10" s="16">
        <f>VLOOKUP(B10,'Denúncias PSR 1º Sem'!B15:O44,14,0)</f>
        <v>14</v>
      </c>
      <c r="D10" s="16">
        <f>VLOOKUP(B10,'Denúncias PSR 1º Sem'!$B$41:$O$70,14,0)</f>
        <v>17</v>
      </c>
      <c r="E10" s="17">
        <f t="shared" si="0"/>
        <v>0.21428571428571427</v>
      </c>
      <c r="G10" s="49" t="s">
        <v>22</v>
      </c>
      <c r="H10" s="16">
        <f>VLOOKUP(G10,'Denúncias PSR 1º Sem'!$B$42:$O$69,14,0)</f>
        <v>17</v>
      </c>
      <c r="I10" s="16">
        <f>VLOOKUP(G10,'Denúncias PSR 1º Sem'!$B$74:$O$101,14,0)</f>
        <v>33</v>
      </c>
      <c r="J10" s="17">
        <f t="shared" si="1"/>
        <v>0.94117647058823528</v>
      </c>
      <c r="K10" s="31"/>
      <c r="L10" s="49" t="s">
        <v>22</v>
      </c>
      <c r="M10" s="16">
        <f>VLOOKUP(L10,'Denúncias PSR 1º Sem'!$B$74:$O$101,14,0)</f>
        <v>33</v>
      </c>
      <c r="N10" s="16">
        <f>VLOOKUP(L10,'Denúncias PSR 1º Sem'!$B$105:$O$134,14,0)</f>
        <v>17</v>
      </c>
      <c r="O10" s="17">
        <f t="shared" si="2"/>
        <v>-0.48484848484848486</v>
      </c>
      <c r="P10" s="31"/>
      <c r="Q10" s="49" t="s">
        <v>22</v>
      </c>
      <c r="R10" s="16">
        <f>VLOOKUP(Q10,'Denúncias PSR 1º Sem'!$B$105:$O$134,14,0)</f>
        <v>17</v>
      </c>
      <c r="S10" s="16">
        <f>VLOOKUP(Q10,'Denúncias PSR 1º Sem'!$B$138:$O$166,14,0)</f>
        <v>19</v>
      </c>
      <c r="T10" s="17">
        <f t="shared" si="3"/>
        <v>0.11764705882352941</v>
      </c>
    </row>
    <row r="11" spans="2:20" x14ac:dyDescent="0.25">
      <c r="B11" s="49" t="s">
        <v>23</v>
      </c>
      <c r="C11" s="16">
        <f>VLOOKUP(B11,'Denúncias PSR 1º Sem'!B16:O45,14,0)</f>
        <v>8</v>
      </c>
      <c r="D11" s="16">
        <f>VLOOKUP(B11,'Denúncias PSR 1º Sem'!$B$41:$O$70,14,0)</f>
        <v>5</v>
      </c>
      <c r="E11" s="17">
        <f t="shared" si="0"/>
        <v>-0.375</v>
      </c>
      <c r="G11" s="49" t="s">
        <v>23</v>
      </c>
      <c r="H11" s="16">
        <f>VLOOKUP(G11,'Denúncias PSR 1º Sem'!$B$42:$O$69,14,0)</f>
        <v>5</v>
      </c>
      <c r="I11" s="16">
        <f>VLOOKUP(G11,'Denúncias PSR 1º Sem'!$B$74:$O$101,14,0)</f>
        <v>7</v>
      </c>
      <c r="J11" s="17">
        <f t="shared" si="1"/>
        <v>0.4</v>
      </c>
      <c r="K11" s="31"/>
      <c r="L11" s="49" t="s">
        <v>23</v>
      </c>
      <c r="M11" s="16">
        <f>VLOOKUP(L11,'Denúncias PSR 1º Sem'!$B$74:$O$101,14,0)</f>
        <v>7</v>
      </c>
      <c r="N11" s="16">
        <f>VLOOKUP(L11,'Denúncias PSR 1º Sem'!$B$105:$O$134,14,0)</f>
        <v>6</v>
      </c>
      <c r="O11" s="17">
        <f t="shared" si="2"/>
        <v>-0.14285714285714285</v>
      </c>
      <c r="P11" s="31"/>
      <c r="Q11" s="49" t="s">
        <v>23</v>
      </c>
      <c r="R11" s="16">
        <f>VLOOKUP(Q11,'Denúncias PSR 1º Sem'!$B$105:$O$134,14,0)</f>
        <v>6</v>
      </c>
      <c r="S11" s="16">
        <f>VLOOKUP(Q11,'Denúncias PSR 1º Sem'!$B$138:$O$166,14,0)</f>
        <v>13</v>
      </c>
      <c r="T11" s="17">
        <f t="shared" si="3"/>
        <v>1.1666666666666667</v>
      </c>
    </row>
    <row r="12" spans="2:20" x14ac:dyDescent="0.25">
      <c r="B12" s="49" t="s">
        <v>24</v>
      </c>
      <c r="C12" s="16">
        <f>VLOOKUP(B12,'Denúncias PSR 1º Sem'!B17:O46,14,0)</f>
        <v>2</v>
      </c>
      <c r="D12" s="16">
        <f>VLOOKUP(B12,'Denúncias PSR 1º Sem'!$B$41:$O$70,14,0)</f>
        <v>6</v>
      </c>
      <c r="E12" s="17">
        <f t="shared" si="0"/>
        <v>2</v>
      </c>
      <c r="G12" s="49" t="s">
        <v>24</v>
      </c>
      <c r="H12" s="16">
        <f>VLOOKUP(G12,'Denúncias PSR 1º Sem'!$B$42:$O$69,14,0)</f>
        <v>6</v>
      </c>
      <c r="I12" s="16">
        <f>VLOOKUP(G12,'Denúncias PSR 1º Sem'!$B$74:$O$101,14,0)</f>
        <v>22</v>
      </c>
      <c r="J12" s="17">
        <f t="shared" si="1"/>
        <v>2.6666666666666665</v>
      </c>
      <c r="K12" s="31"/>
      <c r="L12" s="49" t="s">
        <v>24</v>
      </c>
      <c r="M12" s="16">
        <f>VLOOKUP(L12,'Denúncias PSR 1º Sem'!$B$74:$O$101,14,0)</f>
        <v>22</v>
      </c>
      <c r="N12" s="16">
        <f>VLOOKUP(L12,'Denúncias PSR 1º Sem'!$B$105:$O$134,14,0)</f>
        <v>7</v>
      </c>
      <c r="O12" s="17">
        <f t="shared" si="2"/>
        <v>-0.68181818181818177</v>
      </c>
      <c r="P12" s="31"/>
      <c r="Q12" s="49" t="s">
        <v>24</v>
      </c>
      <c r="R12" s="16">
        <f>VLOOKUP(Q12,'Denúncias PSR 1º Sem'!$B$105:$O$134,14,0)</f>
        <v>7</v>
      </c>
      <c r="S12" s="16">
        <f>VLOOKUP(Q12,'Denúncias PSR 1º Sem'!$B$138:$O$166,14,0)</f>
        <v>10</v>
      </c>
      <c r="T12" s="17">
        <f t="shared" si="3"/>
        <v>0.42857142857142855</v>
      </c>
    </row>
    <row r="13" spans="2:20" x14ac:dyDescent="0.25">
      <c r="B13" s="49" t="s">
        <v>25</v>
      </c>
      <c r="C13" s="16">
        <f>VLOOKUP(B13,'Denúncias PSR 1º Sem'!B18:O47,14,0)</f>
        <v>3</v>
      </c>
      <c r="D13" s="16">
        <f>VLOOKUP(B13,'Denúncias PSR 1º Sem'!$B$41:$O$70,14,0)</f>
        <v>5</v>
      </c>
      <c r="E13" s="17">
        <f t="shared" si="0"/>
        <v>0.66666666666666663</v>
      </c>
      <c r="G13" s="49" t="s">
        <v>25</v>
      </c>
      <c r="H13" s="16">
        <f>VLOOKUP(G13,'Denúncias PSR 1º Sem'!$B$42:$O$69,14,0)</f>
        <v>5</v>
      </c>
      <c r="I13" s="16">
        <f>VLOOKUP(G13,'Denúncias PSR 1º Sem'!$B$74:$O$101,14,0)</f>
        <v>11</v>
      </c>
      <c r="J13" s="17">
        <f t="shared" si="1"/>
        <v>1.2</v>
      </c>
      <c r="K13" s="31"/>
      <c r="L13" s="49" t="s">
        <v>25</v>
      </c>
      <c r="M13" s="16">
        <f>VLOOKUP(L13,'Denúncias PSR 1º Sem'!$B$74:$O$101,14,0)</f>
        <v>11</v>
      </c>
      <c r="N13" s="16">
        <f>VLOOKUP(L13,'Denúncias PSR 1º Sem'!$B$105:$O$134,14,0)</f>
        <v>10</v>
      </c>
      <c r="O13" s="17">
        <f t="shared" si="2"/>
        <v>-9.0909090909090912E-2</v>
      </c>
      <c r="P13" s="31"/>
      <c r="Q13" s="49" t="s">
        <v>25</v>
      </c>
      <c r="R13" s="16">
        <f>VLOOKUP(Q13,'Denúncias PSR 1º Sem'!$B$105:$O$134,14,0)</f>
        <v>10</v>
      </c>
      <c r="S13" s="16">
        <f>VLOOKUP(Q13,'Denúncias PSR 1º Sem'!$B$138:$O$166,14,0)</f>
        <v>4</v>
      </c>
      <c r="T13" s="17">
        <f t="shared" si="3"/>
        <v>-0.6</v>
      </c>
    </row>
    <row r="14" spans="2:20" x14ac:dyDescent="0.25">
      <c r="B14" s="49" t="s">
        <v>26</v>
      </c>
      <c r="C14" s="16">
        <f>VLOOKUP(B14,'Denúncias PSR 1º Sem'!B19:O48,14,0)</f>
        <v>19</v>
      </c>
      <c r="D14" s="16">
        <f>VLOOKUP(B14,'Denúncias PSR 1º Sem'!$B$41:$O$70,14,0)</f>
        <v>27</v>
      </c>
      <c r="E14" s="17">
        <f t="shared" si="0"/>
        <v>0.42105263157894735</v>
      </c>
      <c r="G14" s="49" t="s">
        <v>26</v>
      </c>
      <c r="H14" s="16">
        <f>VLOOKUP(G14,'Denúncias PSR 1º Sem'!$B$42:$O$69,14,0)</f>
        <v>27</v>
      </c>
      <c r="I14" s="16">
        <f>VLOOKUP(G14,'Denúncias PSR 1º Sem'!$B$74:$O$101,14,0)</f>
        <v>33</v>
      </c>
      <c r="J14" s="17">
        <f t="shared" si="1"/>
        <v>0.22222222222222221</v>
      </c>
      <c r="K14" s="31"/>
      <c r="L14" s="49" t="s">
        <v>26</v>
      </c>
      <c r="M14" s="16">
        <f>VLOOKUP(L14,'Denúncias PSR 1º Sem'!$B$74:$O$101,14,0)</f>
        <v>33</v>
      </c>
      <c r="N14" s="16">
        <f>VLOOKUP(L14,'Denúncias PSR 1º Sem'!$B$105:$O$134,14,0)</f>
        <v>23</v>
      </c>
      <c r="O14" s="17">
        <f t="shared" si="2"/>
        <v>-0.30303030303030304</v>
      </c>
      <c r="P14" s="31"/>
      <c r="Q14" s="49" t="s">
        <v>26</v>
      </c>
      <c r="R14" s="16">
        <f>VLOOKUP(Q14,'Denúncias PSR 1º Sem'!$B$105:$O$134,14,0)</f>
        <v>23</v>
      </c>
      <c r="S14" s="16">
        <f>VLOOKUP(Q14,'Denúncias PSR 1º Sem'!$B$138:$O$166,14,0)</f>
        <v>21</v>
      </c>
      <c r="T14" s="17">
        <f t="shared" si="3"/>
        <v>-8.6956521739130432E-2</v>
      </c>
    </row>
    <row r="15" spans="2:20" x14ac:dyDescent="0.25">
      <c r="B15" s="49" t="s">
        <v>27</v>
      </c>
      <c r="C15" s="16">
        <f>VLOOKUP(B15,'Denúncias PSR 1º Sem'!B20:O49,14,0)</f>
        <v>1</v>
      </c>
      <c r="D15" s="16">
        <f>VLOOKUP(B15,'Denúncias PSR 1º Sem'!$B$41:$O$70,14,0)</f>
        <v>2</v>
      </c>
      <c r="E15" s="17">
        <f t="shared" si="0"/>
        <v>1</v>
      </c>
      <c r="G15" s="49" t="s">
        <v>27</v>
      </c>
      <c r="H15" s="16">
        <f>VLOOKUP(G15,'Denúncias PSR 1º Sem'!$B$42:$O$69,14,0)</f>
        <v>2</v>
      </c>
      <c r="I15" s="16">
        <f>VLOOKUP(G15,'Denúncias PSR 1º Sem'!$B$74:$O$101,14,0)</f>
        <v>4</v>
      </c>
      <c r="J15" s="17">
        <f t="shared" si="1"/>
        <v>1</v>
      </c>
      <c r="K15" s="31"/>
      <c r="L15" s="49" t="s">
        <v>27</v>
      </c>
      <c r="M15" s="16">
        <f>VLOOKUP(L15,'Denúncias PSR 1º Sem'!$B$74:$O$101,14,0)</f>
        <v>4</v>
      </c>
      <c r="N15" s="16">
        <f>VLOOKUP(L15,'Denúncias PSR 1º Sem'!$B$105:$O$134,14,0)</f>
        <v>2</v>
      </c>
      <c r="O15" s="17">
        <f t="shared" si="2"/>
        <v>-0.5</v>
      </c>
      <c r="P15" s="31"/>
      <c r="Q15" s="49" t="s">
        <v>27</v>
      </c>
      <c r="R15" s="16">
        <f>VLOOKUP(Q15,'Denúncias PSR 1º Sem'!$B$105:$O$134,14,0)</f>
        <v>2</v>
      </c>
      <c r="S15" s="16">
        <f>VLOOKUP(Q15,'Denúncias PSR 1º Sem'!$B$138:$O$166,14,0)</f>
        <v>3</v>
      </c>
      <c r="T15" s="17">
        <f t="shared" si="3"/>
        <v>0.5</v>
      </c>
    </row>
    <row r="16" spans="2:20" x14ac:dyDescent="0.25">
      <c r="B16" s="49" t="s">
        <v>28</v>
      </c>
      <c r="C16" s="16">
        <f>VLOOKUP(B16,'Denúncias PSR 1º Sem'!B21:O50,14,0)</f>
        <v>2</v>
      </c>
      <c r="D16" s="16">
        <f>VLOOKUP(B16,'Denúncias PSR 1º Sem'!$B$41:$O$70,14,0)</f>
        <v>2</v>
      </c>
      <c r="E16" s="17">
        <f t="shared" si="0"/>
        <v>0</v>
      </c>
      <c r="G16" s="49" t="s">
        <v>28</v>
      </c>
      <c r="H16" s="16">
        <f>VLOOKUP(G16,'Denúncias PSR 1º Sem'!$B$42:$O$69,14,0)</f>
        <v>2</v>
      </c>
      <c r="I16" s="16">
        <f>VLOOKUP(G16,'Denúncias PSR 1º Sem'!$B$74:$O$101,14,0)</f>
        <v>4</v>
      </c>
      <c r="J16" s="17">
        <f t="shared" si="1"/>
        <v>1</v>
      </c>
      <c r="K16" s="31"/>
      <c r="L16" s="49" t="s">
        <v>28</v>
      </c>
      <c r="M16" s="16">
        <f>VLOOKUP(L16,'Denúncias PSR 1º Sem'!$B$74:$O$101,14,0)</f>
        <v>4</v>
      </c>
      <c r="N16" s="16">
        <f>VLOOKUP(L16,'Denúncias PSR 1º Sem'!$B$105:$O$134,14,0)</f>
        <v>4</v>
      </c>
      <c r="O16" s="17">
        <f t="shared" si="2"/>
        <v>0</v>
      </c>
      <c r="P16" s="31"/>
      <c r="Q16" s="49" t="s">
        <v>28</v>
      </c>
      <c r="R16" s="16">
        <f>VLOOKUP(Q16,'Denúncias PSR 1º Sem'!$B$105:$O$134,14,0)</f>
        <v>4</v>
      </c>
      <c r="S16" s="16">
        <f>VLOOKUP(Q16,'Denúncias PSR 1º Sem'!$B$138:$O$166,14,0)</f>
        <v>3</v>
      </c>
      <c r="T16" s="17">
        <f t="shared" si="3"/>
        <v>-0.25</v>
      </c>
    </row>
    <row r="17" spans="2:20" x14ac:dyDescent="0.25">
      <c r="B17" s="49" t="s">
        <v>29</v>
      </c>
      <c r="C17" s="16">
        <f>VLOOKUP(B17,'Denúncias PSR 1º Sem'!B22:O51,14,0)</f>
        <v>2</v>
      </c>
      <c r="D17" s="16">
        <f>VLOOKUP(B17,'Denúncias PSR 1º Sem'!$B$41:$O$70,14,0)</f>
        <v>3</v>
      </c>
      <c r="E17" s="17">
        <f t="shared" si="0"/>
        <v>0.5</v>
      </c>
      <c r="G17" s="49" t="s">
        <v>29</v>
      </c>
      <c r="H17" s="16">
        <f>VLOOKUP(G17,'Denúncias PSR 1º Sem'!$B$42:$O$69,14,0)</f>
        <v>3</v>
      </c>
      <c r="I17" s="16">
        <f>VLOOKUP(G17,'Denúncias PSR 1º Sem'!$B$74:$O$101,14,0)</f>
        <v>5</v>
      </c>
      <c r="J17" s="17">
        <f t="shared" si="1"/>
        <v>0.66666666666666663</v>
      </c>
      <c r="K17" s="31"/>
      <c r="L17" s="49" t="s">
        <v>29</v>
      </c>
      <c r="M17" s="16">
        <f>VLOOKUP(L17,'Denúncias PSR 1º Sem'!$B$74:$O$101,14,0)</f>
        <v>5</v>
      </c>
      <c r="N17" s="16">
        <f>VLOOKUP(L17,'Denúncias PSR 1º Sem'!$B$105:$O$134,14,0)</f>
        <v>5</v>
      </c>
      <c r="O17" s="17">
        <f t="shared" si="2"/>
        <v>0</v>
      </c>
      <c r="P17" s="31"/>
      <c r="Q17" s="49" t="s">
        <v>29</v>
      </c>
      <c r="R17" s="16">
        <f>VLOOKUP(Q17,'Denúncias PSR 1º Sem'!$B$105:$O$134,14,0)</f>
        <v>5</v>
      </c>
      <c r="S17" s="16">
        <f>VLOOKUP(Q17,'Denúncias PSR 1º Sem'!$B$138:$O$166,14,0)</f>
        <v>11</v>
      </c>
      <c r="T17" s="17">
        <f t="shared" si="3"/>
        <v>1.2</v>
      </c>
    </row>
    <row r="18" spans="2:20" x14ac:dyDescent="0.25">
      <c r="B18" s="49" t="s">
        <v>30</v>
      </c>
      <c r="C18" s="16">
        <f>VLOOKUP(B18,'Denúncias PSR 1º Sem'!B23:O52,14,0)</f>
        <v>2</v>
      </c>
      <c r="D18" s="16">
        <f>VLOOKUP(B18,'Denúncias PSR 1º Sem'!$B$41:$O$70,14,0)</f>
        <v>4</v>
      </c>
      <c r="E18" s="17">
        <f t="shared" si="0"/>
        <v>1</v>
      </c>
      <c r="G18" s="49" t="s">
        <v>30</v>
      </c>
      <c r="H18" s="16">
        <f>VLOOKUP(G18,'Denúncias PSR 1º Sem'!$B$42:$O$69,14,0)</f>
        <v>4</v>
      </c>
      <c r="I18" s="16">
        <f>VLOOKUP(G18,'Denúncias PSR 1º Sem'!$B$74:$O$101,14,0)</f>
        <v>8</v>
      </c>
      <c r="J18" s="17">
        <f t="shared" si="1"/>
        <v>1</v>
      </c>
      <c r="K18" s="31"/>
      <c r="L18" s="49" t="s">
        <v>30</v>
      </c>
      <c r="M18" s="16">
        <f>VLOOKUP(L18,'Denúncias PSR 1º Sem'!$B$74:$O$101,14,0)</f>
        <v>8</v>
      </c>
      <c r="N18" s="16">
        <f>VLOOKUP(L18,'Denúncias PSR 1º Sem'!$B$105:$O$134,14,0)</f>
        <v>6</v>
      </c>
      <c r="O18" s="17">
        <f t="shared" si="2"/>
        <v>-0.25</v>
      </c>
      <c r="P18" s="31"/>
      <c r="Q18" s="49" t="s">
        <v>30</v>
      </c>
      <c r="R18" s="16">
        <f>VLOOKUP(Q18,'Denúncias PSR 1º Sem'!$B$105:$O$134,14,0)</f>
        <v>6</v>
      </c>
      <c r="S18" s="16">
        <f>VLOOKUP(Q18,'Denúncias PSR 1º Sem'!$B$138:$O$166,14,0)</f>
        <v>7</v>
      </c>
      <c r="T18" s="17">
        <f t="shared" si="3"/>
        <v>0.16666666666666666</v>
      </c>
    </row>
    <row r="19" spans="2:20" x14ac:dyDescent="0.25">
      <c r="B19" s="49" t="s">
        <v>31</v>
      </c>
      <c r="C19" s="16">
        <f>VLOOKUP(B19,'Denúncias PSR 1º Sem'!B24:O53,14,0)</f>
        <v>6</v>
      </c>
      <c r="D19" s="16">
        <f>VLOOKUP(B19,'Denúncias PSR 1º Sem'!$B$41:$O$70,14,0)</f>
        <v>7</v>
      </c>
      <c r="E19" s="17">
        <f t="shared" si="0"/>
        <v>0.16666666666666666</v>
      </c>
      <c r="G19" s="49" t="s">
        <v>31</v>
      </c>
      <c r="H19" s="16">
        <f>VLOOKUP(G19,'Denúncias PSR 1º Sem'!$B$42:$O$69,14,0)</f>
        <v>7</v>
      </c>
      <c r="I19" s="16">
        <f>VLOOKUP(G19,'Denúncias PSR 1º Sem'!$B$74:$O$101,14,0)</f>
        <v>8</v>
      </c>
      <c r="J19" s="17">
        <f t="shared" si="1"/>
        <v>0.14285714285714285</v>
      </c>
      <c r="K19" s="31"/>
      <c r="L19" s="49" t="s">
        <v>31</v>
      </c>
      <c r="M19" s="16">
        <f>VLOOKUP(L19,'Denúncias PSR 1º Sem'!$B$74:$O$101,14,0)</f>
        <v>8</v>
      </c>
      <c r="N19" s="16">
        <f>VLOOKUP(L19,'Denúncias PSR 1º Sem'!$B$105:$O$134,14,0)</f>
        <v>6</v>
      </c>
      <c r="O19" s="17">
        <f t="shared" si="2"/>
        <v>-0.25</v>
      </c>
      <c r="P19" s="31"/>
      <c r="Q19" s="49" t="s">
        <v>31</v>
      </c>
      <c r="R19" s="16">
        <f>VLOOKUP(Q19,'Denúncias PSR 1º Sem'!$B$105:$O$134,14,0)</f>
        <v>6</v>
      </c>
      <c r="S19" s="16">
        <f>VLOOKUP(Q19,'Denúncias PSR 1º Sem'!$B$138:$O$166,14,0)</f>
        <v>7</v>
      </c>
      <c r="T19" s="17">
        <f t="shared" si="3"/>
        <v>0.16666666666666666</v>
      </c>
    </row>
    <row r="20" spans="2:20" x14ac:dyDescent="0.25">
      <c r="B20" s="49" t="s">
        <v>32</v>
      </c>
      <c r="C20" s="16">
        <f>VLOOKUP(B20,'Denúncias PSR 1º Sem'!B25:O54,14,0)</f>
        <v>8</v>
      </c>
      <c r="D20" s="16">
        <f>VLOOKUP(B20,'Denúncias PSR 1º Sem'!$B$41:$O$70,14,0)</f>
        <v>4</v>
      </c>
      <c r="E20" s="17">
        <f t="shared" si="0"/>
        <v>-0.5</v>
      </c>
      <c r="G20" s="49" t="s">
        <v>32</v>
      </c>
      <c r="H20" s="16">
        <f>VLOOKUP(G20,'Denúncias PSR 1º Sem'!$B$42:$O$69,14,0)</f>
        <v>4</v>
      </c>
      <c r="I20" s="16">
        <f>VLOOKUP(G20,'Denúncias PSR 1º Sem'!$B$74:$O$101,14,0)</f>
        <v>5</v>
      </c>
      <c r="J20" s="17">
        <f t="shared" si="1"/>
        <v>0.25</v>
      </c>
      <c r="K20" s="31"/>
      <c r="L20" s="49" t="s">
        <v>32</v>
      </c>
      <c r="M20" s="16">
        <f>VLOOKUP(L20,'Denúncias PSR 1º Sem'!$B$74:$O$101,14,0)</f>
        <v>5</v>
      </c>
      <c r="N20" s="16">
        <f>VLOOKUP(L20,'Denúncias PSR 1º Sem'!$B$105:$O$134,14,0)</f>
        <v>1</v>
      </c>
      <c r="O20" s="17">
        <f t="shared" si="2"/>
        <v>-0.8</v>
      </c>
      <c r="P20" s="31"/>
      <c r="Q20" s="49" t="s">
        <v>32</v>
      </c>
      <c r="R20" s="16">
        <f>VLOOKUP(Q20,'Denúncias PSR 1º Sem'!$B$105:$O$134,14,0)</f>
        <v>1</v>
      </c>
      <c r="S20" s="16">
        <f>VLOOKUP(Q20,'Denúncias PSR 1º Sem'!$B$138:$O$166,14,0)</f>
        <v>2</v>
      </c>
      <c r="T20" s="17">
        <f t="shared" si="3"/>
        <v>1</v>
      </c>
    </row>
    <row r="21" spans="2:20" x14ac:dyDescent="0.25">
      <c r="B21" s="49" t="s">
        <v>33</v>
      </c>
      <c r="C21" s="16">
        <f>VLOOKUP(B21,'Denúncias PSR 1º Sem'!B26:O55,14,0)</f>
        <v>18</v>
      </c>
      <c r="D21" s="16">
        <f>VLOOKUP(B21,'Denúncias PSR 1º Sem'!$B$41:$O$70,14,0)</f>
        <v>8</v>
      </c>
      <c r="E21" s="17">
        <f t="shared" si="0"/>
        <v>-0.55555555555555558</v>
      </c>
      <c r="G21" s="49" t="s">
        <v>33</v>
      </c>
      <c r="H21" s="16">
        <f>VLOOKUP(G21,'Denúncias PSR 1º Sem'!$B$42:$O$69,14,0)</f>
        <v>8</v>
      </c>
      <c r="I21" s="16">
        <f>VLOOKUP(G21,'Denúncias PSR 1º Sem'!$B$74:$O$101,14,0)</f>
        <v>13</v>
      </c>
      <c r="J21" s="17">
        <f t="shared" si="1"/>
        <v>0.625</v>
      </c>
      <c r="K21" s="31"/>
      <c r="L21" s="49" t="s">
        <v>33</v>
      </c>
      <c r="M21" s="16">
        <f>VLOOKUP(L21,'Denúncias PSR 1º Sem'!$B$74:$O$101,14,0)</f>
        <v>13</v>
      </c>
      <c r="N21" s="16">
        <f>VLOOKUP(L21,'Denúncias PSR 1º Sem'!$B$105:$O$134,14,0)</f>
        <v>15</v>
      </c>
      <c r="O21" s="17">
        <f t="shared" si="2"/>
        <v>0.15384615384615385</v>
      </c>
      <c r="P21" s="31"/>
      <c r="Q21" s="49" t="s">
        <v>33</v>
      </c>
      <c r="R21" s="16">
        <f>VLOOKUP(Q21,'Denúncias PSR 1º Sem'!$B$105:$O$134,14,0)</f>
        <v>15</v>
      </c>
      <c r="S21" s="16">
        <f>VLOOKUP(Q21,'Denúncias PSR 1º Sem'!$B$138:$O$166,14,0)</f>
        <v>14</v>
      </c>
      <c r="T21" s="17">
        <f t="shared" si="3"/>
        <v>-6.6666666666666666E-2</v>
      </c>
    </row>
    <row r="22" spans="2:20" x14ac:dyDescent="0.25">
      <c r="B22" s="49" t="s">
        <v>34</v>
      </c>
      <c r="C22" s="16">
        <f>VLOOKUP(B22,'Denúncias PSR 1º Sem'!B27:O56,14,0)</f>
        <v>8</v>
      </c>
      <c r="D22" s="16">
        <f>VLOOKUP(B22,'Denúncias PSR 1º Sem'!$B$41:$O$70,14,0)</f>
        <v>26</v>
      </c>
      <c r="E22" s="17">
        <f t="shared" si="0"/>
        <v>2.25</v>
      </c>
      <c r="G22" s="49" t="s">
        <v>34</v>
      </c>
      <c r="H22" s="16">
        <f>VLOOKUP(G22,'Denúncias PSR 1º Sem'!$B$42:$O$69,14,0)</f>
        <v>26</v>
      </c>
      <c r="I22" s="16">
        <f>VLOOKUP(G22,'Denúncias PSR 1º Sem'!$B$74:$O$101,14,0)</f>
        <v>49</v>
      </c>
      <c r="J22" s="17">
        <f t="shared" si="1"/>
        <v>0.88461538461538458</v>
      </c>
      <c r="K22" s="31"/>
      <c r="L22" s="49" t="s">
        <v>34</v>
      </c>
      <c r="M22" s="16">
        <f>VLOOKUP(L22,'Denúncias PSR 1º Sem'!$B$74:$O$101,14,0)</f>
        <v>49</v>
      </c>
      <c r="N22" s="16">
        <f>VLOOKUP(L22,'Denúncias PSR 1º Sem'!$B$105:$O$134,14,0)</f>
        <v>28</v>
      </c>
      <c r="O22" s="17">
        <f t="shared" si="2"/>
        <v>-0.42857142857142855</v>
      </c>
      <c r="P22" s="31"/>
      <c r="Q22" s="49" t="s">
        <v>34</v>
      </c>
      <c r="R22" s="16">
        <f>VLOOKUP(Q22,'Denúncias PSR 1º Sem'!$B$105:$O$134,14,0)</f>
        <v>28</v>
      </c>
      <c r="S22" s="16">
        <f>VLOOKUP(Q22,'Denúncias PSR 1º Sem'!$B$138:$O$166,14,0)</f>
        <v>37</v>
      </c>
      <c r="T22" s="17">
        <f t="shared" si="3"/>
        <v>0.32142857142857145</v>
      </c>
    </row>
    <row r="23" spans="2:20" x14ac:dyDescent="0.25">
      <c r="B23" s="49" t="s">
        <v>35</v>
      </c>
      <c r="C23" s="16">
        <f>VLOOKUP(B23,'Denúncias PSR 1º Sem'!B28:O57,14,0)</f>
        <v>1</v>
      </c>
      <c r="D23" s="16">
        <f>VLOOKUP(B23,'Denúncias PSR 1º Sem'!$B$41:$O$70,14,0)</f>
        <v>4</v>
      </c>
      <c r="E23" s="17">
        <f t="shared" si="0"/>
        <v>3</v>
      </c>
      <c r="G23" s="49" t="s">
        <v>35</v>
      </c>
      <c r="H23" s="16">
        <f>VLOOKUP(G23,'Denúncias PSR 1º Sem'!$B$42:$O$69,14,0)</f>
        <v>4</v>
      </c>
      <c r="I23" s="16">
        <f>VLOOKUP(G23,'Denúncias PSR 1º Sem'!$B$74:$O$101,14,0)</f>
        <v>5</v>
      </c>
      <c r="J23" s="17">
        <f t="shared" si="1"/>
        <v>0.25</v>
      </c>
      <c r="K23" s="31"/>
      <c r="L23" s="49" t="s">
        <v>35</v>
      </c>
      <c r="M23" s="16">
        <f>VLOOKUP(L23,'Denúncias PSR 1º Sem'!$B$74:$O$101,14,0)</f>
        <v>5</v>
      </c>
      <c r="N23" s="16">
        <f>VLOOKUP(L23,'Denúncias PSR 1º Sem'!$B$105:$O$134,14,0)</f>
        <v>4</v>
      </c>
      <c r="O23" s="17">
        <f t="shared" si="2"/>
        <v>-0.2</v>
      </c>
      <c r="P23" s="31"/>
      <c r="Q23" s="49" t="s">
        <v>35</v>
      </c>
      <c r="R23" s="16">
        <f>VLOOKUP(Q23,'Denúncias PSR 1º Sem'!$B$105:$O$134,14,0)</f>
        <v>4</v>
      </c>
      <c r="S23" s="16">
        <f>VLOOKUP(Q23,'Denúncias PSR 1º Sem'!$B$138:$O$166,14,0)</f>
        <v>8</v>
      </c>
      <c r="T23" s="17">
        <f t="shared" si="3"/>
        <v>1</v>
      </c>
    </row>
    <row r="24" spans="2:20" x14ac:dyDescent="0.25">
      <c r="B24" s="49" t="s">
        <v>36</v>
      </c>
      <c r="C24" s="16">
        <f>VLOOKUP(B24,'Denúncias PSR 1º Sem'!B29:O58,14,0)</f>
        <v>1</v>
      </c>
      <c r="D24" s="16">
        <f>VLOOKUP(B24,'Denúncias PSR 1º Sem'!$B$41:$O$70,14,0)</f>
        <v>0</v>
      </c>
      <c r="E24" s="17">
        <f t="shared" si="0"/>
        <v>-1</v>
      </c>
      <c r="G24" s="49" t="s">
        <v>36</v>
      </c>
      <c r="H24" s="16">
        <f>VLOOKUP(G24,'Denúncias PSR 1º Sem'!$B$42:$O$69,14,0)</f>
        <v>0</v>
      </c>
      <c r="I24" s="16">
        <f>VLOOKUP(G24,'Denúncias PSR 1º Sem'!$B$74:$O$101,14,0)</f>
        <v>0</v>
      </c>
      <c r="J24" s="17" t="str">
        <f t="shared" si="1"/>
        <v/>
      </c>
      <c r="K24" s="31"/>
      <c r="L24" s="49" t="s">
        <v>36</v>
      </c>
      <c r="M24" s="16">
        <f>VLOOKUP(L24,'Denúncias PSR 1º Sem'!$B$74:$O$101,14,0)</f>
        <v>0</v>
      </c>
      <c r="N24" s="16">
        <f>VLOOKUP(L24,'Denúncias PSR 1º Sem'!$B$105:$O$134,14,0)</f>
        <v>1</v>
      </c>
      <c r="O24" s="17" t="str">
        <f t="shared" si="2"/>
        <v/>
      </c>
      <c r="P24" s="31"/>
      <c r="Q24" s="49" t="s">
        <v>36</v>
      </c>
      <c r="R24" s="16">
        <f>VLOOKUP(Q24,'Denúncias PSR 1º Sem'!$B$105:$O$134,14,0)</f>
        <v>1</v>
      </c>
      <c r="S24" s="16">
        <f>VLOOKUP(Q24,'Denúncias PSR 1º Sem'!$B$138:$O$166,14,0)</f>
        <v>2</v>
      </c>
      <c r="T24" s="17">
        <f t="shared" si="3"/>
        <v>1</v>
      </c>
    </row>
    <row r="25" spans="2:20" x14ac:dyDescent="0.25">
      <c r="B25" s="49" t="s">
        <v>37</v>
      </c>
      <c r="C25" s="16">
        <f>VLOOKUP(B25,'Denúncias PSR 1º Sem'!B30:O59,14,0)</f>
        <v>0</v>
      </c>
      <c r="D25" s="16">
        <f>VLOOKUP(B25,'Denúncias PSR 1º Sem'!$B$41:$O$70,14,0)</f>
        <v>0</v>
      </c>
      <c r="E25" s="17" t="str">
        <f t="shared" si="0"/>
        <v/>
      </c>
      <c r="G25" s="49" t="s">
        <v>37</v>
      </c>
      <c r="H25" s="16">
        <f>VLOOKUP(G25,'Denúncias PSR 1º Sem'!$B$42:$O$69,14,0)</f>
        <v>0</v>
      </c>
      <c r="I25" s="16">
        <f>VLOOKUP(G25,'Denúncias PSR 1º Sem'!$B$74:$O$101,14,0)</f>
        <v>0</v>
      </c>
      <c r="J25" s="17" t="str">
        <f t="shared" si="1"/>
        <v/>
      </c>
      <c r="K25" s="31"/>
      <c r="L25" s="49" t="s">
        <v>37</v>
      </c>
      <c r="M25" s="16">
        <f>VLOOKUP(L25,'Denúncias PSR 1º Sem'!$B$74:$O$101,14,0)</f>
        <v>0</v>
      </c>
      <c r="N25" s="16">
        <f>VLOOKUP(L25,'Denúncias PSR 1º Sem'!$B$105:$O$134,14,0)</f>
        <v>0</v>
      </c>
      <c r="O25" s="17" t="str">
        <f t="shared" si="2"/>
        <v/>
      </c>
      <c r="P25" s="31"/>
      <c r="Q25" s="49" t="s">
        <v>37</v>
      </c>
      <c r="R25" s="16">
        <f>VLOOKUP(Q25,'Denúncias PSR 1º Sem'!$B$105:$O$134,14,0)</f>
        <v>0</v>
      </c>
      <c r="S25" s="16">
        <f>VLOOKUP(Q25,'Denúncias PSR 1º Sem'!$B$138:$O$166,14,0)</f>
        <v>0</v>
      </c>
      <c r="T25" s="17" t="str">
        <f t="shared" si="3"/>
        <v/>
      </c>
    </row>
    <row r="26" spans="2:20" x14ac:dyDescent="0.25">
      <c r="B26" s="49" t="s">
        <v>38</v>
      </c>
      <c r="C26" s="16">
        <f>VLOOKUP(B26,'Denúncias PSR 1º Sem'!B31:O60,14,0)</f>
        <v>4</v>
      </c>
      <c r="D26" s="16">
        <f>VLOOKUP(B26,'Denúncias PSR 1º Sem'!$B$41:$O$70,14,0)</f>
        <v>13</v>
      </c>
      <c r="E26" s="17">
        <f t="shared" si="0"/>
        <v>2.25</v>
      </c>
      <c r="G26" s="49" t="s">
        <v>38</v>
      </c>
      <c r="H26" s="16">
        <f>VLOOKUP(G26,'Denúncias PSR 1º Sem'!$B$42:$O$69,14,0)</f>
        <v>13</v>
      </c>
      <c r="I26" s="16">
        <f>VLOOKUP(G26,'Denúncias PSR 1º Sem'!$B$74:$O$101,14,0)</f>
        <v>26</v>
      </c>
      <c r="J26" s="17">
        <f t="shared" si="1"/>
        <v>1</v>
      </c>
      <c r="K26" s="31"/>
      <c r="L26" s="49" t="s">
        <v>38</v>
      </c>
      <c r="M26" s="16">
        <f>VLOOKUP(L26,'Denúncias PSR 1º Sem'!$B$74:$O$101,14,0)</f>
        <v>26</v>
      </c>
      <c r="N26" s="16">
        <f>VLOOKUP(L26,'Denúncias PSR 1º Sem'!$B$105:$O$134,14,0)</f>
        <v>16</v>
      </c>
      <c r="O26" s="17">
        <f t="shared" si="2"/>
        <v>-0.38461538461538464</v>
      </c>
      <c r="P26" s="31"/>
      <c r="Q26" s="49" t="s">
        <v>38</v>
      </c>
      <c r="R26" s="16">
        <f>VLOOKUP(Q26,'Denúncias PSR 1º Sem'!$B$105:$O$134,14,0)</f>
        <v>16</v>
      </c>
      <c r="S26" s="16">
        <f>VLOOKUP(Q26,'Denúncias PSR 1º Sem'!$B$138:$O$166,14,0)</f>
        <v>13</v>
      </c>
      <c r="T26" s="17">
        <f t="shared" si="3"/>
        <v>-0.1875</v>
      </c>
    </row>
    <row r="27" spans="2:20" x14ac:dyDescent="0.25">
      <c r="B27" s="49" t="s">
        <v>39</v>
      </c>
      <c r="C27" s="16">
        <f>VLOOKUP(B27,'Denúncias PSR 1º Sem'!B32:O61,14,0)</f>
        <v>4</v>
      </c>
      <c r="D27" s="16">
        <f>VLOOKUP(B27,'Denúncias PSR 1º Sem'!$B$41:$O$70,14,0)</f>
        <v>3</v>
      </c>
      <c r="E27" s="17">
        <f t="shared" si="0"/>
        <v>-0.25</v>
      </c>
      <c r="G27" s="49" t="s">
        <v>39</v>
      </c>
      <c r="H27" s="16">
        <f>VLOOKUP(G27,'Denúncias PSR 1º Sem'!$B$42:$O$69,14,0)</f>
        <v>3</v>
      </c>
      <c r="I27" s="16">
        <f>VLOOKUP(G27,'Denúncias PSR 1º Sem'!$B$74:$O$101,14,0)</f>
        <v>11</v>
      </c>
      <c r="J27" s="17">
        <f t="shared" si="1"/>
        <v>2.6666666666666665</v>
      </c>
      <c r="K27" s="31"/>
      <c r="L27" s="49" t="s">
        <v>39</v>
      </c>
      <c r="M27" s="16">
        <f>VLOOKUP(L27,'Denúncias PSR 1º Sem'!$B$74:$O$101,14,0)</f>
        <v>11</v>
      </c>
      <c r="N27" s="16">
        <f>VLOOKUP(L27,'Denúncias PSR 1º Sem'!$B$105:$O$134,14,0)</f>
        <v>10</v>
      </c>
      <c r="O27" s="17">
        <f t="shared" si="2"/>
        <v>-9.0909090909090912E-2</v>
      </c>
      <c r="P27" s="31"/>
      <c r="Q27" s="49" t="s">
        <v>39</v>
      </c>
      <c r="R27" s="16">
        <f>VLOOKUP(Q27,'Denúncias PSR 1º Sem'!$B$105:$O$134,14,0)</f>
        <v>10</v>
      </c>
      <c r="S27" s="16">
        <f>VLOOKUP(Q27,'Denúncias PSR 1º Sem'!$B$138:$O$166,14,0)</f>
        <v>18</v>
      </c>
      <c r="T27" s="17">
        <f t="shared" si="3"/>
        <v>0.8</v>
      </c>
    </row>
    <row r="28" spans="2:20" x14ac:dyDescent="0.25">
      <c r="B28" s="49" t="s">
        <v>40</v>
      </c>
      <c r="C28" s="16">
        <f>VLOOKUP(B28,'Denúncias PSR 1º Sem'!B33:O62,14,0)</f>
        <v>0</v>
      </c>
      <c r="D28" s="16">
        <f>VLOOKUP(B28,'Denúncias PSR 1º Sem'!$B$41:$O$70,14,0)</f>
        <v>1</v>
      </c>
      <c r="E28" s="17" t="str">
        <f t="shared" si="0"/>
        <v/>
      </c>
      <c r="G28" s="49" t="s">
        <v>40</v>
      </c>
      <c r="H28" s="16">
        <f>VLOOKUP(G28,'Denúncias PSR 1º Sem'!$B$42:$O$69,14,0)</f>
        <v>1</v>
      </c>
      <c r="I28" s="16">
        <f>VLOOKUP(G28,'Denúncias PSR 1º Sem'!$B$74:$O$101,14,0)</f>
        <v>4</v>
      </c>
      <c r="J28" s="17">
        <f t="shared" si="1"/>
        <v>3</v>
      </c>
      <c r="K28" s="31"/>
      <c r="L28" s="49" t="s">
        <v>40</v>
      </c>
      <c r="M28" s="16">
        <f>VLOOKUP(L28,'Denúncias PSR 1º Sem'!$B$74:$O$101,14,0)</f>
        <v>4</v>
      </c>
      <c r="N28" s="16">
        <f>VLOOKUP(L28,'Denúncias PSR 1º Sem'!$B$105:$O$134,14,0)</f>
        <v>3</v>
      </c>
      <c r="O28" s="17">
        <f t="shared" si="2"/>
        <v>-0.25</v>
      </c>
      <c r="P28" s="31"/>
      <c r="Q28" s="49" t="s">
        <v>40</v>
      </c>
      <c r="R28" s="16">
        <f>VLOOKUP(Q28,'Denúncias PSR 1º Sem'!$B$105:$O$134,14,0)</f>
        <v>3</v>
      </c>
      <c r="S28" s="16">
        <f>VLOOKUP(Q28,'Denúncias PSR 1º Sem'!$B$138:$O$166,14,0)</f>
        <v>1</v>
      </c>
      <c r="T28" s="17">
        <f t="shared" si="3"/>
        <v>-0.66666666666666663</v>
      </c>
    </row>
    <row r="29" spans="2:20" x14ac:dyDescent="0.25">
      <c r="B29" s="49" t="s">
        <v>41</v>
      </c>
      <c r="C29" s="16">
        <f>VLOOKUP(B29,'Denúncias PSR 1º Sem'!B34:O63,14,0)</f>
        <v>47</v>
      </c>
      <c r="D29" s="16">
        <f>VLOOKUP(B29,'Denúncias PSR 1º Sem'!$B$41:$O$70,14,0)</f>
        <v>57</v>
      </c>
      <c r="E29" s="17">
        <f t="shared" si="0"/>
        <v>0.21276595744680851</v>
      </c>
      <c r="G29" s="49" t="s">
        <v>41</v>
      </c>
      <c r="H29" s="16">
        <f>VLOOKUP(G29,'Denúncias PSR 1º Sem'!$B$42:$O$69,14,0)</f>
        <v>57</v>
      </c>
      <c r="I29" s="16">
        <f>VLOOKUP(G29,'Denúncias PSR 1º Sem'!$B$74:$O$101,14,0)</f>
        <v>102</v>
      </c>
      <c r="J29" s="17">
        <f t="shared" si="1"/>
        <v>0.78947368421052633</v>
      </c>
      <c r="K29" s="31"/>
      <c r="L29" s="49" t="s">
        <v>41</v>
      </c>
      <c r="M29" s="16">
        <f>VLOOKUP(L29,'Denúncias PSR 1º Sem'!$B$74:$O$101,14,0)</f>
        <v>102</v>
      </c>
      <c r="N29" s="16">
        <f>VLOOKUP(L29,'Denúncias PSR 1º Sem'!$B$105:$O$134,14,0)</f>
        <v>76</v>
      </c>
      <c r="O29" s="17">
        <f t="shared" si="2"/>
        <v>-0.25490196078431371</v>
      </c>
      <c r="P29" s="31"/>
      <c r="Q29" s="49" t="s">
        <v>41</v>
      </c>
      <c r="R29" s="16">
        <f>VLOOKUP(Q29,'Denúncias PSR 1º Sem'!$B$105:$O$134,14,0)</f>
        <v>76</v>
      </c>
      <c r="S29" s="16">
        <f>VLOOKUP(Q29,'Denúncias PSR 1º Sem'!$B$138:$O$166,14,0)</f>
        <v>101</v>
      </c>
      <c r="T29" s="17">
        <f t="shared" si="3"/>
        <v>0.32894736842105265</v>
      </c>
    </row>
    <row r="30" spans="2:20" x14ac:dyDescent="0.25">
      <c r="B30" s="49" t="s">
        <v>42</v>
      </c>
      <c r="C30" s="16">
        <f>VLOOKUP(B30,'Denúncias PSR 1º Sem'!B35:O64,14,0)</f>
        <v>2</v>
      </c>
      <c r="D30" s="16">
        <f>VLOOKUP(B30,'Denúncias PSR 1º Sem'!$B$41:$O$70,14,0)</f>
        <v>3</v>
      </c>
      <c r="E30" s="17">
        <f t="shared" si="0"/>
        <v>0.5</v>
      </c>
      <c r="G30" s="49" t="s">
        <v>42</v>
      </c>
      <c r="H30" s="16">
        <f>VLOOKUP(G30,'Denúncias PSR 1º Sem'!$B$42:$O$69,14,0)</f>
        <v>3</v>
      </c>
      <c r="I30" s="16">
        <f>VLOOKUP(G30,'Denúncias PSR 1º Sem'!$B$74:$O$101,14,0)</f>
        <v>0</v>
      </c>
      <c r="J30" s="17">
        <f t="shared" si="1"/>
        <v>-1</v>
      </c>
      <c r="K30" s="31"/>
      <c r="L30" s="49" t="s">
        <v>42</v>
      </c>
      <c r="M30" s="16">
        <f>VLOOKUP(L30,'Denúncias PSR 1º Sem'!$B$74:$O$101,14,0)</f>
        <v>0</v>
      </c>
      <c r="N30" s="16">
        <f>VLOOKUP(L30,'Denúncias PSR 1º Sem'!$B$105:$O$134,14,0)</f>
        <v>1</v>
      </c>
      <c r="O30" s="17" t="str">
        <f t="shared" si="2"/>
        <v/>
      </c>
      <c r="P30" s="31"/>
      <c r="Q30" s="49" t="s">
        <v>42</v>
      </c>
      <c r="R30" s="16">
        <f>VLOOKUP(Q30,'Denúncias PSR 1º Sem'!$B$105:$O$134,14,0)</f>
        <v>1</v>
      </c>
      <c r="S30" s="16">
        <f>VLOOKUP(Q30,'Denúncias PSR 1º Sem'!$B$138:$O$166,14,0)</f>
        <v>1</v>
      </c>
      <c r="T30" s="17">
        <f t="shared" si="3"/>
        <v>0</v>
      </c>
    </row>
    <row r="31" spans="2:20" x14ac:dyDescent="0.25">
      <c r="B31" s="49" t="s">
        <v>130</v>
      </c>
      <c r="C31" s="16">
        <f>VLOOKUP(B31,'Denúncias PSR 1º Sem'!B36:O65,14,0)</f>
        <v>0</v>
      </c>
      <c r="D31" s="16">
        <f>VLOOKUP(B31,'Denúncias PSR 1º Sem'!$B$41:$O$70,14,0)</f>
        <v>0</v>
      </c>
      <c r="E31" s="17" t="str">
        <f t="shared" si="0"/>
        <v/>
      </c>
      <c r="G31" s="49" t="s">
        <v>130</v>
      </c>
      <c r="H31" s="16">
        <f>VLOOKUP(G31,'Denúncias PSR 1º Sem'!$B$42:$O$69,14,0)</f>
        <v>0</v>
      </c>
      <c r="I31" s="16">
        <f>VLOOKUP(G31,'Denúncias PSR 1º Sem'!$B$74:$O$101,14,0)</f>
        <v>0</v>
      </c>
      <c r="J31" s="17" t="str">
        <f t="shared" si="1"/>
        <v/>
      </c>
      <c r="K31" s="31"/>
      <c r="L31" s="49" t="s">
        <v>130</v>
      </c>
      <c r="M31" s="16">
        <f>VLOOKUP(L31,'Denúncias PSR 1º Sem'!$B$74:$O$101,14,0)</f>
        <v>0</v>
      </c>
      <c r="N31" s="16">
        <f>VLOOKUP(L31,'Denúncias PSR 1º Sem'!$B$105:$O$134,14,0)</f>
        <v>0</v>
      </c>
      <c r="O31" s="17" t="str">
        <f t="shared" si="2"/>
        <v/>
      </c>
      <c r="P31" s="31"/>
      <c r="Q31" s="49" t="s">
        <v>130</v>
      </c>
      <c r="R31" s="16">
        <f>VLOOKUP(Q31,'Denúncias PSR 1º Sem'!$B$105:$O$134,14,0)</f>
        <v>0</v>
      </c>
      <c r="S31" s="16">
        <f>VLOOKUP(Q31,'Denúncias PSR 1º Sem'!$B$138:$O$166,14,0)</f>
        <v>0</v>
      </c>
      <c r="T31" s="17" t="str">
        <f t="shared" si="3"/>
        <v/>
      </c>
    </row>
    <row r="32" spans="2:20" ht="15.75" thickBot="1" x14ac:dyDescent="0.3">
      <c r="B32" s="53" t="s">
        <v>14</v>
      </c>
      <c r="C32" s="52">
        <f>SUM(C4:C31)</f>
        <v>193</v>
      </c>
      <c r="D32" s="52">
        <f>SUM(D4:D31)</f>
        <v>215</v>
      </c>
      <c r="E32" s="17">
        <f t="shared" si="0"/>
        <v>0.11398963730569948</v>
      </c>
      <c r="G32" s="53" t="s">
        <v>14</v>
      </c>
      <c r="H32" s="52">
        <f>SUM(H4:H31)</f>
        <v>215</v>
      </c>
      <c r="I32" s="52">
        <f>SUM(I4:I31)</f>
        <v>390</v>
      </c>
      <c r="J32" s="17">
        <f t="shared" si="1"/>
        <v>0.81395348837209303</v>
      </c>
      <c r="K32" s="31"/>
      <c r="L32" s="53" t="s">
        <v>14</v>
      </c>
      <c r="M32" s="52">
        <f>SUM(M4:M31)</f>
        <v>390</v>
      </c>
      <c r="N32" s="52">
        <f>SUM(N4:N31)</f>
        <v>267</v>
      </c>
      <c r="O32" s="17">
        <f t="shared" si="2"/>
        <v>-0.31538461538461537</v>
      </c>
      <c r="P32" s="31"/>
      <c r="Q32" s="53" t="s">
        <v>14</v>
      </c>
      <c r="R32" s="52">
        <f>SUM(R4:R31)</f>
        <v>267</v>
      </c>
      <c r="S32" s="52">
        <f>SUM(S4:S31)</f>
        <v>331</v>
      </c>
      <c r="T32" s="17">
        <f t="shared" si="3"/>
        <v>0.23970037453183521</v>
      </c>
    </row>
    <row r="33" spans="2:10" s="56" customFormat="1" ht="35.25" customHeight="1" thickTop="1" x14ac:dyDescent="0.25">
      <c r="B33" s="241" t="s">
        <v>263</v>
      </c>
      <c r="C33" s="241"/>
      <c r="D33" s="241"/>
      <c r="E33" s="241"/>
      <c r="F33" s="241"/>
      <c r="G33" s="241"/>
      <c r="H33" s="241"/>
      <c r="I33" s="241"/>
      <c r="J33" s="241"/>
    </row>
  </sheetData>
  <mergeCells count="5">
    <mergeCell ref="B2:E2"/>
    <mergeCell ref="G2:J2"/>
    <mergeCell ref="L2:O2"/>
    <mergeCell ref="B33:J33"/>
    <mergeCell ref="Q2:T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P33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0.5703125" customWidth="1"/>
    <col min="3" max="3" width="7.140625" bestFit="1" customWidth="1"/>
    <col min="4" max="4" width="14.140625" customWidth="1"/>
    <col min="5" max="5" width="14.42578125" customWidth="1"/>
    <col min="6" max="6" width="21" bestFit="1" customWidth="1"/>
    <col min="7" max="7" width="1.7109375" customWidth="1"/>
    <col min="8" max="8" width="10.42578125" customWidth="1"/>
    <col min="9" max="9" width="7.140625" bestFit="1" customWidth="1"/>
    <col min="10" max="10" width="12.85546875" customWidth="1"/>
    <col min="11" max="11" width="14.5703125" customWidth="1"/>
    <col min="12" max="12" width="21" bestFit="1" customWidth="1"/>
    <col min="13" max="13" width="2" customWidth="1"/>
    <col min="14" max="14" width="10.5703125" customWidth="1"/>
    <col min="15" max="15" width="7.7109375" customWidth="1"/>
    <col min="16" max="16" width="12.5703125" customWidth="1"/>
    <col min="17" max="17" width="15.7109375" customWidth="1"/>
    <col min="18" max="18" width="22" customWidth="1"/>
    <col min="19" max="19" width="2" customWidth="1"/>
    <col min="20" max="20" width="10.5703125" customWidth="1"/>
    <col min="21" max="21" width="7.7109375" customWidth="1"/>
    <col min="22" max="22" width="12.5703125" customWidth="1"/>
    <col min="23" max="23" width="15.7109375" customWidth="1"/>
    <col min="24" max="24" width="22" customWidth="1"/>
    <col min="25" max="25" width="1.85546875" customWidth="1"/>
    <col min="26" max="26" width="10.5703125" customWidth="1"/>
    <col min="27" max="27" width="7.7109375" customWidth="1"/>
    <col min="28" max="28" width="12.5703125" customWidth="1"/>
    <col min="29" max="29" width="15.7109375" customWidth="1"/>
    <col min="30" max="30" width="22" customWidth="1"/>
    <col min="31" max="31" width="2" customWidth="1"/>
    <col min="32" max="32" width="10.5703125" customWidth="1"/>
    <col min="33" max="33" width="7.7109375" customWidth="1"/>
    <col min="34" max="34" width="12.5703125" customWidth="1"/>
    <col min="35" max="35" width="15.7109375" customWidth="1"/>
    <col min="36" max="36" width="22" customWidth="1"/>
    <col min="37" max="37" width="2" style="161" customWidth="1"/>
    <col min="38" max="38" width="10.5703125" style="161" customWidth="1"/>
    <col min="39" max="39" width="7.7109375" style="161" customWidth="1"/>
    <col min="40" max="40" width="12.5703125" style="161" customWidth="1"/>
    <col min="41" max="41" width="15.7109375" style="161" customWidth="1"/>
    <col min="42" max="42" width="22" style="161" customWidth="1"/>
  </cols>
  <sheetData>
    <row r="1" spans="2:42" ht="12" customHeight="1" thickBot="1" x14ac:dyDescent="0.3"/>
    <row r="2" spans="2:42" s="31" customFormat="1" ht="36" customHeight="1" thickTop="1" x14ac:dyDescent="0.25">
      <c r="B2" s="243" t="s">
        <v>129</v>
      </c>
      <c r="C2" s="244"/>
      <c r="D2" s="244"/>
      <c r="E2" s="244"/>
      <c r="F2" s="245"/>
      <c r="H2" s="243" t="s">
        <v>1</v>
      </c>
      <c r="I2" s="244"/>
      <c r="J2" s="244"/>
      <c r="K2" s="244"/>
      <c r="L2" s="245"/>
      <c r="N2" s="243" t="s">
        <v>264</v>
      </c>
      <c r="O2" s="244"/>
      <c r="P2" s="244"/>
      <c r="Q2" s="244"/>
      <c r="R2" s="245"/>
      <c r="T2" s="243" t="s">
        <v>345</v>
      </c>
      <c r="U2" s="244"/>
      <c r="V2" s="244"/>
      <c r="W2" s="244"/>
      <c r="X2" s="245"/>
      <c r="Z2" s="243" t="s">
        <v>379</v>
      </c>
      <c r="AA2" s="244"/>
      <c r="AB2" s="244"/>
      <c r="AC2" s="244"/>
      <c r="AD2" s="245"/>
      <c r="AF2" s="243" t="s">
        <v>380</v>
      </c>
      <c r="AG2" s="244"/>
      <c r="AH2" s="244"/>
      <c r="AI2" s="244"/>
      <c r="AJ2" s="245"/>
      <c r="AL2" s="243" t="s">
        <v>410</v>
      </c>
      <c r="AM2" s="244"/>
      <c r="AN2" s="244"/>
      <c r="AO2" s="244"/>
      <c r="AP2" s="245"/>
    </row>
    <row r="3" spans="2:42" s="31" customFormat="1" ht="30" x14ac:dyDescent="0.25">
      <c r="B3" s="49" t="s">
        <v>196</v>
      </c>
      <c r="C3" s="50" t="s">
        <v>2</v>
      </c>
      <c r="D3" s="57" t="s">
        <v>45</v>
      </c>
      <c r="E3" s="57" t="s">
        <v>131</v>
      </c>
      <c r="F3" s="58" t="s">
        <v>259</v>
      </c>
      <c r="H3" s="49" t="s">
        <v>196</v>
      </c>
      <c r="I3" s="50" t="s">
        <v>2</v>
      </c>
      <c r="J3" s="57" t="s">
        <v>45</v>
      </c>
      <c r="K3" s="57" t="s">
        <v>131</v>
      </c>
      <c r="L3" s="58" t="s">
        <v>259</v>
      </c>
      <c r="N3" s="49" t="s">
        <v>196</v>
      </c>
      <c r="O3" s="50" t="s">
        <v>2</v>
      </c>
      <c r="P3" s="57" t="s">
        <v>45</v>
      </c>
      <c r="Q3" s="57" t="s">
        <v>131</v>
      </c>
      <c r="R3" s="58" t="s">
        <v>259</v>
      </c>
      <c r="T3" s="49" t="s">
        <v>196</v>
      </c>
      <c r="U3" s="50" t="s">
        <v>2</v>
      </c>
      <c r="V3" s="57" t="s">
        <v>45</v>
      </c>
      <c r="W3" s="57" t="s">
        <v>131</v>
      </c>
      <c r="X3" s="58" t="s">
        <v>259</v>
      </c>
      <c r="Z3" s="49" t="s">
        <v>196</v>
      </c>
      <c r="AA3" s="50" t="s">
        <v>2</v>
      </c>
      <c r="AB3" s="57" t="s">
        <v>45</v>
      </c>
      <c r="AC3" s="57" t="s">
        <v>131</v>
      </c>
      <c r="AD3" s="58" t="s">
        <v>259</v>
      </c>
      <c r="AF3" s="49" t="s">
        <v>196</v>
      </c>
      <c r="AG3" s="50" t="s">
        <v>2</v>
      </c>
      <c r="AH3" s="57" t="s">
        <v>45</v>
      </c>
      <c r="AI3" s="57" t="s">
        <v>131</v>
      </c>
      <c r="AJ3" s="58" t="s">
        <v>259</v>
      </c>
      <c r="AL3" s="49" t="s">
        <v>196</v>
      </c>
      <c r="AM3" s="169" t="s">
        <v>2</v>
      </c>
      <c r="AN3" s="57" t="s">
        <v>45</v>
      </c>
      <c r="AO3" s="57" t="s">
        <v>131</v>
      </c>
      <c r="AP3" s="58" t="s">
        <v>259</v>
      </c>
    </row>
    <row r="4" spans="2:42" x14ac:dyDescent="0.25">
      <c r="B4" s="62" t="s">
        <v>156</v>
      </c>
      <c r="C4" s="50" t="s">
        <v>22</v>
      </c>
      <c r="D4" s="16">
        <f>VLOOKUP(C4,'Denúncias PSR por UF e mês'!$B$9:$O$38,14,0)</f>
        <v>33</v>
      </c>
      <c r="E4" s="16">
        <v>2570160</v>
      </c>
      <c r="F4" s="24">
        <f>IF(ISERROR(D4/(E4/100000)),"",(D4/(E4/100000)))</f>
        <v>1.2839667569334205</v>
      </c>
      <c r="H4" s="62" t="s">
        <v>156</v>
      </c>
      <c r="I4" s="50" t="s">
        <v>22</v>
      </c>
      <c r="J4" s="16">
        <f>VLOOKUP(I4,'Denúncias PSR por UF e mês'!$B$41:$O$70,14,0)</f>
        <v>35</v>
      </c>
      <c r="K4" s="16">
        <v>2570160</v>
      </c>
      <c r="L4" s="24">
        <f>IF(ISERROR(J4/(K4/100000)),"",(J4/(K4/100000)))</f>
        <v>1.3617829240202945</v>
      </c>
      <c r="N4" s="62" t="s">
        <v>156</v>
      </c>
      <c r="O4" s="50" t="s">
        <v>22</v>
      </c>
      <c r="P4" s="16">
        <v>55</v>
      </c>
      <c r="Q4" s="16">
        <v>2570160</v>
      </c>
      <c r="R4" s="24">
        <f t="shared" ref="R4:R32" si="0">IF(ISERROR(P4/(Q4/100000)),"",(P4/(Q4/100000)))</f>
        <v>2.1399445948890343</v>
      </c>
      <c r="T4" s="62" t="s">
        <v>156</v>
      </c>
      <c r="U4" s="50" t="s">
        <v>16</v>
      </c>
      <c r="V4" s="16">
        <f>VLOOKUP(I4,'Denúncias PSR por UF e mês'!$B$105:$O$134,14,0)</f>
        <v>30</v>
      </c>
      <c r="W4" s="16">
        <v>733559</v>
      </c>
      <c r="X4" s="24">
        <f t="shared" ref="X4:X31" si="1">IF(ISERROR(V4/(W4/100000)),"",(V4/(W4/100000)))</f>
        <v>4.0896505938854268</v>
      </c>
      <c r="Z4" s="62" t="s">
        <v>156</v>
      </c>
      <c r="AA4" s="50" t="s">
        <v>22</v>
      </c>
      <c r="AB4" s="16">
        <f>VLOOKUP(AA4,'Denúncias PSR por UF e mês'!$B$137:$O$166,14,0)</f>
        <v>40</v>
      </c>
      <c r="AC4" s="16">
        <v>2570160</v>
      </c>
      <c r="AD4" s="24">
        <f t="shared" ref="AD4:AD32" si="2">IF(ISERROR(AB4/(AC4/100000)),"",(AB4/(AC4/100000)))</f>
        <v>1.5563233417374793</v>
      </c>
      <c r="AF4" s="62" t="s">
        <v>156</v>
      </c>
      <c r="AG4" s="50" t="s">
        <v>22</v>
      </c>
      <c r="AH4" s="16">
        <f>VLOOKUP(AG4,'Denúncias PSR por UF e mês'!$B$169:$O$197,14,0)</f>
        <v>59</v>
      </c>
      <c r="AI4" s="16">
        <v>2570160</v>
      </c>
      <c r="AJ4" s="24">
        <f t="shared" ref="AJ4:AJ30" si="3">IF(ISERROR(AH4/(AI4/100000)),"",(AH4/(AI4/100000)))</f>
        <v>2.2955769290627823</v>
      </c>
      <c r="AL4" s="62" t="s">
        <v>156</v>
      </c>
      <c r="AM4" s="169" t="s">
        <v>22</v>
      </c>
      <c r="AN4" s="16">
        <f>VLOOKUP(AM4,'Denúncias PSR por UF e mês'!$B$200:$O$230,14,0)</f>
        <v>41</v>
      </c>
      <c r="AO4" s="16">
        <v>2570160</v>
      </c>
      <c r="AP4" s="24">
        <f t="shared" ref="AP4:AP32" si="4">IF(ISERROR(AN4/(AO4/100000)),"",(AN4/(AO4/100000)))</f>
        <v>1.5952314252809163</v>
      </c>
    </row>
    <row r="5" spans="2:42" x14ac:dyDescent="0.25">
      <c r="B5" s="62" t="s">
        <v>157</v>
      </c>
      <c r="C5" s="50" t="s">
        <v>32</v>
      </c>
      <c r="D5" s="16">
        <f>VLOOKUP(C5,'Denúncias PSR por UF e mês'!$B$9:$O$38,14,0)</f>
        <v>20</v>
      </c>
      <c r="E5" s="16">
        <v>3118360</v>
      </c>
      <c r="F5" s="24">
        <f t="shared" ref="F5:F32" si="5">IF(ISERROR(D5/(E5/100000)),"",(D5/(E5/100000)))</f>
        <v>0.64136276760861477</v>
      </c>
      <c r="H5" s="62" t="s">
        <v>157</v>
      </c>
      <c r="I5" s="50" t="s">
        <v>18</v>
      </c>
      <c r="J5" s="16">
        <f>VLOOKUP(I5,'Denúncias PSR por UF e mês'!$B$41:$O$70,14,0)</f>
        <v>16</v>
      </c>
      <c r="K5" s="16">
        <v>3483985</v>
      </c>
      <c r="L5" s="24">
        <f t="shared" ref="L5:L31" si="6">IF(ISERROR(J5/(K5/100000)),"",(J5/(K5/100000)))</f>
        <v>0.45924422751533089</v>
      </c>
      <c r="N5" s="62" t="s">
        <v>157</v>
      </c>
      <c r="O5" s="50" t="s">
        <v>38</v>
      </c>
      <c r="P5" s="16">
        <v>60</v>
      </c>
      <c r="Q5" s="16">
        <v>10693929</v>
      </c>
      <c r="R5" s="24">
        <f t="shared" si="0"/>
        <v>0.56106600296298959</v>
      </c>
      <c r="T5" s="62" t="s">
        <v>157</v>
      </c>
      <c r="U5" s="50" t="s">
        <v>30</v>
      </c>
      <c r="V5" s="16">
        <f>VLOOKUP(I5,'Denúncias PSR por UF e mês'!$B$105:$O$134,14,0)</f>
        <v>4</v>
      </c>
      <c r="W5" s="16">
        <v>3766528</v>
      </c>
      <c r="X5" s="24">
        <f t="shared" si="1"/>
        <v>0.1061985998776592</v>
      </c>
      <c r="Z5" s="62" t="s">
        <v>157</v>
      </c>
      <c r="AA5" s="50" t="s">
        <v>23</v>
      </c>
      <c r="AB5" s="16">
        <f>VLOOKUP(AA5,'Denúncias PSR por UF e mês'!$B$137:$O$166,14,0)</f>
        <v>26</v>
      </c>
      <c r="AC5" s="16">
        <v>3514952</v>
      </c>
      <c r="AD5" s="24">
        <f t="shared" si="2"/>
        <v>0.73969715660412994</v>
      </c>
      <c r="AF5" s="62" t="s">
        <v>157</v>
      </c>
      <c r="AG5" s="50" t="s">
        <v>34</v>
      </c>
      <c r="AH5" s="16">
        <f>VLOOKUP(AG5,'Denúncias PSR por UF e mês'!$B$169:$O$197,14,0)</f>
        <v>124</v>
      </c>
      <c r="AI5" s="16">
        <v>15989929</v>
      </c>
      <c r="AJ5" s="24">
        <f t="shared" si="3"/>
        <v>0.77548812130435352</v>
      </c>
      <c r="AL5" s="62" t="s">
        <v>157</v>
      </c>
      <c r="AM5" s="169" t="s">
        <v>23</v>
      </c>
      <c r="AN5" s="16">
        <f>VLOOKUP(AM5,'Denúncias PSR por UF e mês'!$B$200:$O$230,14,0)</f>
        <v>30</v>
      </c>
      <c r="AO5" s="16">
        <v>3514952</v>
      </c>
      <c r="AP5" s="24">
        <f t="shared" si="4"/>
        <v>0.85349671915861147</v>
      </c>
    </row>
    <row r="6" spans="2:42" x14ac:dyDescent="0.25">
      <c r="B6" s="62" t="s">
        <v>158</v>
      </c>
      <c r="C6" s="50" t="s">
        <v>33</v>
      </c>
      <c r="D6" s="16">
        <f>VLOOKUP(C6,'Denúncias PSR por UF e mês'!$B$9:$O$38,14,0)</f>
        <v>52</v>
      </c>
      <c r="E6" s="16">
        <v>10444526</v>
      </c>
      <c r="F6" s="24">
        <f t="shared" si="5"/>
        <v>0.4978684528144216</v>
      </c>
      <c r="H6" s="62" t="s">
        <v>158</v>
      </c>
      <c r="I6" s="50" t="s">
        <v>24</v>
      </c>
      <c r="J6" s="16">
        <f>VLOOKUP(I6,'Denúncias PSR por UF e mês'!$B$41:$O$70,14,0)</f>
        <v>25</v>
      </c>
      <c r="K6" s="16">
        <v>6003788</v>
      </c>
      <c r="L6" s="24">
        <f t="shared" si="6"/>
        <v>0.41640377708206883</v>
      </c>
      <c r="N6" s="62" t="s">
        <v>158</v>
      </c>
      <c r="O6" s="50" t="s">
        <v>34</v>
      </c>
      <c r="P6" s="16">
        <v>84</v>
      </c>
      <c r="Q6" s="16">
        <v>15989929</v>
      </c>
      <c r="R6" s="24">
        <f t="shared" si="0"/>
        <v>0.52533066281907814</v>
      </c>
      <c r="T6" s="62" t="s">
        <v>158</v>
      </c>
      <c r="U6" s="50" t="s">
        <v>22</v>
      </c>
      <c r="V6" s="16">
        <f>VLOOKUP(I6,'Denúncias PSR por UF e mês'!$B$105:$O$134,14,0)</f>
        <v>15</v>
      </c>
      <c r="W6" s="16">
        <v>2570160</v>
      </c>
      <c r="X6" s="24">
        <f t="shared" si="1"/>
        <v>0.58362125315155478</v>
      </c>
      <c r="Z6" s="62" t="s">
        <v>158</v>
      </c>
      <c r="AA6" s="50" t="s">
        <v>35</v>
      </c>
      <c r="AB6" s="16">
        <f>VLOOKUP(AA6,'Denúncias PSR por UF e mês'!$B$137:$O$166,14,0)</f>
        <v>19</v>
      </c>
      <c r="AC6" s="16">
        <v>3168027</v>
      </c>
      <c r="AD6" s="24">
        <f t="shared" si="2"/>
        <v>0.59974236330687836</v>
      </c>
      <c r="AF6" s="62" t="s">
        <v>158</v>
      </c>
      <c r="AG6" s="50" t="s">
        <v>27</v>
      </c>
      <c r="AH6" s="16">
        <f>VLOOKUP(AG6,'Denúncias PSR por UF e mês'!$B$169:$O$197,14,0)</f>
        <v>18</v>
      </c>
      <c r="AI6" s="16">
        <v>2449024</v>
      </c>
      <c r="AJ6" s="24">
        <f t="shared" si="3"/>
        <v>0.73498667224167669</v>
      </c>
      <c r="AL6" s="62" t="s">
        <v>158</v>
      </c>
      <c r="AM6" s="169" t="s">
        <v>34</v>
      </c>
      <c r="AN6" s="16">
        <f>VLOOKUP(AM6,'Denúncias PSR por UF e mês'!$B$200:$O$230,14,0)</f>
        <v>121</v>
      </c>
      <c r="AO6" s="16">
        <v>15989929</v>
      </c>
      <c r="AP6" s="24">
        <f t="shared" si="4"/>
        <v>0.75672631191795781</v>
      </c>
    </row>
    <row r="7" spans="2:42" x14ac:dyDescent="0.25">
      <c r="B7" s="62" t="s">
        <v>159</v>
      </c>
      <c r="C7" s="50" t="s">
        <v>20</v>
      </c>
      <c r="D7" s="16">
        <f>VLOOKUP(C7,'Denúncias PSR por UF e mês'!$B$9:$O$38,14,0)</f>
        <v>52</v>
      </c>
      <c r="E7" s="16">
        <v>14016906</v>
      </c>
      <c r="F7" s="24">
        <f t="shared" si="5"/>
        <v>0.37098058587251709</v>
      </c>
      <c r="H7" s="62" t="s">
        <v>159</v>
      </c>
      <c r="I7" s="50" t="s">
        <v>34</v>
      </c>
      <c r="J7" s="16">
        <f>VLOOKUP(I7,'Denúncias PSR por UF e mês'!$B$41:$O$70,14,0)</f>
        <v>65</v>
      </c>
      <c r="K7" s="16">
        <v>15989929</v>
      </c>
      <c r="L7" s="24">
        <f t="shared" si="6"/>
        <v>0.40650587003857236</v>
      </c>
      <c r="N7" s="62" t="s">
        <v>159</v>
      </c>
      <c r="O7" s="50" t="s">
        <v>24</v>
      </c>
      <c r="P7" s="16">
        <v>31</v>
      </c>
      <c r="Q7" s="16">
        <v>6003788</v>
      </c>
      <c r="R7" s="24">
        <f t="shared" si="0"/>
        <v>0.51634068358176533</v>
      </c>
      <c r="T7" s="62" t="s">
        <v>159</v>
      </c>
      <c r="U7" s="50" t="s">
        <v>28</v>
      </c>
      <c r="V7" s="16">
        <f>VLOOKUP(I7,'Denúncias PSR por UF e mês'!$B$105:$O$134,14,0)</f>
        <v>51</v>
      </c>
      <c r="W7" s="16">
        <v>3035122</v>
      </c>
      <c r="X7" s="24">
        <f t="shared" si="1"/>
        <v>1.6803278418462255</v>
      </c>
      <c r="Z7" s="62" t="s">
        <v>159</v>
      </c>
      <c r="AA7" s="50" t="s">
        <v>39</v>
      </c>
      <c r="AB7" s="16">
        <f>VLOOKUP(AA7,'Denúncias PSR por UF e mês'!$B$137:$O$166,14,0)</f>
        <v>30</v>
      </c>
      <c r="AC7" s="16">
        <v>6248436</v>
      </c>
      <c r="AD7" s="24">
        <f t="shared" si="2"/>
        <v>0.48012014526515112</v>
      </c>
      <c r="AF7" s="62" t="s">
        <v>159</v>
      </c>
      <c r="AG7" s="50" t="s">
        <v>17</v>
      </c>
      <c r="AH7" s="16">
        <f>VLOOKUP(AG7,'Denúncias PSR por UF e mês'!$B$169:$O$197,14,0)</f>
        <v>21</v>
      </c>
      <c r="AI7" s="16">
        <v>3120494</v>
      </c>
      <c r="AJ7" s="24">
        <f t="shared" si="3"/>
        <v>0.67297036943509581</v>
      </c>
      <c r="AL7" s="62" t="s">
        <v>159</v>
      </c>
      <c r="AM7" s="169" t="s">
        <v>30</v>
      </c>
      <c r="AN7" s="16">
        <f>VLOOKUP(AM7,'Denúncias PSR por UF e mês'!$B$200:$O$230,14,0)</f>
        <v>25</v>
      </c>
      <c r="AO7" s="16">
        <v>3766528</v>
      </c>
      <c r="AP7" s="24">
        <f t="shared" si="4"/>
        <v>0.66374124923537003</v>
      </c>
    </row>
    <row r="8" spans="2:42" x14ac:dyDescent="0.25">
      <c r="B8" s="62" t="s">
        <v>160</v>
      </c>
      <c r="C8" s="50" t="s">
        <v>23</v>
      </c>
      <c r="D8" s="16">
        <f>VLOOKUP(C8,'Denúncias PSR por UF e mês'!$B$9:$O$38,14,0)</f>
        <v>12</v>
      </c>
      <c r="E8" s="16">
        <v>3514952</v>
      </c>
      <c r="F8" s="24">
        <f t="shared" si="5"/>
        <v>0.34139868766344461</v>
      </c>
      <c r="H8" s="62" t="s">
        <v>160</v>
      </c>
      <c r="I8" s="50" t="s">
        <v>41</v>
      </c>
      <c r="J8" s="16">
        <f>VLOOKUP(I8,'Denúncias PSR por UF e mês'!$B$41:$O$70,14,0)</f>
        <v>135</v>
      </c>
      <c r="K8" s="16">
        <v>41262199</v>
      </c>
      <c r="L8" s="24">
        <f t="shared" si="6"/>
        <v>0.32717597043240476</v>
      </c>
      <c r="N8" s="62" t="s">
        <v>160</v>
      </c>
      <c r="O8" s="50" t="s">
        <v>30</v>
      </c>
      <c r="P8" s="16">
        <v>19</v>
      </c>
      <c r="Q8" s="16">
        <v>3766528</v>
      </c>
      <c r="R8" s="24">
        <f t="shared" si="0"/>
        <v>0.50444334941888125</v>
      </c>
      <c r="T8" s="62" t="s">
        <v>160</v>
      </c>
      <c r="U8" s="50" t="s">
        <v>24</v>
      </c>
      <c r="V8" s="16">
        <f>VLOOKUP(I8,'Denúncias PSR por UF e mês'!$B$105:$O$134,14,0)</f>
        <v>134</v>
      </c>
      <c r="W8" s="16">
        <v>6003788</v>
      </c>
      <c r="X8" s="24">
        <f t="shared" si="1"/>
        <v>2.2319242451598891</v>
      </c>
      <c r="Z8" s="62" t="s">
        <v>160</v>
      </c>
      <c r="AA8" s="50" t="s">
        <v>27</v>
      </c>
      <c r="AB8" s="16">
        <f>VLOOKUP(AA8,'Denúncias PSR por UF e mês'!$B$137:$O$166,14,0)</f>
        <v>11</v>
      </c>
      <c r="AC8" s="16">
        <v>2449024</v>
      </c>
      <c r="AD8" s="24">
        <f t="shared" si="2"/>
        <v>0.44915852192546907</v>
      </c>
      <c r="AF8" s="62" t="s">
        <v>160</v>
      </c>
      <c r="AG8" s="50" t="s">
        <v>41</v>
      </c>
      <c r="AH8" s="16">
        <f>VLOOKUP(AG8,'Denúncias PSR por UF e mês'!$B$169:$O$197,14,0)</f>
        <v>266</v>
      </c>
      <c r="AI8" s="16">
        <v>41262199</v>
      </c>
      <c r="AJ8" s="24">
        <f t="shared" si="3"/>
        <v>0.64465783803718268</v>
      </c>
      <c r="AL8" s="62" t="s">
        <v>160</v>
      </c>
      <c r="AM8" s="169" t="s">
        <v>41</v>
      </c>
      <c r="AN8" s="16">
        <f>VLOOKUP(AM8,'Denúncias PSR por UF e mês'!$B$200:$O$230,14,0)</f>
        <v>272</v>
      </c>
      <c r="AO8" s="16">
        <v>41262199</v>
      </c>
      <c r="AP8" s="24">
        <f t="shared" si="4"/>
        <v>0.65919899227862289</v>
      </c>
    </row>
    <row r="9" spans="2:42" x14ac:dyDescent="0.25">
      <c r="B9" s="62" t="s">
        <v>161</v>
      </c>
      <c r="C9" s="50" t="s">
        <v>41</v>
      </c>
      <c r="D9" s="16">
        <f>VLOOKUP(C9,'Denúncias PSR por UF e mês'!$B$9:$O$38,14,0)</f>
        <v>118</v>
      </c>
      <c r="E9" s="16">
        <v>41262199</v>
      </c>
      <c r="F9" s="24">
        <f t="shared" si="5"/>
        <v>0.28597603341499084</v>
      </c>
      <c r="H9" s="62" t="s">
        <v>161</v>
      </c>
      <c r="I9" s="50" t="s">
        <v>35</v>
      </c>
      <c r="J9" s="16">
        <f>VLOOKUP(I9,'Denúncias PSR por UF e mês'!$B$41:$O$70,14,0)</f>
        <v>10</v>
      </c>
      <c r="K9" s="16">
        <v>3168027</v>
      </c>
      <c r="L9" s="24">
        <f t="shared" si="6"/>
        <v>0.31565387542467283</v>
      </c>
      <c r="N9" s="62" t="s">
        <v>161</v>
      </c>
      <c r="O9" s="50" t="s">
        <v>41</v>
      </c>
      <c r="P9" s="16">
        <v>203</v>
      </c>
      <c r="Q9" s="16">
        <v>41262199</v>
      </c>
      <c r="R9" s="24">
        <f t="shared" si="0"/>
        <v>0.49197571850206046</v>
      </c>
      <c r="T9" s="62" t="s">
        <v>161</v>
      </c>
      <c r="U9" s="50" t="s">
        <v>36</v>
      </c>
      <c r="V9" s="16">
        <f>VLOOKUP(I9,'Denúncias PSR por UF e mês'!$B$105:$O$134,14,0)</f>
        <v>10</v>
      </c>
      <c r="W9" s="16">
        <v>1562409</v>
      </c>
      <c r="X9" s="24">
        <f t="shared" si="1"/>
        <v>0.64003727577094083</v>
      </c>
      <c r="Z9" s="62" t="s">
        <v>161</v>
      </c>
      <c r="AA9" s="50" t="s">
        <v>41</v>
      </c>
      <c r="AB9" s="16">
        <f>VLOOKUP(AA9,'Denúncias PSR por UF e mês'!$B$137:$O$166,14,0)</f>
        <v>179</v>
      </c>
      <c r="AC9" s="16">
        <v>41262199</v>
      </c>
      <c r="AD9" s="24">
        <f t="shared" si="2"/>
        <v>0.43381110153629965</v>
      </c>
      <c r="AF9" s="62" t="s">
        <v>161</v>
      </c>
      <c r="AG9" s="50" t="s">
        <v>30</v>
      </c>
      <c r="AH9" s="16">
        <f>VLOOKUP(AG9,'Denúncias PSR por UF e mês'!$B$169:$O$197,14,0)</f>
        <v>23</v>
      </c>
      <c r="AI9" s="16">
        <v>3766528</v>
      </c>
      <c r="AJ9" s="24">
        <f t="shared" si="3"/>
        <v>0.61064194929654048</v>
      </c>
      <c r="AL9" s="62" t="s">
        <v>161</v>
      </c>
      <c r="AM9" s="169" t="s">
        <v>40</v>
      </c>
      <c r="AN9" s="16">
        <f>VLOOKUP(AM9,'Denúncias PSR por UF e mês'!$B$200:$O$230,14,0)</f>
        <v>13</v>
      </c>
      <c r="AO9" s="16">
        <v>2068017</v>
      </c>
      <c r="AP9" s="24">
        <f t="shared" si="4"/>
        <v>0.62862152487141065</v>
      </c>
    </row>
    <row r="10" spans="2:42" x14ac:dyDescent="0.25">
      <c r="B10" s="62" t="s">
        <v>162</v>
      </c>
      <c r="C10" s="50" t="s">
        <v>21</v>
      </c>
      <c r="D10" s="16">
        <f>VLOOKUP(C10,'Denúncias PSR por UF e mês'!$B$9:$O$38,14,0)</f>
        <v>21</v>
      </c>
      <c r="E10" s="16">
        <v>8452381</v>
      </c>
      <c r="F10" s="24">
        <f t="shared" si="5"/>
        <v>0.24845070282562984</v>
      </c>
      <c r="H10" s="62" t="s">
        <v>162</v>
      </c>
      <c r="I10" s="50" t="s">
        <v>23</v>
      </c>
      <c r="J10" s="16">
        <f>VLOOKUP(I10,'Denúncias PSR por UF e mês'!$B$41:$O$70,14,0)</f>
        <v>11</v>
      </c>
      <c r="K10" s="16">
        <v>3514952</v>
      </c>
      <c r="L10" s="24">
        <f t="shared" si="6"/>
        <v>0.3129487970248242</v>
      </c>
      <c r="N10" s="62" t="s">
        <v>162</v>
      </c>
      <c r="O10" s="50" t="s">
        <v>27</v>
      </c>
      <c r="P10" s="16">
        <v>11</v>
      </c>
      <c r="Q10" s="16">
        <v>2449024</v>
      </c>
      <c r="R10" s="24">
        <f t="shared" si="0"/>
        <v>0.44915852192546907</v>
      </c>
      <c r="T10" s="62" t="s">
        <v>162</v>
      </c>
      <c r="U10" s="50" t="s">
        <v>27</v>
      </c>
      <c r="V10" s="16">
        <f>VLOOKUP(I10,'Denúncias PSR por UF e mês'!$B$105:$O$134,14,0)</f>
        <v>15</v>
      </c>
      <c r="W10" s="16">
        <v>2449024</v>
      </c>
      <c r="X10" s="24">
        <f t="shared" si="1"/>
        <v>0.61248889353473057</v>
      </c>
      <c r="Z10" s="62" t="s">
        <v>162</v>
      </c>
      <c r="AA10" s="50" t="s">
        <v>34</v>
      </c>
      <c r="AB10" s="16">
        <f>VLOOKUP(AA10,'Denúncias PSR por UF e mês'!$B$137:$O$166,14,0)</f>
        <v>64</v>
      </c>
      <c r="AC10" s="16">
        <v>15989929</v>
      </c>
      <c r="AD10" s="24">
        <f t="shared" si="2"/>
        <v>0.40025193357644051</v>
      </c>
      <c r="AF10" s="62" t="s">
        <v>162</v>
      </c>
      <c r="AG10" s="50" t="s">
        <v>24</v>
      </c>
      <c r="AH10" s="16">
        <f>VLOOKUP(AG10,'Denúncias PSR por UF e mês'!$B$169:$O$197,14,0)</f>
        <v>36</v>
      </c>
      <c r="AI10" s="16">
        <v>6003788</v>
      </c>
      <c r="AJ10" s="24">
        <f t="shared" si="3"/>
        <v>0.5996214389981791</v>
      </c>
      <c r="AL10" s="62" t="s">
        <v>162</v>
      </c>
      <c r="AM10" s="169" t="s">
        <v>27</v>
      </c>
      <c r="AN10" s="16">
        <f>VLOOKUP(AM10,'Denúncias PSR por UF e mês'!$B$200:$O$230,14,0)</f>
        <v>15</v>
      </c>
      <c r="AO10" s="16">
        <v>2449024</v>
      </c>
      <c r="AP10" s="24">
        <f t="shared" si="4"/>
        <v>0.61248889353473057</v>
      </c>
    </row>
    <row r="11" spans="2:42" x14ac:dyDescent="0.25">
      <c r="B11" s="62" t="s">
        <v>163</v>
      </c>
      <c r="C11" s="50" t="s">
        <v>17</v>
      </c>
      <c r="D11" s="16">
        <f>VLOOKUP(C11,'Denúncias PSR por UF e mês'!$B$9:$O$38,14,0)</f>
        <v>7</v>
      </c>
      <c r="E11" s="16">
        <v>3120494</v>
      </c>
      <c r="F11" s="24">
        <f t="shared" si="5"/>
        <v>0.22432345647836527</v>
      </c>
      <c r="H11" s="62" t="s">
        <v>163</v>
      </c>
      <c r="I11" s="50" t="s">
        <v>26</v>
      </c>
      <c r="J11" s="16">
        <f>VLOOKUP(I11,'Denúncias PSR por UF e mês'!$B$41:$O$70,14,0)</f>
        <v>60</v>
      </c>
      <c r="K11" s="16">
        <v>19597330</v>
      </c>
      <c r="L11" s="24">
        <f t="shared" si="6"/>
        <v>0.30616415603554159</v>
      </c>
      <c r="N11" s="62" t="s">
        <v>163</v>
      </c>
      <c r="O11" s="50" t="s">
        <v>16</v>
      </c>
      <c r="P11" s="16">
        <v>3</v>
      </c>
      <c r="Q11" s="16">
        <v>733559</v>
      </c>
      <c r="R11" s="24">
        <f t="shared" si="0"/>
        <v>0.40896505938854272</v>
      </c>
      <c r="T11" s="62" t="s">
        <v>163</v>
      </c>
      <c r="U11" s="50" t="s">
        <v>19</v>
      </c>
      <c r="V11" s="16">
        <f>VLOOKUP(I11,'Denúncias PSR por UF e mês'!$B$105:$O$134,14,0)</f>
        <v>55</v>
      </c>
      <c r="W11" s="16">
        <v>669526</v>
      </c>
      <c r="X11" s="24">
        <f t="shared" si="1"/>
        <v>8.2147668649163741</v>
      </c>
      <c r="Z11" s="62" t="s">
        <v>163</v>
      </c>
      <c r="AA11" s="50" t="s">
        <v>30</v>
      </c>
      <c r="AB11" s="16">
        <f>VLOOKUP(AA11,'Denúncias PSR por UF e mês'!$B$137:$O$166,14,0)</f>
        <v>13</v>
      </c>
      <c r="AC11" s="16">
        <v>3766528</v>
      </c>
      <c r="AD11" s="24">
        <f t="shared" si="2"/>
        <v>0.34514544960239241</v>
      </c>
      <c r="AF11" s="62" t="s">
        <v>163</v>
      </c>
      <c r="AG11" s="50" t="s">
        <v>18</v>
      </c>
      <c r="AH11" s="16">
        <f>VLOOKUP(AG11,'Denúncias PSR por UF e mês'!$B$169:$O$197,14,0)</f>
        <v>17</v>
      </c>
      <c r="AI11" s="16">
        <v>3483985</v>
      </c>
      <c r="AJ11" s="24">
        <f t="shared" si="3"/>
        <v>0.48794699173503908</v>
      </c>
      <c r="AL11" s="62" t="s">
        <v>163</v>
      </c>
      <c r="AM11" s="169" t="s">
        <v>21</v>
      </c>
      <c r="AN11" s="16">
        <f>VLOOKUP(AM11,'Denúncias PSR por UF e mês'!$B$200:$O$230,14,0)</f>
        <v>47</v>
      </c>
      <c r="AO11" s="16">
        <v>8452381</v>
      </c>
      <c r="AP11" s="24">
        <f t="shared" si="4"/>
        <v>0.55605633489545725</v>
      </c>
    </row>
    <row r="12" spans="2:42" x14ac:dyDescent="0.25">
      <c r="B12" s="62" t="s">
        <v>164</v>
      </c>
      <c r="C12" s="50" t="s">
        <v>24</v>
      </c>
      <c r="D12" s="16">
        <f>VLOOKUP(C12,'Denúncias PSR por UF e mês'!$B$9:$O$38,14,0)</f>
        <v>13</v>
      </c>
      <c r="E12" s="16">
        <v>6003788</v>
      </c>
      <c r="F12" s="24">
        <f t="shared" si="5"/>
        <v>0.2165299640826758</v>
      </c>
      <c r="H12" s="62" t="s">
        <v>164</v>
      </c>
      <c r="I12" s="50" t="s">
        <v>33</v>
      </c>
      <c r="J12" s="16">
        <f>VLOOKUP(I12,'Denúncias PSR por UF e mês'!$B$41:$O$70,14,0)</f>
        <v>28</v>
      </c>
      <c r="K12" s="16">
        <v>10444526</v>
      </c>
      <c r="L12" s="24">
        <f t="shared" si="6"/>
        <v>0.26808301305391935</v>
      </c>
      <c r="N12" s="62" t="s">
        <v>164</v>
      </c>
      <c r="O12" s="50" t="s">
        <v>21</v>
      </c>
      <c r="P12" s="16">
        <v>30</v>
      </c>
      <c r="Q12" s="16">
        <v>8452381</v>
      </c>
      <c r="R12" s="24">
        <f t="shared" si="0"/>
        <v>0.3549295754651855</v>
      </c>
      <c r="T12" s="62" t="s">
        <v>164</v>
      </c>
      <c r="U12" s="50" t="s">
        <v>17</v>
      </c>
      <c r="V12" s="16">
        <f>VLOOKUP(I12,'Denúncias PSR por UF e mês'!$B$105:$O$134,14,0)</f>
        <v>26</v>
      </c>
      <c r="W12" s="16">
        <v>3120494</v>
      </c>
      <c r="X12" s="24">
        <f t="shared" si="1"/>
        <v>0.83320140977678536</v>
      </c>
      <c r="Z12" s="62" t="s">
        <v>164</v>
      </c>
      <c r="AA12" s="50" t="s">
        <v>33</v>
      </c>
      <c r="AB12" s="16">
        <f>VLOOKUP(AA12,'Denúncias PSR por UF e mês'!$B$137:$O$166,14,0)</f>
        <v>36</v>
      </c>
      <c r="AC12" s="16">
        <v>10444526</v>
      </c>
      <c r="AD12" s="24">
        <f t="shared" si="2"/>
        <v>0.34467815964075343</v>
      </c>
      <c r="AF12" s="62" t="s">
        <v>164</v>
      </c>
      <c r="AG12" s="50" t="s">
        <v>40</v>
      </c>
      <c r="AH12" s="16">
        <f>VLOOKUP(AG12,'Denúncias PSR por UF e mês'!$B$169:$O$197,14,0)</f>
        <v>10</v>
      </c>
      <c r="AI12" s="16">
        <v>2068017</v>
      </c>
      <c r="AJ12" s="24">
        <f t="shared" si="3"/>
        <v>0.48355501913185434</v>
      </c>
      <c r="AL12" s="62" t="s">
        <v>164</v>
      </c>
      <c r="AM12" s="169" t="s">
        <v>18</v>
      </c>
      <c r="AN12" s="16">
        <f>VLOOKUP(AM12,'Denúncias PSR por UF e mês'!$B$200:$O$230,14,0)</f>
        <v>18</v>
      </c>
      <c r="AO12" s="16">
        <v>3483985</v>
      </c>
      <c r="AP12" s="24">
        <f t="shared" si="4"/>
        <v>0.51664975595474727</v>
      </c>
    </row>
    <row r="13" spans="2:42" x14ac:dyDescent="0.25">
      <c r="B13" s="62" t="s">
        <v>165</v>
      </c>
      <c r="C13" s="50" t="s">
        <v>27</v>
      </c>
      <c r="D13" s="16">
        <f>VLOOKUP(C13,'Denúncias PSR por UF e mês'!$B$9:$O$38,14,0)</f>
        <v>5</v>
      </c>
      <c r="E13" s="16">
        <v>2449024</v>
      </c>
      <c r="F13" s="24">
        <f t="shared" si="5"/>
        <v>0.20416296451157687</v>
      </c>
      <c r="H13" s="62" t="s">
        <v>165</v>
      </c>
      <c r="I13" s="50" t="s">
        <v>38</v>
      </c>
      <c r="J13" s="16">
        <f>VLOOKUP(I13,'Denúncias PSR por UF e mês'!$B$41:$O$70,14,0)</f>
        <v>28</v>
      </c>
      <c r="K13" s="16">
        <v>10693929</v>
      </c>
      <c r="L13" s="24">
        <f t="shared" si="6"/>
        <v>0.26183080138272846</v>
      </c>
      <c r="N13" s="62" t="s">
        <v>165</v>
      </c>
      <c r="O13" s="50" t="s">
        <v>26</v>
      </c>
      <c r="P13" s="16">
        <v>69</v>
      </c>
      <c r="Q13" s="16">
        <v>19597330</v>
      </c>
      <c r="R13" s="24">
        <f t="shared" si="0"/>
        <v>0.3520887794408728</v>
      </c>
      <c r="T13" s="62" t="s">
        <v>165</v>
      </c>
      <c r="U13" s="50" t="s">
        <v>39</v>
      </c>
      <c r="V13" s="16">
        <f>VLOOKUP(I13,'Denúncias PSR por UF e mês'!$B$105:$O$134,14,0)</f>
        <v>27</v>
      </c>
      <c r="W13" s="16">
        <v>6248436</v>
      </c>
      <c r="X13" s="24">
        <f t="shared" si="1"/>
        <v>0.43210813073863602</v>
      </c>
      <c r="Z13" s="62" t="s">
        <v>165</v>
      </c>
      <c r="AA13" s="50" t="s">
        <v>24</v>
      </c>
      <c r="AB13" s="16">
        <f>VLOOKUP(AA13,'Denúncias PSR por UF e mês'!$B$137:$O$166,14,0)</f>
        <v>20</v>
      </c>
      <c r="AC13" s="16">
        <v>6003788</v>
      </c>
      <c r="AD13" s="24">
        <f t="shared" si="2"/>
        <v>0.33312302166565505</v>
      </c>
      <c r="AF13" s="62" t="s">
        <v>165</v>
      </c>
      <c r="AG13" s="50" t="s">
        <v>20</v>
      </c>
      <c r="AH13" s="16">
        <f>VLOOKUP(AG13,'Denúncias PSR por UF e mês'!$B$169:$O$197,14,0)</f>
        <v>64</v>
      </c>
      <c r="AI13" s="16">
        <v>14016906</v>
      </c>
      <c r="AJ13" s="24">
        <f t="shared" si="3"/>
        <v>0.45659149030463642</v>
      </c>
      <c r="AL13" s="62" t="s">
        <v>165</v>
      </c>
      <c r="AM13" s="169" t="s">
        <v>33</v>
      </c>
      <c r="AN13" s="16">
        <f>VLOOKUP(AM13,'Denúncias PSR por UF e mês'!$B$200:$O$230,14,0)</f>
        <v>53</v>
      </c>
      <c r="AO13" s="16">
        <v>10444526</v>
      </c>
      <c r="AP13" s="24">
        <f t="shared" si="4"/>
        <v>0.5074428461377759</v>
      </c>
    </row>
    <row r="14" spans="2:42" x14ac:dyDescent="0.25">
      <c r="B14" s="62" t="s">
        <v>166</v>
      </c>
      <c r="C14" s="50" t="s">
        <v>28</v>
      </c>
      <c r="D14" s="16">
        <f>VLOOKUP(C14,'Denúncias PSR por UF e mês'!$B$9:$O$38,14,0)</f>
        <v>5</v>
      </c>
      <c r="E14" s="16">
        <v>3035122</v>
      </c>
      <c r="F14" s="24">
        <f t="shared" si="5"/>
        <v>0.16473802371041427</v>
      </c>
      <c r="H14" s="62" t="s">
        <v>166</v>
      </c>
      <c r="I14" s="50" t="s">
        <v>27</v>
      </c>
      <c r="J14" s="16">
        <f>VLOOKUP(I14,'Denúncias PSR por UF e mês'!$B$41:$O$70,14,0)</f>
        <v>6</v>
      </c>
      <c r="K14" s="16">
        <v>2449024</v>
      </c>
      <c r="L14" s="24">
        <f t="shared" si="6"/>
        <v>0.24499555741389223</v>
      </c>
      <c r="N14" s="62" t="s">
        <v>166</v>
      </c>
      <c r="O14" s="50" t="s">
        <v>40</v>
      </c>
      <c r="P14" s="16">
        <v>7</v>
      </c>
      <c r="Q14" s="16">
        <v>2068017</v>
      </c>
      <c r="R14" s="24">
        <f t="shared" si="0"/>
        <v>0.33848851339229802</v>
      </c>
      <c r="T14" s="62" t="s">
        <v>166</v>
      </c>
      <c r="U14" s="50" t="s">
        <v>21</v>
      </c>
      <c r="V14" s="16">
        <f>VLOOKUP(I14,'Denúncias PSR por UF e mês'!$B$105:$O$134,14,0)</f>
        <v>4</v>
      </c>
      <c r="W14" s="16">
        <v>8452381</v>
      </c>
      <c r="X14" s="24">
        <f t="shared" si="1"/>
        <v>4.7323943395358066E-2</v>
      </c>
      <c r="Z14" s="62" t="s">
        <v>166</v>
      </c>
      <c r="AA14" s="50" t="s">
        <v>28</v>
      </c>
      <c r="AB14" s="16">
        <f>VLOOKUP(AA14,'Denúncias PSR por UF e mês'!$B$137:$O$166,14,0)</f>
        <v>10</v>
      </c>
      <c r="AC14" s="16">
        <v>3035122</v>
      </c>
      <c r="AD14" s="24">
        <f t="shared" si="2"/>
        <v>0.32947604742082853</v>
      </c>
      <c r="AF14" s="62" t="s">
        <v>166</v>
      </c>
      <c r="AG14" s="50" t="s">
        <v>23</v>
      </c>
      <c r="AH14" s="16">
        <f>VLOOKUP(AG14,'Denúncias PSR por UF e mês'!$B$169:$O$197,14,0)</f>
        <v>16</v>
      </c>
      <c r="AI14" s="16">
        <v>3514952</v>
      </c>
      <c r="AJ14" s="24">
        <f t="shared" si="3"/>
        <v>0.45519825021792615</v>
      </c>
      <c r="AL14" s="62" t="s">
        <v>166</v>
      </c>
      <c r="AM14" s="169" t="s">
        <v>20</v>
      </c>
      <c r="AN14" s="16">
        <f>VLOOKUP(AM14,'Denúncias PSR por UF e mês'!$B$200:$O$230,14,0)</f>
        <v>71</v>
      </c>
      <c r="AO14" s="16">
        <v>14016906</v>
      </c>
      <c r="AP14" s="24">
        <f t="shared" si="4"/>
        <v>0.50653118455670598</v>
      </c>
    </row>
    <row r="15" spans="2:42" x14ac:dyDescent="0.25">
      <c r="B15" s="62" t="s">
        <v>167</v>
      </c>
      <c r="C15" s="50" t="s">
        <v>26</v>
      </c>
      <c r="D15" s="16">
        <f>VLOOKUP(C15,'Denúncias PSR por UF e mês'!$B$9:$O$38,14,0)</f>
        <v>31</v>
      </c>
      <c r="E15" s="16">
        <v>19597330</v>
      </c>
      <c r="F15" s="24">
        <f t="shared" si="5"/>
        <v>0.15818481395169648</v>
      </c>
      <c r="H15" s="62" t="s">
        <v>167</v>
      </c>
      <c r="I15" s="50" t="s">
        <v>20</v>
      </c>
      <c r="J15" s="16">
        <f>VLOOKUP(I15,'Denúncias PSR por UF e mês'!$B$41:$O$70,14,0)</f>
        <v>34</v>
      </c>
      <c r="K15" s="16">
        <v>14016906</v>
      </c>
      <c r="L15" s="24">
        <f t="shared" si="6"/>
        <v>0.2425642292243381</v>
      </c>
      <c r="N15" s="62" t="s">
        <v>167</v>
      </c>
      <c r="O15" s="50" t="s">
        <v>28</v>
      </c>
      <c r="P15" s="16">
        <v>10</v>
      </c>
      <c r="Q15" s="16">
        <v>3035122</v>
      </c>
      <c r="R15" s="24">
        <f t="shared" si="0"/>
        <v>0.32947604742082853</v>
      </c>
      <c r="T15" s="62" t="s">
        <v>167</v>
      </c>
      <c r="U15" s="50" t="s">
        <v>18</v>
      </c>
      <c r="V15" s="16">
        <f>VLOOKUP(I15,'Denúncias PSR por UF e mês'!$B$105:$O$134,14,0)</f>
        <v>28</v>
      </c>
      <c r="W15" s="16">
        <v>3483985</v>
      </c>
      <c r="X15" s="24">
        <f t="shared" si="1"/>
        <v>0.80367739815182904</v>
      </c>
      <c r="Z15" s="62" t="s">
        <v>167</v>
      </c>
      <c r="AA15" s="50" t="s">
        <v>19</v>
      </c>
      <c r="AB15" s="16">
        <f>VLOOKUP(AA15,'Denúncias PSR por UF e mês'!$B$137:$O$166,14,0)</f>
        <v>2</v>
      </c>
      <c r="AC15" s="16">
        <v>669526</v>
      </c>
      <c r="AD15" s="24">
        <f t="shared" si="2"/>
        <v>0.29871879508786814</v>
      </c>
      <c r="AF15" s="62" t="s">
        <v>167</v>
      </c>
      <c r="AG15" s="50" t="s">
        <v>38</v>
      </c>
      <c r="AH15" s="16">
        <f>VLOOKUP(AG15,'Denúncias PSR por UF e mês'!$B$169:$O$197,14,0)</f>
        <v>44</v>
      </c>
      <c r="AI15" s="16">
        <v>10693929</v>
      </c>
      <c r="AJ15" s="24">
        <f t="shared" si="3"/>
        <v>0.411448402172859</v>
      </c>
      <c r="AL15" s="62" t="s">
        <v>167</v>
      </c>
      <c r="AM15" s="169" t="s">
        <v>26</v>
      </c>
      <c r="AN15" s="16">
        <f>VLOOKUP(AM15,'Denúncias PSR por UF e mês'!$B$200:$O$230,14,0)</f>
        <v>94</v>
      </c>
      <c r="AO15" s="16">
        <v>19597330</v>
      </c>
      <c r="AP15" s="24">
        <f t="shared" si="4"/>
        <v>0.47965717778901518</v>
      </c>
    </row>
    <row r="16" spans="2:42" x14ac:dyDescent="0.25">
      <c r="B16" s="62" t="s">
        <v>168</v>
      </c>
      <c r="C16" s="50" t="s">
        <v>19</v>
      </c>
      <c r="D16" s="16">
        <f>VLOOKUP(C16,'Denúncias PSR por UF e mês'!$B$9:$O$38,14,0)</f>
        <v>1</v>
      </c>
      <c r="E16" s="16">
        <v>669526</v>
      </c>
      <c r="F16" s="24">
        <f t="shared" si="5"/>
        <v>0.14935939754393407</v>
      </c>
      <c r="H16" s="62" t="s">
        <v>168</v>
      </c>
      <c r="I16" s="50" t="s">
        <v>37</v>
      </c>
      <c r="J16" s="16">
        <f>VLOOKUP(I16,'Denúncias PSR por UF e mês'!$B$41:$O$70,14,0)</f>
        <v>1</v>
      </c>
      <c r="K16" s="16">
        <v>450479</v>
      </c>
      <c r="L16" s="24">
        <f t="shared" si="6"/>
        <v>0.22198593053172291</v>
      </c>
      <c r="N16" s="62" t="s">
        <v>168</v>
      </c>
      <c r="O16" s="50" t="s">
        <v>32</v>
      </c>
      <c r="P16" s="16">
        <v>10</v>
      </c>
      <c r="Q16" s="16">
        <v>3118360</v>
      </c>
      <c r="R16" s="24">
        <f t="shared" si="0"/>
        <v>0.32068138380430738</v>
      </c>
      <c r="T16" s="62" t="s">
        <v>168</v>
      </c>
      <c r="U16" s="50" t="s">
        <v>40</v>
      </c>
      <c r="V16" s="16">
        <f>VLOOKUP(I16,'Denúncias PSR por UF e mês'!$B$105:$O$134,14,0)</f>
        <v>1</v>
      </c>
      <c r="W16" s="16">
        <v>2068017</v>
      </c>
      <c r="X16" s="24">
        <f t="shared" si="1"/>
        <v>4.8355501913185432E-2</v>
      </c>
      <c r="Z16" s="62" t="s">
        <v>168</v>
      </c>
      <c r="AA16" s="50" t="s">
        <v>20</v>
      </c>
      <c r="AB16" s="16">
        <f>VLOOKUP(AA16,'Denúncias PSR por UF e mês'!$B$137:$O$166,14,0)</f>
        <v>41</v>
      </c>
      <c r="AC16" s="16">
        <v>14016906</v>
      </c>
      <c r="AD16" s="24">
        <f t="shared" si="2"/>
        <v>0.29250392347640769</v>
      </c>
      <c r="AF16" s="62" t="s">
        <v>168</v>
      </c>
      <c r="AG16" s="50" t="s">
        <v>33</v>
      </c>
      <c r="AH16" s="16">
        <f>VLOOKUP(AG16,'Denúncias PSR por UF e mês'!$B$169:$O$197,14,0)</f>
        <v>40</v>
      </c>
      <c r="AI16" s="16">
        <v>10444526</v>
      </c>
      <c r="AJ16" s="24">
        <f t="shared" si="3"/>
        <v>0.38297573293417048</v>
      </c>
      <c r="AL16" s="62" t="s">
        <v>168</v>
      </c>
      <c r="AM16" s="169" t="s">
        <v>24</v>
      </c>
      <c r="AN16" s="16">
        <f>VLOOKUP(AM16,'Denúncias PSR por UF e mês'!$B$200:$O$230,14,0)</f>
        <v>25</v>
      </c>
      <c r="AO16" s="16">
        <v>6003788</v>
      </c>
      <c r="AP16" s="24">
        <f t="shared" si="4"/>
        <v>0.41640377708206883</v>
      </c>
    </row>
    <row r="17" spans="2:42" x14ac:dyDescent="0.25">
      <c r="B17" s="62" t="s">
        <v>169</v>
      </c>
      <c r="C17" s="50" t="s">
        <v>42</v>
      </c>
      <c r="D17" s="16">
        <f>VLOOKUP(C17,'Denúncias PSR por UF e mês'!$B$9:$O$38,14,0)</f>
        <v>2</v>
      </c>
      <c r="E17" s="16">
        <v>1383445</v>
      </c>
      <c r="F17" s="24">
        <f t="shared" si="5"/>
        <v>0.14456664341553152</v>
      </c>
      <c r="H17" s="62" t="s">
        <v>169</v>
      </c>
      <c r="I17" s="50" t="s">
        <v>42</v>
      </c>
      <c r="J17" s="16">
        <f>VLOOKUP(I17,'Denúncias PSR por UF e mês'!$B$41:$O$70,14,0)</f>
        <v>3</v>
      </c>
      <c r="K17" s="16">
        <v>1383445</v>
      </c>
      <c r="L17" s="24">
        <f t="shared" si="6"/>
        <v>0.21684996512329727</v>
      </c>
      <c r="N17" s="62" t="s">
        <v>169</v>
      </c>
      <c r="O17" s="50" t="s">
        <v>23</v>
      </c>
      <c r="P17" s="16">
        <v>11</v>
      </c>
      <c r="Q17" s="16">
        <v>3514952</v>
      </c>
      <c r="R17" s="24">
        <f t="shared" si="0"/>
        <v>0.3129487970248242</v>
      </c>
      <c r="T17" s="62" t="s">
        <v>169</v>
      </c>
      <c r="U17" s="50" t="s">
        <v>25</v>
      </c>
      <c r="V17" s="16">
        <f>VLOOKUP(I17,'Denúncias PSR por UF e mês'!$B$105:$O$134,14,0)</f>
        <v>2</v>
      </c>
      <c r="W17" s="16">
        <v>6574789</v>
      </c>
      <c r="X17" s="24">
        <f t="shared" si="1"/>
        <v>3.0419227141737934E-2</v>
      </c>
      <c r="Z17" s="62" t="s">
        <v>169</v>
      </c>
      <c r="AA17" s="50" t="s">
        <v>21</v>
      </c>
      <c r="AB17" s="16">
        <f>VLOOKUP(AA17,'Denúncias PSR por UF e mês'!$B$137:$O$166,14,0)</f>
        <v>24</v>
      </c>
      <c r="AC17" s="16">
        <v>8452381</v>
      </c>
      <c r="AD17" s="24">
        <f t="shared" si="2"/>
        <v>0.28394366037214841</v>
      </c>
      <c r="AF17" s="62" t="s">
        <v>169</v>
      </c>
      <c r="AG17" s="50" t="s">
        <v>31</v>
      </c>
      <c r="AH17" s="16">
        <f>VLOOKUP(AG17,'Denúncias PSR por UF e mês'!$B$169:$O$197,14,0)</f>
        <v>33</v>
      </c>
      <c r="AI17" s="16">
        <v>8796448</v>
      </c>
      <c r="AJ17" s="24">
        <f t="shared" si="3"/>
        <v>0.37515142475690189</v>
      </c>
      <c r="AL17" s="62" t="s">
        <v>169</v>
      </c>
      <c r="AM17" s="169" t="s">
        <v>39</v>
      </c>
      <c r="AN17" s="16">
        <f>VLOOKUP(AM17,'Denúncias PSR por UF e mês'!$B$200:$O$230,14,0)</f>
        <v>26</v>
      </c>
      <c r="AO17" s="16">
        <v>6248436</v>
      </c>
      <c r="AP17" s="24">
        <f t="shared" si="4"/>
        <v>0.41610412589646434</v>
      </c>
    </row>
    <row r="18" spans="2:42" x14ac:dyDescent="0.25">
      <c r="B18" s="62" t="s">
        <v>170</v>
      </c>
      <c r="C18" s="50" t="s">
        <v>16</v>
      </c>
      <c r="D18" s="16">
        <f>VLOOKUP(C18,'Denúncias PSR por UF e mês'!$B$9:$O$38,14,0)</f>
        <v>1</v>
      </c>
      <c r="E18" s="16">
        <v>733559</v>
      </c>
      <c r="F18" s="24">
        <f t="shared" si="5"/>
        <v>0.13632168646284756</v>
      </c>
      <c r="H18" s="62" t="s">
        <v>170</v>
      </c>
      <c r="I18" s="50" t="s">
        <v>17</v>
      </c>
      <c r="J18" s="16">
        <f>VLOOKUP(I18,'Denúncias PSR por UF e mês'!$B$41:$O$70,14,0)</f>
        <v>6</v>
      </c>
      <c r="K18" s="16">
        <v>3120494</v>
      </c>
      <c r="L18" s="24">
        <f t="shared" si="6"/>
        <v>0.19227724841002738</v>
      </c>
      <c r="N18" s="62" t="s">
        <v>170</v>
      </c>
      <c r="O18" s="50" t="s">
        <v>33</v>
      </c>
      <c r="P18" s="16">
        <v>30</v>
      </c>
      <c r="Q18" s="16">
        <v>10444526</v>
      </c>
      <c r="R18" s="24">
        <f t="shared" si="0"/>
        <v>0.28723179970062784</v>
      </c>
      <c r="T18" s="62" t="s">
        <v>170</v>
      </c>
      <c r="U18" s="50" t="s">
        <v>31</v>
      </c>
      <c r="V18" s="16">
        <f>VLOOKUP(I18,'Denúncias PSR por UF e mês'!$B$105:$O$134,14,0)</f>
        <v>3</v>
      </c>
      <c r="W18" s="16">
        <v>8796448</v>
      </c>
      <c r="X18" s="24">
        <f t="shared" si="1"/>
        <v>3.4104674977900172E-2</v>
      </c>
      <c r="Z18" s="62" t="s">
        <v>170</v>
      </c>
      <c r="AA18" s="50" t="s">
        <v>18</v>
      </c>
      <c r="AB18" s="16">
        <f>VLOOKUP(AA18,'Denúncias PSR por UF e mês'!$B$137:$O$166,14,0)</f>
        <v>9</v>
      </c>
      <c r="AC18" s="16">
        <v>3483985</v>
      </c>
      <c r="AD18" s="24">
        <f t="shared" si="2"/>
        <v>0.25832487797737363</v>
      </c>
      <c r="AF18" s="62" t="s">
        <v>170</v>
      </c>
      <c r="AG18" s="50" t="s">
        <v>32</v>
      </c>
      <c r="AH18" s="16">
        <f>VLOOKUP(AG18,'Denúncias PSR por UF e mês'!$B$169:$O$197,14,0)</f>
        <v>11</v>
      </c>
      <c r="AI18" s="16">
        <v>3118360</v>
      </c>
      <c r="AJ18" s="24">
        <f t="shared" si="3"/>
        <v>0.35274952218473815</v>
      </c>
      <c r="AL18" s="62" t="s">
        <v>170</v>
      </c>
      <c r="AM18" s="169" t="s">
        <v>31</v>
      </c>
      <c r="AN18" s="16">
        <f>VLOOKUP(AM18,'Denúncias PSR por UF e mês'!$B$200:$O$230,14,0)</f>
        <v>35</v>
      </c>
      <c r="AO18" s="16">
        <v>8796448</v>
      </c>
      <c r="AP18" s="24">
        <f t="shared" si="4"/>
        <v>0.39788787474216869</v>
      </c>
    </row>
    <row r="19" spans="2:42" x14ac:dyDescent="0.25">
      <c r="B19" s="62" t="s">
        <v>171</v>
      </c>
      <c r="C19" s="50" t="s">
        <v>36</v>
      </c>
      <c r="D19" s="16">
        <f>VLOOKUP(C19,'Denúncias PSR por UF e mês'!$B$9:$O$38,14,0)</f>
        <v>2</v>
      </c>
      <c r="E19" s="16">
        <v>1562409</v>
      </c>
      <c r="F19" s="24">
        <f t="shared" si="5"/>
        <v>0.12800745515418818</v>
      </c>
      <c r="H19" s="62" t="s">
        <v>171</v>
      </c>
      <c r="I19" s="50" t="s">
        <v>36</v>
      </c>
      <c r="J19" s="16">
        <f>VLOOKUP(I19,'Denúncias PSR por UF e mês'!$B$41:$O$70,14,0)</f>
        <v>3</v>
      </c>
      <c r="K19" s="16">
        <v>1562409</v>
      </c>
      <c r="L19" s="24">
        <f t="shared" si="6"/>
        <v>0.19201118273128226</v>
      </c>
      <c r="N19" s="62" t="s">
        <v>171</v>
      </c>
      <c r="O19" s="50" t="s">
        <v>35</v>
      </c>
      <c r="P19" s="16">
        <v>9</v>
      </c>
      <c r="Q19" s="16">
        <v>3168027</v>
      </c>
      <c r="R19" s="24">
        <f t="shared" si="0"/>
        <v>0.28408848788220553</v>
      </c>
      <c r="T19" s="62" t="s">
        <v>171</v>
      </c>
      <c r="U19" s="50" t="s">
        <v>26</v>
      </c>
      <c r="V19" s="16">
        <f>VLOOKUP(I19,'Denúncias PSR por UF e mês'!$B$105:$O$134,14,0)</f>
        <v>3</v>
      </c>
      <c r="W19" s="16">
        <v>19597330</v>
      </c>
      <c r="X19" s="24">
        <f t="shared" si="1"/>
        <v>1.530820780177708E-2</v>
      </c>
      <c r="Z19" s="62" t="s">
        <v>171</v>
      </c>
      <c r="AA19" s="50" t="s">
        <v>32</v>
      </c>
      <c r="AB19" s="16">
        <f>VLOOKUP(AA19,'Denúncias PSR por UF e mês'!$B$137:$O$166,14,0)</f>
        <v>8</v>
      </c>
      <c r="AC19" s="16">
        <v>3118360</v>
      </c>
      <c r="AD19" s="24">
        <f t="shared" si="2"/>
        <v>0.25654510704344591</v>
      </c>
      <c r="AF19" s="62" t="s">
        <v>171</v>
      </c>
      <c r="AG19" s="50" t="s">
        <v>26</v>
      </c>
      <c r="AH19" s="16">
        <f>VLOOKUP(AG19,'Denúncias PSR por UF e mês'!$B$169:$O$197,14,0)</f>
        <v>63</v>
      </c>
      <c r="AI19" s="16">
        <v>19597330</v>
      </c>
      <c r="AJ19" s="24">
        <f t="shared" si="3"/>
        <v>0.32147236383731864</v>
      </c>
      <c r="AL19" s="62" t="s">
        <v>171</v>
      </c>
      <c r="AM19" s="169" t="s">
        <v>17</v>
      </c>
      <c r="AN19" s="16">
        <f>VLOOKUP(AM19,'Denúncias PSR por UF e mês'!$B$200:$O$230,14,0)</f>
        <v>11</v>
      </c>
      <c r="AO19" s="16">
        <v>3120494</v>
      </c>
      <c r="AP19" s="24">
        <f t="shared" si="4"/>
        <v>0.35250828875171686</v>
      </c>
    </row>
    <row r="20" spans="2:42" x14ac:dyDescent="0.25">
      <c r="B20" s="62" t="s">
        <v>172</v>
      </c>
      <c r="C20" s="50" t="s">
        <v>31</v>
      </c>
      <c r="D20" s="16">
        <f>VLOOKUP(C20,'Denúncias PSR por UF e mês'!$B$9:$O$38,14,0)</f>
        <v>11</v>
      </c>
      <c r="E20" s="16">
        <v>8796448</v>
      </c>
      <c r="F20" s="24">
        <f t="shared" si="5"/>
        <v>0.12505047491896729</v>
      </c>
      <c r="H20" s="62" t="s">
        <v>172</v>
      </c>
      <c r="I20" s="50" t="s">
        <v>21</v>
      </c>
      <c r="J20" s="16">
        <f>VLOOKUP(I20,'Denúncias PSR por UF e mês'!$B$41:$O$70,14,0)</f>
        <v>15</v>
      </c>
      <c r="K20" s="16">
        <v>8452381</v>
      </c>
      <c r="L20" s="24">
        <f t="shared" si="6"/>
        <v>0.17746478773259275</v>
      </c>
      <c r="N20" s="62" t="s">
        <v>172</v>
      </c>
      <c r="O20" s="50" t="s">
        <v>39</v>
      </c>
      <c r="P20" s="16">
        <v>17</v>
      </c>
      <c r="Q20" s="16">
        <v>6248436</v>
      </c>
      <c r="R20" s="24">
        <f t="shared" si="0"/>
        <v>0.27206808231691898</v>
      </c>
      <c r="T20" s="62" t="s">
        <v>172</v>
      </c>
      <c r="U20" s="50" t="s">
        <v>35</v>
      </c>
      <c r="V20" s="16">
        <f>VLOOKUP(I20,'Denúncias PSR por UF e mês'!$B$105:$O$134,14,0)</f>
        <v>21</v>
      </c>
      <c r="W20" s="16">
        <v>3168027</v>
      </c>
      <c r="X20" s="24">
        <f t="shared" si="1"/>
        <v>0.66287313839181294</v>
      </c>
      <c r="Z20" s="62" t="s">
        <v>172</v>
      </c>
      <c r="AA20" s="50" t="s">
        <v>29</v>
      </c>
      <c r="AB20" s="16">
        <f>VLOOKUP(AA20,'Denúncias PSR por UF e mês'!$B$137:$O$166,14,0)</f>
        <v>19</v>
      </c>
      <c r="AC20" s="16">
        <v>7581051</v>
      </c>
      <c r="AD20" s="24">
        <f t="shared" si="2"/>
        <v>0.2506248803760851</v>
      </c>
      <c r="AF20" s="62" t="s">
        <v>172</v>
      </c>
      <c r="AG20" s="50" t="s">
        <v>36</v>
      </c>
      <c r="AH20" s="16">
        <f>VLOOKUP(AG20,'Denúncias PSR por UF e mês'!$B$169:$O$197,14,0)</f>
        <v>5</v>
      </c>
      <c r="AI20" s="16">
        <v>1562409</v>
      </c>
      <c r="AJ20" s="24">
        <f t="shared" si="3"/>
        <v>0.32001863788547041</v>
      </c>
      <c r="AL20" s="62" t="s">
        <v>172</v>
      </c>
      <c r="AM20" s="169" t="s">
        <v>25</v>
      </c>
      <c r="AN20" s="16">
        <f>VLOOKUP(AM20,'Denúncias PSR por UF e mês'!$B$200:$O$230,14,0)</f>
        <v>23</v>
      </c>
      <c r="AO20" s="16">
        <v>6574789</v>
      </c>
      <c r="AP20" s="24">
        <f t="shared" si="4"/>
        <v>0.34982111212998623</v>
      </c>
    </row>
    <row r="21" spans="2:42" x14ac:dyDescent="0.25">
      <c r="B21" s="62" t="s">
        <v>173</v>
      </c>
      <c r="C21" s="50" t="s">
        <v>38</v>
      </c>
      <c r="D21" s="16">
        <f>VLOOKUP(C21,'Denúncias PSR por UF e mês'!$B$9:$O$38,14,0)</f>
        <v>13</v>
      </c>
      <c r="E21" s="16">
        <v>10693929</v>
      </c>
      <c r="F21" s="24">
        <f t="shared" si="5"/>
        <v>0.12156430064198107</v>
      </c>
      <c r="H21" s="62" t="s">
        <v>173</v>
      </c>
      <c r="I21" s="50" t="s">
        <v>25</v>
      </c>
      <c r="J21" s="16">
        <f>VLOOKUP(I21,'Denúncias PSR por UF e mês'!$B$41:$O$70,14,0)</f>
        <v>11</v>
      </c>
      <c r="K21" s="16">
        <v>6574789</v>
      </c>
      <c r="L21" s="24">
        <f t="shared" si="6"/>
        <v>0.16730574927955863</v>
      </c>
      <c r="N21" s="62" t="s">
        <v>173</v>
      </c>
      <c r="O21" s="50" t="s">
        <v>25</v>
      </c>
      <c r="P21" s="16">
        <v>16</v>
      </c>
      <c r="Q21" s="16">
        <v>6574789</v>
      </c>
      <c r="R21" s="24">
        <f t="shared" si="0"/>
        <v>0.24335381713390347</v>
      </c>
      <c r="T21" s="62" t="s">
        <v>173</v>
      </c>
      <c r="U21" s="50" t="s">
        <v>34</v>
      </c>
      <c r="V21" s="16">
        <f>VLOOKUP(I21,'Denúncias PSR por UF e mês'!$B$105:$O$134,14,0)</f>
        <v>12</v>
      </c>
      <c r="W21" s="16">
        <v>15989929</v>
      </c>
      <c r="X21" s="24">
        <f t="shared" si="1"/>
        <v>7.5047237545582596E-2</v>
      </c>
      <c r="Z21" s="62" t="s">
        <v>173</v>
      </c>
      <c r="AA21" s="50" t="s">
        <v>26</v>
      </c>
      <c r="AB21" s="16">
        <f>VLOOKUP(AA21,'Denúncias PSR por UF e mês'!$B$137:$O$166,14,0)</f>
        <v>49</v>
      </c>
      <c r="AC21" s="16">
        <v>19597330</v>
      </c>
      <c r="AD21" s="24">
        <f t="shared" si="2"/>
        <v>0.25003406076235896</v>
      </c>
      <c r="AF21" s="62" t="s">
        <v>173</v>
      </c>
      <c r="AG21" s="50" t="s">
        <v>21</v>
      </c>
      <c r="AH21" s="16">
        <f>VLOOKUP(AG21,'Denúncias PSR por UF e mês'!$B$169:$O$197,14,0)</f>
        <v>26</v>
      </c>
      <c r="AI21" s="16">
        <v>8452381</v>
      </c>
      <c r="AJ21" s="24">
        <f t="shared" si="3"/>
        <v>0.30760563206982744</v>
      </c>
      <c r="AL21" s="62" t="s">
        <v>173</v>
      </c>
      <c r="AM21" s="169" t="s">
        <v>38</v>
      </c>
      <c r="AN21" s="16">
        <f>VLOOKUP(AM21,'Denúncias PSR por UF e mês'!$B$200:$O$230,14,0)</f>
        <v>34</v>
      </c>
      <c r="AO21" s="16">
        <v>10693929</v>
      </c>
      <c r="AP21" s="24">
        <f t="shared" si="4"/>
        <v>0.3179374016790274</v>
      </c>
    </row>
    <row r="22" spans="2:42" x14ac:dyDescent="0.25">
      <c r="B22" s="62" t="s">
        <v>174</v>
      </c>
      <c r="C22" s="50" t="s">
        <v>30</v>
      </c>
      <c r="D22" s="16">
        <f>VLOOKUP(C22,'Denúncias PSR por UF e mês'!$B$9:$O$38,14,0)</f>
        <v>4</v>
      </c>
      <c r="E22" s="16">
        <v>3766528</v>
      </c>
      <c r="F22" s="24">
        <f t="shared" si="5"/>
        <v>0.1061985998776592</v>
      </c>
      <c r="H22" s="62" t="s">
        <v>174</v>
      </c>
      <c r="I22" s="50" t="s">
        <v>28</v>
      </c>
      <c r="J22" s="16">
        <f>VLOOKUP(I22,'Denúncias PSR por UF e mês'!$B$41:$O$70,14,0)</f>
        <v>5</v>
      </c>
      <c r="K22" s="16">
        <v>3035122</v>
      </c>
      <c r="L22" s="24">
        <f t="shared" si="6"/>
        <v>0.16473802371041427</v>
      </c>
      <c r="N22" s="62" t="s">
        <v>174</v>
      </c>
      <c r="O22" s="50" t="s">
        <v>18</v>
      </c>
      <c r="P22" s="16">
        <v>8</v>
      </c>
      <c r="Q22" s="16">
        <v>3483985</v>
      </c>
      <c r="R22" s="24">
        <f t="shared" si="0"/>
        <v>0.22962211375766545</v>
      </c>
      <c r="T22" s="62" t="s">
        <v>174</v>
      </c>
      <c r="U22" s="50" t="s">
        <v>23</v>
      </c>
      <c r="V22" s="16">
        <f>VLOOKUP(I22,'Denúncias PSR por UF e mês'!$B$105:$O$134,14,0)</f>
        <v>9</v>
      </c>
      <c r="W22" s="16">
        <v>3514952</v>
      </c>
      <c r="X22" s="24">
        <f t="shared" si="1"/>
        <v>0.25604901574758343</v>
      </c>
      <c r="Z22" s="62" t="s">
        <v>174</v>
      </c>
      <c r="AA22" s="50" t="s">
        <v>38</v>
      </c>
      <c r="AB22" s="16">
        <f>VLOOKUP(AA22,'Denúncias PSR por UF e mês'!$B$137:$O$166,14,0)</f>
        <v>26</v>
      </c>
      <c r="AC22" s="16">
        <v>10693929</v>
      </c>
      <c r="AD22" s="24">
        <f t="shared" si="2"/>
        <v>0.24312860128396213</v>
      </c>
      <c r="AF22" s="62" t="s">
        <v>174</v>
      </c>
      <c r="AG22" s="50" t="s">
        <v>19</v>
      </c>
      <c r="AH22" s="16">
        <f>VLOOKUP(AG22,'Denúncias PSR por UF e mês'!$B$169:$O$197,14,0)</f>
        <v>2</v>
      </c>
      <c r="AI22" s="16">
        <v>669526</v>
      </c>
      <c r="AJ22" s="24">
        <f t="shared" si="3"/>
        <v>0.29871879508786814</v>
      </c>
      <c r="AL22" s="62" t="s">
        <v>174</v>
      </c>
      <c r="AM22" s="169" t="s">
        <v>32</v>
      </c>
      <c r="AN22" s="16">
        <f>VLOOKUP(AM22,'Denúncias PSR por UF e mês'!$B$200:$O$230,14,0)</f>
        <v>9</v>
      </c>
      <c r="AO22" s="16">
        <v>3118360</v>
      </c>
      <c r="AP22" s="24">
        <f t="shared" si="4"/>
        <v>0.28861324542387667</v>
      </c>
    </row>
    <row r="23" spans="2:42" x14ac:dyDescent="0.25">
      <c r="B23" s="62" t="s">
        <v>175</v>
      </c>
      <c r="C23" s="50" t="s">
        <v>35</v>
      </c>
      <c r="D23" s="16">
        <f>VLOOKUP(C23,'Denúncias PSR por UF e mês'!$B$9:$O$38,14,0)</f>
        <v>3</v>
      </c>
      <c r="E23" s="16">
        <v>3168027</v>
      </c>
      <c r="F23" s="24">
        <f t="shared" si="5"/>
        <v>9.4696162627401853E-2</v>
      </c>
      <c r="H23" s="62" t="s">
        <v>175</v>
      </c>
      <c r="I23" s="50" t="s">
        <v>40</v>
      </c>
      <c r="J23" s="16">
        <f>VLOOKUP(I23,'Denúncias PSR por UF e mês'!$B$41:$O$70,14,0)</f>
        <v>3</v>
      </c>
      <c r="K23" s="16">
        <v>2068017</v>
      </c>
      <c r="L23" s="24">
        <f t="shared" si="6"/>
        <v>0.14506650573955629</v>
      </c>
      <c r="N23" s="62" t="s">
        <v>175</v>
      </c>
      <c r="O23" s="50" t="s">
        <v>20</v>
      </c>
      <c r="P23" s="16">
        <v>31</v>
      </c>
      <c r="Q23" s="16">
        <v>14016906</v>
      </c>
      <c r="R23" s="24">
        <f t="shared" si="0"/>
        <v>0.22116150311630825</v>
      </c>
      <c r="T23" s="62" t="s">
        <v>175</v>
      </c>
      <c r="U23" s="50" t="s">
        <v>38</v>
      </c>
      <c r="V23" s="16">
        <f>VLOOKUP(I23,'Denúncias PSR por UF e mês'!$B$105:$O$134,14,0)</f>
        <v>4</v>
      </c>
      <c r="W23" s="16">
        <v>10693929</v>
      </c>
      <c r="X23" s="24">
        <f t="shared" si="1"/>
        <v>3.740440019753264E-2</v>
      </c>
      <c r="Z23" s="62" t="s">
        <v>175</v>
      </c>
      <c r="AA23" s="50" t="s">
        <v>17</v>
      </c>
      <c r="AB23" s="16">
        <f>VLOOKUP(AA23,'Denúncias PSR por UF e mês'!$B$137:$O$166,14,0)</f>
        <v>7</v>
      </c>
      <c r="AC23" s="16">
        <v>3120494</v>
      </c>
      <c r="AD23" s="24">
        <f t="shared" si="2"/>
        <v>0.22432345647836527</v>
      </c>
      <c r="AF23" s="62" t="s">
        <v>175</v>
      </c>
      <c r="AG23" s="50" t="s">
        <v>35</v>
      </c>
      <c r="AH23" s="16">
        <f>VLOOKUP(AG23,'Denúncias PSR por UF e mês'!$B$169:$O$197,14,0)</f>
        <v>9</v>
      </c>
      <c r="AI23" s="16">
        <v>3168027</v>
      </c>
      <c r="AJ23" s="24">
        <f t="shared" si="3"/>
        <v>0.28408848788220553</v>
      </c>
      <c r="AL23" s="62" t="s">
        <v>175</v>
      </c>
      <c r="AM23" s="169" t="s">
        <v>28</v>
      </c>
      <c r="AN23" s="16">
        <f>VLOOKUP(AM23,'Denúncias PSR por UF e mês'!$B$200:$O$230,14,0)</f>
        <v>8</v>
      </c>
      <c r="AO23" s="16">
        <v>3035122</v>
      </c>
      <c r="AP23" s="24">
        <f t="shared" si="4"/>
        <v>0.26358083793666282</v>
      </c>
    </row>
    <row r="24" spans="2:42" x14ac:dyDescent="0.25">
      <c r="B24" s="62" t="s">
        <v>176</v>
      </c>
      <c r="C24" s="50" t="s">
        <v>25</v>
      </c>
      <c r="D24" s="16">
        <f>VLOOKUP(C24,'Denúncias PSR por UF e mês'!$B$9:$O$38,14,0)</f>
        <v>6</v>
      </c>
      <c r="E24" s="16">
        <v>6574789</v>
      </c>
      <c r="F24" s="24">
        <f t="shared" si="5"/>
        <v>9.1257681425213802E-2</v>
      </c>
      <c r="H24" s="62" t="s">
        <v>176</v>
      </c>
      <c r="I24" s="50" t="s">
        <v>31</v>
      </c>
      <c r="J24" s="16">
        <f>VLOOKUP(I24,'Denúncias PSR por UF e mês'!$B$41:$O$70,14,0)</f>
        <v>12</v>
      </c>
      <c r="K24" s="16">
        <v>8796448</v>
      </c>
      <c r="L24" s="24">
        <f t="shared" si="6"/>
        <v>0.13641869991160069</v>
      </c>
      <c r="N24" s="62" t="s">
        <v>176</v>
      </c>
      <c r="O24" s="50" t="s">
        <v>31</v>
      </c>
      <c r="P24" s="16">
        <v>19</v>
      </c>
      <c r="Q24" s="16">
        <v>8796448</v>
      </c>
      <c r="R24" s="24">
        <f t="shared" si="0"/>
        <v>0.21599627486003442</v>
      </c>
      <c r="T24" s="62" t="s">
        <v>176</v>
      </c>
      <c r="U24" s="50" t="s">
        <v>32</v>
      </c>
      <c r="V24" s="16">
        <f>VLOOKUP(I24,'Denúncias PSR por UF e mês'!$B$105:$O$134,14,0)</f>
        <v>15</v>
      </c>
      <c r="W24" s="16">
        <v>3118360</v>
      </c>
      <c r="X24" s="24">
        <f t="shared" si="1"/>
        <v>0.48102207570646111</v>
      </c>
      <c r="Z24" s="62" t="s">
        <v>176</v>
      </c>
      <c r="AA24" s="50" t="s">
        <v>42</v>
      </c>
      <c r="AB24" s="16">
        <f>VLOOKUP(AA24,'Denúncias PSR por UF e mês'!$B$137:$O$166,14,0)</f>
        <v>3</v>
      </c>
      <c r="AC24" s="16">
        <v>1383445</v>
      </c>
      <c r="AD24" s="24">
        <f t="shared" si="2"/>
        <v>0.21684996512329727</v>
      </c>
      <c r="AF24" s="62" t="s">
        <v>176</v>
      </c>
      <c r="AG24" s="50" t="s">
        <v>16</v>
      </c>
      <c r="AH24" s="16">
        <f>VLOOKUP(AG24,'Denúncias PSR por UF e mês'!$B$169:$O$197,14,0)</f>
        <v>2</v>
      </c>
      <c r="AI24" s="16">
        <v>733559</v>
      </c>
      <c r="AJ24" s="24">
        <f t="shared" si="3"/>
        <v>0.27264337292569513</v>
      </c>
      <c r="AL24" s="62" t="s">
        <v>176</v>
      </c>
      <c r="AM24" s="169" t="s">
        <v>37</v>
      </c>
      <c r="AN24" s="16">
        <f>VLOOKUP(AM24,'Denúncias PSR por UF e mês'!$B$200:$O$230,14,0)</f>
        <v>1</v>
      </c>
      <c r="AO24" s="16">
        <v>450479</v>
      </c>
      <c r="AP24" s="24">
        <f t="shared" si="4"/>
        <v>0.22198593053172291</v>
      </c>
    </row>
    <row r="25" spans="2:42" x14ac:dyDescent="0.25">
      <c r="B25" s="62" t="s">
        <v>177</v>
      </c>
      <c r="C25" s="50" t="s">
        <v>34</v>
      </c>
      <c r="D25" s="16">
        <f>VLOOKUP(C25,'Denúncias PSR por UF e mês'!$B$9:$O$38,14,0)</f>
        <v>13</v>
      </c>
      <c r="E25" s="16">
        <v>15989929</v>
      </c>
      <c r="F25" s="24">
        <f t="shared" si="5"/>
        <v>8.1301174007714472E-2</v>
      </c>
      <c r="H25" s="62" t="s">
        <v>177</v>
      </c>
      <c r="I25" s="50" t="s">
        <v>16</v>
      </c>
      <c r="J25" s="16">
        <f>VLOOKUP(I25,'Denúncias PSR por UF e mês'!$B$41:$O$70,14,0)</f>
        <v>1</v>
      </c>
      <c r="K25" s="16">
        <v>733559</v>
      </c>
      <c r="L25" s="24">
        <f t="shared" si="6"/>
        <v>0.13632168646284756</v>
      </c>
      <c r="N25" s="62" t="s">
        <v>177</v>
      </c>
      <c r="O25" s="50" t="s">
        <v>29</v>
      </c>
      <c r="P25" s="16">
        <v>15</v>
      </c>
      <c r="Q25" s="16">
        <v>7581051</v>
      </c>
      <c r="R25" s="24">
        <f t="shared" si="0"/>
        <v>0.19786174766533032</v>
      </c>
      <c r="T25" s="62" t="s">
        <v>177</v>
      </c>
      <c r="U25" s="50" t="s">
        <v>33</v>
      </c>
      <c r="V25" s="16">
        <f>VLOOKUP(I25,'Denúncias PSR por UF e mês'!$B$105:$O$134,14,0)</f>
        <v>1</v>
      </c>
      <c r="W25" s="16">
        <v>10444526</v>
      </c>
      <c r="X25" s="24">
        <f t="shared" si="1"/>
        <v>9.5743933233542623E-3</v>
      </c>
      <c r="Z25" s="62" t="s">
        <v>177</v>
      </c>
      <c r="AA25" s="50" t="s">
        <v>31</v>
      </c>
      <c r="AB25" s="16">
        <f>VLOOKUP(AA25,'Denúncias PSR por UF e mês'!$B$137:$O$166,14,0)</f>
        <v>19</v>
      </c>
      <c r="AC25" s="16">
        <v>8796448</v>
      </c>
      <c r="AD25" s="24">
        <f t="shared" si="2"/>
        <v>0.21599627486003442</v>
      </c>
      <c r="AF25" s="62" t="s">
        <v>177</v>
      </c>
      <c r="AG25" s="50" t="s">
        <v>39</v>
      </c>
      <c r="AH25" s="16">
        <f>VLOOKUP(AG25,'Denúncias PSR por UF e mês'!$B$169:$O$197,14,0)</f>
        <v>14</v>
      </c>
      <c r="AI25" s="16">
        <v>6248436</v>
      </c>
      <c r="AJ25" s="24">
        <f t="shared" si="3"/>
        <v>0.22405606779040385</v>
      </c>
      <c r="AL25" s="62" t="s">
        <v>177</v>
      </c>
      <c r="AM25" s="169" t="s">
        <v>35</v>
      </c>
      <c r="AN25" s="16">
        <f>VLOOKUP(AM25,'Denúncias PSR por UF e mês'!$B$200:$O$230,14,0)</f>
        <v>7</v>
      </c>
      <c r="AO25" s="16">
        <v>3168027</v>
      </c>
      <c r="AP25" s="24">
        <f t="shared" si="4"/>
        <v>0.22095771279727097</v>
      </c>
    </row>
    <row r="26" spans="2:42" x14ac:dyDescent="0.25">
      <c r="B26" s="62" t="s">
        <v>178</v>
      </c>
      <c r="C26" s="50" t="s">
        <v>39</v>
      </c>
      <c r="D26" s="16">
        <f>VLOOKUP(C26,'Denúncias PSR por UF e mês'!$B$9:$O$38,14,0)</f>
        <v>5</v>
      </c>
      <c r="E26" s="16">
        <v>6248436</v>
      </c>
      <c r="F26" s="24">
        <f t="shared" si="5"/>
        <v>8.002002421085852E-2</v>
      </c>
      <c r="H26" s="62" t="s">
        <v>178</v>
      </c>
      <c r="I26" s="50" t="s">
        <v>30</v>
      </c>
      <c r="J26" s="16">
        <f>VLOOKUP(I26,'Denúncias PSR por UF e mês'!$B$41:$O$70,14,0)</f>
        <v>5</v>
      </c>
      <c r="K26" s="16">
        <v>3766528</v>
      </c>
      <c r="L26" s="24">
        <f t="shared" si="6"/>
        <v>0.13274824984707401</v>
      </c>
      <c r="N26" s="62" t="s">
        <v>178</v>
      </c>
      <c r="O26" s="50" t="s">
        <v>17</v>
      </c>
      <c r="P26" s="16">
        <v>5</v>
      </c>
      <c r="Q26" s="16">
        <v>3120494</v>
      </c>
      <c r="R26" s="24">
        <f t="shared" si="0"/>
        <v>0.16023104034168947</v>
      </c>
      <c r="T26" s="62" t="s">
        <v>178</v>
      </c>
      <c r="U26" s="50" t="s">
        <v>20</v>
      </c>
      <c r="V26" s="16">
        <f>VLOOKUP(I26,'Denúncias PSR por UF e mês'!$B$105:$O$134,14,0)</f>
        <v>13</v>
      </c>
      <c r="W26" s="16">
        <v>14016906</v>
      </c>
      <c r="X26" s="24">
        <f t="shared" si="1"/>
        <v>9.2745146468129272E-2</v>
      </c>
      <c r="Z26" s="62" t="s">
        <v>178</v>
      </c>
      <c r="AA26" s="50" t="s">
        <v>36</v>
      </c>
      <c r="AB26" s="16">
        <f>VLOOKUP(AA26,'Denúncias PSR por UF e mês'!$B$137:$O$166,14,0)</f>
        <v>2</v>
      </c>
      <c r="AC26" s="16">
        <v>1562409</v>
      </c>
      <c r="AD26" s="24">
        <f t="shared" si="2"/>
        <v>0.12800745515418818</v>
      </c>
      <c r="AF26" s="62" t="s">
        <v>178</v>
      </c>
      <c r="AG26" s="50" t="s">
        <v>37</v>
      </c>
      <c r="AH26" s="16">
        <f>VLOOKUP(AG26,'Denúncias PSR por UF e mês'!$B$169:$O$197,14,0)</f>
        <v>1</v>
      </c>
      <c r="AI26" s="16">
        <v>450479</v>
      </c>
      <c r="AJ26" s="24">
        <f t="shared" si="3"/>
        <v>0.22198593053172291</v>
      </c>
      <c r="AL26" s="62" t="s">
        <v>178</v>
      </c>
      <c r="AM26" s="169" t="s">
        <v>29</v>
      </c>
      <c r="AN26" s="16">
        <f>VLOOKUP(AM26,'Denúncias PSR por UF e mês'!$B$200:$O$230,14,0)</f>
        <v>12</v>
      </c>
      <c r="AO26" s="16">
        <v>7581051</v>
      </c>
      <c r="AP26" s="24">
        <f t="shared" si="4"/>
        <v>0.15828939813226425</v>
      </c>
    </row>
    <row r="27" spans="2:42" x14ac:dyDescent="0.25">
      <c r="B27" s="62" t="s">
        <v>179</v>
      </c>
      <c r="C27" s="50" t="s">
        <v>29</v>
      </c>
      <c r="D27" s="16">
        <f>VLOOKUP(C27,'Denúncias PSR por UF e mês'!$B$9:$O$38,14,0)</f>
        <v>6</v>
      </c>
      <c r="E27" s="16">
        <v>7581051</v>
      </c>
      <c r="F27" s="24">
        <f t="shared" si="5"/>
        <v>7.9144699066132126E-2</v>
      </c>
      <c r="H27" s="62" t="s">
        <v>179</v>
      </c>
      <c r="I27" s="50" t="s">
        <v>29</v>
      </c>
      <c r="J27" s="16">
        <f>VLOOKUP(I27,'Denúncias PSR por UF e mês'!$B$41:$O$70,14,0)</f>
        <v>10</v>
      </c>
      <c r="K27" s="16">
        <v>7581051</v>
      </c>
      <c r="L27" s="24">
        <f t="shared" si="6"/>
        <v>0.13190783177688689</v>
      </c>
      <c r="N27" s="62" t="s">
        <v>179</v>
      </c>
      <c r="O27" s="50" t="s">
        <v>36</v>
      </c>
      <c r="P27" s="16">
        <v>2</v>
      </c>
      <c r="Q27" s="16">
        <v>1562409</v>
      </c>
      <c r="R27" s="24">
        <f t="shared" si="0"/>
        <v>0.12800745515418818</v>
      </c>
      <c r="T27" s="62" t="s">
        <v>179</v>
      </c>
      <c r="U27" s="50" t="s">
        <v>41</v>
      </c>
      <c r="V27" s="16">
        <f>VLOOKUP(I27,'Denúncias PSR por UF e mês'!$B$105:$O$134,14,0)</f>
        <v>12</v>
      </c>
      <c r="W27" s="16">
        <v>41262199</v>
      </c>
      <c r="X27" s="24">
        <f t="shared" si="1"/>
        <v>2.9082308482880421E-2</v>
      </c>
      <c r="Z27" s="62" t="s">
        <v>179</v>
      </c>
      <c r="AA27" s="50" t="s">
        <v>25</v>
      </c>
      <c r="AB27" s="16">
        <f>VLOOKUP(AA27,'Denúncias PSR por UF e mês'!$B$137:$O$166,14,0)</f>
        <v>8</v>
      </c>
      <c r="AC27" s="16">
        <v>6574789</v>
      </c>
      <c r="AD27" s="24">
        <f t="shared" si="2"/>
        <v>0.12167690856695174</v>
      </c>
      <c r="AF27" s="62" t="s">
        <v>179</v>
      </c>
      <c r="AG27" s="50" t="s">
        <v>25</v>
      </c>
      <c r="AH27" s="16">
        <f>VLOOKUP(AG27,'Denúncias PSR por UF e mês'!$B$169:$O$197,14,0)</f>
        <v>13</v>
      </c>
      <c r="AI27" s="16">
        <v>6574789</v>
      </c>
      <c r="AJ27" s="24">
        <f t="shared" si="3"/>
        <v>0.19772497642129658</v>
      </c>
      <c r="AL27" s="62" t="s">
        <v>179</v>
      </c>
      <c r="AM27" s="169" t="s">
        <v>19</v>
      </c>
      <c r="AN27" s="16">
        <f>VLOOKUP(AM27,'Denúncias PSR por UF e mês'!$B$200:$O$230,14,0)</f>
        <v>1</v>
      </c>
      <c r="AO27" s="16">
        <v>669526</v>
      </c>
      <c r="AP27" s="24">
        <f t="shared" si="4"/>
        <v>0.14935939754393407</v>
      </c>
    </row>
    <row r="28" spans="2:42" x14ac:dyDescent="0.25">
      <c r="B28" s="62" t="s">
        <v>180</v>
      </c>
      <c r="C28" s="50" t="s">
        <v>18</v>
      </c>
      <c r="D28" s="16">
        <f>VLOOKUP(C28,'Denúncias PSR por UF e mês'!$B$9:$O$38,14,0)</f>
        <v>1</v>
      </c>
      <c r="E28" s="16">
        <v>3483985</v>
      </c>
      <c r="F28" s="24">
        <f t="shared" si="5"/>
        <v>2.8702764219708181E-2</v>
      </c>
      <c r="H28" s="62" t="s">
        <v>180</v>
      </c>
      <c r="I28" s="50" t="s">
        <v>32</v>
      </c>
      <c r="J28" s="16">
        <f>VLOOKUP(I28,'Denúncias PSR por UF e mês'!$B$41:$O$70,14,0)</f>
        <v>4</v>
      </c>
      <c r="K28" s="16">
        <v>3118360</v>
      </c>
      <c r="L28" s="24">
        <f t="shared" si="6"/>
        <v>0.12827255352172295</v>
      </c>
      <c r="N28" s="62" t="s">
        <v>180</v>
      </c>
      <c r="O28" s="50" t="s">
        <v>19</v>
      </c>
      <c r="P28" s="16"/>
      <c r="Q28" s="16">
        <v>669526</v>
      </c>
      <c r="R28" s="24">
        <f t="shared" si="0"/>
        <v>0</v>
      </c>
      <c r="T28" s="62" t="s">
        <v>180</v>
      </c>
      <c r="U28" s="50" t="s">
        <v>29</v>
      </c>
      <c r="V28" s="16">
        <f>VLOOKUP(I28,'Denúncias PSR por UF e mês'!$B$105:$O$134,14,0)</f>
        <v>3</v>
      </c>
      <c r="W28" s="16">
        <v>7581051</v>
      </c>
      <c r="X28" s="24">
        <f t="shared" si="1"/>
        <v>3.9572349533066063E-2</v>
      </c>
      <c r="Z28" s="62" t="s">
        <v>180</v>
      </c>
      <c r="AA28" s="50" t="s">
        <v>40</v>
      </c>
      <c r="AB28" s="16">
        <f>VLOOKUP(AA28,'Denúncias PSR por UF e mês'!$B$137:$O$166,14,0)</f>
        <v>1</v>
      </c>
      <c r="AC28" s="16">
        <v>2068017</v>
      </c>
      <c r="AD28" s="24">
        <f t="shared" si="2"/>
        <v>4.8355501913185432E-2</v>
      </c>
      <c r="AF28" s="62" t="s">
        <v>180</v>
      </c>
      <c r="AG28" s="50" t="s">
        <v>28</v>
      </c>
      <c r="AH28" s="16">
        <f>VLOOKUP(AG28,'Denúncias PSR por UF e mês'!$B$169:$O$197,14,0)</f>
        <v>6</v>
      </c>
      <c r="AI28" s="16">
        <v>3035122</v>
      </c>
      <c r="AJ28" s="24">
        <f t="shared" si="3"/>
        <v>0.19768562845249713</v>
      </c>
      <c r="AL28" s="62" t="s">
        <v>180</v>
      </c>
      <c r="AM28" s="169" t="s">
        <v>16</v>
      </c>
      <c r="AN28" s="16">
        <f>VLOOKUP(AM28,'Denúncias PSR por UF e mês'!$B$200:$O$230,14,0)</f>
        <v>1</v>
      </c>
      <c r="AO28" s="16">
        <v>733559</v>
      </c>
      <c r="AP28" s="24">
        <f t="shared" si="4"/>
        <v>0.13632168646284756</v>
      </c>
    </row>
    <row r="29" spans="2:42" x14ac:dyDescent="0.25">
      <c r="B29" s="62" t="s">
        <v>181</v>
      </c>
      <c r="C29" s="50" t="s">
        <v>37</v>
      </c>
      <c r="D29" s="16">
        <f>VLOOKUP(C29,'Denúncias PSR por UF e mês'!$B$9:$O$38,14,0)</f>
        <v>0</v>
      </c>
      <c r="E29" s="16">
        <v>450479</v>
      </c>
      <c r="F29" s="24">
        <f t="shared" si="5"/>
        <v>0</v>
      </c>
      <c r="H29" s="62" t="s">
        <v>181</v>
      </c>
      <c r="I29" s="50" t="s">
        <v>39</v>
      </c>
      <c r="J29" s="16">
        <f>VLOOKUP(I29,'Denúncias PSR por UF e mês'!$B$41:$O$70,14,0)</f>
        <v>7</v>
      </c>
      <c r="K29" s="16">
        <v>6248436</v>
      </c>
      <c r="L29" s="24">
        <f t="shared" si="6"/>
        <v>0.11202803389520193</v>
      </c>
      <c r="N29" s="62" t="s">
        <v>181</v>
      </c>
      <c r="O29" s="50" t="s">
        <v>130</v>
      </c>
      <c r="P29" s="16"/>
      <c r="Q29" s="16"/>
      <c r="R29" s="24" t="str">
        <f t="shared" si="0"/>
        <v/>
      </c>
      <c r="T29" s="62" t="s">
        <v>181</v>
      </c>
      <c r="U29" s="50" t="s">
        <v>130</v>
      </c>
      <c r="V29" s="16">
        <f>VLOOKUP(I29,'Denúncias PSR por UF e mês'!$B$105:$O$134,14,0)</f>
        <v>17</v>
      </c>
      <c r="W29" s="16"/>
      <c r="X29" s="24" t="str">
        <f t="shared" si="1"/>
        <v/>
      </c>
      <c r="Z29" s="62" t="s">
        <v>181</v>
      </c>
      <c r="AA29" s="50" t="s">
        <v>16</v>
      </c>
      <c r="AB29" s="16">
        <f>VLOOKUP(AA29,'Denúncias PSR por UF e mês'!$B$137:$O$166,14,0)</f>
        <v>0</v>
      </c>
      <c r="AC29" s="16">
        <v>733559</v>
      </c>
      <c r="AD29" s="24">
        <f t="shared" si="2"/>
        <v>0</v>
      </c>
      <c r="AF29" s="62" t="s">
        <v>181</v>
      </c>
      <c r="AG29" s="50" t="s">
        <v>29</v>
      </c>
      <c r="AH29" s="16">
        <f>VLOOKUP(AG29,'Denúncias PSR por UF e mês'!$B$169:$O$197,14,0)</f>
        <v>12</v>
      </c>
      <c r="AI29" s="16">
        <v>7581051</v>
      </c>
      <c r="AJ29" s="24">
        <f t="shared" si="3"/>
        <v>0.15828939813226425</v>
      </c>
      <c r="AL29" s="62" t="s">
        <v>181</v>
      </c>
      <c r="AM29" s="169" t="s">
        <v>42</v>
      </c>
      <c r="AN29" s="16">
        <f>VLOOKUP(AM29,'Denúncias PSR por UF e mês'!$B$200:$O$230,14,0)</f>
        <v>1</v>
      </c>
      <c r="AO29" s="16">
        <v>1383445</v>
      </c>
      <c r="AP29" s="24">
        <f t="shared" si="4"/>
        <v>7.228332170776576E-2</v>
      </c>
    </row>
    <row r="30" spans="2:42" x14ac:dyDescent="0.25">
      <c r="B30" s="62" t="s">
        <v>182</v>
      </c>
      <c r="C30" s="50" t="s">
        <v>40</v>
      </c>
      <c r="D30" s="16">
        <f>VLOOKUP(C30,'Denúncias PSR por UF e mês'!$B$9:$O$38,14,0)</f>
        <v>0</v>
      </c>
      <c r="E30" s="16">
        <v>2068017</v>
      </c>
      <c r="F30" s="24">
        <f t="shared" si="5"/>
        <v>0</v>
      </c>
      <c r="H30" s="62" t="s">
        <v>182</v>
      </c>
      <c r="I30" s="50" t="s">
        <v>19</v>
      </c>
      <c r="J30" s="16">
        <f>VLOOKUP(I30,'Denúncias PSR por UF e mês'!$B$41:$O$70,14,0)</f>
        <v>0</v>
      </c>
      <c r="K30" s="16">
        <v>669526</v>
      </c>
      <c r="L30" s="24">
        <f t="shared" si="6"/>
        <v>0</v>
      </c>
      <c r="N30" s="62" t="s">
        <v>182</v>
      </c>
      <c r="O30" s="50" t="s">
        <v>37</v>
      </c>
      <c r="P30" s="16"/>
      <c r="Q30" s="16">
        <v>450479</v>
      </c>
      <c r="R30" s="24">
        <f t="shared" si="0"/>
        <v>0</v>
      </c>
      <c r="T30" s="62" t="s">
        <v>182</v>
      </c>
      <c r="U30" s="50" t="s">
        <v>37</v>
      </c>
      <c r="V30" s="16">
        <f>VLOOKUP(I30,'Denúncias PSR por UF e mês'!$B$105:$O$134,14,0)</f>
        <v>0</v>
      </c>
      <c r="W30" s="16">
        <v>450479</v>
      </c>
      <c r="X30" s="24">
        <f t="shared" si="1"/>
        <v>0</v>
      </c>
      <c r="Z30" s="62" t="s">
        <v>182</v>
      </c>
      <c r="AA30" s="50" t="s">
        <v>37</v>
      </c>
      <c r="AB30" s="16">
        <f>VLOOKUP(AA30,'Denúncias PSR por UF e mês'!$B$137:$O$166,14,0)</f>
        <v>0</v>
      </c>
      <c r="AC30" s="16">
        <v>450479</v>
      </c>
      <c r="AD30" s="24">
        <f t="shared" si="2"/>
        <v>0</v>
      </c>
      <c r="AF30" s="62" t="s">
        <v>182</v>
      </c>
      <c r="AG30" s="50" t="s">
        <v>42</v>
      </c>
      <c r="AH30" s="16">
        <f>VLOOKUP(AG30,'Denúncias PSR por UF e mês'!$B$169:$O$197,14,0)</f>
        <v>2</v>
      </c>
      <c r="AI30" s="16">
        <v>1383445</v>
      </c>
      <c r="AJ30" s="24">
        <f t="shared" si="3"/>
        <v>0.14456664341553152</v>
      </c>
      <c r="AL30" s="62" t="s">
        <v>182</v>
      </c>
      <c r="AM30" s="169" t="s">
        <v>36</v>
      </c>
      <c r="AN30" s="16">
        <f>VLOOKUP(AM30,'Denúncias PSR por UF e mês'!$B$200:$O$230,14,0)</f>
        <v>1</v>
      </c>
      <c r="AO30" s="16">
        <v>1562409</v>
      </c>
      <c r="AP30" s="24">
        <f t="shared" si="4"/>
        <v>6.4003727577094091E-2</v>
      </c>
    </row>
    <row r="31" spans="2:42" x14ac:dyDescent="0.25">
      <c r="B31" s="62" t="s">
        <v>183</v>
      </c>
      <c r="C31" s="50" t="s">
        <v>130</v>
      </c>
      <c r="D31" s="16">
        <f>VLOOKUP(C31,'Denúncias PSR por UF e mês'!$B$9:$O$38,14,0)</f>
        <v>0</v>
      </c>
      <c r="E31" s="16"/>
      <c r="F31" s="24" t="str">
        <f t="shared" si="5"/>
        <v/>
      </c>
      <c r="H31" s="62" t="s">
        <v>183</v>
      </c>
      <c r="I31" s="50" t="s">
        <v>130</v>
      </c>
      <c r="J31" s="16">
        <f>VLOOKUP(I31,'Denúncias PSR por UF e mês'!$B$41:$O$70,14,0)</f>
        <v>0</v>
      </c>
      <c r="K31" s="16"/>
      <c r="L31" s="24" t="str">
        <f t="shared" si="6"/>
        <v/>
      </c>
      <c r="N31" s="62" t="s">
        <v>183</v>
      </c>
      <c r="O31" s="50" t="s">
        <v>42</v>
      </c>
      <c r="P31" s="16"/>
      <c r="Q31" s="46">
        <v>1383445</v>
      </c>
      <c r="R31" s="24">
        <f t="shared" si="0"/>
        <v>0</v>
      </c>
      <c r="T31" s="62" t="s">
        <v>183</v>
      </c>
      <c r="U31" s="50" t="s">
        <v>42</v>
      </c>
      <c r="V31" s="16">
        <f>VLOOKUP(I31,'Denúncias PSR por UF e mês'!$B$105:$O$134,14,0)</f>
        <v>0</v>
      </c>
      <c r="W31" s="46">
        <v>1383445</v>
      </c>
      <c r="X31" s="24">
        <f t="shared" si="1"/>
        <v>0</v>
      </c>
      <c r="Z31" s="62" t="s">
        <v>183</v>
      </c>
      <c r="AA31" s="50" t="s">
        <v>130</v>
      </c>
      <c r="AB31" s="16">
        <f>VLOOKUP(AA31,'Denúncias PSR por UF e mês'!$B$137:$O$166,14,0)</f>
        <v>16</v>
      </c>
      <c r="AC31" s="46"/>
      <c r="AD31" s="24" t="str">
        <f t="shared" si="2"/>
        <v/>
      </c>
      <c r="AF31" s="62" t="s">
        <v>183</v>
      </c>
      <c r="AG31" s="50" t="s">
        <v>130</v>
      </c>
      <c r="AH31" s="16">
        <f>VLOOKUP(AG31,'Denúncias PSR por UF e mês'!$B$169:$O$197,14,0)</f>
        <v>0</v>
      </c>
      <c r="AI31" s="46"/>
      <c r="AJ31" s="24" t="str">
        <f>IF(ISERROR(AH31/(AI31/100000)),"",(AH31/(AI31/100000)))</f>
        <v/>
      </c>
      <c r="AL31" s="62" t="s">
        <v>183</v>
      </c>
      <c r="AM31" s="169" t="s">
        <v>130</v>
      </c>
      <c r="AN31" s="16">
        <f>VLOOKUP(AM31,'Denúncias PSR por UF e mês'!$B$200:$O$230,14,0)</f>
        <v>1</v>
      </c>
      <c r="AO31" s="46"/>
      <c r="AP31" s="24" t="str">
        <f t="shared" si="4"/>
        <v/>
      </c>
    </row>
    <row r="32" spans="2:42" ht="15.75" thickBot="1" x14ac:dyDescent="0.3">
      <c r="B32" s="63"/>
      <c r="C32" s="59" t="s">
        <v>43</v>
      </c>
      <c r="D32" s="52">
        <f>SUM(D4:D31)</f>
        <v>437</v>
      </c>
      <c r="E32" s="60">
        <f>SUM(E4:E31)</f>
        <v>190755799</v>
      </c>
      <c r="F32" s="64">
        <f t="shared" si="5"/>
        <v>0.22908871043023965</v>
      </c>
      <c r="H32" s="63"/>
      <c r="I32" s="59" t="s">
        <v>43</v>
      </c>
      <c r="J32" s="52">
        <f>SUM(J4:J31)</f>
        <v>539</v>
      </c>
      <c r="K32" s="60">
        <f>SUM(K4:K31)</f>
        <v>190755799</v>
      </c>
      <c r="L32" s="64">
        <f>IF(ISERROR(J32/(K32/100000)),"",(J32/(K32/100000)))</f>
        <v>0.28256021721258395</v>
      </c>
      <c r="N32" s="63"/>
      <c r="O32" s="59" t="s">
        <v>43</v>
      </c>
      <c r="P32" s="52">
        <f>SUM(P4:P31)</f>
        <v>755</v>
      </c>
      <c r="Q32" s="60">
        <f>SUM(Q4:Q31)</f>
        <v>190755799</v>
      </c>
      <c r="R32" s="64">
        <f t="shared" si="0"/>
        <v>0.39579399628107764</v>
      </c>
      <c r="T32" s="63"/>
      <c r="U32" s="59" t="s">
        <v>43</v>
      </c>
      <c r="V32" s="52">
        <f>SUM(V4:V31)</f>
        <v>515</v>
      </c>
      <c r="W32" s="60">
        <f>SUM(W4:W31)</f>
        <v>190755799</v>
      </c>
      <c r="X32" s="64">
        <f>IF(ISERROR(V32/(W32/100000)),"",(V32/(W32/100000)))</f>
        <v>0.26997868620497351</v>
      </c>
      <c r="Z32" s="63"/>
      <c r="AA32" s="59" t="s">
        <v>43</v>
      </c>
      <c r="AB32" s="52">
        <f>SUM(AB4:AB31)</f>
        <v>682</v>
      </c>
      <c r="AC32" s="60">
        <f>SUM(AC4:AC31)</f>
        <v>190755799</v>
      </c>
      <c r="AD32" s="64">
        <f t="shared" si="2"/>
        <v>0.357525172799596</v>
      </c>
      <c r="AF32" s="63"/>
      <c r="AG32" s="59" t="s">
        <v>43</v>
      </c>
      <c r="AH32" s="52">
        <f>SUM(AH4:AH31)</f>
        <v>937</v>
      </c>
      <c r="AI32" s="60">
        <f>SUM(AI4:AI31)</f>
        <v>190755799</v>
      </c>
      <c r="AJ32" s="64">
        <f>IF(ISERROR(AH32/(AI32/100000)),"",(AH32/(AI32/100000)))</f>
        <v>0.49120393975545668</v>
      </c>
      <c r="AL32" s="63"/>
      <c r="AM32" s="59" t="s">
        <v>43</v>
      </c>
      <c r="AN32" s="52">
        <f>SUM(AN4:AN31)</f>
        <v>996</v>
      </c>
      <c r="AO32" s="60">
        <f>SUM(AO4:AO31)</f>
        <v>190755799</v>
      </c>
      <c r="AP32" s="64">
        <f t="shared" si="4"/>
        <v>0.5221335368158323</v>
      </c>
    </row>
    <row r="33" spans="2:12" s="32" customFormat="1" ht="29.25" customHeight="1" thickTop="1" x14ac:dyDescent="0.25">
      <c r="B33" s="242" t="s">
        <v>265</v>
      </c>
      <c r="C33" s="242"/>
      <c r="D33" s="242"/>
      <c r="E33" s="242"/>
      <c r="F33" s="242"/>
      <c r="G33" s="242"/>
      <c r="H33" s="242"/>
      <c r="I33" s="242"/>
      <c r="J33" s="242"/>
      <c r="K33" s="242"/>
      <c r="L33" s="242"/>
    </row>
  </sheetData>
  <sortState ref="AG4:AJ30">
    <sortCondition descending="1" ref="AJ4:AJ30"/>
  </sortState>
  <mergeCells count="8">
    <mergeCell ref="B33:L33"/>
    <mergeCell ref="AL2:AP2"/>
    <mergeCell ref="AF2:AJ2"/>
    <mergeCell ref="N2:R2"/>
    <mergeCell ref="Z2:AD2"/>
    <mergeCell ref="T2:X2"/>
    <mergeCell ref="B2:F2"/>
    <mergeCell ref="H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N232"/>
  <sheetViews>
    <sheetView showGridLines="0" showRowColHeaders="0" zoomScale="90" zoomScaleNormal="90" workbookViewId="0"/>
  </sheetViews>
  <sheetFormatPr defaultColWidth="10.85546875" defaultRowHeight="15" x14ac:dyDescent="0.25"/>
  <cols>
    <col min="1" max="1" width="5.140625" customWidth="1"/>
    <col min="2" max="2" width="6.5703125" style="2" bestFit="1" customWidth="1"/>
    <col min="3" max="3" width="23.7109375" bestFit="1" customWidth="1"/>
    <col min="4" max="4" width="13.42578125" bestFit="1" customWidth="1"/>
    <col min="5" max="5" width="15.85546875" bestFit="1" customWidth="1"/>
    <col min="6" max="6" width="13.85546875" customWidth="1"/>
    <col min="7" max="7" width="20.28515625" bestFit="1" customWidth="1"/>
    <col min="8" max="8" width="24.42578125" bestFit="1" customWidth="1"/>
    <col min="9" max="9" width="10.42578125" bestFit="1" customWidth="1"/>
    <col min="10" max="10" width="10.5703125" bestFit="1" customWidth="1"/>
    <col min="11" max="11" width="14.85546875" bestFit="1" customWidth="1"/>
    <col min="12" max="12" width="13.140625" bestFit="1" customWidth="1"/>
    <col min="13" max="13" width="10.5703125" bestFit="1" customWidth="1"/>
    <col min="14" max="14" width="8.5703125" bestFit="1" customWidth="1"/>
  </cols>
  <sheetData>
    <row r="1" spans="1:14" ht="12" customHeight="1" thickBot="1" x14ac:dyDescent="0.3"/>
    <row r="2" spans="1:14" ht="16.5" thickTop="1" thickBot="1" x14ac:dyDescent="0.3">
      <c r="B2" s="246" t="s">
        <v>317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14" s="2" customFormat="1" ht="60.75" thickTop="1" x14ac:dyDescent="0.25">
      <c r="B3" s="54" t="s">
        <v>2</v>
      </c>
      <c r="C3" s="55" t="s">
        <v>184</v>
      </c>
      <c r="D3" s="72" t="s">
        <v>254</v>
      </c>
      <c r="E3" s="55" t="s">
        <v>185</v>
      </c>
      <c r="F3" s="55" t="s">
        <v>186</v>
      </c>
      <c r="G3" s="55" t="s">
        <v>187</v>
      </c>
      <c r="H3" s="55" t="s">
        <v>188</v>
      </c>
      <c r="I3" s="55" t="s">
        <v>189</v>
      </c>
      <c r="J3" s="55" t="s">
        <v>190</v>
      </c>
      <c r="K3" s="55" t="s">
        <v>191</v>
      </c>
      <c r="L3" s="55" t="s">
        <v>192</v>
      </c>
      <c r="M3" s="55" t="s">
        <v>193</v>
      </c>
      <c r="N3" s="65" t="s">
        <v>14</v>
      </c>
    </row>
    <row r="4" spans="1:14" x14ac:dyDescent="0.25">
      <c r="A4" s="2"/>
      <c r="B4" s="49" t="s">
        <v>16</v>
      </c>
      <c r="C4" s="16"/>
      <c r="D4" s="16"/>
      <c r="E4" s="16"/>
      <c r="F4" s="16"/>
      <c r="G4" s="16"/>
      <c r="H4" s="16"/>
      <c r="I4" s="16">
        <v>1</v>
      </c>
      <c r="J4" s="16"/>
      <c r="K4" s="16"/>
      <c r="L4" s="16"/>
      <c r="M4" s="16"/>
      <c r="N4" s="67">
        <f t="shared" ref="N4:N27" si="0">SUM(C4:M4)</f>
        <v>1</v>
      </c>
    </row>
    <row r="5" spans="1:14" x14ac:dyDescent="0.25">
      <c r="A5" s="2"/>
      <c r="B5" s="49" t="s">
        <v>17</v>
      </c>
      <c r="C5" s="16">
        <v>1</v>
      </c>
      <c r="D5" s="16"/>
      <c r="E5" s="16">
        <v>1</v>
      </c>
      <c r="F5" s="16">
        <v>2</v>
      </c>
      <c r="G5" s="16"/>
      <c r="H5" s="16"/>
      <c r="I5" s="16"/>
      <c r="J5" s="16">
        <v>5</v>
      </c>
      <c r="K5" s="16"/>
      <c r="L5" s="16">
        <v>2</v>
      </c>
      <c r="M5" s="16"/>
      <c r="N5" s="67">
        <f t="shared" si="0"/>
        <v>11</v>
      </c>
    </row>
    <row r="6" spans="1:14" x14ac:dyDescent="0.25">
      <c r="A6" s="2"/>
      <c r="B6" s="49" t="s">
        <v>18</v>
      </c>
      <c r="C6" s="16"/>
      <c r="D6" s="16"/>
      <c r="E6" s="16"/>
      <c r="F6" s="16"/>
      <c r="G6" s="16"/>
      <c r="H6" s="16"/>
      <c r="I6" s="16"/>
      <c r="J6" s="16"/>
      <c r="K6" s="16">
        <v>1</v>
      </c>
      <c r="L6" s="16"/>
      <c r="M6" s="16"/>
      <c r="N6" s="67">
        <f t="shared" si="0"/>
        <v>1</v>
      </c>
    </row>
    <row r="7" spans="1:14" x14ac:dyDescent="0.25">
      <c r="A7" s="2"/>
      <c r="B7" s="49" t="s">
        <v>19</v>
      </c>
      <c r="C7" s="16"/>
      <c r="D7" s="16"/>
      <c r="E7" s="16"/>
      <c r="F7" s="16"/>
      <c r="G7" s="16"/>
      <c r="H7" s="16"/>
      <c r="I7" s="16"/>
      <c r="J7" s="16">
        <v>1</v>
      </c>
      <c r="K7" s="16">
        <v>1</v>
      </c>
      <c r="L7" s="16">
        <v>1</v>
      </c>
      <c r="M7" s="16"/>
      <c r="N7" s="67">
        <f t="shared" si="0"/>
        <v>3</v>
      </c>
    </row>
    <row r="8" spans="1:14" x14ac:dyDescent="0.25">
      <c r="A8" s="2"/>
      <c r="B8" s="49" t="s">
        <v>20</v>
      </c>
      <c r="C8" s="16">
        <v>1</v>
      </c>
      <c r="D8" s="16"/>
      <c r="E8" s="16">
        <v>13</v>
      </c>
      <c r="F8" s="16">
        <v>2</v>
      </c>
      <c r="G8" s="16"/>
      <c r="H8" s="16">
        <v>1</v>
      </c>
      <c r="I8" s="16">
        <v>1</v>
      </c>
      <c r="J8" s="16">
        <v>43</v>
      </c>
      <c r="K8" s="16">
        <v>6</v>
      </c>
      <c r="L8" s="16">
        <v>28</v>
      </c>
      <c r="M8" s="16">
        <v>1</v>
      </c>
      <c r="N8" s="67">
        <f t="shared" si="0"/>
        <v>96</v>
      </c>
    </row>
    <row r="9" spans="1:14" x14ac:dyDescent="0.25">
      <c r="A9" s="2"/>
      <c r="B9" s="49" t="s">
        <v>21</v>
      </c>
      <c r="C9" s="16"/>
      <c r="D9" s="16"/>
      <c r="E9" s="16">
        <v>11</v>
      </c>
      <c r="F9" s="16">
        <v>4</v>
      </c>
      <c r="G9" s="16"/>
      <c r="H9" s="16"/>
      <c r="I9" s="16"/>
      <c r="J9" s="16">
        <v>11</v>
      </c>
      <c r="K9" s="16">
        <v>4</v>
      </c>
      <c r="L9" s="16">
        <v>10</v>
      </c>
      <c r="M9" s="16">
        <v>1</v>
      </c>
      <c r="N9" s="67">
        <f t="shared" si="0"/>
        <v>41</v>
      </c>
    </row>
    <row r="10" spans="1:14" x14ac:dyDescent="0.25">
      <c r="A10" s="2"/>
      <c r="B10" s="49" t="s">
        <v>22</v>
      </c>
      <c r="C10" s="16">
        <v>2</v>
      </c>
      <c r="D10" s="16"/>
      <c r="E10" s="16">
        <v>15</v>
      </c>
      <c r="F10" s="16">
        <v>9</v>
      </c>
      <c r="G10" s="16"/>
      <c r="H10" s="16"/>
      <c r="I10" s="16"/>
      <c r="J10" s="16">
        <v>10</v>
      </c>
      <c r="K10" s="16">
        <v>18</v>
      </c>
      <c r="L10" s="16">
        <v>18</v>
      </c>
      <c r="M10" s="16">
        <v>1</v>
      </c>
      <c r="N10" s="67">
        <f t="shared" si="0"/>
        <v>73</v>
      </c>
    </row>
    <row r="11" spans="1:14" x14ac:dyDescent="0.25">
      <c r="A11" s="2"/>
      <c r="B11" s="49" t="s">
        <v>23</v>
      </c>
      <c r="C11" s="16"/>
      <c r="D11" s="16"/>
      <c r="E11" s="16">
        <v>1</v>
      </c>
      <c r="F11" s="16">
        <v>3</v>
      </c>
      <c r="G11" s="16"/>
      <c r="H11" s="16"/>
      <c r="I11" s="16"/>
      <c r="J11" s="16">
        <v>7</v>
      </c>
      <c r="K11" s="16">
        <v>5</v>
      </c>
      <c r="L11" s="16">
        <v>5</v>
      </c>
      <c r="M11" s="16">
        <v>4</v>
      </c>
      <c r="N11" s="67">
        <f t="shared" si="0"/>
        <v>25</v>
      </c>
    </row>
    <row r="12" spans="1:14" x14ac:dyDescent="0.25">
      <c r="A12" s="2"/>
      <c r="B12" s="49" t="s">
        <v>24</v>
      </c>
      <c r="C12" s="16">
        <v>1</v>
      </c>
      <c r="D12" s="16"/>
      <c r="E12" s="16">
        <v>2</v>
      </c>
      <c r="F12" s="16">
        <v>5</v>
      </c>
      <c r="G12" s="16"/>
      <c r="H12" s="16"/>
      <c r="I12" s="16"/>
      <c r="J12" s="16">
        <v>5</v>
      </c>
      <c r="K12" s="16">
        <v>5</v>
      </c>
      <c r="L12" s="16">
        <v>9</v>
      </c>
      <c r="M12" s="16"/>
      <c r="N12" s="67">
        <f t="shared" si="0"/>
        <v>27</v>
      </c>
    </row>
    <row r="13" spans="1:14" x14ac:dyDescent="0.25">
      <c r="A13" s="2"/>
      <c r="B13" s="49" t="s">
        <v>25</v>
      </c>
      <c r="C13" s="16"/>
      <c r="D13" s="16"/>
      <c r="E13" s="16">
        <v>2</v>
      </c>
      <c r="F13" s="16"/>
      <c r="G13" s="16"/>
      <c r="H13" s="16"/>
      <c r="I13" s="16"/>
      <c r="J13" s="16">
        <v>3</v>
      </c>
      <c r="K13" s="16">
        <v>3</v>
      </c>
      <c r="L13" s="16">
        <v>3</v>
      </c>
      <c r="M13" s="16"/>
      <c r="N13" s="67">
        <f t="shared" si="0"/>
        <v>11</v>
      </c>
    </row>
    <row r="14" spans="1:14" x14ac:dyDescent="0.25">
      <c r="A14" s="2"/>
      <c r="B14" s="49" t="s">
        <v>26</v>
      </c>
      <c r="C14" s="16">
        <v>3</v>
      </c>
      <c r="D14" s="16"/>
      <c r="E14" s="16">
        <v>13</v>
      </c>
      <c r="F14" s="16">
        <v>6</v>
      </c>
      <c r="G14" s="16"/>
      <c r="H14" s="16"/>
      <c r="I14" s="16"/>
      <c r="J14" s="16">
        <v>14</v>
      </c>
      <c r="K14" s="16">
        <v>16</v>
      </c>
      <c r="L14" s="16">
        <v>13</v>
      </c>
      <c r="M14" s="16">
        <v>7</v>
      </c>
      <c r="N14" s="67">
        <f t="shared" si="0"/>
        <v>72</v>
      </c>
    </row>
    <row r="15" spans="1:14" x14ac:dyDescent="0.25">
      <c r="A15" s="2"/>
      <c r="B15" s="49" t="s">
        <v>27</v>
      </c>
      <c r="C15" s="16"/>
      <c r="D15" s="16"/>
      <c r="E15" s="16">
        <v>1</v>
      </c>
      <c r="F15" s="16">
        <v>2</v>
      </c>
      <c r="G15" s="16"/>
      <c r="H15" s="16"/>
      <c r="I15" s="16"/>
      <c r="J15" s="16">
        <v>1</v>
      </c>
      <c r="K15" s="16">
        <v>2</v>
      </c>
      <c r="L15" s="16">
        <v>1</v>
      </c>
      <c r="M15" s="16"/>
      <c r="N15" s="67">
        <f t="shared" si="0"/>
        <v>7</v>
      </c>
    </row>
    <row r="16" spans="1:14" x14ac:dyDescent="0.25">
      <c r="A16" s="2"/>
      <c r="B16" s="49" t="s">
        <v>28</v>
      </c>
      <c r="C16" s="16"/>
      <c r="D16" s="16"/>
      <c r="E16" s="16"/>
      <c r="F16" s="16">
        <v>3</v>
      </c>
      <c r="G16" s="16"/>
      <c r="H16" s="16">
        <v>2</v>
      </c>
      <c r="I16" s="16"/>
      <c r="J16" s="16">
        <v>2</v>
      </c>
      <c r="K16" s="16">
        <v>1</v>
      </c>
      <c r="L16" s="16">
        <v>1</v>
      </c>
      <c r="M16" s="16"/>
      <c r="N16" s="67">
        <f t="shared" si="0"/>
        <v>9</v>
      </c>
    </row>
    <row r="17" spans="1:14" x14ac:dyDescent="0.25">
      <c r="A17" s="2"/>
      <c r="B17" s="49" t="s">
        <v>29</v>
      </c>
      <c r="C17" s="16"/>
      <c r="D17" s="16"/>
      <c r="E17" s="16">
        <v>1</v>
      </c>
      <c r="F17" s="16">
        <v>3</v>
      </c>
      <c r="G17" s="16"/>
      <c r="H17" s="16"/>
      <c r="I17" s="16"/>
      <c r="J17" s="16">
        <v>3</v>
      </c>
      <c r="K17" s="16">
        <v>2</v>
      </c>
      <c r="L17" s="16">
        <v>3</v>
      </c>
      <c r="M17" s="16"/>
      <c r="N17" s="67">
        <f t="shared" si="0"/>
        <v>12</v>
      </c>
    </row>
    <row r="18" spans="1:14" x14ac:dyDescent="0.25">
      <c r="A18" s="2"/>
      <c r="B18" s="49" t="s">
        <v>30</v>
      </c>
      <c r="C18" s="16"/>
      <c r="D18" s="16"/>
      <c r="E18" s="16">
        <v>1</v>
      </c>
      <c r="F18" s="16"/>
      <c r="G18" s="16"/>
      <c r="H18" s="16"/>
      <c r="I18" s="16"/>
      <c r="J18" s="16">
        <v>4</v>
      </c>
      <c r="K18" s="16">
        <v>1</v>
      </c>
      <c r="L18" s="16">
        <v>2</v>
      </c>
      <c r="M18" s="16"/>
      <c r="N18" s="67">
        <f t="shared" si="0"/>
        <v>8</v>
      </c>
    </row>
    <row r="19" spans="1:14" x14ac:dyDescent="0.25">
      <c r="A19" s="2"/>
      <c r="B19" s="49" t="s">
        <v>31</v>
      </c>
      <c r="C19" s="16">
        <v>1</v>
      </c>
      <c r="D19" s="16"/>
      <c r="E19" s="16">
        <v>1</v>
      </c>
      <c r="F19" s="16">
        <v>3</v>
      </c>
      <c r="G19" s="16"/>
      <c r="H19" s="16"/>
      <c r="I19" s="16"/>
      <c r="J19" s="16">
        <v>7</v>
      </c>
      <c r="K19" s="16">
        <v>7</v>
      </c>
      <c r="L19" s="16">
        <v>2</v>
      </c>
      <c r="M19" s="16">
        <v>1</v>
      </c>
      <c r="N19" s="67">
        <f t="shared" si="0"/>
        <v>22</v>
      </c>
    </row>
    <row r="20" spans="1:14" x14ac:dyDescent="0.25">
      <c r="A20" s="2"/>
      <c r="B20" s="49" t="s">
        <v>32</v>
      </c>
      <c r="C20" s="16"/>
      <c r="D20" s="16"/>
      <c r="E20" s="16">
        <v>9</v>
      </c>
      <c r="F20" s="16"/>
      <c r="G20" s="16"/>
      <c r="H20" s="16"/>
      <c r="I20" s="16"/>
      <c r="J20" s="16">
        <v>2</v>
      </c>
      <c r="K20" s="16">
        <v>6</v>
      </c>
      <c r="L20" s="16">
        <v>7</v>
      </c>
      <c r="M20" s="16">
        <v>9</v>
      </c>
      <c r="N20" s="67">
        <f t="shared" si="0"/>
        <v>33</v>
      </c>
    </row>
    <row r="21" spans="1:14" x14ac:dyDescent="0.25">
      <c r="A21" s="2"/>
      <c r="B21" s="49" t="s">
        <v>33</v>
      </c>
      <c r="C21" s="16"/>
      <c r="D21" s="16"/>
      <c r="E21" s="16">
        <v>21</v>
      </c>
      <c r="F21" s="16">
        <v>15</v>
      </c>
      <c r="G21" s="16"/>
      <c r="H21" s="16"/>
      <c r="I21" s="16"/>
      <c r="J21" s="16">
        <v>28</v>
      </c>
      <c r="K21" s="16">
        <v>21</v>
      </c>
      <c r="L21" s="16">
        <v>31</v>
      </c>
      <c r="M21" s="16">
        <v>14</v>
      </c>
      <c r="N21" s="67">
        <f t="shared" si="0"/>
        <v>130</v>
      </c>
    </row>
    <row r="22" spans="1:14" x14ac:dyDescent="0.25">
      <c r="A22" s="2"/>
      <c r="B22" s="49" t="s">
        <v>34</v>
      </c>
      <c r="C22" s="16">
        <v>1</v>
      </c>
      <c r="D22" s="16"/>
      <c r="E22" s="16">
        <v>2</v>
      </c>
      <c r="F22" s="16">
        <v>6</v>
      </c>
      <c r="G22" s="16">
        <v>1</v>
      </c>
      <c r="H22" s="16"/>
      <c r="I22" s="16">
        <v>1</v>
      </c>
      <c r="J22" s="16">
        <v>4</v>
      </c>
      <c r="K22" s="16">
        <v>8</v>
      </c>
      <c r="L22" s="16">
        <v>5</v>
      </c>
      <c r="M22" s="16"/>
      <c r="N22" s="67">
        <f t="shared" si="0"/>
        <v>28</v>
      </c>
    </row>
    <row r="23" spans="1:14" x14ac:dyDescent="0.25">
      <c r="A23" s="2"/>
      <c r="B23" s="49" t="s">
        <v>35</v>
      </c>
      <c r="C23" s="16"/>
      <c r="D23" s="16"/>
      <c r="E23" s="16">
        <v>1</v>
      </c>
      <c r="F23" s="16">
        <v>2</v>
      </c>
      <c r="G23" s="16"/>
      <c r="H23" s="16"/>
      <c r="I23" s="16"/>
      <c r="J23" s="16">
        <v>2</v>
      </c>
      <c r="K23" s="16">
        <v>1</v>
      </c>
      <c r="L23" s="16">
        <v>1</v>
      </c>
      <c r="M23" s="16"/>
      <c r="N23" s="67">
        <f t="shared" si="0"/>
        <v>7</v>
      </c>
    </row>
    <row r="24" spans="1:14" x14ac:dyDescent="0.25">
      <c r="A24" s="2"/>
      <c r="B24" s="49" t="s">
        <v>36</v>
      </c>
      <c r="C24" s="16"/>
      <c r="D24" s="16"/>
      <c r="E24" s="16">
        <v>1</v>
      </c>
      <c r="F24" s="16"/>
      <c r="G24" s="16"/>
      <c r="H24" s="16"/>
      <c r="I24" s="16"/>
      <c r="J24" s="16">
        <v>1</v>
      </c>
      <c r="K24" s="16">
        <v>1</v>
      </c>
      <c r="L24" s="16"/>
      <c r="M24" s="16"/>
      <c r="N24" s="67">
        <f t="shared" si="0"/>
        <v>3</v>
      </c>
    </row>
    <row r="25" spans="1:14" x14ac:dyDescent="0.25">
      <c r="A25" s="2"/>
      <c r="B25" s="49" t="s">
        <v>37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67">
        <f t="shared" si="0"/>
        <v>0</v>
      </c>
    </row>
    <row r="26" spans="1:14" x14ac:dyDescent="0.25">
      <c r="A26" s="2"/>
      <c r="B26" s="49" t="s">
        <v>38</v>
      </c>
      <c r="C26" s="16">
        <v>1</v>
      </c>
      <c r="D26" s="16"/>
      <c r="E26" s="16">
        <v>4</v>
      </c>
      <c r="F26" s="16">
        <v>2</v>
      </c>
      <c r="G26" s="16"/>
      <c r="H26" s="16"/>
      <c r="I26" s="16"/>
      <c r="J26" s="16">
        <v>7</v>
      </c>
      <c r="K26" s="16">
        <v>6</v>
      </c>
      <c r="L26" s="16">
        <v>6</v>
      </c>
      <c r="M26" s="16">
        <v>1</v>
      </c>
      <c r="N26" s="67">
        <f t="shared" si="0"/>
        <v>27</v>
      </c>
    </row>
    <row r="27" spans="1:14" x14ac:dyDescent="0.25">
      <c r="A27" s="2"/>
      <c r="B27" s="49" t="s">
        <v>39</v>
      </c>
      <c r="C27" s="16"/>
      <c r="D27" s="16"/>
      <c r="E27" s="16">
        <v>2</v>
      </c>
      <c r="F27" s="16"/>
      <c r="G27" s="16"/>
      <c r="H27" s="16"/>
      <c r="I27" s="16"/>
      <c r="J27" s="16">
        <v>2</v>
      </c>
      <c r="K27" s="16">
        <v>1</v>
      </c>
      <c r="L27" s="16">
        <v>3</v>
      </c>
      <c r="M27" s="16"/>
      <c r="N27" s="67">
        <f t="shared" si="0"/>
        <v>8</v>
      </c>
    </row>
    <row r="28" spans="1:14" x14ac:dyDescent="0.25">
      <c r="A28" s="2"/>
      <c r="B28" s="49" t="s">
        <v>40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67"/>
    </row>
    <row r="29" spans="1:14" x14ac:dyDescent="0.25">
      <c r="A29" s="2"/>
      <c r="B29" s="49" t="s">
        <v>41</v>
      </c>
      <c r="C29" s="16">
        <v>3</v>
      </c>
      <c r="D29" s="16"/>
      <c r="E29" s="16">
        <v>36</v>
      </c>
      <c r="F29" s="16">
        <v>29</v>
      </c>
      <c r="G29" s="16">
        <v>2</v>
      </c>
      <c r="H29" s="16">
        <v>2</v>
      </c>
      <c r="I29" s="16"/>
      <c r="J29" s="16">
        <v>35</v>
      </c>
      <c r="K29" s="16">
        <v>59</v>
      </c>
      <c r="L29" s="16">
        <v>63</v>
      </c>
      <c r="M29" s="16">
        <v>9</v>
      </c>
      <c r="N29" s="67">
        <f>SUM(C29:M29)</f>
        <v>238</v>
      </c>
    </row>
    <row r="30" spans="1:14" x14ac:dyDescent="0.25">
      <c r="A30" s="2"/>
      <c r="B30" s="49" t="s">
        <v>42</v>
      </c>
      <c r="C30" s="16"/>
      <c r="D30" s="16"/>
      <c r="E30" s="16"/>
      <c r="F30" s="16"/>
      <c r="G30" s="16"/>
      <c r="H30" s="16"/>
      <c r="I30" s="16"/>
      <c r="J30" s="16">
        <v>1</v>
      </c>
      <c r="K30" s="16">
        <v>1</v>
      </c>
      <c r="L30" s="16">
        <v>1</v>
      </c>
      <c r="M30" s="16"/>
      <c r="N30" s="67">
        <f>SUM(C30:M30)</f>
        <v>3</v>
      </c>
    </row>
    <row r="31" spans="1:14" x14ac:dyDescent="0.25">
      <c r="A31" s="2"/>
      <c r="B31" s="49" t="s">
        <v>130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7">
        <f>SUM(C31:M31)</f>
        <v>0</v>
      </c>
    </row>
    <row r="32" spans="1:14" s="3" customFormat="1" x14ac:dyDescent="0.25">
      <c r="A32" s="2"/>
      <c r="B32" s="49" t="s">
        <v>14</v>
      </c>
      <c r="C32" s="61">
        <f t="shared" ref="C32:L32" si="1">SUM(C4:C31)</f>
        <v>14</v>
      </c>
      <c r="D32" s="61">
        <f t="shared" si="1"/>
        <v>0</v>
      </c>
      <c r="E32" s="61">
        <f t="shared" si="1"/>
        <v>138</v>
      </c>
      <c r="F32" s="61">
        <f t="shared" si="1"/>
        <v>96</v>
      </c>
      <c r="G32" s="61">
        <f t="shared" si="1"/>
        <v>3</v>
      </c>
      <c r="H32" s="61">
        <f t="shared" si="1"/>
        <v>5</v>
      </c>
      <c r="I32" s="61">
        <f t="shared" si="1"/>
        <v>3</v>
      </c>
      <c r="J32" s="61">
        <f t="shared" si="1"/>
        <v>198</v>
      </c>
      <c r="K32" s="61">
        <f t="shared" si="1"/>
        <v>176</v>
      </c>
      <c r="L32" s="61">
        <f t="shared" si="1"/>
        <v>215</v>
      </c>
      <c r="M32" s="61">
        <f>SUM(M4:M31)</f>
        <v>48</v>
      </c>
      <c r="N32" s="66">
        <f>SUM(N4:N31)</f>
        <v>896</v>
      </c>
    </row>
    <row r="33" spans="1:14" ht="15.75" thickBot="1" x14ac:dyDescent="0.3">
      <c r="A33" s="2"/>
      <c r="B33" s="12" t="s">
        <v>15</v>
      </c>
      <c r="C33" s="34">
        <f>C32/'Denúncias PSR por UF e mês'!$O$38</f>
        <v>3.2036613272311214E-2</v>
      </c>
      <c r="D33" s="27">
        <f>D32/'Denúncias PSR por UF e mês'!$O$38</f>
        <v>0</v>
      </c>
      <c r="E33" s="27">
        <f>E32/'Denúncias PSR por UF e mês'!$O$38</f>
        <v>0.31578947368421051</v>
      </c>
      <c r="F33" s="27">
        <f>F32/'Denúncias PSR por UF e mês'!$O$38</f>
        <v>0.21967963386727687</v>
      </c>
      <c r="G33" s="27">
        <f>G32/'Denúncias PSR por UF e mês'!$O$38</f>
        <v>6.8649885583524023E-3</v>
      </c>
      <c r="H33" s="27">
        <f>H32/'Denúncias PSR por UF e mês'!$O$38</f>
        <v>1.1441647597254004E-2</v>
      </c>
      <c r="I33" s="27">
        <f>I32/'Denúncias PSR por UF e mês'!$O$38</f>
        <v>6.8649885583524023E-3</v>
      </c>
      <c r="J33" s="27">
        <f>J32/'Denúncias PSR por UF e mês'!$O$38</f>
        <v>0.45308924485125857</v>
      </c>
      <c r="K33" s="27">
        <f>K32/'Denúncias PSR por UF e mês'!$O$38</f>
        <v>0.40274599542334094</v>
      </c>
      <c r="L33" s="27">
        <f>L32/'Denúncias PSR por UF e mês'!$O$38</f>
        <v>0.49199084668192222</v>
      </c>
      <c r="M33" s="27">
        <f>M32/'Denúncias PSR por UF e mês'!$O$38</f>
        <v>0.10983981693363844</v>
      </c>
      <c r="N33" s="30">
        <f>N32/'Denúncias PSR por UF e mês'!$O$38</f>
        <v>2.0503432494279177</v>
      </c>
    </row>
    <row r="34" spans="1:14" ht="16.5" thickTop="1" thickBot="1" x14ac:dyDescent="0.3">
      <c r="A34" s="2"/>
      <c r="N34" s="116"/>
    </row>
    <row r="35" spans="1:14" ht="16.5" thickTop="1" thickBot="1" x14ac:dyDescent="0.3">
      <c r="A35" s="2"/>
      <c r="B35" s="250" t="s">
        <v>318</v>
      </c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2"/>
    </row>
    <row r="36" spans="1:14" s="31" customFormat="1" ht="60.75" thickTop="1" x14ac:dyDescent="0.25">
      <c r="B36" s="54" t="s">
        <v>2</v>
      </c>
      <c r="C36" s="72" t="s">
        <v>184</v>
      </c>
      <c r="D36" s="72" t="s">
        <v>254</v>
      </c>
      <c r="E36" s="72" t="s">
        <v>185</v>
      </c>
      <c r="F36" s="72" t="s">
        <v>186</v>
      </c>
      <c r="G36" s="72" t="s">
        <v>187</v>
      </c>
      <c r="H36" s="72" t="s">
        <v>188</v>
      </c>
      <c r="I36" s="72" t="s">
        <v>189</v>
      </c>
      <c r="J36" s="72" t="s">
        <v>190</v>
      </c>
      <c r="K36" s="72" t="s">
        <v>191</v>
      </c>
      <c r="L36" s="72" t="s">
        <v>192</v>
      </c>
      <c r="M36" s="72" t="s">
        <v>193</v>
      </c>
      <c r="N36" s="73" t="s">
        <v>14</v>
      </c>
    </row>
    <row r="37" spans="1:14" x14ac:dyDescent="0.25">
      <c r="B37" s="68" t="s">
        <v>16</v>
      </c>
      <c r="C37" s="25"/>
      <c r="D37" s="25"/>
      <c r="E37" s="25"/>
      <c r="F37" s="25">
        <v>1</v>
      </c>
      <c r="G37" s="25"/>
      <c r="H37" s="25"/>
      <c r="I37" s="25"/>
      <c r="J37" s="25"/>
      <c r="K37" s="25"/>
      <c r="L37" s="25"/>
      <c r="M37" s="28"/>
      <c r="N37" s="71">
        <f t="shared" ref="N37:N64" si="2">SUM(C37:M37)</f>
        <v>1</v>
      </c>
    </row>
    <row r="38" spans="1:14" x14ac:dyDescent="0.25">
      <c r="B38" s="68" t="s">
        <v>17</v>
      </c>
      <c r="C38" s="25"/>
      <c r="D38" s="25"/>
      <c r="E38" s="25"/>
      <c r="F38" s="25">
        <v>5</v>
      </c>
      <c r="G38" s="25"/>
      <c r="H38" s="25"/>
      <c r="I38" s="25"/>
      <c r="J38" s="25">
        <v>1</v>
      </c>
      <c r="K38" s="25"/>
      <c r="L38" s="25">
        <v>1</v>
      </c>
      <c r="M38" s="28"/>
      <c r="N38" s="71">
        <f t="shared" si="2"/>
        <v>7</v>
      </c>
    </row>
    <row r="39" spans="1:14" x14ac:dyDescent="0.25">
      <c r="B39" s="68" t="s">
        <v>18</v>
      </c>
      <c r="C39" s="25"/>
      <c r="D39" s="25"/>
      <c r="E39" s="25"/>
      <c r="F39" s="25">
        <v>11</v>
      </c>
      <c r="G39" s="25"/>
      <c r="H39" s="25"/>
      <c r="I39" s="25"/>
      <c r="J39" s="25">
        <v>6</v>
      </c>
      <c r="K39" s="25"/>
      <c r="L39" s="25">
        <v>4</v>
      </c>
      <c r="M39" s="28"/>
      <c r="N39" s="71">
        <f t="shared" si="2"/>
        <v>21</v>
      </c>
    </row>
    <row r="40" spans="1:14" x14ac:dyDescent="0.25">
      <c r="B40" s="49" t="s">
        <v>19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29"/>
      <c r="N40" s="71">
        <f t="shared" si="2"/>
        <v>0</v>
      </c>
    </row>
    <row r="41" spans="1:14" x14ac:dyDescent="0.25">
      <c r="B41" s="68" t="s">
        <v>20</v>
      </c>
      <c r="C41" s="25"/>
      <c r="D41" s="25"/>
      <c r="E41" s="25">
        <v>7</v>
      </c>
      <c r="F41" s="25">
        <v>23</v>
      </c>
      <c r="G41" s="25">
        <v>1</v>
      </c>
      <c r="H41" s="25"/>
      <c r="I41" s="25"/>
      <c r="J41" s="25">
        <v>9</v>
      </c>
      <c r="K41" s="25">
        <v>3</v>
      </c>
      <c r="L41" s="25">
        <v>10</v>
      </c>
      <c r="M41" s="28"/>
      <c r="N41" s="71">
        <f t="shared" si="2"/>
        <v>53</v>
      </c>
    </row>
    <row r="42" spans="1:14" x14ac:dyDescent="0.25">
      <c r="B42" s="68" t="s">
        <v>21</v>
      </c>
      <c r="C42" s="25"/>
      <c r="D42" s="25"/>
      <c r="E42" s="25">
        <v>1</v>
      </c>
      <c r="F42" s="25">
        <v>10</v>
      </c>
      <c r="G42" s="25"/>
      <c r="H42" s="25"/>
      <c r="I42" s="25"/>
      <c r="J42" s="25">
        <v>5</v>
      </c>
      <c r="K42" s="25">
        <v>2</v>
      </c>
      <c r="L42" s="25">
        <v>5</v>
      </c>
      <c r="M42" s="28"/>
      <c r="N42" s="71">
        <f t="shared" si="2"/>
        <v>23</v>
      </c>
    </row>
    <row r="43" spans="1:14" x14ac:dyDescent="0.25">
      <c r="B43" s="68" t="s">
        <v>22</v>
      </c>
      <c r="C43" s="25">
        <v>2</v>
      </c>
      <c r="D43" s="25"/>
      <c r="E43" s="25">
        <v>7</v>
      </c>
      <c r="F43" s="25">
        <v>15</v>
      </c>
      <c r="G43" s="25">
        <v>1</v>
      </c>
      <c r="H43" s="25"/>
      <c r="I43" s="25"/>
      <c r="J43" s="25">
        <v>11</v>
      </c>
      <c r="K43" s="25">
        <v>11</v>
      </c>
      <c r="L43" s="25">
        <v>15</v>
      </c>
      <c r="M43" s="28">
        <v>1</v>
      </c>
      <c r="N43" s="71">
        <f t="shared" si="2"/>
        <v>63</v>
      </c>
    </row>
    <row r="44" spans="1:14" x14ac:dyDescent="0.25">
      <c r="B44" s="68" t="s">
        <v>23</v>
      </c>
      <c r="C44" s="25">
        <v>1</v>
      </c>
      <c r="D44" s="25"/>
      <c r="E44" s="25"/>
      <c r="F44" s="25">
        <v>8</v>
      </c>
      <c r="G44" s="25"/>
      <c r="H44" s="25"/>
      <c r="I44" s="25"/>
      <c r="J44" s="25">
        <v>2</v>
      </c>
      <c r="K44" s="25">
        <v>3</v>
      </c>
      <c r="L44" s="25">
        <v>4</v>
      </c>
      <c r="M44" s="28"/>
      <c r="N44" s="71">
        <f t="shared" si="2"/>
        <v>18</v>
      </c>
    </row>
    <row r="45" spans="1:14" x14ac:dyDescent="0.25">
      <c r="B45" s="68" t="s">
        <v>24</v>
      </c>
      <c r="C45" s="25">
        <v>1</v>
      </c>
      <c r="D45" s="25"/>
      <c r="E45" s="25">
        <v>2</v>
      </c>
      <c r="F45" s="25">
        <v>11</v>
      </c>
      <c r="G45" s="25">
        <v>1</v>
      </c>
      <c r="H45" s="25"/>
      <c r="I45" s="25"/>
      <c r="J45" s="25">
        <v>12</v>
      </c>
      <c r="K45" s="25">
        <v>8</v>
      </c>
      <c r="L45" s="25">
        <v>12</v>
      </c>
      <c r="M45" s="28"/>
      <c r="N45" s="71">
        <f t="shared" si="2"/>
        <v>47</v>
      </c>
    </row>
    <row r="46" spans="1:14" x14ac:dyDescent="0.25">
      <c r="B46" s="68" t="s">
        <v>25</v>
      </c>
      <c r="C46" s="25">
        <v>3</v>
      </c>
      <c r="D46" s="25"/>
      <c r="E46" s="25"/>
      <c r="F46" s="25">
        <v>7</v>
      </c>
      <c r="G46" s="25"/>
      <c r="H46" s="25"/>
      <c r="I46" s="25"/>
      <c r="J46" s="25">
        <v>6</v>
      </c>
      <c r="K46" s="25"/>
      <c r="L46" s="25">
        <v>6</v>
      </c>
      <c r="M46" s="28"/>
      <c r="N46" s="71">
        <f t="shared" si="2"/>
        <v>22</v>
      </c>
    </row>
    <row r="47" spans="1:14" x14ac:dyDescent="0.25">
      <c r="B47" s="68" t="s">
        <v>26</v>
      </c>
      <c r="C47" s="25">
        <v>4</v>
      </c>
      <c r="D47" s="25"/>
      <c r="E47" s="25">
        <v>8</v>
      </c>
      <c r="F47" s="25">
        <v>34</v>
      </c>
      <c r="G47" s="25"/>
      <c r="H47" s="25">
        <v>1</v>
      </c>
      <c r="I47" s="25"/>
      <c r="J47" s="25">
        <v>24</v>
      </c>
      <c r="K47" s="25">
        <v>14</v>
      </c>
      <c r="L47" s="25">
        <v>25</v>
      </c>
      <c r="M47" s="28"/>
      <c r="N47" s="71">
        <f t="shared" si="2"/>
        <v>110</v>
      </c>
    </row>
    <row r="48" spans="1:14" x14ac:dyDescent="0.25">
      <c r="B48" s="68" t="s">
        <v>27</v>
      </c>
      <c r="C48" s="25"/>
      <c r="D48" s="25"/>
      <c r="E48" s="25">
        <v>1</v>
      </c>
      <c r="F48" s="25">
        <v>1</v>
      </c>
      <c r="G48" s="25"/>
      <c r="H48" s="25"/>
      <c r="I48" s="25"/>
      <c r="J48" s="25">
        <v>6</v>
      </c>
      <c r="K48" s="25">
        <v>3</v>
      </c>
      <c r="L48" s="25">
        <v>5</v>
      </c>
      <c r="M48" s="28"/>
      <c r="N48" s="71">
        <f t="shared" si="2"/>
        <v>16</v>
      </c>
    </row>
    <row r="49" spans="2:14" x14ac:dyDescent="0.25">
      <c r="B49" s="68" t="s">
        <v>28</v>
      </c>
      <c r="C49" s="25"/>
      <c r="D49" s="25"/>
      <c r="E49" s="25">
        <v>1</v>
      </c>
      <c r="F49" s="25">
        <v>4</v>
      </c>
      <c r="G49" s="25">
        <v>1</v>
      </c>
      <c r="H49" s="25"/>
      <c r="I49" s="25"/>
      <c r="J49" s="25">
        <v>2</v>
      </c>
      <c r="K49" s="25">
        <v>3</v>
      </c>
      <c r="L49" s="25">
        <v>1</v>
      </c>
      <c r="M49" s="28"/>
      <c r="N49" s="71">
        <f t="shared" si="2"/>
        <v>12</v>
      </c>
    </row>
    <row r="50" spans="2:14" x14ac:dyDescent="0.25">
      <c r="B50" s="68" t="s">
        <v>29</v>
      </c>
      <c r="C50" s="25"/>
      <c r="D50" s="25"/>
      <c r="E50" s="25"/>
      <c r="F50" s="25">
        <v>7</v>
      </c>
      <c r="G50" s="25"/>
      <c r="H50" s="25"/>
      <c r="I50" s="25"/>
      <c r="J50" s="25">
        <v>4</v>
      </c>
      <c r="K50" s="25"/>
      <c r="L50" s="25">
        <v>2</v>
      </c>
      <c r="M50" s="28"/>
      <c r="N50" s="71">
        <f t="shared" si="2"/>
        <v>13</v>
      </c>
    </row>
    <row r="51" spans="2:14" x14ac:dyDescent="0.25">
      <c r="B51" s="68" t="s">
        <v>30</v>
      </c>
      <c r="C51" s="25"/>
      <c r="D51" s="25"/>
      <c r="E51" s="25">
        <v>1</v>
      </c>
      <c r="F51" s="25">
        <v>3</v>
      </c>
      <c r="G51" s="25"/>
      <c r="H51" s="25"/>
      <c r="I51" s="25"/>
      <c r="J51" s="25">
        <v>2</v>
      </c>
      <c r="K51" s="25"/>
      <c r="L51" s="25">
        <v>3</v>
      </c>
      <c r="M51" s="28"/>
      <c r="N51" s="71">
        <f t="shared" si="2"/>
        <v>9</v>
      </c>
    </row>
    <row r="52" spans="2:14" x14ac:dyDescent="0.25">
      <c r="B52" s="68" t="s">
        <v>31</v>
      </c>
      <c r="C52" s="25"/>
      <c r="D52" s="25"/>
      <c r="E52" s="25"/>
      <c r="F52" s="25">
        <v>8</v>
      </c>
      <c r="G52" s="25"/>
      <c r="H52" s="25"/>
      <c r="I52" s="25"/>
      <c r="J52" s="25">
        <v>3</v>
      </c>
      <c r="K52" s="25">
        <v>1</v>
      </c>
      <c r="L52" s="25">
        <v>2</v>
      </c>
      <c r="M52" s="28"/>
      <c r="N52" s="71">
        <f t="shared" si="2"/>
        <v>14</v>
      </c>
    </row>
    <row r="53" spans="2:14" x14ac:dyDescent="0.25">
      <c r="B53" s="68" t="s">
        <v>32</v>
      </c>
      <c r="C53" s="25"/>
      <c r="D53" s="25"/>
      <c r="E53" s="25"/>
      <c r="F53" s="25">
        <v>3</v>
      </c>
      <c r="G53" s="25"/>
      <c r="H53" s="25"/>
      <c r="I53" s="25"/>
      <c r="J53" s="25">
        <v>1</v>
      </c>
      <c r="K53" s="25"/>
      <c r="L53" s="25">
        <v>1</v>
      </c>
      <c r="M53" s="28"/>
      <c r="N53" s="71">
        <f t="shared" si="2"/>
        <v>5</v>
      </c>
    </row>
    <row r="54" spans="2:14" x14ac:dyDescent="0.25">
      <c r="B54" s="68" t="s">
        <v>33</v>
      </c>
      <c r="C54" s="25">
        <v>1</v>
      </c>
      <c r="D54" s="25"/>
      <c r="E54" s="25">
        <v>1</v>
      </c>
      <c r="F54" s="25">
        <v>19</v>
      </c>
      <c r="G54" s="25"/>
      <c r="H54" s="25">
        <v>1</v>
      </c>
      <c r="I54" s="25"/>
      <c r="J54" s="25">
        <v>10</v>
      </c>
      <c r="K54" s="25">
        <v>7</v>
      </c>
      <c r="L54" s="25">
        <v>9</v>
      </c>
      <c r="M54" s="28"/>
      <c r="N54" s="71">
        <f t="shared" si="2"/>
        <v>48</v>
      </c>
    </row>
    <row r="55" spans="2:14" x14ac:dyDescent="0.25">
      <c r="B55" s="68" t="s">
        <v>34</v>
      </c>
      <c r="C55" s="25">
        <v>1</v>
      </c>
      <c r="D55" s="25"/>
      <c r="E55" s="25">
        <v>7</v>
      </c>
      <c r="F55" s="25">
        <v>46</v>
      </c>
      <c r="G55" s="25"/>
      <c r="H55" s="25">
        <v>1</v>
      </c>
      <c r="I55" s="25"/>
      <c r="J55" s="25">
        <v>16</v>
      </c>
      <c r="K55" s="25">
        <v>10</v>
      </c>
      <c r="L55" s="25">
        <v>21</v>
      </c>
      <c r="M55" s="28"/>
      <c r="N55" s="71">
        <f t="shared" si="2"/>
        <v>102</v>
      </c>
    </row>
    <row r="56" spans="2:14" x14ac:dyDescent="0.25">
      <c r="B56" s="68" t="s">
        <v>35</v>
      </c>
      <c r="C56" s="25"/>
      <c r="D56" s="25"/>
      <c r="E56" s="25">
        <v>1</v>
      </c>
      <c r="F56" s="25">
        <v>7</v>
      </c>
      <c r="G56" s="25"/>
      <c r="H56" s="25"/>
      <c r="I56" s="25"/>
      <c r="J56" s="25">
        <v>3</v>
      </c>
      <c r="K56" s="25">
        <v>1</v>
      </c>
      <c r="L56" s="25"/>
      <c r="M56" s="28">
        <v>1</v>
      </c>
      <c r="N56" s="71">
        <f t="shared" si="2"/>
        <v>13</v>
      </c>
    </row>
    <row r="57" spans="2:14" x14ac:dyDescent="0.25">
      <c r="B57" s="68" t="s">
        <v>36</v>
      </c>
      <c r="C57" s="25"/>
      <c r="D57" s="25"/>
      <c r="E57" s="25"/>
      <c r="F57" s="25">
        <v>3</v>
      </c>
      <c r="G57" s="25"/>
      <c r="H57" s="25"/>
      <c r="I57" s="25"/>
      <c r="J57" s="25"/>
      <c r="K57" s="25"/>
      <c r="L57" s="25"/>
      <c r="M57" s="28"/>
      <c r="N57" s="71">
        <f t="shared" si="2"/>
        <v>3</v>
      </c>
    </row>
    <row r="58" spans="2:14" x14ac:dyDescent="0.25">
      <c r="B58" s="68" t="s">
        <v>37</v>
      </c>
      <c r="C58" s="25"/>
      <c r="D58" s="25"/>
      <c r="E58" s="25"/>
      <c r="F58" s="25">
        <v>1</v>
      </c>
      <c r="G58" s="25"/>
      <c r="H58" s="25"/>
      <c r="I58" s="25"/>
      <c r="J58" s="25"/>
      <c r="K58" s="25"/>
      <c r="L58" s="25"/>
      <c r="M58" s="28"/>
      <c r="N58" s="71">
        <f t="shared" si="2"/>
        <v>1</v>
      </c>
    </row>
    <row r="59" spans="2:14" x14ac:dyDescent="0.25">
      <c r="B59" s="68" t="s">
        <v>38</v>
      </c>
      <c r="C59" s="25"/>
      <c r="D59" s="25"/>
      <c r="E59" s="25"/>
      <c r="F59" s="25">
        <v>20</v>
      </c>
      <c r="G59" s="25"/>
      <c r="H59" s="25"/>
      <c r="I59" s="25"/>
      <c r="J59" s="25">
        <v>10</v>
      </c>
      <c r="K59" s="25">
        <v>2</v>
      </c>
      <c r="L59" s="25">
        <v>10</v>
      </c>
      <c r="M59" s="28">
        <v>1</v>
      </c>
      <c r="N59" s="71">
        <f t="shared" si="2"/>
        <v>43</v>
      </c>
    </row>
    <row r="60" spans="2:14" x14ac:dyDescent="0.25">
      <c r="B60" s="68" t="s">
        <v>39</v>
      </c>
      <c r="C60" s="25"/>
      <c r="D60" s="25"/>
      <c r="E60" s="25">
        <v>1</v>
      </c>
      <c r="F60" s="25">
        <v>4</v>
      </c>
      <c r="G60" s="25">
        <v>1</v>
      </c>
      <c r="H60" s="25"/>
      <c r="I60" s="25"/>
      <c r="J60" s="25">
        <v>2</v>
      </c>
      <c r="K60" s="25">
        <v>1</v>
      </c>
      <c r="L60" s="25">
        <v>1</v>
      </c>
      <c r="M60" s="28"/>
      <c r="N60" s="71">
        <f t="shared" si="2"/>
        <v>10</v>
      </c>
    </row>
    <row r="61" spans="2:14" x14ac:dyDescent="0.25">
      <c r="B61" s="68" t="s">
        <v>40</v>
      </c>
      <c r="C61" s="25"/>
      <c r="D61" s="25"/>
      <c r="E61" s="25"/>
      <c r="F61" s="25">
        <v>1</v>
      </c>
      <c r="G61" s="25"/>
      <c r="H61" s="25"/>
      <c r="I61" s="25"/>
      <c r="J61" s="25">
        <v>1</v>
      </c>
      <c r="K61" s="25"/>
      <c r="L61" s="25">
        <v>1</v>
      </c>
      <c r="M61" s="28"/>
      <c r="N61" s="71">
        <f t="shared" si="2"/>
        <v>3</v>
      </c>
    </row>
    <row r="62" spans="2:14" x14ac:dyDescent="0.25">
      <c r="B62" s="68" t="s">
        <v>41</v>
      </c>
      <c r="C62" s="25">
        <v>2</v>
      </c>
      <c r="D62" s="25"/>
      <c r="E62" s="25">
        <v>17</v>
      </c>
      <c r="F62" s="25">
        <v>65</v>
      </c>
      <c r="G62" s="25">
        <v>1</v>
      </c>
      <c r="H62" s="25">
        <v>3</v>
      </c>
      <c r="I62" s="25">
        <v>1</v>
      </c>
      <c r="J62" s="25">
        <v>46</v>
      </c>
      <c r="K62" s="25">
        <v>19</v>
      </c>
      <c r="L62" s="25">
        <v>59</v>
      </c>
      <c r="M62" s="28">
        <v>4</v>
      </c>
      <c r="N62" s="71">
        <f t="shared" si="2"/>
        <v>217</v>
      </c>
    </row>
    <row r="63" spans="2:14" x14ac:dyDescent="0.25">
      <c r="B63" s="68" t="s">
        <v>42</v>
      </c>
      <c r="C63" s="25"/>
      <c r="D63" s="25"/>
      <c r="E63" s="25"/>
      <c r="F63" s="25"/>
      <c r="G63" s="25"/>
      <c r="H63" s="25"/>
      <c r="I63" s="25"/>
      <c r="J63" s="25">
        <v>3</v>
      </c>
      <c r="K63" s="25">
        <v>2</v>
      </c>
      <c r="L63" s="25">
        <v>2</v>
      </c>
      <c r="M63" s="28"/>
      <c r="N63" s="71">
        <f t="shared" si="2"/>
        <v>7</v>
      </c>
    </row>
    <row r="64" spans="2:14" x14ac:dyDescent="0.25">
      <c r="B64" s="68" t="s">
        <v>130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8"/>
      <c r="N64" s="71">
        <f t="shared" si="2"/>
        <v>0</v>
      </c>
    </row>
    <row r="65" spans="2:14" x14ac:dyDescent="0.25">
      <c r="B65" s="68" t="s">
        <v>14</v>
      </c>
      <c r="C65" s="69">
        <f t="shared" ref="C65:M65" si="3">SUM(C37:C64)</f>
        <v>15</v>
      </c>
      <c r="D65" s="69">
        <f t="shared" si="3"/>
        <v>0</v>
      </c>
      <c r="E65" s="69">
        <f t="shared" si="3"/>
        <v>55</v>
      </c>
      <c r="F65" s="69">
        <f t="shared" si="3"/>
        <v>317</v>
      </c>
      <c r="G65" s="69">
        <f t="shared" si="3"/>
        <v>6</v>
      </c>
      <c r="H65" s="69">
        <f t="shared" si="3"/>
        <v>6</v>
      </c>
      <c r="I65" s="69">
        <f t="shared" si="3"/>
        <v>1</v>
      </c>
      <c r="J65" s="69">
        <f t="shared" si="3"/>
        <v>185</v>
      </c>
      <c r="K65" s="69">
        <f t="shared" si="3"/>
        <v>90</v>
      </c>
      <c r="L65" s="69">
        <f t="shared" si="3"/>
        <v>199</v>
      </c>
      <c r="M65" s="69">
        <f t="shared" si="3"/>
        <v>7</v>
      </c>
      <c r="N65" s="70">
        <f>SUM(N37:N64)</f>
        <v>881</v>
      </c>
    </row>
    <row r="66" spans="2:14" ht="15.75" thickBot="1" x14ac:dyDescent="0.3">
      <c r="B66" s="26" t="s">
        <v>15</v>
      </c>
      <c r="C66" s="74">
        <f>C65/'Denúncias PSR por UF e mês'!$O$70</f>
        <v>2.7829313543599257E-2</v>
      </c>
      <c r="D66" s="74">
        <f>D65/'Denúncias PSR por UF e mês'!$O$70</f>
        <v>0</v>
      </c>
      <c r="E66" s="74">
        <f>E65/'Denúncias PSR por UF e mês'!$O$70</f>
        <v>0.10204081632653061</v>
      </c>
      <c r="F66" s="74">
        <f>F65/'Denúncias PSR por UF e mês'!$O$70</f>
        <v>0.58812615955473102</v>
      </c>
      <c r="G66" s="74">
        <f>G65/'Denúncias PSR por UF e mês'!$O$70</f>
        <v>1.1131725417439703E-2</v>
      </c>
      <c r="H66" s="74">
        <f>H65/'Denúncias PSR por UF e mês'!$O$70</f>
        <v>1.1131725417439703E-2</v>
      </c>
      <c r="I66" s="74">
        <f>I65/'Denúncias PSR por UF e mês'!$O$70</f>
        <v>1.8552875695732839E-3</v>
      </c>
      <c r="J66" s="74">
        <f>J65/'Denúncias PSR por UF e mês'!$O$70</f>
        <v>0.3432282003710575</v>
      </c>
      <c r="K66" s="74">
        <f>K65/'Denúncias PSR por UF e mês'!$O$70</f>
        <v>0.16697588126159554</v>
      </c>
      <c r="L66" s="74">
        <f>L65/'Denúncias PSR por UF e mês'!$O$70</f>
        <v>0.36920222634508348</v>
      </c>
      <c r="M66" s="74">
        <f>M65/'Denúncias PSR por UF e mês'!$O$70</f>
        <v>1.2987012987012988E-2</v>
      </c>
      <c r="N66" s="75">
        <f>N65/'Denúncias PSR por UF e mês'!$O$70</f>
        <v>1.634508348794063</v>
      </c>
    </row>
    <row r="67" spans="2:14" ht="16.5" thickTop="1" thickBot="1" x14ac:dyDescent="0.3"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116"/>
    </row>
    <row r="68" spans="2:14" ht="16.5" thickTop="1" thickBot="1" x14ac:dyDescent="0.3">
      <c r="B68" s="250" t="s">
        <v>319</v>
      </c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2"/>
    </row>
    <row r="69" spans="2:14" s="31" customFormat="1" ht="75.75" thickTop="1" x14ac:dyDescent="0.25">
      <c r="B69" s="54" t="s">
        <v>2</v>
      </c>
      <c r="C69" s="72" t="s">
        <v>184</v>
      </c>
      <c r="D69" s="72" t="s">
        <v>254</v>
      </c>
      <c r="E69" s="72" t="s">
        <v>185</v>
      </c>
      <c r="F69" s="72" t="s">
        <v>186</v>
      </c>
      <c r="G69" s="72" t="s">
        <v>187</v>
      </c>
      <c r="H69" s="72" t="s">
        <v>188</v>
      </c>
      <c r="I69" s="72" t="s">
        <v>189</v>
      </c>
      <c r="J69" s="72" t="s">
        <v>190</v>
      </c>
      <c r="K69" s="72" t="s">
        <v>191</v>
      </c>
      <c r="L69" s="72" t="s">
        <v>192</v>
      </c>
      <c r="M69" s="72" t="s">
        <v>193</v>
      </c>
      <c r="N69" s="73" t="s">
        <v>14</v>
      </c>
    </row>
    <row r="70" spans="2:14" x14ac:dyDescent="0.25">
      <c r="B70" s="68" t="s">
        <v>16</v>
      </c>
      <c r="C70" s="25">
        <v>1</v>
      </c>
      <c r="D70" s="25"/>
      <c r="E70" s="25"/>
      <c r="F70" s="25">
        <v>3</v>
      </c>
      <c r="G70" s="25"/>
      <c r="H70" s="25"/>
      <c r="I70" s="25"/>
      <c r="J70" s="25"/>
      <c r="K70" s="25"/>
      <c r="L70" s="25"/>
      <c r="M70" s="28"/>
      <c r="N70" s="71">
        <f t="shared" ref="N70:N97" si="4">SUM(C70:M70)</f>
        <v>4</v>
      </c>
    </row>
    <row r="71" spans="2:14" x14ac:dyDescent="0.25">
      <c r="B71" s="68" t="s">
        <v>17</v>
      </c>
      <c r="C71" s="25"/>
      <c r="D71" s="25"/>
      <c r="E71" s="25"/>
      <c r="F71" s="25">
        <v>5</v>
      </c>
      <c r="G71" s="25"/>
      <c r="H71" s="25"/>
      <c r="I71" s="25"/>
      <c r="J71" s="25">
        <v>1</v>
      </c>
      <c r="K71" s="25">
        <v>1</v>
      </c>
      <c r="L71" s="25">
        <v>1</v>
      </c>
      <c r="M71" s="28"/>
      <c r="N71" s="71">
        <f t="shared" si="4"/>
        <v>8</v>
      </c>
    </row>
    <row r="72" spans="2:14" x14ac:dyDescent="0.25">
      <c r="B72" s="68" t="s">
        <v>18</v>
      </c>
      <c r="C72" s="25"/>
      <c r="D72" s="25"/>
      <c r="E72" s="25"/>
      <c r="F72" s="25">
        <v>8</v>
      </c>
      <c r="G72" s="25"/>
      <c r="H72" s="25"/>
      <c r="I72" s="25"/>
      <c r="J72" s="25">
        <v>1</v>
      </c>
      <c r="K72" s="25">
        <v>1</v>
      </c>
      <c r="L72" s="25">
        <v>2</v>
      </c>
      <c r="M72" s="28"/>
      <c r="N72" s="71">
        <f t="shared" si="4"/>
        <v>12</v>
      </c>
    </row>
    <row r="73" spans="2:14" x14ac:dyDescent="0.25">
      <c r="B73" s="49" t="s">
        <v>19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29"/>
      <c r="N73" s="71">
        <f t="shared" si="4"/>
        <v>0</v>
      </c>
    </row>
    <row r="74" spans="2:14" x14ac:dyDescent="0.25">
      <c r="B74" s="68" t="s">
        <v>20</v>
      </c>
      <c r="C74" s="25">
        <v>1</v>
      </c>
      <c r="D74" s="25"/>
      <c r="E74" s="25">
        <v>1</v>
      </c>
      <c r="F74" s="25">
        <v>19</v>
      </c>
      <c r="G74" s="25">
        <v>1</v>
      </c>
      <c r="H74" s="25">
        <v>1</v>
      </c>
      <c r="I74" s="25"/>
      <c r="J74" s="25">
        <v>8</v>
      </c>
      <c r="K74" s="25">
        <v>3</v>
      </c>
      <c r="L74" s="25">
        <v>9</v>
      </c>
      <c r="M74" s="28">
        <v>1</v>
      </c>
      <c r="N74" s="71">
        <f t="shared" si="4"/>
        <v>44</v>
      </c>
    </row>
    <row r="75" spans="2:14" x14ac:dyDescent="0.25">
      <c r="B75" s="68" t="s">
        <v>21</v>
      </c>
      <c r="C75" s="25">
        <v>1</v>
      </c>
      <c r="D75" s="25"/>
      <c r="E75" s="25"/>
      <c r="F75" s="25">
        <v>26</v>
      </c>
      <c r="G75" s="25"/>
      <c r="H75" s="25"/>
      <c r="I75" s="25"/>
      <c r="J75" s="25">
        <v>8</v>
      </c>
      <c r="K75" s="25">
        <v>2</v>
      </c>
      <c r="L75" s="25">
        <v>9</v>
      </c>
      <c r="M75" s="28"/>
      <c r="N75" s="71">
        <f t="shared" si="4"/>
        <v>46</v>
      </c>
    </row>
    <row r="76" spans="2:14" x14ac:dyDescent="0.25">
      <c r="B76" s="68" t="s">
        <v>22</v>
      </c>
      <c r="C76" s="25">
        <v>2</v>
      </c>
      <c r="D76" s="25">
        <v>1</v>
      </c>
      <c r="E76" s="25">
        <v>2</v>
      </c>
      <c r="F76" s="25">
        <v>44</v>
      </c>
      <c r="G76" s="25"/>
      <c r="H76" s="25">
        <v>1</v>
      </c>
      <c r="I76" s="25"/>
      <c r="J76" s="25">
        <v>10</v>
      </c>
      <c r="K76" s="25">
        <v>2</v>
      </c>
      <c r="L76" s="25">
        <v>18</v>
      </c>
      <c r="M76" s="28">
        <v>2</v>
      </c>
      <c r="N76" s="71">
        <f t="shared" si="4"/>
        <v>82</v>
      </c>
    </row>
    <row r="77" spans="2:14" x14ac:dyDescent="0.25">
      <c r="B77" s="68" t="s">
        <v>23</v>
      </c>
      <c r="C77" s="25"/>
      <c r="D77" s="25"/>
      <c r="E77" s="25"/>
      <c r="F77" s="25">
        <v>6</v>
      </c>
      <c r="G77" s="25"/>
      <c r="H77" s="25"/>
      <c r="I77" s="25"/>
      <c r="J77" s="25">
        <v>2</v>
      </c>
      <c r="K77" s="25">
        <v>2</v>
      </c>
      <c r="L77" s="25">
        <v>4</v>
      </c>
      <c r="M77" s="28"/>
      <c r="N77" s="71">
        <f t="shared" si="4"/>
        <v>14</v>
      </c>
    </row>
    <row r="78" spans="2:14" x14ac:dyDescent="0.25">
      <c r="B78" s="68" t="s">
        <v>24</v>
      </c>
      <c r="C78" s="25"/>
      <c r="D78" s="25"/>
      <c r="E78" s="25">
        <v>1</v>
      </c>
      <c r="F78" s="25">
        <v>22</v>
      </c>
      <c r="G78" s="25">
        <v>1</v>
      </c>
      <c r="H78" s="25"/>
      <c r="I78" s="25"/>
      <c r="J78" s="25">
        <v>7</v>
      </c>
      <c r="K78" s="25">
        <v>2</v>
      </c>
      <c r="L78" s="25">
        <v>4</v>
      </c>
      <c r="M78" s="28"/>
      <c r="N78" s="71">
        <f t="shared" si="4"/>
        <v>37</v>
      </c>
    </row>
    <row r="79" spans="2:14" x14ac:dyDescent="0.25">
      <c r="B79" s="68" t="s">
        <v>25</v>
      </c>
      <c r="C79" s="25">
        <v>4</v>
      </c>
      <c r="D79" s="25"/>
      <c r="E79" s="25"/>
      <c r="F79" s="25">
        <v>14</v>
      </c>
      <c r="G79" s="25"/>
      <c r="H79" s="25"/>
      <c r="I79" s="25"/>
      <c r="J79" s="25">
        <v>5</v>
      </c>
      <c r="K79" s="25">
        <v>1</v>
      </c>
      <c r="L79" s="25">
        <v>7</v>
      </c>
      <c r="M79" s="28"/>
      <c r="N79" s="71">
        <f t="shared" si="4"/>
        <v>31</v>
      </c>
    </row>
    <row r="80" spans="2:14" x14ac:dyDescent="0.25">
      <c r="B80" s="68" t="s">
        <v>26</v>
      </c>
      <c r="C80" s="25">
        <v>3</v>
      </c>
      <c r="D80" s="25"/>
      <c r="E80" s="25">
        <v>3</v>
      </c>
      <c r="F80" s="25">
        <v>48</v>
      </c>
      <c r="G80" s="25">
        <v>1</v>
      </c>
      <c r="H80" s="25">
        <v>2</v>
      </c>
      <c r="I80" s="25">
        <v>1</v>
      </c>
      <c r="J80" s="25">
        <v>15</v>
      </c>
      <c r="K80" s="25">
        <v>7</v>
      </c>
      <c r="L80" s="25">
        <v>26</v>
      </c>
      <c r="M80" s="28">
        <v>1</v>
      </c>
      <c r="N80" s="71">
        <f t="shared" si="4"/>
        <v>107</v>
      </c>
    </row>
    <row r="81" spans="2:14" x14ac:dyDescent="0.25">
      <c r="B81" s="68" t="s">
        <v>27</v>
      </c>
      <c r="C81" s="25">
        <v>1</v>
      </c>
      <c r="D81" s="25"/>
      <c r="E81" s="25">
        <v>1</v>
      </c>
      <c r="F81" s="25">
        <v>8</v>
      </c>
      <c r="G81" s="25"/>
      <c r="H81" s="25">
        <v>1</v>
      </c>
      <c r="I81" s="25"/>
      <c r="J81" s="25">
        <v>4</v>
      </c>
      <c r="K81" s="25">
        <v>2</v>
      </c>
      <c r="L81" s="25">
        <v>4</v>
      </c>
      <c r="M81" s="28"/>
      <c r="N81" s="71">
        <f t="shared" si="4"/>
        <v>21</v>
      </c>
    </row>
    <row r="82" spans="2:14" x14ac:dyDescent="0.25">
      <c r="B82" s="68" t="s">
        <v>28</v>
      </c>
      <c r="C82" s="25"/>
      <c r="D82" s="25"/>
      <c r="E82" s="25">
        <v>1</v>
      </c>
      <c r="F82" s="25">
        <v>7</v>
      </c>
      <c r="G82" s="25"/>
      <c r="H82" s="25">
        <v>1</v>
      </c>
      <c r="I82" s="25"/>
      <c r="J82" s="25">
        <v>3</v>
      </c>
      <c r="K82" s="25"/>
      <c r="L82" s="25">
        <v>2</v>
      </c>
      <c r="M82" s="28"/>
      <c r="N82" s="71">
        <f t="shared" si="4"/>
        <v>14</v>
      </c>
    </row>
    <row r="83" spans="2:14" x14ac:dyDescent="0.25">
      <c r="B83" s="68" t="s">
        <v>29</v>
      </c>
      <c r="C83" s="25">
        <v>1</v>
      </c>
      <c r="D83" s="25"/>
      <c r="E83" s="25"/>
      <c r="F83" s="25">
        <v>12</v>
      </c>
      <c r="G83" s="25"/>
      <c r="H83" s="25"/>
      <c r="I83" s="25"/>
      <c r="J83" s="25">
        <v>3</v>
      </c>
      <c r="K83" s="25"/>
      <c r="L83" s="25">
        <v>3</v>
      </c>
      <c r="M83" s="28"/>
      <c r="N83" s="71">
        <f t="shared" si="4"/>
        <v>19</v>
      </c>
    </row>
    <row r="84" spans="2:14" x14ac:dyDescent="0.25">
      <c r="B84" s="68" t="s">
        <v>30</v>
      </c>
      <c r="C84" s="25">
        <v>1</v>
      </c>
      <c r="D84" s="25"/>
      <c r="E84" s="25"/>
      <c r="F84" s="25">
        <v>18</v>
      </c>
      <c r="G84" s="25"/>
      <c r="H84" s="25"/>
      <c r="I84" s="25"/>
      <c r="J84" s="25">
        <v>1</v>
      </c>
      <c r="K84" s="25"/>
      <c r="L84" s="25">
        <v>2</v>
      </c>
      <c r="M84" s="28"/>
      <c r="N84" s="71">
        <f t="shared" si="4"/>
        <v>22</v>
      </c>
    </row>
    <row r="85" spans="2:14" x14ac:dyDescent="0.25">
      <c r="B85" s="68" t="s">
        <v>31</v>
      </c>
      <c r="C85" s="25"/>
      <c r="D85" s="25"/>
      <c r="E85" s="25">
        <v>1</v>
      </c>
      <c r="F85" s="25">
        <v>15</v>
      </c>
      <c r="G85" s="25">
        <v>2</v>
      </c>
      <c r="H85" s="25"/>
      <c r="I85" s="25"/>
      <c r="J85" s="25">
        <v>1</v>
      </c>
      <c r="K85" s="25">
        <v>1</v>
      </c>
      <c r="L85" s="25">
        <v>3</v>
      </c>
      <c r="M85" s="28"/>
      <c r="N85" s="71">
        <f t="shared" si="4"/>
        <v>23</v>
      </c>
    </row>
    <row r="86" spans="2:14" x14ac:dyDescent="0.25">
      <c r="B86" s="68" t="s">
        <v>32</v>
      </c>
      <c r="C86" s="25"/>
      <c r="D86" s="25"/>
      <c r="E86" s="25"/>
      <c r="F86" s="25">
        <v>7</v>
      </c>
      <c r="G86" s="25"/>
      <c r="H86" s="25"/>
      <c r="I86" s="25"/>
      <c r="J86" s="25">
        <v>2</v>
      </c>
      <c r="K86" s="25"/>
      <c r="L86" s="25">
        <v>4</v>
      </c>
      <c r="M86" s="28"/>
      <c r="N86" s="71">
        <f t="shared" si="4"/>
        <v>13</v>
      </c>
    </row>
    <row r="87" spans="2:14" x14ac:dyDescent="0.25">
      <c r="B87" s="68" t="s">
        <v>33</v>
      </c>
      <c r="C87" s="25">
        <v>1</v>
      </c>
      <c r="D87" s="25"/>
      <c r="E87" s="25">
        <v>1</v>
      </c>
      <c r="F87" s="25">
        <v>24</v>
      </c>
      <c r="G87" s="25"/>
      <c r="H87" s="25">
        <v>1</v>
      </c>
      <c r="I87" s="25"/>
      <c r="J87" s="25">
        <v>3</v>
      </c>
      <c r="K87" s="25">
        <v>3</v>
      </c>
      <c r="L87" s="25">
        <v>6</v>
      </c>
      <c r="M87" s="28"/>
      <c r="N87" s="71">
        <f t="shared" si="4"/>
        <v>39</v>
      </c>
    </row>
    <row r="88" spans="2:14" x14ac:dyDescent="0.25">
      <c r="B88" s="68" t="s">
        <v>34</v>
      </c>
      <c r="C88" s="25">
        <v>1</v>
      </c>
      <c r="D88" s="25"/>
      <c r="E88" s="25">
        <v>5</v>
      </c>
      <c r="F88" s="25">
        <v>69</v>
      </c>
      <c r="G88" s="25">
        <v>1</v>
      </c>
      <c r="H88" s="25"/>
      <c r="I88" s="25"/>
      <c r="J88" s="25">
        <v>15</v>
      </c>
      <c r="K88" s="25">
        <v>5</v>
      </c>
      <c r="L88" s="25">
        <v>20</v>
      </c>
      <c r="M88" s="28"/>
      <c r="N88" s="71">
        <f t="shared" si="4"/>
        <v>116</v>
      </c>
    </row>
    <row r="89" spans="2:14" x14ac:dyDescent="0.25">
      <c r="B89" s="68" t="s">
        <v>35</v>
      </c>
      <c r="C89" s="25">
        <v>1</v>
      </c>
      <c r="D89" s="25"/>
      <c r="E89" s="25"/>
      <c r="F89" s="25">
        <v>7</v>
      </c>
      <c r="G89" s="25"/>
      <c r="H89" s="25"/>
      <c r="I89" s="25"/>
      <c r="J89" s="25">
        <v>1</v>
      </c>
      <c r="K89" s="25"/>
      <c r="L89" s="25">
        <v>1</v>
      </c>
      <c r="M89" s="28"/>
      <c r="N89" s="71">
        <f t="shared" si="4"/>
        <v>10</v>
      </c>
    </row>
    <row r="90" spans="2:14" x14ac:dyDescent="0.25">
      <c r="B90" s="68" t="s">
        <v>36</v>
      </c>
      <c r="C90" s="25"/>
      <c r="D90" s="25"/>
      <c r="E90" s="25"/>
      <c r="F90" s="25">
        <v>2</v>
      </c>
      <c r="G90" s="25"/>
      <c r="H90" s="25"/>
      <c r="I90" s="25"/>
      <c r="J90" s="25"/>
      <c r="K90" s="25"/>
      <c r="L90" s="25"/>
      <c r="M90" s="28"/>
      <c r="N90" s="71">
        <f t="shared" si="4"/>
        <v>2</v>
      </c>
    </row>
    <row r="91" spans="2:14" x14ac:dyDescent="0.25">
      <c r="B91" s="68" t="s">
        <v>37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8"/>
      <c r="N91" s="71">
        <f t="shared" si="4"/>
        <v>0</v>
      </c>
    </row>
    <row r="92" spans="2:14" x14ac:dyDescent="0.25">
      <c r="B92" s="68" t="s">
        <v>38</v>
      </c>
      <c r="C92" s="25">
        <v>1</v>
      </c>
      <c r="D92" s="25"/>
      <c r="E92" s="25">
        <v>4</v>
      </c>
      <c r="F92" s="25">
        <v>48</v>
      </c>
      <c r="G92" s="25">
        <v>1</v>
      </c>
      <c r="H92" s="25"/>
      <c r="I92" s="25"/>
      <c r="J92" s="25">
        <v>10</v>
      </c>
      <c r="K92" s="25">
        <v>3</v>
      </c>
      <c r="L92" s="25">
        <v>10</v>
      </c>
      <c r="M92" s="28"/>
      <c r="N92" s="71">
        <f t="shared" si="4"/>
        <v>77</v>
      </c>
    </row>
    <row r="93" spans="2:14" x14ac:dyDescent="0.25">
      <c r="B93" s="68" t="s">
        <v>39</v>
      </c>
      <c r="C93" s="25">
        <v>1</v>
      </c>
      <c r="D93" s="25"/>
      <c r="E93" s="25">
        <v>1</v>
      </c>
      <c r="F93" s="25">
        <v>12</v>
      </c>
      <c r="G93" s="25"/>
      <c r="H93" s="25"/>
      <c r="I93" s="25"/>
      <c r="J93" s="25">
        <v>3</v>
      </c>
      <c r="K93" s="25">
        <v>2</v>
      </c>
      <c r="L93" s="25">
        <v>4</v>
      </c>
      <c r="M93" s="28">
        <v>2</v>
      </c>
      <c r="N93" s="71">
        <f t="shared" si="4"/>
        <v>25</v>
      </c>
    </row>
    <row r="94" spans="2:14" x14ac:dyDescent="0.25">
      <c r="B94" s="68" t="s">
        <v>40</v>
      </c>
      <c r="C94" s="25"/>
      <c r="D94" s="25"/>
      <c r="E94" s="25"/>
      <c r="F94" s="25">
        <v>6</v>
      </c>
      <c r="G94" s="25">
        <v>1</v>
      </c>
      <c r="H94" s="25"/>
      <c r="I94" s="25"/>
      <c r="J94" s="25"/>
      <c r="K94" s="25"/>
      <c r="L94" s="25"/>
      <c r="M94" s="28"/>
      <c r="N94" s="71">
        <f t="shared" si="4"/>
        <v>7</v>
      </c>
    </row>
    <row r="95" spans="2:14" x14ac:dyDescent="0.25">
      <c r="B95" s="68" t="s">
        <v>41</v>
      </c>
      <c r="C95" s="25">
        <v>6</v>
      </c>
      <c r="D95" s="25"/>
      <c r="E95" s="25">
        <v>14</v>
      </c>
      <c r="F95" s="25">
        <v>148</v>
      </c>
      <c r="G95" s="25">
        <v>2</v>
      </c>
      <c r="H95" s="25">
        <v>2</v>
      </c>
      <c r="I95" s="25"/>
      <c r="J95" s="25">
        <v>38</v>
      </c>
      <c r="K95" s="25">
        <v>21</v>
      </c>
      <c r="L95" s="25">
        <v>63</v>
      </c>
      <c r="M95" s="28">
        <v>2</v>
      </c>
      <c r="N95" s="71">
        <f t="shared" si="4"/>
        <v>296</v>
      </c>
    </row>
    <row r="96" spans="2:14" x14ac:dyDescent="0.25">
      <c r="B96" s="68" t="s">
        <v>42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8"/>
      <c r="N96" s="71">
        <f t="shared" si="4"/>
        <v>0</v>
      </c>
    </row>
    <row r="97" spans="2:14" x14ac:dyDescent="0.25">
      <c r="B97" s="68" t="s">
        <v>130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8"/>
      <c r="N97" s="71">
        <f t="shared" si="4"/>
        <v>0</v>
      </c>
    </row>
    <row r="98" spans="2:14" x14ac:dyDescent="0.25">
      <c r="B98" s="68" t="s">
        <v>14</v>
      </c>
      <c r="C98" s="69">
        <f t="shared" ref="C98:L98" si="5">SUM(C70:C97)</f>
        <v>26</v>
      </c>
      <c r="D98" s="69">
        <f t="shared" si="5"/>
        <v>1</v>
      </c>
      <c r="E98" s="69">
        <f t="shared" si="5"/>
        <v>35</v>
      </c>
      <c r="F98" s="69">
        <f t="shared" si="5"/>
        <v>578</v>
      </c>
      <c r="G98" s="69">
        <f t="shared" si="5"/>
        <v>10</v>
      </c>
      <c r="H98" s="69">
        <f t="shared" si="5"/>
        <v>9</v>
      </c>
      <c r="I98" s="69">
        <f t="shared" si="5"/>
        <v>1</v>
      </c>
      <c r="J98" s="69">
        <f t="shared" si="5"/>
        <v>141</v>
      </c>
      <c r="K98" s="69">
        <f t="shared" si="5"/>
        <v>58</v>
      </c>
      <c r="L98" s="69">
        <f t="shared" si="5"/>
        <v>202</v>
      </c>
      <c r="M98" s="69">
        <f>SUM(M70:M97)</f>
        <v>8</v>
      </c>
      <c r="N98" s="70">
        <f>SUM(N70:N97)</f>
        <v>1069</v>
      </c>
    </row>
    <row r="99" spans="2:14" ht="15.75" thickBot="1" x14ac:dyDescent="0.3">
      <c r="B99" s="26" t="s">
        <v>15</v>
      </c>
      <c r="C99" s="74">
        <f>C98/'Denúncias PSR por UF e mês'!$O$102</f>
        <v>3.443708609271523E-2</v>
      </c>
      <c r="D99" s="74">
        <f>D98/'Denúncias PSR por UF e mês'!$O$102</f>
        <v>1.3245033112582781E-3</v>
      </c>
      <c r="E99" s="74">
        <f>E98/'Denúncias PSR por UF e mês'!$O$102</f>
        <v>4.6357615894039736E-2</v>
      </c>
      <c r="F99" s="74">
        <f>F98/'Denúncias PSR por UF e mês'!$O$102</f>
        <v>0.76556291390728481</v>
      </c>
      <c r="G99" s="74">
        <f>G98/'Denúncias PSR por UF e mês'!$O$102</f>
        <v>1.3245033112582781E-2</v>
      </c>
      <c r="H99" s="74">
        <f>H98/'Denúncias PSR por UF e mês'!$O$102</f>
        <v>1.1920529801324504E-2</v>
      </c>
      <c r="I99" s="74">
        <f>I98/'Denúncias PSR por UF e mês'!$O$102</f>
        <v>1.3245033112582781E-3</v>
      </c>
      <c r="J99" s="74">
        <f>J98/'Denúncias PSR por UF e mês'!$O$102</f>
        <v>0.18675496688741722</v>
      </c>
      <c r="K99" s="74">
        <f>K98/'Denúncias PSR por UF e mês'!$O$102</f>
        <v>7.6821192052980131E-2</v>
      </c>
      <c r="L99" s="74">
        <f>L98/'Denúncias PSR por UF e mês'!$O$102</f>
        <v>0.2675496688741722</v>
      </c>
      <c r="M99" s="74">
        <f>M98/'Denúncias PSR por UF e mês'!$O$102</f>
        <v>1.0596026490066225E-2</v>
      </c>
      <c r="N99" s="75">
        <f>N98/'Denúncias PSR por UF e mês'!$O$102</f>
        <v>1.4158940397350994</v>
      </c>
    </row>
    <row r="100" spans="2:14" ht="16.5" thickTop="1" thickBot="1" x14ac:dyDescent="0.3">
      <c r="B100" s="253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116"/>
    </row>
    <row r="101" spans="2:14" ht="16.5" thickTop="1" thickBot="1" x14ac:dyDescent="0.3">
      <c r="B101" s="250" t="s">
        <v>320</v>
      </c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2"/>
    </row>
    <row r="102" spans="2:14" ht="60.75" thickTop="1" x14ac:dyDescent="0.25">
      <c r="B102" s="126" t="s">
        <v>2</v>
      </c>
      <c r="C102" s="137" t="s">
        <v>184</v>
      </c>
      <c r="D102" s="137" t="s">
        <v>254</v>
      </c>
      <c r="E102" s="137" t="s">
        <v>185</v>
      </c>
      <c r="F102" s="137" t="s">
        <v>186</v>
      </c>
      <c r="G102" s="137" t="s">
        <v>313</v>
      </c>
      <c r="H102" s="137" t="s">
        <v>314</v>
      </c>
      <c r="I102" s="137" t="s">
        <v>189</v>
      </c>
      <c r="J102" s="137" t="s">
        <v>190</v>
      </c>
      <c r="K102" s="137" t="s">
        <v>191</v>
      </c>
      <c r="L102" s="137" t="s">
        <v>192</v>
      </c>
      <c r="M102" s="137" t="s">
        <v>193</v>
      </c>
      <c r="N102" s="73" t="s">
        <v>14</v>
      </c>
    </row>
    <row r="103" spans="2:14" x14ac:dyDescent="0.25">
      <c r="B103" s="68" t="s">
        <v>16</v>
      </c>
      <c r="C103" s="25">
        <v>1</v>
      </c>
      <c r="D103" s="25"/>
      <c r="E103" s="25"/>
      <c r="F103" s="25">
        <v>1</v>
      </c>
      <c r="G103" s="25"/>
      <c r="H103" s="25"/>
      <c r="I103" s="25"/>
      <c r="J103" s="25"/>
      <c r="K103" s="25"/>
      <c r="L103" s="25"/>
      <c r="M103" s="28"/>
      <c r="N103" s="71">
        <f t="shared" ref="N103:N130" si="6">SUM(C103:M103)</f>
        <v>2</v>
      </c>
    </row>
    <row r="104" spans="2:14" x14ac:dyDescent="0.25">
      <c r="B104" s="68" t="s">
        <v>17</v>
      </c>
      <c r="C104" s="25"/>
      <c r="D104" s="25"/>
      <c r="E104" s="25"/>
      <c r="F104" s="25">
        <v>3</v>
      </c>
      <c r="G104" s="25"/>
      <c r="H104" s="25"/>
      <c r="I104" s="25"/>
      <c r="J104" s="25"/>
      <c r="K104" s="25"/>
      <c r="L104" s="25"/>
      <c r="M104" s="28"/>
      <c r="N104" s="71">
        <f t="shared" si="6"/>
        <v>3</v>
      </c>
    </row>
    <row r="105" spans="2:14" x14ac:dyDescent="0.25">
      <c r="B105" s="68" t="s">
        <v>18</v>
      </c>
      <c r="C105" s="25"/>
      <c r="D105" s="25"/>
      <c r="E105" s="25"/>
      <c r="F105" s="25">
        <v>4</v>
      </c>
      <c r="G105" s="25"/>
      <c r="H105" s="25"/>
      <c r="I105" s="25"/>
      <c r="J105" s="25"/>
      <c r="K105" s="25"/>
      <c r="L105" s="25"/>
      <c r="M105" s="28"/>
      <c r="N105" s="71">
        <f t="shared" si="6"/>
        <v>4</v>
      </c>
    </row>
    <row r="106" spans="2:14" x14ac:dyDescent="0.25">
      <c r="B106" s="49" t="s">
        <v>19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9"/>
      <c r="N106" s="71">
        <f t="shared" si="6"/>
        <v>0</v>
      </c>
    </row>
    <row r="107" spans="2:14" x14ac:dyDescent="0.25">
      <c r="B107" s="68" t="s">
        <v>20</v>
      </c>
      <c r="C107" s="25"/>
      <c r="D107" s="25"/>
      <c r="E107" s="25">
        <v>1</v>
      </c>
      <c r="F107" s="25">
        <v>24</v>
      </c>
      <c r="G107" s="25"/>
      <c r="H107" s="25">
        <v>1</v>
      </c>
      <c r="I107" s="25"/>
      <c r="J107" s="25">
        <v>5</v>
      </c>
      <c r="K107" s="25">
        <v>7</v>
      </c>
      <c r="L107" s="25">
        <v>9</v>
      </c>
      <c r="M107" s="28"/>
      <c r="N107" s="71">
        <f t="shared" si="6"/>
        <v>47</v>
      </c>
    </row>
    <row r="108" spans="2:14" x14ac:dyDescent="0.25">
      <c r="B108" s="68" t="s">
        <v>21</v>
      </c>
      <c r="C108" s="25"/>
      <c r="D108" s="25"/>
      <c r="E108" s="25">
        <v>1</v>
      </c>
      <c r="F108" s="25">
        <v>18</v>
      </c>
      <c r="G108" s="25"/>
      <c r="H108" s="25"/>
      <c r="I108" s="25"/>
      <c r="J108" s="25">
        <v>1</v>
      </c>
      <c r="K108" s="25">
        <v>5</v>
      </c>
      <c r="L108" s="25">
        <v>3</v>
      </c>
      <c r="M108" s="28"/>
      <c r="N108" s="71">
        <f t="shared" si="6"/>
        <v>28</v>
      </c>
    </row>
    <row r="109" spans="2:14" x14ac:dyDescent="0.25">
      <c r="B109" s="68" t="s">
        <v>22</v>
      </c>
      <c r="C109" s="25"/>
      <c r="D109" s="25"/>
      <c r="E109" s="25"/>
      <c r="F109" s="25">
        <v>22</v>
      </c>
      <c r="G109" s="25"/>
      <c r="H109" s="25">
        <v>2</v>
      </c>
      <c r="I109" s="25"/>
      <c r="J109" s="25">
        <v>7</v>
      </c>
      <c r="K109" s="25">
        <v>7</v>
      </c>
      <c r="L109" s="25">
        <v>10</v>
      </c>
      <c r="M109" s="28"/>
      <c r="N109" s="71">
        <f t="shared" si="6"/>
        <v>48</v>
      </c>
    </row>
    <row r="110" spans="2:14" x14ac:dyDescent="0.25">
      <c r="B110" s="68" t="s">
        <v>23</v>
      </c>
      <c r="C110" s="25"/>
      <c r="D110" s="25"/>
      <c r="E110" s="25">
        <v>1</v>
      </c>
      <c r="F110" s="25">
        <v>14</v>
      </c>
      <c r="G110" s="25"/>
      <c r="H110" s="25"/>
      <c r="I110" s="25"/>
      <c r="J110" s="25">
        <v>1</v>
      </c>
      <c r="K110" s="25">
        <v>1</v>
      </c>
      <c r="L110" s="25">
        <v>2</v>
      </c>
      <c r="M110" s="28"/>
      <c r="N110" s="71">
        <f t="shared" si="6"/>
        <v>19</v>
      </c>
    </row>
    <row r="111" spans="2:14" x14ac:dyDescent="0.25">
      <c r="B111" s="68" t="s">
        <v>24</v>
      </c>
      <c r="C111" s="25"/>
      <c r="D111" s="25"/>
      <c r="E111" s="25"/>
      <c r="F111" s="25">
        <v>11</v>
      </c>
      <c r="G111" s="25">
        <v>1</v>
      </c>
      <c r="H111" s="25"/>
      <c r="I111" s="25"/>
      <c r="J111" s="25">
        <v>1</v>
      </c>
      <c r="K111" s="25">
        <v>2</v>
      </c>
      <c r="L111" s="25">
        <v>2</v>
      </c>
      <c r="M111" s="28"/>
      <c r="N111" s="71">
        <f t="shared" si="6"/>
        <v>17</v>
      </c>
    </row>
    <row r="112" spans="2:14" x14ac:dyDescent="0.25">
      <c r="B112" s="68" t="s">
        <v>25</v>
      </c>
      <c r="C112" s="25">
        <v>1</v>
      </c>
      <c r="D112" s="25"/>
      <c r="E112" s="25"/>
      <c r="F112" s="25">
        <v>10</v>
      </c>
      <c r="G112" s="25"/>
      <c r="H112" s="25"/>
      <c r="I112" s="25"/>
      <c r="J112" s="25">
        <v>1</v>
      </c>
      <c r="K112" s="25"/>
      <c r="L112" s="25">
        <v>1</v>
      </c>
      <c r="M112" s="28"/>
      <c r="N112" s="71">
        <f t="shared" si="6"/>
        <v>13</v>
      </c>
    </row>
    <row r="113" spans="2:14" x14ac:dyDescent="0.25">
      <c r="B113" s="68" t="s">
        <v>26</v>
      </c>
      <c r="C113" s="25">
        <v>1</v>
      </c>
      <c r="D113" s="25"/>
      <c r="E113" s="25">
        <v>4</v>
      </c>
      <c r="F113" s="25">
        <v>42</v>
      </c>
      <c r="G113" s="25"/>
      <c r="H113" s="25">
        <v>1</v>
      </c>
      <c r="I113" s="25">
        <v>1</v>
      </c>
      <c r="J113" s="25">
        <v>14</v>
      </c>
      <c r="K113" s="25">
        <v>9</v>
      </c>
      <c r="L113" s="25">
        <v>15</v>
      </c>
      <c r="M113" s="28">
        <v>1</v>
      </c>
      <c r="N113" s="71">
        <f t="shared" si="6"/>
        <v>88</v>
      </c>
    </row>
    <row r="114" spans="2:14" x14ac:dyDescent="0.25">
      <c r="B114" s="68" t="s">
        <v>27</v>
      </c>
      <c r="C114" s="25"/>
      <c r="D114" s="25"/>
      <c r="E114" s="25"/>
      <c r="F114" s="25">
        <v>4</v>
      </c>
      <c r="G114" s="25"/>
      <c r="H114" s="25"/>
      <c r="I114" s="25"/>
      <c r="J114" s="25"/>
      <c r="K114" s="25">
        <v>1</v>
      </c>
      <c r="L114" s="25">
        <v>1</v>
      </c>
      <c r="M114" s="28"/>
      <c r="N114" s="71">
        <f t="shared" si="6"/>
        <v>6</v>
      </c>
    </row>
    <row r="115" spans="2:14" x14ac:dyDescent="0.25">
      <c r="B115" s="68" t="s">
        <v>28</v>
      </c>
      <c r="C115" s="25"/>
      <c r="D115" s="25"/>
      <c r="E115" s="25"/>
      <c r="F115" s="25">
        <v>9</v>
      </c>
      <c r="G115" s="25"/>
      <c r="H115" s="25"/>
      <c r="I115" s="25"/>
      <c r="J115" s="25">
        <v>3</v>
      </c>
      <c r="K115" s="25">
        <v>1</v>
      </c>
      <c r="L115" s="25"/>
      <c r="M115" s="28"/>
      <c r="N115" s="71">
        <f t="shared" si="6"/>
        <v>13</v>
      </c>
    </row>
    <row r="116" spans="2:14" x14ac:dyDescent="0.25">
      <c r="B116" s="68" t="s">
        <v>29</v>
      </c>
      <c r="C116" s="25"/>
      <c r="D116" s="25"/>
      <c r="E116" s="25"/>
      <c r="F116" s="25">
        <v>10</v>
      </c>
      <c r="G116" s="25"/>
      <c r="H116" s="25"/>
      <c r="I116" s="25"/>
      <c r="J116" s="25">
        <v>1</v>
      </c>
      <c r="K116" s="25">
        <v>1</v>
      </c>
      <c r="L116" s="25">
        <v>2</v>
      </c>
      <c r="M116" s="28"/>
      <c r="N116" s="71">
        <f t="shared" si="6"/>
        <v>14</v>
      </c>
    </row>
    <row r="117" spans="2:14" x14ac:dyDescent="0.25">
      <c r="B117" s="68" t="s">
        <v>30</v>
      </c>
      <c r="C117" s="25"/>
      <c r="D117" s="25"/>
      <c r="E117" s="25"/>
      <c r="F117" s="25">
        <v>11</v>
      </c>
      <c r="G117" s="25"/>
      <c r="H117" s="25"/>
      <c r="I117" s="25"/>
      <c r="J117" s="25">
        <v>2</v>
      </c>
      <c r="K117" s="25"/>
      <c r="L117" s="25">
        <v>3</v>
      </c>
      <c r="M117" s="28"/>
      <c r="N117" s="71">
        <f t="shared" si="6"/>
        <v>16</v>
      </c>
    </row>
    <row r="118" spans="2:14" x14ac:dyDescent="0.25">
      <c r="B118" s="68" t="s">
        <v>31</v>
      </c>
      <c r="C118" s="25"/>
      <c r="D118" s="25"/>
      <c r="E118" s="25"/>
      <c r="F118" s="25">
        <v>13</v>
      </c>
      <c r="G118" s="25"/>
      <c r="H118" s="25"/>
      <c r="I118" s="25"/>
      <c r="J118" s="25">
        <v>2</v>
      </c>
      <c r="K118" s="25">
        <v>1</v>
      </c>
      <c r="L118" s="25">
        <v>2</v>
      </c>
      <c r="M118" s="28"/>
      <c r="N118" s="71">
        <f t="shared" si="6"/>
        <v>18</v>
      </c>
    </row>
    <row r="119" spans="2:14" x14ac:dyDescent="0.25">
      <c r="B119" s="68" t="s">
        <v>32</v>
      </c>
      <c r="C119" s="25"/>
      <c r="D119" s="25"/>
      <c r="E119" s="25"/>
      <c r="F119" s="25">
        <v>3</v>
      </c>
      <c r="G119" s="25"/>
      <c r="H119" s="25"/>
      <c r="I119" s="25"/>
      <c r="J119" s="25"/>
      <c r="K119" s="25"/>
      <c r="L119" s="25"/>
      <c r="M119" s="28"/>
      <c r="N119" s="71">
        <f t="shared" si="6"/>
        <v>3</v>
      </c>
    </row>
    <row r="120" spans="2:14" x14ac:dyDescent="0.25">
      <c r="B120" s="68" t="s">
        <v>33</v>
      </c>
      <c r="C120" s="25"/>
      <c r="D120" s="25"/>
      <c r="E120" s="25">
        <v>1</v>
      </c>
      <c r="F120" s="25">
        <v>21</v>
      </c>
      <c r="G120" s="25"/>
      <c r="H120" s="25">
        <v>1</v>
      </c>
      <c r="I120" s="25"/>
      <c r="J120" s="25">
        <v>6</v>
      </c>
      <c r="K120" s="25">
        <v>3</v>
      </c>
      <c r="L120" s="25">
        <v>5</v>
      </c>
      <c r="M120" s="28"/>
      <c r="N120" s="71">
        <f t="shared" si="6"/>
        <v>37</v>
      </c>
    </row>
    <row r="121" spans="2:14" x14ac:dyDescent="0.25">
      <c r="B121" s="68" t="s">
        <v>34</v>
      </c>
      <c r="C121" s="25">
        <v>2</v>
      </c>
      <c r="D121" s="25"/>
      <c r="E121" s="25"/>
      <c r="F121" s="25">
        <v>48</v>
      </c>
      <c r="G121" s="25">
        <v>1</v>
      </c>
      <c r="H121" s="25"/>
      <c r="I121" s="25"/>
      <c r="J121" s="25">
        <v>5</v>
      </c>
      <c r="K121" s="25">
        <v>3</v>
      </c>
      <c r="L121" s="25">
        <v>8</v>
      </c>
      <c r="M121" s="28">
        <v>1</v>
      </c>
      <c r="N121" s="71">
        <f t="shared" si="6"/>
        <v>68</v>
      </c>
    </row>
    <row r="122" spans="2:14" x14ac:dyDescent="0.25">
      <c r="B122" s="68" t="s">
        <v>35</v>
      </c>
      <c r="C122" s="25"/>
      <c r="D122" s="25"/>
      <c r="E122" s="25"/>
      <c r="F122" s="25">
        <v>8</v>
      </c>
      <c r="G122" s="25"/>
      <c r="H122" s="25"/>
      <c r="I122" s="25"/>
      <c r="J122" s="25">
        <v>2</v>
      </c>
      <c r="K122" s="25">
        <v>2</v>
      </c>
      <c r="L122" s="25">
        <v>4</v>
      </c>
      <c r="M122" s="28"/>
      <c r="N122" s="71">
        <f t="shared" si="6"/>
        <v>16</v>
      </c>
    </row>
    <row r="123" spans="2:14" x14ac:dyDescent="0.25">
      <c r="B123" s="68" t="s">
        <v>36</v>
      </c>
      <c r="C123" s="25"/>
      <c r="D123" s="25"/>
      <c r="E123" s="25"/>
      <c r="F123" s="25">
        <v>3</v>
      </c>
      <c r="G123" s="25"/>
      <c r="H123" s="25"/>
      <c r="I123" s="25"/>
      <c r="J123" s="25">
        <v>1</v>
      </c>
      <c r="K123" s="25"/>
      <c r="L123" s="25">
        <v>1</v>
      </c>
      <c r="M123" s="28"/>
      <c r="N123" s="71">
        <f t="shared" si="6"/>
        <v>5</v>
      </c>
    </row>
    <row r="124" spans="2:14" x14ac:dyDescent="0.25">
      <c r="B124" s="68" t="s">
        <v>37</v>
      </c>
      <c r="C124" s="25"/>
      <c r="D124" s="25"/>
      <c r="E124" s="25"/>
      <c r="F124" s="25">
        <v>1</v>
      </c>
      <c r="G124" s="25"/>
      <c r="H124" s="25"/>
      <c r="I124" s="25"/>
      <c r="J124" s="25"/>
      <c r="K124" s="25"/>
      <c r="L124" s="25"/>
      <c r="M124" s="28"/>
      <c r="N124" s="71">
        <f t="shared" si="6"/>
        <v>1</v>
      </c>
    </row>
    <row r="125" spans="2:14" x14ac:dyDescent="0.25">
      <c r="B125" s="68" t="s">
        <v>38</v>
      </c>
      <c r="C125" s="25"/>
      <c r="D125" s="25"/>
      <c r="E125" s="25">
        <v>1</v>
      </c>
      <c r="F125" s="25">
        <v>22</v>
      </c>
      <c r="G125" s="25">
        <v>1</v>
      </c>
      <c r="H125" s="25"/>
      <c r="I125" s="25"/>
      <c r="J125" s="25">
        <v>5</v>
      </c>
      <c r="K125" s="25">
        <v>1</v>
      </c>
      <c r="L125" s="25">
        <v>5</v>
      </c>
      <c r="M125" s="28">
        <v>1</v>
      </c>
      <c r="N125" s="71">
        <f t="shared" si="6"/>
        <v>36</v>
      </c>
    </row>
    <row r="126" spans="2:14" x14ac:dyDescent="0.25">
      <c r="B126" s="68" t="s">
        <v>39</v>
      </c>
      <c r="C126" s="25"/>
      <c r="D126" s="25"/>
      <c r="E126" s="25">
        <v>1</v>
      </c>
      <c r="F126" s="25">
        <v>15</v>
      </c>
      <c r="G126" s="25">
        <v>1</v>
      </c>
      <c r="H126" s="25">
        <v>1</v>
      </c>
      <c r="I126" s="25"/>
      <c r="J126" s="25">
        <v>5</v>
      </c>
      <c r="K126" s="25">
        <v>5</v>
      </c>
      <c r="L126" s="25">
        <v>6</v>
      </c>
      <c r="M126" s="28"/>
      <c r="N126" s="71">
        <f t="shared" si="6"/>
        <v>34</v>
      </c>
    </row>
    <row r="127" spans="2:14" x14ac:dyDescent="0.25">
      <c r="B127" s="68" t="s">
        <v>40</v>
      </c>
      <c r="C127" s="25"/>
      <c r="D127" s="25"/>
      <c r="E127" s="25"/>
      <c r="F127" s="25">
        <v>3</v>
      </c>
      <c r="G127" s="25"/>
      <c r="H127" s="25"/>
      <c r="I127" s="25"/>
      <c r="J127" s="25">
        <v>2</v>
      </c>
      <c r="K127" s="25"/>
      <c r="L127" s="25">
        <v>1</v>
      </c>
      <c r="M127" s="28"/>
      <c r="N127" s="71">
        <f t="shared" si="6"/>
        <v>6</v>
      </c>
    </row>
    <row r="128" spans="2:14" x14ac:dyDescent="0.25">
      <c r="B128" s="68" t="s">
        <v>41</v>
      </c>
      <c r="C128" s="25"/>
      <c r="D128" s="25"/>
      <c r="E128" s="25">
        <v>5</v>
      </c>
      <c r="F128" s="25">
        <v>107</v>
      </c>
      <c r="G128" s="25">
        <v>3</v>
      </c>
      <c r="H128" s="25">
        <v>1</v>
      </c>
      <c r="I128" s="25"/>
      <c r="J128" s="25">
        <v>18</v>
      </c>
      <c r="K128" s="25">
        <v>18</v>
      </c>
      <c r="L128" s="25">
        <v>33</v>
      </c>
      <c r="M128" s="28"/>
      <c r="N128" s="71">
        <f t="shared" si="6"/>
        <v>185</v>
      </c>
    </row>
    <row r="129" spans="2:14" x14ac:dyDescent="0.25">
      <c r="B129" s="68" t="s">
        <v>42</v>
      </c>
      <c r="C129" s="25">
        <v>1</v>
      </c>
      <c r="D129" s="25"/>
      <c r="E129" s="25"/>
      <c r="F129" s="25">
        <v>2</v>
      </c>
      <c r="G129" s="25"/>
      <c r="H129" s="25"/>
      <c r="I129" s="25"/>
      <c r="J129" s="25"/>
      <c r="K129" s="25"/>
      <c r="L129" s="25"/>
      <c r="M129" s="28"/>
      <c r="N129" s="71">
        <f t="shared" si="6"/>
        <v>3</v>
      </c>
    </row>
    <row r="130" spans="2:14" x14ac:dyDescent="0.25">
      <c r="B130" s="68" t="s">
        <v>130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8"/>
      <c r="N130" s="71">
        <f t="shared" si="6"/>
        <v>0</v>
      </c>
    </row>
    <row r="131" spans="2:14" x14ac:dyDescent="0.25">
      <c r="B131" s="68" t="s">
        <v>14</v>
      </c>
      <c r="C131" s="69">
        <f t="shared" ref="C131:L131" si="7">SUM(C103:C130)</f>
        <v>6</v>
      </c>
      <c r="D131" s="69">
        <f t="shared" si="7"/>
        <v>0</v>
      </c>
      <c r="E131" s="69">
        <f t="shared" si="7"/>
        <v>15</v>
      </c>
      <c r="F131" s="69">
        <f t="shared" si="7"/>
        <v>429</v>
      </c>
      <c r="G131" s="69">
        <f t="shared" si="7"/>
        <v>7</v>
      </c>
      <c r="H131" s="69">
        <f t="shared" si="7"/>
        <v>7</v>
      </c>
      <c r="I131" s="69">
        <f t="shared" si="7"/>
        <v>1</v>
      </c>
      <c r="J131" s="69">
        <f t="shared" si="7"/>
        <v>82</v>
      </c>
      <c r="K131" s="69">
        <f t="shared" si="7"/>
        <v>67</v>
      </c>
      <c r="L131" s="69">
        <f t="shared" si="7"/>
        <v>113</v>
      </c>
      <c r="M131" s="69">
        <f>SUM(M103:M130)</f>
        <v>3</v>
      </c>
      <c r="N131" s="70">
        <f>SUM(N103:N130)</f>
        <v>730</v>
      </c>
    </row>
    <row r="132" spans="2:14" ht="15.75" thickBot="1" x14ac:dyDescent="0.3">
      <c r="B132" s="26" t="s">
        <v>15</v>
      </c>
      <c r="C132" s="74">
        <f>C131/'Denúncias PSR por UF e mês'!$O$134</f>
        <v>1.1650485436893204E-2</v>
      </c>
      <c r="D132" s="74">
        <f>D131/'Denúncias PSR por UF e mês'!$O$134</f>
        <v>0</v>
      </c>
      <c r="E132" s="74">
        <f>E131/'Denúncias PSR por UF e mês'!$O$134</f>
        <v>2.9126213592233011E-2</v>
      </c>
      <c r="F132" s="74">
        <f>F131/'Denúncias PSR por UF e mês'!$O$134</f>
        <v>0.83300970873786406</v>
      </c>
      <c r="G132" s="74">
        <f>G131/'Denúncias PSR por UF e mês'!$O$134</f>
        <v>1.3592233009708738E-2</v>
      </c>
      <c r="H132" s="74">
        <f>H131/'Denúncias PSR por UF e mês'!$O$134</f>
        <v>1.3592233009708738E-2</v>
      </c>
      <c r="I132" s="74">
        <f>I131/'Denúncias PSR por UF e mês'!$O$134</f>
        <v>1.9417475728155339E-3</v>
      </c>
      <c r="J132" s="74">
        <f>J131/'Denúncias PSR por UF e mês'!$O$134</f>
        <v>0.15922330097087378</v>
      </c>
      <c r="K132" s="74">
        <f>K131/'Denúncias PSR por UF e mês'!$O$134</f>
        <v>0.13009708737864079</v>
      </c>
      <c r="L132" s="74">
        <f>L131/'Denúncias PSR por UF e mês'!$O$134</f>
        <v>0.21941747572815534</v>
      </c>
      <c r="M132" s="74">
        <f>M131/'Denúncias PSR por UF e mês'!$O$134</f>
        <v>5.8252427184466021E-3</v>
      </c>
      <c r="N132" s="75">
        <f>N131/'Denúncias PSR por UF e mês'!$O$134</f>
        <v>1.4174757281553398</v>
      </c>
    </row>
    <row r="133" spans="2:14" ht="16.5" thickTop="1" thickBot="1" x14ac:dyDescent="0.3"/>
    <row r="134" spans="2:14" ht="16.5" thickTop="1" thickBot="1" x14ac:dyDescent="0.3">
      <c r="B134" s="250" t="s">
        <v>353</v>
      </c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2"/>
    </row>
    <row r="135" spans="2:14" ht="60.75" thickTop="1" x14ac:dyDescent="0.25">
      <c r="B135" s="143" t="s">
        <v>2</v>
      </c>
      <c r="C135" s="144" t="s">
        <v>184</v>
      </c>
      <c r="D135" s="144" t="s">
        <v>254</v>
      </c>
      <c r="E135" s="144" t="s">
        <v>185</v>
      </c>
      <c r="F135" s="144" t="s">
        <v>186</v>
      </c>
      <c r="G135" s="144" t="s">
        <v>313</v>
      </c>
      <c r="H135" s="144" t="s">
        <v>314</v>
      </c>
      <c r="I135" s="144" t="s">
        <v>189</v>
      </c>
      <c r="J135" s="144" t="s">
        <v>190</v>
      </c>
      <c r="K135" s="144" t="s">
        <v>191</v>
      </c>
      <c r="L135" s="144" t="s">
        <v>192</v>
      </c>
      <c r="M135" s="144" t="s">
        <v>193</v>
      </c>
      <c r="N135" s="73" t="s">
        <v>14</v>
      </c>
    </row>
    <row r="136" spans="2:14" x14ac:dyDescent="0.25">
      <c r="B136" s="68" t="s">
        <v>16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8"/>
      <c r="N136" s="71">
        <f t="shared" ref="N136:N163" si="8">SUM(C136:M136)</f>
        <v>0</v>
      </c>
    </row>
    <row r="137" spans="2:14" x14ac:dyDescent="0.25">
      <c r="B137" s="68" t="s">
        <v>17</v>
      </c>
      <c r="C137" s="25">
        <v>1</v>
      </c>
      <c r="D137" s="25"/>
      <c r="E137" s="25">
        <v>1</v>
      </c>
      <c r="F137" s="25">
        <v>4</v>
      </c>
      <c r="G137" s="25"/>
      <c r="H137" s="25"/>
      <c r="I137" s="25"/>
      <c r="J137" s="25">
        <v>3</v>
      </c>
      <c r="K137" s="25">
        <v>1</v>
      </c>
      <c r="L137" s="25">
        <v>2</v>
      </c>
      <c r="M137" s="28">
        <v>2</v>
      </c>
      <c r="N137" s="71">
        <f t="shared" si="8"/>
        <v>14</v>
      </c>
    </row>
    <row r="138" spans="2:14" x14ac:dyDescent="0.25">
      <c r="B138" s="68" t="s">
        <v>18</v>
      </c>
      <c r="C138" s="25"/>
      <c r="D138" s="25"/>
      <c r="E138" s="25"/>
      <c r="F138" s="25">
        <v>9</v>
      </c>
      <c r="G138" s="25">
        <v>1</v>
      </c>
      <c r="H138" s="25"/>
      <c r="I138" s="25"/>
      <c r="J138" s="25"/>
      <c r="K138" s="25"/>
      <c r="L138" s="25"/>
      <c r="M138" s="28"/>
      <c r="N138" s="71">
        <f t="shared" si="8"/>
        <v>10</v>
      </c>
    </row>
    <row r="139" spans="2:14" x14ac:dyDescent="0.25">
      <c r="B139" s="49" t="s">
        <v>19</v>
      </c>
      <c r="C139" s="16"/>
      <c r="D139" s="16"/>
      <c r="E139" s="16"/>
      <c r="F139" s="16">
        <v>2</v>
      </c>
      <c r="G139" s="16"/>
      <c r="H139" s="16"/>
      <c r="I139" s="16"/>
      <c r="J139" s="16"/>
      <c r="K139" s="16"/>
      <c r="L139" s="16"/>
      <c r="M139" s="29"/>
      <c r="N139" s="71">
        <f t="shared" si="8"/>
        <v>2</v>
      </c>
    </row>
    <row r="140" spans="2:14" x14ac:dyDescent="0.25">
      <c r="B140" s="68" t="s">
        <v>20</v>
      </c>
      <c r="C140" s="25">
        <v>1</v>
      </c>
      <c r="D140" s="25"/>
      <c r="E140" s="25">
        <v>1</v>
      </c>
      <c r="F140" s="25">
        <v>33</v>
      </c>
      <c r="G140" s="25">
        <v>4</v>
      </c>
      <c r="H140" s="25"/>
      <c r="I140" s="25"/>
      <c r="J140" s="25">
        <v>6</v>
      </c>
      <c r="K140" s="25"/>
      <c r="L140" s="25">
        <v>4</v>
      </c>
      <c r="M140" s="28">
        <v>1</v>
      </c>
      <c r="N140" s="71">
        <f t="shared" si="8"/>
        <v>50</v>
      </c>
    </row>
    <row r="141" spans="2:14" x14ac:dyDescent="0.25">
      <c r="B141" s="68" t="s">
        <v>21</v>
      </c>
      <c r="C141" s="25">
        <v>1</v>
      </c>
      <c r="D141" s="25"/>
      <c r="E141" s="25">
        <v>1</v>
      </c>
      <c r="F141" s="25">
        <v>18</v>
      </c>
      <c r="G141" s="25">
        <v>2</v>
      </c>
      <c r="H141" s="25">
        <v>1</v>
      </c>
      <c r="I141" s="25">
        <v>1</v>
      </c>
      <c r="J141" s="25">
        <v>6</v>
      </c>
      <c r="K141" s="25">
        <v>3</v>
      </c>
      <c r="L141" s="25">
        <v>3</v>
      </c>
      <c r="M141" s="28"/>
      <c r="N141" s="71">
        <f t="shared" si="8"/>
        <v>36</v>
      </c>
    </row>
    <row r="142" spans="2:14" x14ac:dyDescent="0.25">
      <c r="B142" s="68" t="s">
        <v>22</v>
      </c>
      <c r="C142" s="25"/>
      <c r="D142" s="25"/>
      <c r="E142" s="25">
        <v>2</v>
      </c>
      <c r="F142" s="25">
        <v>33</v>
      </c>
      <c r="G142" s="25">
        <v>2</v>
      </c>
      <c r="H142" s="25"/>
      <c r="I142" s="25"/>
      <c r="J142" s="25">
        <v>4</v>
      </c>
      <c r="K142" s="25">
        <v>1</v>
      </c>
      <c r="L142" s="25">
        <v>3</v>
      </c>
      <c r="M142" s="28"/>
      <c r="N142" s="71">
        <f t="shared" si="8"/>
        <v>45</v>
      </c>
    </row>
    <row r="143" spans="2:14" x14ac:dyDescent="0.25">
      <c r="B143" s="68" t="s">
        <v>23</v>
      </c>
      <c r="C143" s="25"/>
      <c r="D143" s="25"/>
      <c r="E143" s="25">
        <v>2</v>
      </c>
      <c r="F143" s="25">
        <v>23</v>
      </c>
      <c r="G143" s="25">
        <v>1</v>
      </c>
      <c r="H143" s="25"/>
      <c r="I143" s="25"/>
      <c r="J143" s="25">
        <v>2</v>
      </c>
      <c r="K143" s="25">
        <v>4</v>
      </c>
      <c r="L143" s="25">
        <v>3</v>
      </c>
      <c r="M143" s="28"/>
      <c r="N143" s="71">
        <f t="shared" si="8"/>
        <v>35</v>
      </c>
    </row>
    <row r="144" spans="2:14" x14ac:dyDescent="0.25">
      <c r="B144" s="68" t="s">
        <v>24</v>
      </c>
      <c r="C144" s="25">
        <v>2</v>
      </c>
      <c r="D144" s="25"/>
      <c r="E144" s="25">
        <v>1</v>
      </c>
      <c r="F144" s="25">
        <v>15</v>
      </c>
      <c r="G144" s="25">
        <v>1</v>
      </c>
      <c r="H144" s="25">
        <v>1</v>
      </c>
      <c r="I144" s="25"/>
      <c r="J144" s="25">
        <v>6</v>
      </c>
      <c r="K144" s="25">
        <v>3</v>
      </c>
      <c r="L144" s="25">
        <v>6</v>
      </c>
      <c r="M144" s="28"/>
      <c r="N144" s="71">
        <f t="shared" si="8"/>
        <v>35</v>
      </c>
    </row>
    <row r="145" spans="2:14" x14ac:dyDescent="0.25">
      <c r="B145" s="68" t="s">
        <v>25</v>
      </c>
      <c r="C145" s="25">
        <v>1</v>
      </c>
      <c r="D145" s="25"/>
      <c r="E145" s="25"/>
      <c r="F145" s="25">
        <v>6</v>
      </c>
      <c r="G145" s="25">
        <v>1</v>
      </c>
      <c r="H145" s="25"/>
      <c r="I145" s="25"/>
      <c r="J145" s="25">
        <v>1</v>
      </c>
      <c r="K145" s="25"/>
      <c r="L145" s="25">
        <v>1</v>
      </c>
      <c r="M145" s="28"/>
      <c r="N145" s="71">
        <f t="shared" si="8"/>
        <v>10</v>
      </c>
    </row>
    <row r="146" spans="2:14" x14ac:dyDescent="0.25">
      <c r="B146" s="68" t="s">
        <v>26</v>
      </c>
      <c r="C146" s="25">
        <v>2</v>
      </c>
      <c r="D146" s="25"/>
      <c r="E146" s="25">
        <v>3</v>
      </c>
      <c r="F146" s="25">
        <v>39</v>
      </c>
      <c r="G146" s="25">
        <v>1</v>
      </c>
      <c r="H146" s="25"/>
      <c r="I146" s="25"/>
      <c r="J146" s="25">
        <v>7</v>
      </c>
      <c r="K146" s="25">
        <v>5</v>
      </c>
      <c r="L146" s="25">
        <v>8</v>
      </c>
      <c r="M146" s="28">
        <v>1</v>
      </c>
      <c r="N146" s="71">
        <f t="shared" si="8"/>
        <v>66</v>
      </c>
    </row>
    <row r="147" spans="2:14" x14ac:dyDescent="0.25">
      <c r="B147" s="68" t="s">
        <v>27</v>
      </c>
      <c r="C147" s="25"/>
      <c r="D147" s="25"/>
      <c r="E147" s="25">
        <v>1</v>
      </c>
      <c r="F147" s="25">
        <v>10</v>
      </c>
      <c r="G147" s="25"/>
      <c r="H147" s="25"/>
      <c r="I147" s="25"/>
      <c r="J147" s="25">
        <v>2</v>
      </c>
      <c r="K147" s="25"/>
      <c r="L147" s="25">
        <v>1</v>
      </c>
      <c r="M147" s="28"/>
      <c r="N147" s="71">
        <f t="shared" si="8"/>
        <v>14</v>
      </c>
    </row>
    <row r="148" spans="2:14" x14ac:dyDescent="0.25">
      <c r="B148" s="68" t="s">
        <v>28</v>
      </c>
      <c r="C148" s="25"/>
      <c r="D148" s="25"/>
      <c r="E148" s="25">
        <v>1</v>
      </c>
      <c r="F148" s="25">
        <v>8</v>
      </c>
      <c r="G148" s="25">
        <v>2</v>
      </c>
      <c r="H148" s="25"/>
      <c r="I148" s="25"/>
      <c r="J148" s="25">
        <v>2</v>
      </c>
      <c r="K148" s="25">
        <v>1</v>
      </c>
      <c r="L148" s="25">
        <v>4</v>
      </c>
      <c r="M148" s="28"/>
      <c r="N148" s="71">
        <f t="shared" si="8"/>
        <v>18</v>
      </c>
    </row>
    <row r="149" spans="2:14" x14ac:dyDescent="0.25">
      <c r="B149" s="68" t="s">
        <v>29</v>
      </c>
      <c r="C149" s="25">
        <v>2</v>
      </c>
      <c r="D149" s="25"/>
      <c r="E149" s="25"/>
      <c r="F149" s="25">
        <v>13</v>
      </c>
      <c r="G149" s="25">
        <v>2</v>
      </c>
      <c r="H149" s="25"/>
      <c r="I149" s="25"/>
      <c r="J149" s="25">
        <v>3</v>
      </c>
      <c r="K149" s="25"/>
      <c r="L149" s="25">
        <v>4</v>
      </c>
      <c r="M149" s="28"/>
      <c r="N149" s="71">
        <f t="shared" si="8"/>
        <v>24</v>
      </c>
    </row>
    <row r="150" spans="2:14" x14ac:dyDescent="0.25">
      <c r="B150" s="68" t="s">
        <v>30</v>
      </c>
      <c r="C150" s="25">
        <v>1</v>
      </c>
      <c r="D150" s="25"/>
      <c r="E150" s="25"/>
      <c r="F150" s="25">
        <v>11</v>
      </c>
      <c r="G150" s="25">
        <v>1</v>
      </c>
      <c r="H150" s="25"/>
      <c r="I150" s="25"/>
      <c r="J150" s="25">
        <v>1</v>
      </c>
      <c r="K150" s="25"/>
      <c r="L150" s="25">
        <v>1</v>
      </c>
      <c r="M150" s="28"/>
      <c r="N150" s="71">
        <f t="shared" si="8"/>
        <v>15</v>
      </c>
    </row>
    <row r="151" spans="2:14" x14ac:dyDescent="0.25">
      <c r="B151" s="68" t="s">
        <v>31</v>
      </c>
      <c r="C151" s="25"/>
      <c r="D151" s="25"/>
      <c r="E151" s="25"/>
      <c r="F151" s="25">
        <v>16</v>
      </c>
      <c r="G151" s="25">
        <v>2</v>
      </c>
      <c r="H151" s="25"/>
      <c r="I151" s="25"/>
      <c r="J151" s="25">
        <v>1</v>
      </c>
      <c r="K151" s="25"/>
      <c r="L151" s="25"/>
      <c r="M151" s="28"/>
      <c r="N151" s="71">
        <f t="shared" si="8"/>
        <v>19</v>
      </c>
    </row>
    <row r="152" spans="2:14" x14ac:dyDescent="0.25">
      <c r="B152" s="68" t="s">
        <v>32</v>
      </c>
      <c r="C152" s="25"/>
      <c r="D152" s="25"/>
      <c r="E152" s="25">
        <v>2</v>
      </c>
      <c r="F152" s="25">
        <v>5</v>
      </c>
      <c r="G152" s="25"/>
      <c r="H152" s="25"/>
      <c r="I152" s="25"/>
      <c r="J152" s="25">
        <v>2</v>
      </c>
      <c r="K152" s="25">
        <v>1</v>
      </c>
      <c r="L152" s="25">
        <v>3</v>
      </c>
      <c r="M152" s="28"/>
      <c r="N152" s="71">
        <f t="shared" si="8"/>
        <v>13</v>
      </c>
    </row>
    <row r="153" spans="2:14" x14ac:dyDescent="0.25">
      <c r="B153" s="68" t="s">
        <v>33</v>
      </c>
      <c r="C153" s="25">
        <v>2</v>
      </c>
      <c r="D153" s="25"/>
      <c r="E153" s="25">
        <v>2</v>
      </c>
      <c r="F153" s="25">
        <v>25</v>
      </c>
      <c r="G153" s="25">
        <v>4</v>
      </c>
      <c r="H153" s="25">
        <v>1</v>
      </c>
      <c r="I153" s="25"/>
      <c r="J153" s="25">
        <v>8</v>
      </c>
      <c r="K153" s="25">
        <v>3</v>
      </c>
      <c r="L153" s="25">
        <v>8</v>
      </c>
      <c r="M153" s="28"/>
      <c r="N153" s="71">
        <f t="shared" si="8"/>
        <v>53</v>
      </c>
    </row>
    <row r="154" spans="2:14" x14ac:dyDescent="0.25">
      <c r="B154" s="68" t="s">
        <v>34</v>
      </c>
      <c r="C154" s="25">
        <v>1</v>
      </c>
      <c r="D154" s="25"/>
      <c r="E154" s="25">
        <v>1</v>
      </c>
      <c r="F154" s="25">
        <v>52</v>
      </c>
      <c r="G154" s="25">
        <v>3</v>
      </c>
      <c r="H154" s="25"/>
      <c r="I154" s="25"/>
      <c r="J154" s="25">
        <v>13</v>
      </c>
      <c r="K154" s="25">
        <v>5</v>
      </c>
      <c r="L154" s="25">
        <v>11</v>
      </c>
      <c r="M154" s="28"/>
      <c r="N154" s="71">
        <f t="shared" si="8"/>
        <v>86</v>
      </c>
    </row>
    <row r="155" spans="2:14" x14ac:dyDescent="0.25">
      <c r="B155" s="68" t="s">
        <v>35</v>
      </c>
      <c r="C155" s="25"/>
      <c r="D155" s="25"/>
      <c r="E155" s="25">
        <v>1</v>
      </c>
      <c r="F155" s="25">
        <v>15</v>
      </c>
      <c r="G155" s="25">
        <v>1</v>
      </c>
      <c r="H155" s="25"/>
      <c r="I155" s="25"/>
      <c r="J155" s="25">
        <v>1</v>
      </c>
      <c r="K155" s="25">
        <v>1</v>
      </c>
      <c r="L155" s="25">
        <v>8</v>
      </c>
      <c r="M155" s="28"/>
      <c r="N155" s="71">
        <f t="shared" si="8"/>
        <v>27</v>
      </c>
    </row>
    <row r="156" spans="2:14" x14ac:dyDescent="0.25">
      <c r="B156" s="68" t="s">
        <v>36</v>
      </c>
      <c r="C156" s="25"/>
      <c r="D156" s="25"/>
      <c r="E156" s="25">
        <v>1</v>
      </c>
      <c r="F156" s="25">
        <v>2</v>
      </c>
      <c r="G156" s="25"/>
      <c r="H156" s="25"/>
      <c r="I156" s="25"/>
      <c r="J156" s="25">
        <v>1</v>
      </c>
      <c r="K156" s="25"/>
      <c r="L156" s="25"/>
      <c r="M156" s="28"/>
      <c r="N156" s="71">
        <f t="shared" si="8"/>
        <v>4</v>
      </c>
    </row>
    <row r="157" spans="2:14" x14ac:dyDescent="0.25">
      <c r="B157" s="68" t="s">
        <v>37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8"/>
      <c r="N157" s="71">
        <f t="shared" si="8"/>
        <v>0</v>
      </c>
    </row>
    <row r="158" spans="2:14" x14ac:dyDescent="0.25">
      <c r="B158" s="68" t="s">
        <v>38</v>
      </c>
      <c r="C158" s="25">
        <v>1</v>
      </c>
      <c r="D158" s="25"/>
      <c r="E158" s="25">
        <v>3</v>
      </c>
      <c r="F158" s="25">
        <v>18</v>
      </c>
      <c r="G158" s="25">
        <v>1</v>
      </c>
      <c r="H158" s="25"/>
      <c r="I158" s="25"/>
      <c r="J158" s="25">
        <v>5</v>
      </c>
      <c r="K158" s="25">
        <v>3</v>
      </c>
      <c r="L158" s="25">
        <v>5</v>
      </c>
      <c r="M158" s="28"/>
      <c r="N158" s="71">
        <f t="shared" si="8"/>
        <v>36</v>
      </c>
    </row>
    <row r="159" spans="2:14" x14ac:dyDescent="0.25">
      <c r="B159" s="68" t="s">
        <v>39</v>
      </c>
      <c r="C159" s="25">
        <v>1</v>
      </c>
      <c r="D159" s="25"/>
      <c r="E159" s="25">
        <v>1</v>
      </c>
      <c r="F159" s="25">
        <v>20</v>
      </c>
      <c r="G159" s="25"/>
      <c r="H159" s="25"/>
      <c r="I159" s="25">
        <v>1</v>
      </c>
      <c r="J159" s="25">
        <v>10</v>
      </c>
      <c r="K159" s="25">
        <v>2</v>
      </c>
      <c r="L159" s="25">
        <v>10</v>
      </c>
      <c r="M159" s="28">
        <v>1</v>
      </c>
      <c r="N159" s="71">
        <f t="shared" si="8"/>
        <v>46</v>
      </c>
    </row>
    <row r="160" spans="2:14" x14ac:dyDescent="0.25">
      <c r="B160" s="68" t="s">
        <v>40</v>
      </c>
      <c r="C160" s="25"/>
      <c r="D160" s="25"/>
      <c r="E160" s="25"/>
      <c r="F160" s="25">
        <v>1</v>
      </c>
      <c r="G160" s="25"/>
      <c r="H160" s="25"/>
      <c r="I160" s="25"/>
      <c r="J160" s="25"/>
      <c r="K160" s="25"/>
      <c r="L160" s="25"/>
      <c r="M160" s="28"/>
      <c r="N160" s="71">
        <f t="shared" si="8"/>
        <v>1</v>
      </c>
    </row>
    <row r="161" spans="2:14" x14ac:dyDescent="0.25">
      <c r="B161" s="68" t="s">
        <v>41</v>
      </c>
      <c r="C161" s="25">
        <v>2</v>
      </c>
      <c r="D161" s="25"/>
      <c r="E161" s="25">
        <v>5</v>
      </c>
      <c r="F161" s="25">
        <v>140</v>
      </c>
      <c r="G161" s="25">
        <v>7</v>
      </c>
      <c r="H161" s="25"/>
      <c r="I161" s="25">
        <v>1</v>
      </c>
      <c r="J161" s="25">
        <v>28</v>
      </c>
      <c r="K161" s="25">
        <v>17</v>
      </c>
      <c r="L161" s="25">
        <v>36</v>
      </c>
      <c r="M161" s="28">
        <v>3</v>
      </c>
      <c r="N161" s="71">
        <f t="shared" si="8"/>
        <v>239</v>
      </c>
    </row>
    <row r="162" spans="2:14" x14ac:dyDescent="0.25">
      <c r="B162" s="68" t="s">
        <v>42</v>
      </c>
      <c r="C162" s="25"/>
      <c r="D162" s="25"/>
      <c r="E162" s="25"/>
      <c r="F162" s="25">
        <v>2</v>
      </c>
      <c r="G162" s="25"/>
      <c r="H162" s="25"/>
      <c r="I162" s="25"/>
      <c r="J162" s="25">
        <v>1</v>
      </c>
      <c r="K162" s="25"/>
      <c r="L162" s="25">
        <v>1</v>
      </c>
      <c r="M162" s="28"/>
      <c r="N162" s="71">
        <f t="shared" si="8"/>
        <v>4</v>
      </c>
    </row>
    <row r="163" spans="2:14" x14ac:dyDescent="0.25">
      <c r="B163" s="68" t="s">
        <v>130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8"/>
      <c r="N163" s="71">
        <f t="shared" si="8"/>
        <v>0</v>
      </c>
    </row>
    <row r="164" spans="2:14" x14ac:dyDescent="0.25">
      <c r="B164" s="68" t="s">
        <v>14</v>
      </c>
      <c r="C164" s="69">
        <f t="shared" ref="C164:L164" si="9">SUM(C136:C163)</f>
        <v>18</v>
      </c>
      <c r="D164" s="69">
        <f t="shared" si="9"/>
        <v>0</v>
      </c>
      <c r="E164" s="69">
        <f t="shared" si="9"/>
        <v>29</v>
      </c>
      <c r="F164" s="69">
        <f t="shared" si="9"/>
        <v>520</v>
      </c>
      <c r="G164" s="69">
        <f t="shared" si="9"/>
        <v>36</v>
      </c>
      <c r="H164" s="69">
        <f t="shared" si="9"/>
        <v>3</v>
      </c>
      <c r="I164" s="69">
        <f t="shared" si="9"/>
        <v>3</v>
      </c>
      <c r="J164" s="69">
        <f t="shared" si="9"/>
        <v>113</v>
      </c>
      <c r="K164" s="69">
        <f t="shared" si="9"/>
        <v>50</v>
      </c>
      <c r="L164" s="69">
        <f t="shared" si="9"/>
        <v>122</v>
      </c>
      <c r="M164" s="69">
        <f>SUM(M136:M163)</f>
        <v>8</v>
      </c>
      <c r="N164" s="70">
        <f>SUM(N136:N163)</f>
        <v>902</v>
      </c>
    </row>
    <row r="165" spans="2:14" ht="15.75" thickBot="1" x14ac:dyDescent="0.3">
      <c r="B165" s="26" t="s">
        <v>15</v>
      </c>
      <c r="C165" s="74">
        <f>C164/'Denúncias PSR por UF e mês'!$O$166</f>
        <v>2.6392961876832845E-2</v>
      </c>
      <c r="D165" s="74">
        <f>D164/'Denúncias PSR por UF e mês'!$O$166</f>
        <v>0</v>
      </c>
      <c r="E165" s="74">
        <f>E164/'Denúncias PSR por UF e mês'!$O$166</f>
        <v>4.2521994134897358E-2</v>
      </c>
      <c r="F165" s="74">
        <f>F164/'Denúncias PSR por UF e mês'!$O$166</f>
        <v>0.76246334310850439</v>
      </c>
      <c r="G165" s="74">
        <f>G164/'Denúncias PSR por UF e mês'!$O$166</f>
        <v>5.2785923753665691E-2</v>
      </c>
      <c r="H165" s="74">
        <f>H164/'Denúncias PSR por UF e mês'!$O$166</f>
        <v>4.3988269794721412E-3</v>
      </c>
      <c r="I165" s="74">
        <f>I164/'Denúncias PSR por UF e mês'!$O$166</f>
        <v>4.3988269794721412E-3</v>
      </c>
      <c r="J165" s="74">
        <f>J164/'Denúncias PSR por UF e mês'!$O$166</f>
        <v>0.16568914956011729</v>
      </c>
      <c r="K165" s="74">
        <f>K164/'Denúncias PSR por UF e mês'!$O$166</f>
        <v>7.331378299120235E-2</v>
      </c>
      <c r="L165" s="74">
        <f>L164/'Denúncias PSR por UF e mês'!$O$166</f>
        <v>0.17888563049853373</v>
      </c>
      <c r="M165" s="74">
        <f>M164/'Denúncias PSR por UF e mês'!$O$166</f>
        <v>1.1730205278592375E-2</v>
      </c>
      <c r="N165" s="74">
        <f>N164/'Denúncias PSR por UF e mês'!$O$166</f>
        <v>1.3225806451612903</v>
      </c>
    </row>
    <row r="166" spans="2:14" ht="16.5" thickTop="1" thickBot="1" x14ac:dyDescent="0.3"/>
    <row r="167" spans="2:14" ht="15.75" thickTop="1" x14ac:dyDescent="0.25">
      <c r="B167" s="216" t="s">
        <v>381</v>
      </c>
      <c r="C167" s="217"/>
      <c r="D167" s="217"/>
      <c r="E167" s="217"/>
      <c r="F167" s="217"/>
      <c r="G167" s="217"/>
      <c r="H167" s="217"/>
      <c r="I167" s="217"/>
      <c r="J167" s="217"/>
      <c r="K167" s="217"/>
      <c r="L167" s="217"/>
      <c r="M167" s="217"/>
      <c r="N167" s="218"/>
    </row>
    <row r="168" spans="2:14" ht="75" x14ac:dyDescent="0.25">
      <c r="B168" s="49" t="s">
        <v>2</v>
      </c>
      <c r="C168" s="76" t="s">
        <v>184</v>
      </c>
      <c r="D168" s="76" t="s">
        <v>254</v>
      </c>
      <c r="E168" s="76" t="s">
        <v>185</v>
      </c>
      <c r="F168" s="76" t="s">
        <v>186</v>
      </c>
      <c r="G168" s="76" t="s">
        <v>187</v>
      </c>
      <c r="H168" s="76" t="s">
        <v>188</v>
      </c>
      <c r="I168" s="76" t="s">
        <v>189</v>
      </c>
      <c r="J168" s="76" t="s">
        <v>190</v>
      </c>
      <c r="K168" s="76" t="s">
        <v>191</v>
      </c>
      <c r="L168" s="76" t="s">
        <v>192</v>
      </c>
      <c r="M168" s="76" t="s">
        <v>193</v>
      </c>
      <c r="N168" s="77" t="s">
        <v>14</v>
      </c>
    </row>
    <row r="169" spans="2:14" x14ac:dyDescent="0.25">
      <c r="B169" s="68" t="s">
        <v>16</v>
      </c>
      <c r="C169" s="25"/>
      <c r="D169" s="25"/>
      <c r="E169" s="25"/>
      <c r="F169" s="25">
        <v>1</v>
      </c>
      <c r="G169" s="25"/>
      <c r="H169" s="25"/>
      <c r="I169" s="25"/>
      <c r="J169" s="25"/>
      <c r="K169" s="25"/>
      <c r="L169" s="25"/>
      <c r="M169" s="25"/>
      <c r="N169" s="67">
        <f>SUM(C169:M169)</f>
        <v>1</v>
      </c>
    </row>
    <row r="170" spans="2:14" x14ac:dyDescent="0.25">
      <c r="B170" s="68" t="s">
        <v>17</v>
      </c>
      <c r="C170" s="25"/>
      <c r="D170" s="25"/>
      <c r="E170" s="25"/>
      <c r="F170" s="25">
        <v>15</v>
      </c>
      <c r="G170" s="25">
        <v>6</v>
      </c>
      <c r="H170" s="25"/>
      <c r="I170" s="25"/>
      <c r="J170" s="25"/>
      <c r="K170" s="25"/>
      <c r="L170" s="25">
        <v>1</v>
      </c>
      <c r="M170" s="25"/>
      <c r="N170" s="67">
        <f t="shared" ref="N170:N196" si="10">SUM(C170:M170)</f>
        <v>22</v>
      </c>
    </row>
    <row r="171" spans="2:14" x14ac:dyDescent="0.25">
      <c r="B171" s="68" t="s">
        <v>18</v>
      </c>
      <c r="C171" s="25">
        <v>1</v>
      </c>
      <c r="D171" s="25"/>
      <c r="E171" s="25"/>
      <c r="F171" s="25">
        <v>14</v>
      </c>
      <c r="G171" s="25">
        <v>2</v>
      </c>
      <c r="H171" s="25"/>
      <c r="I171" s="25"/>
      <c r="J171" s="25">
        <v>3</v>
      </c>
      <c r="K171" s="25"/>
      <c r="L171" s="25"/>
      <c r="M171" s="25"/>
      <c r="N171" s="67">
        <f t="shared" si="10"/>
        <v>20</v>
      </c>
    </row>
    <row r="172" spans="2:14" x14ac:dyDescent="0.25">
      <c r="B172" s="49" t="s">
        <v>19</v>
      </c>
      <c r="C172" s="16"/>
      <c r="D172" s="16"/>
      <c r="E172" s="16"/>
      <c r="F172" s="16">
        <v>2</v>
      </c>
      <c r="G172" s="16"/>
      <c r="H172" s="16"/>
      <c r="I172" s="16"/>
      <c r="J172" s="16"/>
      <c r="K172" s="16"/>
      <c r="L172" s="16"/>
      <c r="M172" s="16"/>
      <c r="N172" s="67">
        <f t="shared" si="10"/>
        <v>2</v>
      </c>
    </row>
    <row r="173" spans="2:14" x14ac:dyDescent="0.25">
      <c r="B173" s="68" t="s">
        <v>20</v>
      </c>
      <c r="C173" s="25">
        <v>3</v>
      </c>
      <c r="D173" s="25"/>
      <c r="E173" s="25">
        <v>1</v>
      </c>
      <c r="F173" s="25">
        <v>49</v>
      </c>
      <c r="G173" s="25">
        <v>9</v>
      </c>
      <c r="H173" s="25"/>
      <c r="I173" s="25">
        <v>1</v>
      </c>
      <c r="J173" s="25">
        <v>8</v>
      </c>
      <c r="K173" s="25">
        <v>2</v>
      </c>
      <c r="L173" s="25">
        <v>2</v>
      </c>
      <c r="M173" s="25"/>
      <c r="N173" s="67">
        <f t="shared" si="10"/>
        <v>75</v>
      </c>
    </row>
    <row r="174" spans="2:14" x14ac:dyDescent="0.25">
      <c r="B174" s="68" t="s">
        <v>21</v>
      </c>
      <c r="C174" s="25">
        <v>2</v>
      </c>
      <c r="D174" s="25"/>
      <c r="E174" s="25"/>
      <c r="F174" s="25">
        <v>19</v>
      </c>
      <c r="G174" s="25">
        <v>6</v>
      </c>
      <c r="H174" s="25"/>
      <c r="I174" s="25"/>
      <c r="J174" s="25">
        <v>1</v>
      </c>
      <c r="K174" s="25"/>
      <c r="L174" s="25">
        <v>1</v>
      </c>
      <c r="M174" s="25"/>
      <c r="N174" s="67">
        <f t="shared" si="10"/>
        <v>29</v>
      </c>
    </row>
    <row r="175" spans="2:14" x14ac:dyDescent="0.25">
      <c r="B175" s="68" t="s">
        <v>22</v>
      </c>
      <c r="C175" s="25"/>
      <c r="D175" s="25"/>
      <c r="E175" s="25"/>
      <c r="F175" s="25">
        <v>43</v>
      </c>
      <c r="G175" s="25">
        <v>11</v>
      </c>
      <c r="H175" s="25"/>
      <c r="I175" s="25"/>
      <c r="J175" s="25">
        <v>3</v>
      </c>
      <c r="K175" s="25">
        <v>3</v>
      </c>
      <c r="L175" s="25">
        <v>4</v>
      </c>
      <c r="M175" s="25"/>
      <c r="N175" s="67">
        <f t="shared" si="10"/>
        <v>64</v>
      </c>
    </row>
    <row r="176" spans="2:14" x14ac:dyDescent="0.25">
      <c r="B176" s="68" t="s">
        <v>23</v>
      </c>
      <c r="C176" s="25">
        <v>1</v>
      </c>
      <c r="D176" s="25"/>
      <c r="E176" s="25"/>
      <c r="F176" s="25">
        <v>8</v>
      </c>
      <c r="G176" s="25">
        <v>5</v>
      </c>
      <c r="H176" s="25">
        <v>1</v>
      </c>
      <c r="I176" s="25"/>
      <c r="J176" s="25">
        <v>5</v>
      </c>
      <c r="K176" s="25">
        <v>4</v>
      </c>
      <c r="L176" s="25">
        <v>2</v>
      </c>
      <c r="M176" s="25"/>
      <c r="N176" s="67">
        <f t="shared" si="10"/>
        <v>26</v>
      </c>
    </row>
    <row r="177" spans="2:14" x14ac:dyDescent="0.25">
      <c r="B177" s="68" t="s">
        <v>24</v>
      </c>
      <c r="C177" s="25">
        <v>1</v>
      </c>
      <c r="D177" s="25"/>
      <c r="E177" s="25">
        <v>1</v>
      </c>
      <c r="F177" s="25">
        <v>32</v>
      </c>
      <c r="G177" s="25">
        <v>2</v>
      </c>
      <c r="H177" s="25"/>
      <c r="I177" s="25"/>
      <c r="J177" s="25">
        <v>5</v>
      </c>
      <c r="K177" s="25">
        <v>2</v>
      </c>
      <c r="L177" s="25">
        <v>3</v>
      </c>
      <c r="M177" s="25"/>
      <c r="N177" s="67">
        <f t="shared" si="10"/>
        <v>46</v>
      </c>
    </row>
    <row r="178" spans="2:14" x14ac:dyDescent="0.25">
      <c r="B178" s="68" t="s">
        <v>25</v>
      </c>
      <c r="C178" s="25">
        <v>2</v>
      </c>
      <c r="D178" s="25"/>
      <c r="E178" s="25">
        <v>1</v>
      </c>
      <c r="F178" s="25">
        <v>11</v>
      </c>
      <c r="G178" s="25"/>
      <c r="H178" s="25"/>
      <c r="I178" s="25"/>
      <c r="J178" s="25">
        <v>1</v>
      </c>
      <c r="K178" s="25">
        <v>2</v>
      </c>
      <c r="L178" s="25">
        <v>2</v>
      </c>
      <c r="M178" s="25"/>
      <c r="N178" s="67">
        <f t="shared" si="10"/>
        <v>19</v>
      </c>
    </row>
    <row r="179" spans="2:14" x14ac:dyDescent="0.25">
      <c r="B179" s="68" t="s">
        <v>26</v>
      </c>
      <c r="C179" s="25">
        <v>3</v>
      </c>
      <c r="D179" s="25"/>
      <c r="E179" s="25">
        <v>1</v>
      </c>
      <c r="F179" s="25">
        <v>47</v>
      </c>
      <c r="G179" s="25">
        <v>5</v>
      </c>
      <c r="H179" s="25"/>
      <c r="I179" s="25"/>
      <c r="J179" s="25">
        <v>7</v>
      </c>
      <c r="K179" s="25">
        <v>8</v>
      </c>
      <c r="L179" s="25">
        <v>6</v>
      </c>
      <c r="M179" s="25"/>
      <c r="N179" s="67">
        <f t="shared" si="10"/>
        <v>77</v>
      </c>
    </row>
    <row r="180" spans="2:14" x14ac:dyDescent="0.25">
      <c r="B180" s="68" t="s">
        <v>27</v>
      </c>
      <c r="C180" s="25">
        <v>1</v>
      </c>
      <c r="D180" s="25"/>
      <c r="E180" s="25">
        <v>1</v>
      </c>
      <c r="F180" s="25">
        <v>17</v>
      </c>
      <c r="G180" s="25">
        <v>1</v>
      </c>
      <c r="H180" s="25"/>
      <c r="I180" s="25">
        <v>1</v>
      </c>
      <c r="J180" s="25">
        <v>2</v>
      </c>
      <c r="K180" s="25">
        <v>2</v>
      </c>
      <c r="L180" s="25">
        <v>2</v>
      </c>
      <c r="M180" s="25"/>
      <c r="N180" s="67">
        <f t="shared" si="10"/>
        <v>27</v>
      </c>
    </row>
    <row r="181" spans="2:14" x14ac:dyDescent="0.25">
      <c r="B181" s="68" t="s">
        <v>28</v>
      </c>
      <c r="C181" s="25">
        <v>1</v>
      </c>
      <c r="D181" s="25"/>
      <c r="E181" s="25">
        <v>1</v>
      </c>
      <c r="F181" s="25">
        <v>4</v>
      </c>
      <c r="G181" s="25"/>
      <c r="H181" s="25"/>
      <c r="I181" s="25"/>
      <c r="J181" s="25">
        <v>3</v>
      </c>
      <c r="K181" s="25">
        <v>2</v>
      </c>
      <c r="L181" s="25">
        <v>2</v>
      </c>
      <c r="M181" s="25"/>
      <c r="N181" s="67">
        <f t="shared" si="10"/>
        <v>13</v>
      </c>
    </row>
    <row r="182" spans="2:14" x14ac:dyDescent="0.25">
      <c r="B182" s="68" t="s">
        <v>29</v>
      </c>
      <c r="C182" s="25"/>
      <c r="D182" s="25"/>
      <c r="E182" s="25"/>
      <c r="F182" s="25">
        <v>10</v>
      </c>
      <c r="G182" s="25">
        <v>1</v>
      </c>
      <c r="H182" s="25"/>
      <c r="I182" s="25"/>
      <c r="J182" s="25">
        <v>1</v>
      </c>
      <c r="K182" s="25"/>
      <c r="L182" s="25"/>
      <c r="M182" s="25"/>
      <c r="N182" s="67">
        <f t="shared" si="10"/>
        <v>12</v>
      </c>
    </row>
    <row r="183" spans="2:14" x14ac:dyDescent="0.25">
      <c r="B183" s="68" t="s">
        <v>30</v>
      </c>
      <c r="C183" s="25"/>
      <c r="D183" s="25"/>
      <c r="E183" s="25"/>
      <c r="F183" s="25">
        <v>19</v>
      </c>
      <c r="G183" s="25">
        <v>1</v>
      </c>
      <c r="H183" s="25"/>
      <c r="I183" s="25"/>
      <c r="J183" s="25">
        <v>2</v>
      </c>
      <c r="K183" s="25"/>
      <c r="L183" s="25">
        <v>2</v>
      </c>
      <c r="M183" s="25"/>
      <c r="N183" s="67">
        <f>SUM(C183:M183)</f>
        <v>24</v>
      </c>
    </row>
    <row r="184" spans="2:14" x14ac:dyDescent="0.25">
      <c r="B184" s="68" t="s">
        <v>31</v>
      </c>
      <c r="C184" s="25">
        <v>1</v>
      </c>
      <c r="D184" s="25"/>
      <c r="E184" s="25"/>
      <c r="F184" s="25">
        <v>30</v>
      </c>
      <c r="G184" s="25"/>
      <c r="H184" s="25"/>
      <c r="I184" s="25"/>
      <c r="J184" s="25">
        <v>1</v>
      </c>
      <c r="K184" s="25"/>
      <c r="L184" s="25">
        <v>1</v>
      </c>
      <c r="M184" s="25"/>
      <c r="N184" s="67">
        <f t="shared" si="10"/>
        <v>33</v>
      </c>
    </row>
    <row r="185" spans="2:14" x14ac:dyDescent="0.25">
      <c r="B185" s="68" t="s">
        <v>32</v>
      </c>
      <c r="C185" s="25"/>
      <c r="D185" s="25"/>
      <c r="E185" s="25"/>
      <c r="F185" s="25">
        <v>9</v>
      </c>
      <c r="G185" s="25">
        <v>1</v>
      </c>
      <c r="H185" s="25"/>
      <c r="I185" s="25"/>
      <c r="J185" s="25">
        <v>1</v>
      </c>
      <c r="K185" s="25">
        <v>1</v>
      </c>
      <c r="L185" s="25">
        <v>1</v>
      </c>
      <c r="M185" s="25">
        <v>1</v>
      </c>
      <c r="N185" s="67">
        <f t="shared" si="10"/>
        <v>14</v>
      </c>
    </row>
    <row r="186" spans="2:14" x14ac:dyDescent="0.25">
      <c r="B186" s="68" t="s">
        <v>33</v>
      </c>
      <c r="C186" s="25">
        <v>1</v>
      </c>
      <c r="D186" s="25"/>
      <c r="E186" s="25"/>
      <c r="F186" s="25">
        <v>27</v>
      </c>
      <c r="G186" s="25">
        <v>9</v>
      </c>
      <c r="H186" s="25"/>
      <c r="I186" s="25"/>
      <c r="J186" s="25">
        <v>6</v>
      </c>
      <c r="K186" s="25">
        <v>4</v>
      </c>
      <c r="L186" s="25">
        <v>3</v>
      </c>
      <c r="M186" s="25"/>
      <c r="N186" s="67">
        <f t="shared" si="10"/>
        <v>50</v>
      </c>
    </row>
    <row r="187" spans="2:14" x14ac:dyDescent="0.25">
      <c r="B187" s="68" t="s">
        <v>34</v>
      </c>
      <c r="C187" s="25">
        <v>3</v>
      </c>
      <c r="D187" s="25"/>
      <c r="E187" s="25">
        <v>3</v>
      </c>
      <c r="F187" s="25">
        <v>93</v>
      </c>
      <c r="G187" s="25">
        <v>20</v>
      </c>
      <c r="H187" s="25"/>
      <c r="I187" s="25"/>
      <c r="J187" s="25">
        <v>11</v>
      </c>
      <c r="K187" s="25">
        <v>5</v>
      </c>
      <c r="L187" s="25">
        <v>11</v>
      </c>
      <c r="M187" s="25"/>
      <c r="N187" s="67">
        <f t="shared" si="10"/>
        <v>146</v>
      </c>
    </row>
    <row r="188" spans="2:14" x14ac:dyDescent="0.25">
      <c r="B188" s="68" t="s">
        <v>35</v>
      </c>
      <c r="C188" s="25">
        <v>1</v>
      </c>
      <c r="D188" s="25"/>
      <c r="E188" s="25"/>
      <c r="F188" s="25">
        <v>8</v>
      </c>
      <c r="G188" s="25">
        <v>1</v>
      </c>
      <c r="H188" s="25"/>
      <c r="I188" s="25"/>
      <c r="J188" s="25"/>
      <c r="K188" s="25">
        <v>1</v>
      </c>
      <c r="L188" s="25">
        <v>4</v>
      </c>
      <c r="M188" s="25"/>
      <c r="N188" s="67">
        <f t="shared" si="10"/>
        <v>15</v>
      </c>
    </row>
    <row r="189" spans="2:14" x14ac:dyDescent="0.25">
      <c r="B189" s="68" t="s">
        <v>36</v>
      </c>
      <c r="C189" s="25"/>
      <c r="D189" s="25"/>
      <c r="E189" s="25"/>
      <c r="F189" s="25">
        <v>5</v>
      </c>
      <c r="G189" s="25">
        <v>1</v>
      </c>
      <c r="H189" s="25"/>
      <c r="I189" s="25"/>
      <c r="J189" s="25"/>
      <c r="K189" s="25">
        <v>1</v>
      </c>
      <c r="L189" s="25"/>
      <c r="M189" s="25"/>
      <c r="N189" s="67">
        <f t="shared" si="10"/>
        <v>7</v>
      </c>
    </row>
    <row r="190" spans="2:14" x14ac:dyDescent="0.25">
      <c r="B190" s="68" t="s">
        <v>37</v>
      </c>
      <c r="C190" s="25"/>
      <c r="D190" s="25"/>
      <c r="E190" s="25"/>
      <c r="F190" s="25">
        <v>1</v>
      </c>
      <c r="G190" s="25"/>
      <c r="H190" s="25"/>
      <c r="I190" s="25"/>
      <c r="J190" s="25"/>
      <c r="K190" s="25"/>
      <c r="L190" s="25"/>
      <c r="M190" s="25"/>
      <c r="N190" s="67">
        <f t="shared" si="10"/>
        <v>1</v>
      </c>
    </row>
    <row r="191" spans="2:14" x14ac:dyDescent="0.25">
      <c r="B191" s="68" t="s">
        <v>38</v>
      </c>
      <c r="C191" s="25">
        <v>1</v>
      </c>
      <c r="D191" s="25"/>
      <c r="E191" s="25">
        <v>1</v>
      </c>
      <c r="F191" s="25">
        <v>33</v>
      </c>
      <c r="G191" s="25">
        <v>3</v>
      </c>
      <c r="H191" s="25"/>
      <c r="I191" s="25"/>
      <c r="J191" s="25">
        <v>6</v>
      </c>
      <c r="K191" s="25">
        <v>1</v>
      </c>
      <c r="L191" s="25">
        <v>7</v>
      </c>
      <c r="M191" s="25"/>
      <c r="N191" s="67">
        <f t="shared" si="10"/>
        <v>52</v>
      </c>
    </row>
    <row r="192" spans="2:14" x14ac:dyDescent="0.25">
      <c r="B192" s="68" t="s">
        <v>39</v>
      </c>
      <c r="C192" s="25">
        <v>1</v>
      </c>
      <c r="D192" s="25"/>
      <c r="E192" s="25"/>
      <c r="F192" s="25">
        <v>12</v>
      </c>
      <c r="G192" s="25">
        <v>1</v>
      </c>
      <c r="H192" s="25"/>
      <c r="I192" s="25"/>
      <c r="J192" s="25">
        <v>2</v>
      </c>
      <c r="K192" s="25"/>
      <c r="L192" s="25">
        <v>2</v>
      </c>
      <c r="M192" s="25"/>
      <c r="N192" s="67">
        <f t="shared" si="10"/>
        <v>18</v>
      </c>
    </row>
    <row r="193" spans="2:14" x14ac:dyDescent="0.25">
      <c r="B193" s="68" t="s">
        <v>40</v>
      </c>
      <c r="C193" s="25"/>
      <c r="D193" s="25"/>
      <c r="E193" s="25"/>
      <c r="F193" s="25">
        <v>8</v>
      </c>
      <c r="G193" s="25">
        <v>2</v>
      </c>
      <c r="H193" s="25"/>
      <c r="I193" s="25"/>
      <c r="J193" s="25"/>
      <c r="K193" s="25"/>
      <c r="L193" s="25"/>
      <c r="M193" s="25"/>
      <c r="N193" s="67">
        <f t="shared" si="10"/>
        <v>10</v>
      </c>
    </row>
    <row r="194" spans="2:14" x14ac:dyDescent="0.25">
      <c r="B194" s="68" t="s">
        <v>41</v>
      </c>
      <c r="C194" s="25">
        <v>6</v>
      </c>
      <c r="D194" s="25"/>
      <c r="E194" s="25">
        <v>7</v>
      </c>
      <c r="F194" s="25">
        <v>190</v>
      </c>
      <c r="G194" s="25">
        <v>36</v>
      </c>
      <c r="H194" s="25">
        <v>1</v>
      </c>
      <c r="I194" s="25">
        <v>1</v>
      </c>
      <c r="J194" s="25">
        <v>29</v>
      </c>
      <c r="K194" s="25">
        <v>30</v>
      </c>
      <c r="L194" s="25">
        <v>43</v>
      </c>
      <c r="M194" s="25"/>
      <c r="N194" s="67">
        <f t="shared" si="10"/>
        <v>343</v>
      </c>
    </row>
    <row r="195" spans="2:14" x14ac:dyDescent="0.25">
      <c r="B195" s="68" t="s">
        <v>42</v>
      </c>
      <c r="C195" s="25"/>
      <c r="D195" s="25"/>
      <c r="E195" s="25"/>
      <c r="F195" s="25">
        <v>2</v>
      </c>
      <c r="G195" s="25"/>
      <c r="H195" s="25"/>
      <c r="I195" s="25"/>
      <c r="J195" s="25"/>
      <c r="K195" s="25"/>
      <c r="L195" s="25"/>
      <c r="M195" s="25"/>
      <c r="N195" s="67">
        <f t="shared" si="10"/>
        <v>2</v>
      </c>
    </row>
    <row r="196" spans="2:14" x14ac:dyDescent="0.25">
      <c r="B196" s="68" t="s">
        <v>130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67">
        <f t="shared" si="10"/>
        <v>0</v>
      </c>
    </row>
    <row r="197" spans="2:14" ht="15.75" thickBot="1" x14ac:dyDescent="0.3">
      <c r="B197" s="174" t="s">
        <v>14</v>
      </c>
      <c r="C197" s="175">
        <f>SUM(C169:C196)</f>
        <v>29</v>
      </c>
      <c r="D197" s="175">
        <f t="shared" ref="D197:K197" si="11">SUM(D169:D196)</f>
        <v>0</v>
      </c>
      <c r="E197" s="175">
        <f t="shared" si="11"/>
        <v>17</v>
      </c>
      <c r="F197" s="175">
        <f t="shared" si="11"/>
        <v>709</v>
      </c>
      <c r="G197" s="175">
        <f t="shared" si="11"/>
        <v>123</v>
      </c>
      <c r="H197" s="175">
        <f>SUM(H169:H196)</f>
        <v>2</v>
      </c>
      <c r="I197" s="175">
        <f t="shared" si="11"/>
        <v>3</v>
      </c>
      <c r="J197" s="175">
        <f t="shared" si="11"/>
        <v>97</v>
      </c>
      <c r="K197" s="175">
        <f t="shared" si="11"/>
        <v>68</v>
      </c>
      <c r="L197" s="175">
        <f>SUM(L169:L196)</f>
        <v>99</v>
      </c>
      <c r="M197" s="175">
        <f>SUM(M169:M196)</f>
        <v>1</v>
      </c>
      <c r="N197" s="176">
        <f>SUM(N169:N196)</f>
        <v>1148</v>
      </c>
    </row>
    <row r="198" spans="2:14" ht="16.5" thickTop="1" thickBot="1" x14ac:dyDescent="0.3">
      <c r="B198" s="171" t="s">
        <v>15</v>
      </c>
      <c r="C198" s="172">
        <f>C197/'Denúncias PSR por UF e mês'!$O$198</f>
        <v>3.0949839914621132E-2</v>
      </c>
      <c r="D198" s="172">
        <f>D197/'Denúncias PSR por UF e mês'!$O$198</f>
        <v>0</v>
      </c>
      <c r="E198" s="172">
        <f>E197/'Denúncias PSR por UF e mês'!$O$198</f>
        <v>1.8143009605122731E-2</v>
      </c>
      <c r="F198" s="172">
        <f>F197/'Denúncias PSR por UF e mês'!$O$198</f>
        <v>0.75667022411953044</v>
      </c>
      <c r="G198" s="172">
        <f>G197/'Denúncias PSR por UF e mês'!$O$198</f>
        <v>0.13127001067235858</v>
      </c>
      <c r="H198" s="172">
        <f>H197/'Denúncias PSR por UF e mês'!$O$198</f>
        <v>2.1344717182497333E-3</v>
      </c>
      <c r="I198" s="172">
        <f>I197/'Denúncias PSR por UF e mês'!$O$198</f>
        <v>3.2017075773745998E-3</v>
      </c>
      <c r="J198" s="172">
        <f>J197/'Denúncias PSR por UF e mês'!$O$198</f>
        <v>0.10352187833511206</v>
      </c>
      <c r="K198" s="172">
        <f>K197/'Denúncias PSR por UF e mês'!$O$198</f>
        <v>7.2572038420490925E-2</v>
      </c>
      <c r="L198" s="172">
        <f>L197/'Denúncias PSR por UF e mês'!$O$198</f>
        <v>0.1056563500533618</v>
      </c>
      <c r="M198" s="172">
        <f>M197/'Denúncias PSR por UF e mês'!$O$198</f>
        <v>1.0672358591248667E-3</v>
      </c>
      <c r="N198" s="173">
        <f>N197/'Denúncias PSR por UF e mês'!$O$198</f>
        <v>1.2251867662753468</v>
      </c>
    </row>
    <row r="199" spans="2:14" ht="16.5" thickTop="1" thickBot="1" x14ac:dyDescent="0.3"/>
    <row r="200" spans="2:14" s="161" customFormat="1" ht="15.75" thickTop="1" x14ac:dyDescent="0.25">
      <c r="B200" s="216" t="s">
        <v>411</v>
      </c>
      <c r="C200" s="217"/>
      <c r="D200" s="217"/>
      <c r="E200" s="217"/>
      <c r="F200" s="217"/>
      <c r="G200" s="217"/>
      <c r="H200" s="217"/>
      <c r="I200" s="217"/>
      <c r="J200" s="217"/>
      <c r="K200" s="217"/>
      <c r="L200" s="217"/>
      <c r="M200" s="217"/>
      <c r="N200" s="218"/>
    </row>
    <row r="201" spans="2:14" s="161" customFormat="1" ht="75" x14ac:dyDescent="0.25">
      <c r="B201" s="49" t="s">
        <v>2</v>
      </c>
      <c r="C201" s="76" t="s">
        <v>184</v>
      </c>
      <c r="D201" s="76" t="s">
        <v>254</v>
      </c>
      <c r="E201" s="76" t="s">
        <v>185</v>
      </c>
      <c r="F201" s="76" t="s">
        <v>186</v>
      </c>
      <c r="G201" s="76" t="s">
        <v>187</v>
      </c>
      <c r="H201" s="76" t="s">
        <v>188</v>
      </c>
      <c r="I201" s="76" t="s">
        <v>189</v>
      </c>
      <c r="J201" s="76" t="s">
        <v>190</v>
      </c>
      <c r="K201" s="76" t="s">
        <v>191</v>
      </c>
      <c r="L201" s="76" t="s">
        <v>192</v>
      </c>
      <c r="M201" s="76" t="s">
        <v>193</v>
      </c>
      <c r="N201" s="77" t="s">
        <v>14</v>
      </c>
    </row>
    <row r="202" spans="2:14" s="161" customFormat="1" x14ac:dyDescent="0.25">
      <c r="B202" s="68" t="s">
        <v>16</v>
      </c>
      <c r="C202" s="25"/>
      <c r="D202" s="25"/>
      <c r="E202" s="25"/>
      <c r="F202" s="25">
        <v>1</v>
      </c>
      <c r="G202" s="25"/>
      <c r="H202" s="25"/>
      <c r="I202" s="25"/>
      <c r="J202" s="25"/>
      <c r="K202" s="25"/>
      <c r="L202" s="25"/>
      <c r="M202" s="25"/>
      <c r="N202" s="67">
        <f>SUM(C202:M202)</f>
        <v>1</v>
      </c>
    </row>
    <row r="203" spans="2:14" s="161" customFormat="1" x14ac:dyDescent="0.25">
      <c r="B203" s="68" t="s">
        <v>17</v>
      </c>
      <c r="C203" s="25"/>
      <c r="D203" s="25"/>
      <c r="E203" s="25"/>
      <c r="F203" s="25">
        <v>6</v>
      </c>
      <c r="G203" s="25"/>
      <c r="H203" s="25"/>
      <c r="I203" s="25"/>
      <c r="J203" s="25">
        <v>1</v>
      </c>
      <c r="K203" s="25"/>
      <c r="L203" s="25"/>
      <c r="M203" s="25">
        <v>1</v>
      </c>
      <c r="N203" s="67">
        <f t="shared" ref="N203:N215" si="12">SUM(C203:M203)</f>
        <v>8</v>
      </c>
    </row>
    <row r="204" spans="2:14" s="161" customFormat="1" x14ac:dyDescent="0.25">
      <c r="B204" s="68" t="s">
        <v>18</v>
      </c>
      <c r="C204" s="25">
        <v>2</v>
      </c>
      <c r="D204" s="25"/>
      <c r="E204" s="25"/>
      <c r="F204" s="25">
        <v>16</v>
      </c>
      <c r="G204" s="25">
        <v>1</v>
      </c>
      <c r="H204" s="25"/>
      <c r="I204" s="25"/>
      <c r="J204" s="25">
        <v>1</v>
      </c>
      <c r="K204" s="25"/>
      <c r="L204" s="25">
        <v>1</v>
      </c>
      <c r="M204" s="25"/>
      <c r="N204" s="67">
        <f t="shared" si="12"/>
        <v>21</v>
      </c>
    </row>
    <row r="205" spans="2:14" s="161" customFormat="1" x14ac:dyDescent="0.25">
      <c r="B205" s="49" t="s">
        <v>19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67">
        <f t="shared" si="12"/>
        <v>0</v>
      </c>
    </row>
    <row r="206" spans="2:14" s="161" customFormat="1" x14ac:dyDescent="0.25">
      <c r="B206" s="68" t="s">
        <v>20</v>
      </c>
      <c r="C206" s="25">
        <v>4</v>
      </c>
      <c r="D206" s="25"/>
      <c r="E206" s="25"/>
      <c r="F206" s="25">
        <v>53</v>
      </c>
      <c r="G206" s="25">
        <v>2</v>
      </c>
      <c r="H206" s="25"/>
      <c r="I206" s="25"/>
      <c r="J206" s="25">
        <v>5</v>
      </c>
      <c r="K206" s="25">
        <v>3</v>
      </c>
      <c r="L206" s="25">
        <v>11</v>
      </c>
      <c r="M206" s="25">
        <v>1</v>
      </c>
      <c r="N206" s="67">
        <f t="shared" si="12"/>
        <v>79</v>
      </c>
    </row>
    <row r="207" spans="2:14" s="161" customFormat="1" x14ac:dyDescent="0.25">
      <c r="B207" s="68" t="s">
        <v>21</v>
      </c>
      <c r="C207" s="25">
        <v>1</v>
      </c>
      <c r="D207" s="25"/>
      <c r="E207" s="25"/>
      <c r="F207" s="25">
        <v>42</v>
      </c>
      <c r="G207" s="25"/>
      <c r="H207" s="25"/>
      <c r="I207" s="25"/>
      <c r="J207" s="25">
        <v>4</v>
      </c>
      <c r="K207" s="25">
        <v>2</v>
      </c>
      <c r="L207" s="25">
        <v>4</v>
      </c>
      <c r="M207" s="25">
        <v>1</v>
      </c>
      <c r="N207" s="67">
        <f t="shared" si="12"/>
        <v>54</v>
      </c>
    </row>
    <row r="208" spans="2:14" s="161" customFormat="1" x14ac:dyDescent="0.25">
      <c r="B208" s="68" t="s">
        <v>22</v>
      </c>
      <c r="C208" s="25"/>
      <c r="D208" s="25"/>
      <c r="E208" s="25">
        <v>1</v>
      </c>
      <c r="F208" s="25">
        <v>31</v>
      </c>
      <c r="G208" s="25">
        <v>1</v>
      </c>
      <c r="H208" s="25"/>
      <c r="I208" s="25"/>
      <c r="J208" s="25">
        <v>4</v>
      </c>
      <c r="K208" s="25">
        <v>5</v>
      </c>
      <c r="L208" s="25">
        <v>9</v>
      </c>
      <c r="M208" s="25"/>
      <c r="N208" s="67">
        <f t="shared" si="12"/>
        <v>51</v>
      </c>
    </row>
    <row r="209" spans="2:14" s="161" customFormat="1" x14ac:dyDescent="0.25">
      <c r="B209" s="68" t="s">
        <v>23</v>
      </c>
      <c r="C209" s="25">
        <v>2</v>
      </c>
      <c r="D209" s="25"/>
      <c r="E209" s="25">
        <v>2</v>
      </c>
      <c r="F209" s="25">
        <v>23</v>
      </c>
      <c r="G209" s="25">
        <v>1</v>
      </c>
      <c r="H209" s="25"/>
      <c r="I209" s="25"/>
      <c r="J209" s="25">
        <v>1</v>
      </c>
      <c r="K209" s="25">
        <v>5</v>
      </c>
      <c r="L209" s="25">
        <v>5</v>
      </c>
      <c r="M209" s="25">
        <v>1</v>
      </c>
      <c r="N209" s="67">
        <f t="shared" si="12"/>
        <v>40</v>
      </c>
    </row>
    <row r="210" spans="2:14" s="161" customFormat="1" x14ac:dyDescent="0.25">
      <c r="B210" s="68" t="s">
        <v>24</v>
      </c>
      <c r="C210" s="25">
        <v>1</v>
      </c>
      <c r="D210" s="25"/>
      <c r="E210" s="25"/>
      <c r="F210" s="25">
        <v>23</v>
      </c>
      <c r="G210" s="25"/>
      <c r="H210" s="25"/>
      <c r="I210" s="25"/>
      <c r="J210" s="25">
        <v>1</v>
      </c>
      <c r="K210" s="25">
        <v>3</v>
      </c>
      <c r="L210" s="25">
        <v>2</v>
      </c>
      <c r="M210" s="25"/>
      <c r="N210" s="67">
        <f t="shared" si="12"/>
        <v>30</v>
      </c>
    </row>
    <row r="211" spans="2:14" s="161" customFormat="1" x14ac:dyDescent="0.25">
      <c r="B211" s="68" t="s">
        <v>25</v>
      </c>
      <c r="C211" s="25">
        <v>12</v>
      </c>
      <c r="D211" s="25"/>
      <c r="E211" s="25"/>
      <c r="F211" s="25">
        <v>21</v>
      </c>
      <c r="G211" s="25"/>
      <c r="H211" s="25"/>
      <c r="I211" s="25"/>
      <c r="J211" s="25">
        <v>8</v>
      </c>
      <c r="K211" s="25">
        <v>1</v>
      </c>
      <c r="L211" s="25">
        <v>6</v>
      </c>
      <c r="M211" s="25"/>
      <c r="N211" s="67">
        <f t="shared" si="12"/>
        <v>48</v>
      </c>
    </row>
    <row r="212" spans="2:14" s="161" customFormat="1" x14ac:dyDescent="0.25">
      <c r="B212" s="68" t="s">
        <v>26</v>
      </c>
      <c r="C212" s="25">
        <v>7</v>
      </c>
      <c r="D212" s="25"/>
      <c r="E212" s="25">
        <v>2</v>
      </c>
      <c r="F212" s="25">
        <v>69</v>
      </c>
      <c r="G212" s="25">
        <v>2</v>
      </c>
      <c r="H212" s="25"/>
      <c r="I212" s="25"/>
      <c r="J212" s="25">
        <v>14</v>
      </c>
      <c r="K212" s="25">
        <v>11</v>
      </c>
      <c r="L212" s="25">
        <v>16</v>
      </c>
      <c r="M212" s="25">
        <v>3</v>
      </c>
      <c r="N212" s="67">
        <f t="shared" si="12"/>
        <v>124</v>
      </c>
    </row>
    <row r="213" spans="2:14" s="161" customFormat="1" x14ac:dyDescent="0.25">
      <c r="B213" s="68" t="s">
        <v>27</v>
      </c>
      <c r="C213" s="25">
        <v>1</v>
      </c>
      <c r="D213" s="25"/>
      <c r="E213" s="25"/>
      <c r="F213" s="25">
        <v>14</v>
      </c>
      <c r="G213" s="25"/>
      <c r="H213" s="25"/>
      <c r="I213" s="25"/>
      <c r="J213" s="25">
        <v>2</v>
      </c>
      <c r="K213" s="25">
        <v>1</v>
      </c>
      <c r="L213" s="25">
        <v>5</v>
      </c>
      <c r="M213" s="25">
        <v>1</v>
      </c>
      <c r="N213" s="67">
        <f t="shared" si="12"/>
        <v>24</v>
      </c>
    </row>
    <row r="214" spans="2:14" s="161" customFormat="1" x14ac:dyDescent="0.25">
      <c r="B214" s="68" t="s">
        <v>28</v>
      </c>
      <c r="C214" s="25"/>
      <c r="D214" s="25"/>
      <c r="E214" s="25"/>
      <c r="F214" s="25">
        <v>7</v>
      </c>
      <c r="G214" s="25"/>
      <c r="H214" s="25"/>
      <c r="I214" s="25"/>
      <c r="J214" s="25">
        <v>1</v>
      </c>
      <c r="K214" s="25">
        <v>1</v>
      </c>
      <c r="L214" s="25"/>
      <c r="M214" s="25"/>
      <c r="N214" s="67">
        <f t="shared" si="12"/>
        <v>9</v>
      </c>
    </row>
    <row r="215" spans="2:14" s="161" customFormat="1" x14ac:dyDescent="0.25">
      <c r="B215" s="68" t="s">
        <v>29</v>
      </c>
      <c r="C215" s="25">
        <v>2</v>
      </c>
      <c r="D215" s="25"/>
      <c r="E215" s="25"/>
      <c r="F215" s="25">
        <v>10</v>
      </c>
      <c r="G215" s="25">
        <v>1</v>
      </c>
      <c r="H215" s="25"/>
      <c r="I215" s="25"/>
      <c r="J215" s="25">
        <v>1</v>
      </c>
      <c r="K215" s="25"/>
      <c r="L215" s="25">
        <v>2</v>
      </c>
      <c r="M215" s="25">
        <v>1</v>
      </c>
      <c r="N215" s="67">
        <f t="shared" si="12"/>
        <v>17</v>
      </c>
    </row>
    <row r="216" spans="2:14" s="161" customFormat="1" x14ac:dyDescent="0.25">
      <c r="B216" s="68" t="s">
        <v>30</v>
      </c>
      <c r="C216" s="25">
        <v>2</v>
      </c>
      <c r="D216" s="25"/>
      <c r="E216" s="25"/>
      <c r="F216" s="25">
        <v>16</v>
      </c>
      <c r="G216" s="25"/>
      <c r="H216" s="25"/>
      <c r="I216" s="25"/>
      <c r="J216" s="25">
        <v>3</v>
      </c>
      <c r="K216" s="25">
        <v>4</v>
      </c>
      <c r="L216" s="25">
        <v>5</v>
      </c>
      <c r="M216" s="25"/>
      <c r="N216" s="67">
        <f>SUM(C216:M216)</f>
        <v>30</v>
      </c>
    </row>
    <row r="217" spans="2:14" s="161" customFormat="1" x14ac:dyDescent="0.25">
      <c r="B217" s="68" t="s">
        <v>31</v>
      </c>
      <c r="C217" s="25">
        <v>3</v>
      </c>
      <c r="D217" s="25"/>
      <c r="E217" s="25">
        <v>1</v>
      </c>
      <c r="F217" s="25">
        <v>31</v>
      </c>
      <c r="G217" s="25">
        <v>2</v>
      </c>
      <c r="H217" s="25"/>
      <c r="I217" s="25"/>
      <c r="J217" s="25">
        <v>2</v>
      </c>
      <c r="K217" s="25">
        <v>1</v>
      </c>
      <c r="L217" s="25">
        <v>6</v>
      </c>
      <c r="M217" s="25">
        <v>1</v>
      </c>
      <c r="N217" s="67">
        <f t="shared" ref="N217:N229" si="13">SUM(C217:M217)</f>
        <v>47</v>
      </c>
    </row>
    <row r="218" spans="2:14" s="161" customFormat="1" x14ac:dyDescent="0.25">
      <c r="B218" s="68" t="s">
        <v>32</v>
      </c>
      <c r="C218" s="25">
        <v>2</v>
      </c>
      <c r="D218" s="25"/>
      <c r="E218" s="25"/>
      <c r="F218" s="25">
        <v>9</v>
      </c>
      <c r="G218" s="25"/>
      <c r="H218" s="25"/>
      <c r="I218" s="25"/>
      <c r="J218" s="25">
        <v>1</v>
      </c>
      <c r="K218" s="25"/>
      <c r="L218" s="25">
        <v>2</v>
      </c>
      <c r="M218" s="25"/>
      <c r="N218" s="67">
        <f t="shared" si="13"/>
        <v>14</v>
      </c>
    </row>
    <row r="219" spans="2:14" s="161" customFormat="1" x14ac:dyDescent="0.25">
      <c r="B219" s="68" t="s">
        <v>33</v>
      </c>
      <c r="C219" s="25">
        <v>1</v>
      </c>
      <c r="D219" s="25"/>
      <c r="E219" s="25"/>
      <c r="F219" s="25">
        <v>42</v>
      </c>
      <c r="G219" s="25"/>
      <c r="H219" s="25"/>
      <c r="I219" s="25"/>
      <c r="J219" s="25">
        <v>6</v>
      </c>
      <c r="K219" s="25">
        <v>7</v>
      </c>
      <c r="L219" s="25">
        <v>6</v>
      </c>
      <c r="M219" s="25"/>
      <c r="N219" s="67">
        <f t="shared" si="13"/>
        <v>62</v>
      </c>
    </row>
    <row r="220" spans="2:14" s="161" customFormat="1" x14ac:dyDescent="0.25">
      <c r="B220" s="68" t="s">
        <v>34</v>
      </c>
      <c r="C220" s="25">
        <v>4</v>
      </c>
      <c r="D220" s="25"/>
      <c r="E220" s="25">
        <v>1</v>
      </c>
      <c r="F220" s="25">
        <v>100</v>
      </c>
      <c r="G220" s="25">
        <v>2</v>
      </c>
      <c r="H220" s="25"/>
      <c r="I220" s="25"/>
      <c r="J220" s="25">
        <v>10</v>
      </c>
      <c r="K220" s="25">
        <v>11</v>
      </c>
      <c r="L220" s="25">
        <v>17</v>
      </c>
      <c r="M220" s="25">
        <v>1</v>
      </c>
      <c r="N220" s="67">
        <f t="shared" si="13"/>
        <v>146</v>
      </c>
    </row>
    <row r="221" spans="2:14" s="161" customFormat="1" x14ac:dyDescent="0.25">
      <c r="B221" s="68" t="s">
        <v>35</v>
      </c>
      <c r="C221" s="25">
        <v>1</v>
      </c>
      <c r="D221" s="25"/>
      <c r="E221" s="25"/>
      <c r="F221" s="25">
        <v>6</v>
      </c>
      <c r="G221" s="25"/>
      <c r="H221" s="25"/>
      <c r="I221" s="25"/>
      <c r="J221" s="25">
        <v>1</v>
      </c>
      <c r="K221" s="25"/>
      <c r="L221" s="25">
        <v>2</v>
      </c>
      <c r="M221" s="25"/>
      <c r="N221" s="67">
        <f t="shared" si="13"/>
        <v>10</v>
      </c>
    </row>
    <row r="222" spans="2:14" s="161" customFormat="1" x14ac:dyDescent="0.25">
      <c r="B222" s="68" t="s">
        <v>36</v>
      </c>
      <c r="C222" s="25"/>
      <c r="D222" s="25"/>
      <c r="E222" s="25"/>
      <c r="F222" s="25">
        <v>1</v>
      </c>
      <c r="G222" s="25"/>
      <c r="H222" s="25"/>
      <c r="I222" s="25"/>
      <c r="J222" s="25"/>
      <c r="K222" s="25">
        <v>1</v>
      </c>
      <c r="L222" s="25"/>
      <c r="M222" s="25"/>
      <c r="N222" s="67">
        <f t="shared" si="13"/>
        <v>2</v>
      </c>
    </row>
    <row r="223" spans="2:14" s="161" customFormat="1" x14ac:dyDescent="0.25">
      <c r="B223" s="68" t="s">
        <v>37</v>
      </c>
      <c r="C223" s="25"/>
      <c r="D223" s="25"/>
      <c r="E223" s="25"/>
      <c r="F223" s="25">
        <v>1</v>
      </c>
      <c r="G223" s="25"/>
      <c r="H223" s="25"/>
      <c r="I223" s="25"/>
      <c r="J223" s="25"/>
      <c r="K223" s="25"/>
      <c r="L223" s="25"/>
      <c r="M223" s="25"/>
      <c r="N223" s="67">
        <f t="shared" si="13"/>
        <v>1</v>
      </c>
    </row>
    <row r="224" spans="2:14" s="161" customFormat="1" x14ac:dyDescent="0.25">
      <c r="B224" s="68" t="s">
        <v>38</v>
      </c>
      <c r="C224" s="25">
        <v>1</v>
      </c>
      <c r="D224" s="25"/>
      <c r="E224" s="25"/>
      <c r="F224" s="25">
        <v>29</v>
      </c>
      <c r="G224" s="25">
        <v>1</v>
      </c>
      <c r="H224" s="25"/>
      <c r="I224" s="25">
        <v>1</v>
      </c>
      <c r="J224" s="25">
        <v>4</v>
      </c>
      <c r="K224" s="25">
        <v>8</v>
      </c>
      <c r="L224" s="25">
        <v>3</v>
      </c>
      <c r="M224" s="25"/>
      <c r="N224" s="67">
        <f t="shared" si="13"/>
        <v>47</v>
      </c>
    </row>
    <row r="225" spans="2:14" s="161" customFormat="1" x14ac:dyDescent="0.25">
      <c r="B225" s="68" t="s">
        <v>39</v>
      </c>
      <c r="C225" s="25">
        <v>1</v>
      </c>
      <c r="D225" s="25"/>
      <c r="E225" s="25"/>
      <c r="F225" s="25">
        <v>20</v>
      </c>
      <c r="G225" s="25">
        <v>1</v>
      </c>
      <c r="H225" s="25"/>
      <c r="I225" s="25"/>
      <c r="J225" s="25">
        <v>3</v>
      </c>
      <c r="K225" s="25">
        <v>7</v>
      </c>
      <c r="L225" s="25">
        <v>6</v>
      </c>
      <c r="M225" s="25">
        <v>1</v>
      </c>
      <c r="N225" s="67">
        <f t="shared" si="13"/>
        <v>39</v>
      </c>
    </row>
    <row r="226" spans="2:14" s="161" customFormat="1" x14ac:dyDescent="0.25">
      <c r="B226" s="68" t="s">
        <v>40</v>
      </c>
      <c r="C226" s="25"/>
      <c r="D226" s="25"/>
      <c r="E226" s="25"/>
      <c r="F226" s="25">
        <v>11</v>
      </c>
      <c r="G226" s="25"/>
      <c r="H226" s="25"/>
      <c r="I226" s="25"/>
      <c r="J226" s="25">
        <v>1</v>
      </c>
      <c r="K226" s="25">
        <v>1</v>
      </c>
      <c r="L226" s="25">
        <v>1</v>
      </c>
      <c r="M226" s="25">
        <v>1</v>
      </c>
      <c r="N226" s="67">
        <f t="shared" si="13"/>
        <v>15</v>
      </c>
    </row>
    <row r="227" spans="2:14" s="161" customFormat="1" x14ac:dyDescent="0.25">
      <c r="B227" s="68" t="s">
        <v>41</v>
      </c>
      <c r="C227" s="25">
        <v>10</v>
      </c>
      <c r="D227" s="25"/>
      <c r="E227" s="25">
        <v>4</v>
      </c>
      <c r="F227" s="25">
        <v>217</v>
      </c>
      <c r="G227" s="25">
        <v>2</v>
      </c>
      <c r="H227" s="25"/>
      <c r="I227" s="25"/>
      <c r="J227" s="25">
        <v>41</v>
      </c>
      <c r="K227" s="25">
        <v>41</v>
      </c>
      <c r="L227" s="25">
        <v>37</v>
      </c>
      <c r="M227" s="25">
        <v>1</v>
      </c>
      <c r="N227" s="67">
        <f t="shared" si="13"/>
        <v>353</v>
      </c>
    </row>
    <row r="228" spans="2:14" s="161" customFormat="1" x14ac:dyDescent="0.25">
      <c r="B228" s="68" t="s">
        <v>42</v>
      </c>
      <c r="C228" s="25"/>
      <c r="D228" s="25"/>
      <c r="E228" s="25"/>
      <c r="F228" s="25"/>
      <c r="G228" s="25"/>
      <c r="H228" s="25"/>
      <c r="I228" s="25"/>
      <c r="J228" s="25">
        <v>1</v>
      </c>
      <c r="K228" s="25"/>
      <c r="L228" s="25"/>
      <c r="M228" s="25"/>
      <c r="N228" s="67">
        <f t="shared" si="13"/>
        <v>1</v>
      </c>
    </row>
    <row r="229" spans="2:14" s="161" customFormat="1" x14ac:dyDescent="0.25">
      <c r="B229" s="68" t="s">
        <v>130</v>
      </c>
      <c r="C229" s="25"/>
      <c r="D229" s="25"/>
      <c r="E229" s="25"/>
      <c r="F229" s="25">
        <v>1</v>
      </c>
      <c r="G229" s="25"/>
      <c r="H229" s="25"/>
      <c r="I229" s="25"/>
      <c r="J229" s="25"/>
      <c r="K229" s="25"/>
      <c r="L229" s="25"/>
      <c r="M229" s="25"/>
      <c r="N229" s="67">
        <f t="shared" si="13"/>
        <v>1</v>
      </c>
    </row>
    <row r="230" spans="2:14" s="161" customFormat="1" ht="15.75" thickBot="1" x14ac:dyDescent="0.3">
      <c r="B230" s="174" t="s">
        <v>14</v>
      </c>
      <c r="C230" s="175">
        <f t="shared" ref="C230:N230" si="14">SUM(C202:C229)</f>
        <v>57</v>
      </c>
      <c r="D230" s="175">
        <f t="shared" si="14"/>
        <v>0</v>
      </c>
      <c r="E230" s="175">
        <f t="shared" si="14"/>
        <v>11</v>
      </c>
      <c r="F230" s="175">
        <f t="shared" si="14"/>
        <v>800</v>
      </c>
      <c r="G230" s="175">
        <f t="shared" si="14"/>
        <v>16</v>
      </c>
      <c r="H230" s="175">
        <f t="shared" si="14"/>
        <v>0</v>
      </c>
      <c r="I230" s="175">
        <f t="shared" si="14"/>
        <v>1</v>
      </c>
      <c r="J230" s="175">
        <f t="shared" si="14"/>
        <v>116</v>
      </c>
      <c r="K230" s="175">
        <f t="shared" si="14"/>
        <v>113</v>
      </c>
      <c r="L230" s="175">
        <f t="shared" si="14"/>
        <v>146</v>
      </c>
      <c r="M230" s="175">
        <f t="shared" si="14"/>
        <v>14</v>
      </c>
      <c r="N230" s="176">
        <f t="shared" si="14"/>
        <v>1274</v>
      </c>
    </row>
    <row r="231" spans="2:14" s="161" customFormat="1" ht="16.5" thickTop="1" thickBot="1" x14ac:dyDescent="0.3">
      <c r="B231" s="171" t="s">
        <v>15</v>
      </c>
      <c r="C231" s="172">
        <f>C230/'Denúncias PSR por UF e mês'!$O$230</f>
        <v>5.7228915662650599E-2</v>
      </c>
      <c r="D231" s="172">
        <f>D230/'Denúncias PSR por UF e mês'!$O$230</f>
        <v>0</v>
      </c>
      <c r="E231" s="172">
        <f>E230/'Denúncias PSR por UF e mês'!$O$230</f>
        <v>1.104417670682731E-2</v>
      </c>
      <c r="F231" s="172">
        <f>F230/'Denúncias PSR por UF e mês'!$O$230</f>
        <v>0.80321285140562249</v>
      </c>
      <c r="G231" s="172">
        <f>G230/'Denúncias PSR por UF e mês'!$O$230</f>
        <v>1.6064257028112448E-2</v>
      </c>
      <c r="H231" s="172">
        <f>H230/'Denúncias PSR por UF e mês'!$O$230</f>
        <v>0</v>
      </c>
      <c r="I231" s="172">
        <f>I230/'Denúncias PSR por UF e mês'!$O$230</f>
        <v>1.004016064257028E-3</v>
      </c>
      <c r="J231" s="172">
        <f>J230/'Denúncias PSR por UF e mês'!$O$230</f>
        <v>0.11646586345381527</v>
      </c>
      <c r="K231" s="172">
        <f>K230/'Denúncias PSR por UF e mês'!$O$230</f>
        <v>0.11345381526104417</v>
      </c>
      <c r="L231" s="172">
        <f>L230/'Denúncias PSR por UF e mês'!$O$230</f>
        <v>0.1465863453815261</v>
      </c>
      <c r="M231" s="172">
        <f>M230/'Denúncias PSR por UF e mês'!$O$230</f>
        <v>1.4056224899598393E-2</v>
      </c>
      <c r="N231" s="172">
        <f>N230/'Denúncias PSR por UF e mês'!$O$230</f>
        <v>1.2791164658634537</v>
      </c>
    </row>
    <row r="232" spans="2:14" ht="15.75" thickTop="1" x14ac:dyDescent="0.25"/>
  </sheetData>
  <mergeCells count="9">
    <mergeCell ref="B2:N2"/>
    <mergeCell ref="B67:M67"/>
    <mergeCell ref="B68:N68"/>
    <mergeCell ref="B100:M100"/>
    <mergeCell ref="B200:N200"/>
    <mergeCell ref="B134:N134"/>
    <mergeCell ref="B167:N167"/>
    <mergeCell ref="B101:N101"/>
    <mergeCell ref="B35:N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CT34"/>
  <sheetViews>
    <sheetView showGridLines="0" showRowColHeaders="0" zoomScale="80" zoomScaleNormal="80" workbookViewId="0">
      <selection activeCell="B2" sqref="B2:N2"/>
    </sheetView>
  </sheetViews>
  <sheetFormatPr defaultColWidth="9.28515625" defaultRowHeight="15" x14ac:dyDescent="0.25"/>
  <cols>
    <col min="1" max="1" width="1.7109375" customWidth="1"/>
    <col min="2" max="2" width="9.140625" bestFit="1" customWidth="1"/>
    <col min="3" max="3" width="8.85546875" bestFit="1" customWidth="1"/>
    <col min="4" max="4" width="12.140625" bestFit="1" customWidth="1"/>
    <col min="5" max="5" width="12.7109375" bestFit="1" customWidth="1"/>
    <col min="6" max="6" width="12.7109375" customWidth="1"/>
    <col min="7" max="7" width="14" bestFit="1" customWidth="1"/>
    <col min="8" max="8" width="13.5703125" bestFit="1" customWidth="1"/>
    <col min="9" max="9" width="13.5703125" customWidth="1"/>
    <col min="10" max="10" width="16" bestFit="1" customWidth="1"/>
    <col min="11" max="11" width="8.42578125" bestFit="1" customWidth="1"/>
    <col min="12" max="12" width="13.7109375" customWidth="1"/>
    <col min="13" max="14" width="8.42578125" customWidth="1"/>
    <col min="15" max="15" width="1.42578125" customWidth="1"/>
    <col min="16" max="16" width="9.140625" bestFit="1" customWidth="1"/>
    <col min="17" max="17" width="8.85546875" bestFit="1" customWidth="1"/>
    <col min="18" max="18" width="12.140625" bestFit="1" customWidth="1"/>
    <col min="19" max="19" width="12.7109375" bestFit="1" customWidth="1"/>
    <col min="20" max="20" width="12.7109375" customWidth="1"/>
    <col min="21" max="21" width="14" bestFit="1" customWidth="1"/>
    <col min="22" max="22" width="13.5703125" customWidth="1"/>
    <col min="23" max="23" width="16" bestFit="1" customWidth="1"/>
    <col min="24" max="24" width="8.42578125" bestFit="1" customWidth="1"/>
    <col min="25" max="25" width="13.7109375" bestFit="1" customWidth="1"/>
    <col min="26" max="26" width="13.7109375" customWidth="1"/>
    <col min="27" max="27" width="8.28515625" customWidth="1"/>
    <col min="28" max="28" width="8.85546875" customWidth="1"/>
    <col min="29" max="29" width="1.7109375" customWidth="1"/>
    <col min="31" max="34" width="12.5703125" customWidth="1"/>
    <col min="35" max="35" width="16.7109375" customWidth="1"/>
    <col min="36" max="36" width="15" customWidth="1"/>
    <col min="37" max="37" width="17.5703125" customWidth="1"/>
    <col min="38" max="38" width="12.5703125" customWidth="1"/>
    <col min="39" max="40" width="14.85546875" customWidth="1"/>
    <col min="41" max="42" width="9.140625" customWidth="1"/>
    <col min="43" max="43" width="1.85546875" customWidth="1"/>
    <col min="45" max="48" width="12.5703125" customWidth="1"/>
    <col min="49" max="49" width="16.7109375" customWidth="1"/>
    <col min="50" max="50" width="15" customWidth="1"/>
    <col min="51" max="51" width="17.5703125" customWidth="1"/>
    <col min="52" max="52" width="12.5703125" customWidth="1"/>
    <col min="53" max="54" width="14.85546875" customWidth="1"/>
    <col min="55" max="56" width="9.140625" customWidth="1"/>
    <col min="57" max="57" width="1.85546875" customWidth="1"/>
    <col min="59" max="62" width="12.5703125" customWidth="1"/>
    <col min="63" max="63" width="16.7109375" customWidth="1"/>
    <col min="64" max="64" width="15" customWidth="1"/>
    <col min="65" max="65" width="17.5703125" customWidth="1"/>
    <col min="66" max="66" width="12.5703125" customWidth="1"/>
    <col min="67" max="68" width="14.85546875" customWidth="1"/>
    <col min="69" max="70" width="9.140625" customWidth="1"/>
    <col min="71" max="71" width="2.140625" customWidth="1"/>
    <col min="73" max="73" width="14.7109375" customWidth="1"/>
    <col min="74" max="75" width="15" customWidth="1"/>
    <col min="76" max="76" width="18" customWidth="1"/>
    <col min="77" max="79" width="14.7109375" customWidth="1"/>
    <col min="80" max="80" width="17.5703125" customWidth="1"/>
    <col min="81" max="82" width="16.7109375" customWidth="1"/>
    <col min="83" max="84" width="9.140625" customWidth="1"/>
    <col min="85" max="85" width="2.140625" style="161" customWidth="1"/>
    <col min="86" max="86" width="9.28515625" style="161"/>
    <col min="87" max="87" width="14.7109375" style="161" customWidth="1"/>
    <col min="88" max="89" width="15" style="161" customWidth="1"/>
    <col min="90" max="90" width="18" style="161" customWidth="1"/>
    <col min="91" max="93" width="14.7109375" style="161" customWidth="1"/>
    <col min="94" max="94" width="17.5703125" style="161" customWidth="1"/>
    <col min="95" max="96" width="16.7109375" style="161" customWidth="1"/>
    <col min="97" max="98" width="9.140625" style="161" customWidth="1"/>
  </cols>
  <sheetData>
    <row r="1" spans="2:98" ht="15.75" thickBot="1" x14ac:dyDescent="0.3"/>
    <row r="2" spans="2:98" s="31" customFormat="1" ht="16.5" customHeight="1" thickTop="1" thickBot="1" x14ac:dyDescent="0.3">
      <c r="B2" s="260" t="s">
        <v>321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2"/>
      <c r="P2" s="257" t="s">
        <v>322</v>
      </c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  <c r="AD2" s="257" t="s">
        <v>323</v>
      </c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9"/>
      <c r="AR2" s="257" t="s">
        <v>324</v>
      </c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9"/>
      <c r="BF2" s="257" t="s">
        <v>354</v>
      </c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9"/>
      <c r="BT2" s="257" t="s">
        <v>382</v>
      </c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9"/>
      <c r="CH2" s="254" t="s">
        <v>412</v>
      </c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6"/>
    </row>
    <row r="3" spans="2:98" s="31" customFormat="1" ht="45.75" customHeight="1" thickTop="1" x14ac:dyDescent="0.25">
      <c r="B3" s="80" t="s">
        <v>2</v>
      </c>
      <c r="C3" s="76" t="s">
        <v>198</v>
      </c>
      <c r="D3" s="76" t="s">
        <v>199</v>
      </c>
      <c r="E3" s="76" t="s">
        <v>200</v>
      </c>
      <c r="F3" s="76" t="s">
        <v>402</v>
      </c>
      <c r="G3" s="76" t="s">
        <v>201</v>
      </c>
      <c r="H3" s="76" t="s">
        <v>202</v>
      </c>
      <c r="I3" s="76" t="s">
        <v>203</v>
      </c>
      <c r="J3" s="76" t="s">
        <v>204</v>
      </c>
      <c r="K3" s="76" t="s">
        <v>205</v>
      </c>
      <c r="L3" s="76" t="s">
        <v>206</v>
      </c>
      <c r="M3" s="57" t="s">
        <v>14</v>
      </c>
      <c r="N3" s="89" t="s">
        <v>15</v>
      </c>
      <c r="P3" s="80" t="s">
        <v>2</v>
      </c>
      <c r="Q3" s="76" t="s">
        <v>198</v>
      </c>
      <c r="R3" s="76" t="s">
        <v>199</v>
      </c>
      <c r="S3" s="76" t="s">
        <v>200</v>
      </c>
      <c r="T3" s="76" t="s">
        <v>402</v>
      </c>
      <c r="U3" s="76" t="s">
        <v>201</v>
      </c>
      <c r="V3" s="76" t="s">
        <v>202</v>
      </c>
      <c r="W3" s="76" t="s">
        <v>203</v>
      </c>
      <c r="X3" s="76" t="s">
        <v>204</v>
      </c>
      <c r="Y3" s="76" t="s">
        <v>205</v>
      </c>
      <c r="Z3" s="76" t="s">
        <v>206</v>
      </c>
      <c r="AA3" s="77" t="s">
        <v>14</v>
      </c>
      <c r="AB3" s="85" t="s">
        <v>15</v>
      </c>
      <c r="AD3" s="80" t="s">
        <v>2</v>
      </c>
      <c r="AE3" s="76" t="s">
        <v>198</v>
      </c>
      <c r="AF3" s="76" t="s">
        <v>199</v>
      </c>
      <c r="AG3" s="76" t="s">
        <v>200</v>
      </c>
      <c r="AH3" s="76" t="s">
        <v>402</v>
      </c>
      <c r="AI3" s="76" t="s">
        <v>201</v>
      </c>
      <c r="AJ3" s="76" t="s">
        <v>202</v>
      </c>
      <c r="AK3" s="76" t="s">
        <v>203</v>
      </c>
      <c r="AL3" s="76" t="s">
        <v>204</v>
      </c>
      <c r="AM3" s="76" t="s">
        <v>205</v>
      </c>
      <c r="AN3" s="79" t="s">
        <v>206</v>
      </c>
      <c r="AO3" s="77" t="s">
        <v>14</v>
      </c>
      <c r="AP3" s="85" t="s">
        <v>15</v>
      </c>
      <c r="AR3" s="80" t="s">
        <v>2</v>
      </c>
      <c r="AS3" s="76" t="s">
        <v>198</v>
      </c>
      <c r="AT3" s="76" t="s">
        <v>199</v>
      </c>
      <c r="AU3" s="76" t="s">
        <v>200</v>
      </c>
      <c r="AV3" s="76" t="s">
        <v>402</v>
      </c>
      <c r="AW3" s="76" t="s">
        <v>201</v>
      </c>
      <c r="AX3" s="76" t="s">
        <v>202</v>
      </c>
      <c r="AY3" s="76" t="s">
        <v>203</v>
      </c>
      <c r="AZ3" s="76" t="s">
        <v>204</v>
      </c>
      <c r="BA3" s="76" t="s">
        <v>205</v>
      </c>
      <c r="BB3" s="79" t="s">
        <v>206</v>
      </c>
      <c r="BC3" s="77" t="s">
        <v>14</v>
      </c>
      <c r="BD3" s="85" t="s">
        <v>15</v>
      </c>
      <c r="BF3" s="80" t="s">
        <v>2</v>
      </c>
      <c r="BG3" s="76" t="s">
        <v>198</v>
      </c>
      <c r="BH3" s="76" t="s">
        <v>199</v>
      </c>
      <c r="BI3" s="76" t="s">
        <v>200</v>
      </c>
      <c r="BJ3" s="76" t="s">
        <v>402</v>
      </c>
      <c r="BK3" s="76" t="s">
        <v>201</v>
      </c>
      <c r="BL3" s="76" t="s">
        <v>202</v>
      </c>
      <c r="BM3" s="76" t="s">
        <v>203</v>
      </c>
      <c r="BN3" s="76" t="s">
        <v>204</v>
      </c>
      <c r="BO3" s="76" t="s">
        <v>205</v>
      </c>
      <c r="BP3" s="79" t="s">
        <v>206</v>
      </c>
      <c r="BQ3" s="77" t="s">
        <v>14</v>
      </c>
      <c r="BR3" s="85" t="s">
        <v>15</v>
      </c>
      <c r="BT3" s="80" t="s">
        <v>2</v>
      </c>
      <c r="BU3" s="76" t="s">
        <v>198</v>
      </c>
      <c r="BV3" s="76" t="s">
        <v>199</v>
      </c>
      <c r="BW3" s="76" t="s">
        <v>200</v>
      </c>
      <c r="BX3" s="76" t="s">
        <v>402</v>
      </c>
      <c r="BY3" s="76" t="s">
        <v>201</v>
      </c>
      <c r="BZ3" s="76" t="s">
        <v>202</v>
      </c>
      <c r="CA3" s="76" t="s">
        <v>203</v>
      </c>
      <c r="CB3" s="76" t="s">
        <v>204</v>
      </c>
      <c r="CC3" s="76" t="s">
        <v>205</v>
      </c>
      <c r="CD3" s="79" t="s">
        <v>206</v>
      </c>
      <c r="CE3" s="77" t="s">
        <v>14</v>
      </c>
      <c r="CF3" s="85" t="s">
        <v>15</v>
      </c>
      <c r="CH3" s="186" t="s">
        <v>2</v>
      </c>
      <c r="CI3" s="76" t="s">
        <v>198</v>
      </c>
      <c r="CJ3" s="76" t="s">
        <v>199</v>
      </c>
      <c r="CK3" s="76" t="s">
        <v>200</v>
      </c>
      <c r="CL3" s="76" t="s">
        <v>402</v>
      </c>
      <c r="CM3" s="76" t="s">
        <v>201</v>
      </c>
      <c r="CN3" s="76" t="s">
        <v>202</v>
      </c>
      <c r="CO3" s="76" t="s">
        <v>203</v>
      </c>
      <c r="CP3" s="76" t="s">
        <v>204</v>
      </c>
      <c r="CQ3" s="76" t="s">
        <v>205</v>
      </c>
      <c r="CR3" s="79" t="s">
        <v>206</v>
      </c>
      <c r="CS3" s="77" t="s">
        <v>14</v>
      </c>
      <c r="CT3" s="188" t="s">
        <v>15</v>
      </c>
    </row>
    <row r="4" spans="2:98" x14ac:dyDescent="0.25">
      <c r="B4" s="49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51">
        <f>SUM(C4:L4)</f>
        <v>0</v>
      </c>
      <c r="N4" s="21">
        <f>M4/$M$32</f>
        <v>0</v>
      </c>
      <c r="P4" s="49" t="s">
        <v>16</v>
      </c>
      <c r="Q4" s="1"/>
      <c r="R4" s="1"/>
      <c r="S4" s="1"/>
      <c r="T4" s="1"/>
      <c r="U4" s="1"/>
      <c r="V4" s="1"/>
      <c r="W4" s="1"/>
      <c r="X4" s="1"/>
      <c r="Y4" s="1"/>
      <c r="Z4" s="29"/>
      <c r="AA4" s="67">
        <f>SUM(Q4:Z4)</f>
        <v>0</v>
      </c>
      <c r="AB4" s="86">
        <f>AA4/$AA$32</f>
        <v>0</v>
      </c>
      <c r="AD4" s="49" t="s">
        <v>16</v>
      </c>
      <c r="AE4" s="1"/>
      <c r="AF4" s="1"/>
      <c r="AG4" s="1"/>
      <c r="AH4" s="1"/>
      <c r="AI4" s="1"/>
      <c r="AJ4" s="1"/>
      <c r="AK4" s="1"/>
      <c r="AL4" s="1"/>
      <c r="AM4" s="1"/>
      <c r="AN4" s="29"/>
      <c r="AO4" s="67">
        <f>SUM(AE4:AN4)</f>
        <v>0</v>
      </c>
      <c r="AP4" s="86">
        <f>AO4/$AO$32</f>
        <v>0</v>
      </c>
      <c r="AR4" s="49" t="s">
        <v>16</v>
      </c>
      <c r="AS4" s="1"/>
      <c r="AT4" s="1"/>
      <c r="AU4" s="1"/>
      <c r="AV4" s="1"/>
      <c r="AW4" s="1"/>
      <c r="AX4" s="1"/>
      <c r="AY4" s="1"/>
      <c r="AZ4" s="1"/>
      <c r="BA4" s="1"/>
      <c r="BB4" s="29"/>
      <c r="BC4" s="67">
        <f>SUM(AS4:BB4)</f>
        <v>0</v>
      </c>
      <c r="BD4" s="86">
        <f>BC4/$BC$32</f>
        <v>0</v>
      </c>
      <c r="BF4" s="49" t="s">
        <v>16</v>
      </c>
      <c r="BG4" s="1"/>
      <c r="BH4" s="1"/>
      <c r="BI4" s="1"/>
      <c r="BJ4" s="1"/>
      <c r="BK4" s="1"/>
      <c r="BL4" s="1"/>
      <c r="BM4" s="1"/>
      <c r="BN4" s="1"/>
      <c r="BO4" s="1"/>
      <c r="BP4" s="29"/>
      <c r="BQ4" s="67">
        <f>SUM(BG4:BP4)</f>
        <v>0</v>
      </c>
      <c r="BR4" s="86">
        <f>BQ4/$BQ$32</f>
        <v>0</v>
      </c>
      <c r="BT4" s="49" t="s">
        <v>16</v>
      </c>
      <c r="BU4" s="1"/>
      <c r="BV4" s="1"/>
      <c r="BW4" s="1"/>
      <c r="BX4" s="1"/>
      <c r="BY4" s="1"/>
      <c r="BZ4" s="1"/>
      <c r="CA4" s="1"/>
      <c r="CB4" s="1"/>
      <c r="CC4" s="1"/>
      <c r="CD4" s="29"/>
      <c r="CE4" s="67">
        <f>SUM(BU4:CD4)</f>
        <v>0</v>
      </c>
      <c r="CF4" s="86">
        <f>CE4/$CE$32</f>
        <v>0</v>
      </c>
      <c r="CH4" s="78" t="s">
        <v>16</v>
      </c>
      <c r="CI4" s="16"/>
      <c r="CJ4" s="16"/>
      <c r="CK4" s="16"/>
      <c r="CL4" s="16"/>
      <c r="CM4" s="16"/>
      <c r="CN4" s="16"/>
      <c r="CO4" s="16"/>
      <c r="CP4" s="16"/>
      <c r="CQ4" s="16"/>
      <c r="CR4" s="35"/>
      <c r="CS4" s="67">
        <f>SUM(CI4:CR4)</f>
        <v>0</v>
      </c>
      <c r="CT4" s="189">
        <f>CS4/$CS$32</f>
        <v>0</v>
      </c>
    </row>
    <row r="5" spans="2:98" x14ac:dyDescent="0.25">
      <c r="B5" s="49" t="s">
        <v>17</v>
      </c>
      <c r="C5" s="20">
        <v>2</v>
      </c>
      <c r="D5" s="20"/>
      <c r="E5" s="20"/>
      <c r="F5" s="20"/>
      <c r="G5" s="20"/>
      <c r="H5" s="20">
        <v>2</v>
      </c>
      <c r="I5" s="20"/>
      <c r="J5" s="20"/>
      <c r="K5" s="20">
        <v>1</v>
      </c>
      <c r="L5" s="20"/>
      <c r="M5" s="51">
        <f t="shared" ref="M5:M31" si="0">SUM(C5:L5)</f>
        <v>5</v>
      </c>
      <c r="N5" s="21">
        <f t="shared" ref="N5:N32" si="1">M5/$M$32</f>
        <v>1.3440860215053764E-2</v>
      </c>
      <c r="P5" s="49" t="s">
        <v>17</v>
      </c>
      <c r="Q5" s="20"/>
      <c r="R5" s="20"/>
      <c r="S5" s="20"/>
      <c r="T5" s="20"/>
      <c r="U5" s="20">
        <v>1</v>
      </c>
      <c r="V5" s="20">
        <v>1</v>
      </c>
      <c r="W5" s="20"/>
      <c r="X5" s="20"/>
      <c r="Y5" s="20"/>
      <c r="Z5" s="83"/>
      <c r="AA5" s="67">
        <f t="shared" ref="AA5:AA31" si="2">SUM(Q5:Z5)</f>
        <v>2</v>
      </c>
      <c r="AB5" s="86">
        <f t="shared" ref="AB5:AB32" si="3">AA5/$AA$32</f>
        <v>4.4543429844097994E-3</v>
      </c>
      <c r="AD5" s="49" t="s">
        <v>17</v>
      </c>
      <c r="AE5" s="20">
        <v>1</v>
      </c>
      <c r="AF5" s="20"/>
      <c r="AG5" s="20"/>
      <c r="AH5" s="20"/>
      <c r="AI5" s="20">
        <v>1</v>
      </c>
      <c r="AJ5" s="20">
        <v>1</v>
      </c>
      <c r="AK5" s="20"/>
      <c r="AL5" s="20"/>
      <c r="AM5" s="20">
        <v>1</v>
      </c>
      <c r="AN5" s="83"/>
      <c r="AO5" s="67">
        <f t="shared" ref="AO5:AO31" si="4">SUM(AE5:AN5)</f>
        <v>4</v>
      </c>
      <c r="AP5" s="86">
        <f t="shared" ref="AP5:AP32" si="5">AO5/$AO$32</f>
        <v>8.7145969498910684E-3</v>
      </c>
      <c r="AR5" s="49" t="s">
        <v>17</v>
      </c>
      <c r="AS5" s="20"/>
      <c r="AT5" s="20"/>
      <c r="AU5" s="20"/>
      <c r="AV5" s="20"/>
      <c r="AW5" s="20"/>
      <c r="AX5" s="20"/>
      <c r="AY5" s="20"/>
      <c r="AZ5" s="20"/>
      <c r="BA5" s="20"/>
      <c r="BB5" s="83"/>
      <c r="BC5" s="67">
        <f t="shared" ref="BC5:BC30" si="6">SUM(AS5:BB5)</f>
        <v>0</v>
      </c>
      <c r="BD5" s="86">
        <f t="shared" ref="BD5:BD32" si="7">BC5/$BC$32</f>
        <v>0</v>
      </c>
      <c r="BF5" s="49" t="s">
        <v>17</v>
      </c>
      <c r="BG5" s="20">
        <v>2</v>
      </c>
      <c r="BH5" s="20"/>
      <c r="BI5" s="20"/>
      <c r="BJ5" s="20"/>
      <c r="BK5" s="20">
        <v>2</v>
      </c>
      <c r="BL5" s="20">
        <v>2</v>
      </c>
      <c r="BM5" s="20">
        <v>1</v>
      </c>
      <c r="BN5" s="20"/>
      <c r="BO5" s="20"/>
      <c r="BP5" s="83"/>
      <c r="BQ5" s="67">
        <f t="shared" ref="BQ5:BQ31" si="8">SUM(BG5:BP5)</f>
        <v>7</v>
      </c>
      <c r="BR5" s="86">
        <f t="shared" ref="BR5:BR31" si="9">BQ5/$BQ$32</f>
        <v>2.3890784982935155E-2</v>
      </c>
      <c r="BT5" s="49" t="s">
        <v>17</v>
      </c>
      <c r="BU5" s="20"/>
      <c r="BV5" s="20"/>
      <c r="BW5" s="20"/>
      <c r="BX5" s="20"/>
      <c r="BY5" s="20">
        <v>1</v>
      </c>
      <c r="BZ5" s="20"/>
      <c r="CA5" s="20"/>
      <c r="CB5" s="20"/>
      <c r="CC5" s="20"/>
      <c r="CD5" s="83"/>
      <c r="CE5" s="67">
        <f t="shared" ref="CE5:CE31" si="10">SUM(BU5:CD5)</f>
        <v>1</v>
      </c>
      <c r="CF5" s="86">
        <f t="shared" ref="CF5:CF32" si="11">CE5/$CE$32</f>
        <v>4.807692307692308E-3</v>
      </c>
      <c r="CH5" s="78" t="s">
        <v>17</v>
      </c>
      <c r="CI5" s="20"/>
      <c r="CJ5" s="20"/>
      <c r="CK5" s="20"/>
      <c r="CL5" s="20"/>
      <c r="CM5" s="20"/>
      <c r="CN5" s="20"/>
      <c r="CO5" s="20"/>
      <c r="CP5" s="20"/>
      <c r="CQ5" s="20"/>
      <c r="CR5" s="83"/>
      <c r="CS5" s="67">
        <f t="shared" ref="CS5:CS27" si="12">SUM(CI5:CR5)</f>
        <v>0</v>
      </c>
      <c r="CT5" s="189">
        <f t="shared" ref="CT5:CT31" si="13">CS5/$CS$32</f>
        <v>0</v>
      </c>
    </row>
    <row r="6" spans="2:98" x14ac:dyDescent="0.25">
      <c r="B6" s="49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51">
        <f t="shared" si="0"/>
        <v>0</v>
      </c>
      <c r="N6" s="21">
        <f t="shared" si="1"/>
        <v>0</v>
      </c>
      <c r="P6" s="49" t="s">
        <v>18</v>
      </c>
      <c r="Q6" s="20">
        <v>2</v>
      </c>
      <c r="R6" s="20"/>
      <c r="S6" s="20"/>
      <c r="T6" s="20"/>
      <c r="U6" s="20">
        <v>3</v>
      </c>
      <c r="V6" s="20">
        <v>4</v>
      </c>
      <c r="W6" s="20"/>
      <c r="X6" s="20"/>
      <c r="Y6" s="20"/>
      <c r="Z6" s="83"/>
      <c r="AA6" s="67">
        <f t="shared" si="2"/>
        <v>9</v>
      </c>
      <c r="AB6" s="86">
        <f t="shared" si="3"/>
        <v>2.0044543429844099E-2</v>
      </c>
      <c r="AD6" s="49" t="s">
        <v>18</v>
      </c>
      <c r="AE6" s="20">
        <v>2</v>
      </c>
      <c r="AF6" s="20">
        <v>1</v>
      </c>
      <c r="AG6" s="20"/>
      <c r="AH6" s="20"/>
      <c r="AI6" s="20">
        <v>2</v>
      </c>
      <c r="AJ6" s="20">
        <v>2</v>
      </c>
      <c r="AK6" s="20"/>
      <c r="AL6" s="20"/>
      <c r="AM6" s="20">
        <v>1</v>
      </c>
      <c r="AN6" s="83"/>
      <c r="AO6" s="67">
        <f t="shared" si="4"/>
        <v>8</v>
      </c>
      <c r="AP6" s="86">
        <f t="shared" si="5"/>
        <v>1.7429193899782137E-2</v>
      </c>
      <c r="AR6" s="49" t="s">
        <v>18</v>
      </c>
      <c r="AS6" s="20"/>
      <c r="AT6" s="20"/>
      <c r="AU6" s="20"/>
      <c r="AV6" s="20"/>
      <c r="AW6" s="20"/>
      <c r="AX6" s="20"/>
      <c r="AY6" s="20"/>
      <c r="AZ6" s="20"/>
      <c r="BA6" s="20"/>
      <c r="BB6" s="83"/>
      <c r="BC6" s="67">
        <f t="shared" si="6"/>
        <v>0</v>
      </c>
      <c r="BD6" s="86">
        <f t="shared" si="7"/>
        <v>0</v>
      </c>
      <c r="BF6" s="49" t="s">
        <v>18</v>
      </c>
      <c r="BG6" s="20"/>
      <c r="BH6" s="20"/>
      <c r="BI6" s="20"/>
      <c r="BJ6" s="20"/>
      <c r="BK6" s="20"/>
      <c r="BL6" s="20"/>
      <c r="BM6" s="20"/>
      <c r="BN6" s="20"/>
      <c r="BO6" s="20"/>
      <c r="BP6" s="83"/>
      <c r="BQ6" s="67">
        <f t="shared" si="8"/>
        <v>0</v>
      </c>
      <c r="BR6" s="86">
        <f t="shared" si="9"/>
        <v>0</v>
      </c>
      <c r="BT6" s="49" t="s">
        <v>18</v>
      </c>
      <c r="BU6" s="20"/>
      <c r="BV6" s="20"/>
      <c r="BW6" s="20"/>
      <c r="BX6" s="20"/>
      <c r="BY6" s="20"/>
      <c r="BZ6" s="20"/>
      <c r="CA6" s="20"/>
      <c r="CB6" s="20"/>
      <c r="CC6" s="20"/>
      <c r="CD6" s="83"/>
      <c r="CE6" s="67">
        <f t="shared" si="10"/>
        <v>0</v>
      </c>
      <c r="CF6" s="86">
        <f t="shared" si="11"/>
        <v>0</v>
      </c>
      <c r="CH6" s="78" t="s">
        <v>18</v>
      </c>
      <c r="CI6" s="20"/>
      <c r="CJ6" s="20"/>
      <c r="CK6" s="20"/>
      <c r="CL6" s="20"/>
      <c r="CM6" s="20">
        <v>1</v>
      </c>
      <c r="CN6" s="20">
        <v>1</v>
      </c>
      <c r="CO6" s="20"/>
      <c r="CP6" s="20"/>
      <c r="CQ6" s="20"/>
      <c r="CR6" s="83"/>
      <c r="CS6" s="67">
        <f t="shared" si="12"/>
        <v>2</v>
      </c>
      <c r="CT6" s="189">
        <f t="shared" si="13"/>
        <v>6.0790273556231003E-3</v>
      </c>
    </row>
    <row r="7" spans="2:98" x14ac:dyDescent="0.25">
      <c r="B7" s="49" t="s">
        <v>19</v>
      </c>
      <c r="C7" s="20">
        <v>1</v>
      </c>
      <c r="D7" s="20"/>
      <c r="E7" s="20"/>
      <c r="F7" s="20"/>
      <c r="G7" s="20">
        <v>1</v>
      </c>
      <c r="H7" s="20"/>
      <c r="I7" s="20"/>
      <c r="J7" s="20"/>
      <c r="K7" s="20"/>
      <c r="L7" s="20"/>
      <c r="M7" s="51">
        <f t="shared" si="0"/>
        <v>2</v>
      </c>
      <c r="N7" s="21">
        <f t="shared" si="1"/>
        <v>5.3763440860215058E-3</v>
      </c>
      <c r="P7" s="49" t="s">
        <v>19</v>
      </c>
      <c r="Q7" s="1"/>
      <c r="R7" s="1"/>
      <c r="S7" s="1"/>
      <c r="T7" s="1"/>
      <c r="U7" s="1"/>
      <c r="V7" s="1"/>
      <c r="W7" s="1"/>
      <c r="X7" s="1"/>
      <c r="Y7" s="1"/>
      <c r="Z7" s="29"/>
      <c r="AA7" s="67">
        <f t="shared" si="2"/>
        <v>0</v>
      </c>
      <c r="AB7" s="86">
        <f t="shared" si="3"/>
        <v>0</v>
      </c>
      <c r="AD7" s="49" t="s">
        <v>19</v>
      </c>
      <c r="AE7" s="1"/>
      <c r="AF7" s="1"/>
      <c r="AG7" s="1"/>
      <c r="AH7" s="1"/>
      <c r="AI7" s="1"/>
      <c r="AJ7" s="1"/>
      <c r="AK7" s="1"/>
      <c r="AL7" s="1"/>
      <c r="AM7" s="1"/>
      <c r="AN7" s="29"/>
      <c r="AO7" s="67">
        <f t="shared" si="4"/>
        <v>0</v>
      </c>
      <c r="AP7" s="86">
        <f t="shared" si="5"/>
        <v>0</v>
      </c>
      <c r="AR7" s="49" t="s">
        <v>19</v>
      </c>
      <c r="AS7" s="1"/>
      <c r="AT7" s="1"/>
      <c r="AU7" s="1"/>
      <c r="AV7" s="1"/>
      <c r="AW7" s="1"/>
      <c r="AX7" s="1"/>
      <c r="AY7" s="1"/>
      <c r="AZ7" s="1"/>
      <c r="BA7" s="1"/>
      <c r="BB7" s="29"/>
      <c r="BC7" s="67">
        <f t="shared" si="6"/>
        <v>0</v>
      </c>
      <c r="BD7" s="86">
        <f t="shared" si="7"/>
        <v>0</v>
      </c>
      <c r="BF7" s="49" t="s">
        <v>19</v>
      </c>
      <c r="BG7" s="1"/>
      <c r="BH7" s="1"/>
      <c r="BI7" s="1"/>
      <c r="BJ7" s="1"/>
      <c r="BK7" s="1"/>
      <c r="BL7" s="1"/>
      <c r="BM7" s="1"/>
      <c r="BN7" s="1"/>
      <c r="BO7" s="1"/>
      <c r="BP7" s="29"/>
      <c r="BQ7" s="67">
        <f t="shared" si="8"/>
        <v>0</v>
      </c>
      <c r="BR7" s="86">
        <f t="shared" si="9"/>
        <v>0</v>
      </c>
      <c r="BT7" s="49" t="s">
        <v>19</v>
      </c>
      <c r="BU7" s="1"/>
      <c r="BV7" s="1"/>
      <c r="BW7" s="1"/>
      <c r="BX7" s="1"/>
      <c r="BY7" s="1"/>
      <c r="BZ7" s="1"/>
      <c r="CA7" s="1"/>
      <c r="CB7" s="1"/>
      <c r="CC7" s="1"/>
      <c r="CD7" s="29"/>
      <c r="CE7" s="67">
        <f t="shared" si="10"/>
        <v>0</v>
      </c>
      <c r="CF7" s="86">
        <f t="shared" si="11"/>
        <v>0</v>
      </c>
      <c r="CH7" s="78" t="s">
        <v>19</v>
      </c>
      <c r="CI7" s="16">
        <v>4</v>
      </c>
      <c r="CJ7" s="16">
        <v>2</v>
      </c>
      <c r="CK7" s="16"/>
      <c r="CL7" s="16"/>
      <c r="CM7" s="16">
        <v>10</v>
      </c>
      <c r="CN7" s="16">
        <v>8</v>
      </c>
      <c r="CO7" s="16"/>
      <c r="CP7" s="16"/>
      <c r="CQ7" s="16">
        <v>1</v>
      </c>
      <c r="CR7" s="35"/>
      <c r="CS7" s="67">
        <f t="shared" si="12"/>
        <v>25</v>
      </c>
      <c r="CT7" s="189">
        <f t="shared" si="13"/>
        <v>7.598784194528875E-2</v>
      </c>
    </row>
    <row r="8" spans="2:98" x14ac:dyDescent="0.25">
      <c r="B8" s="49" t="s">
        <v>20</v>
      </c>
      <c r="C8" s="20">
        <v>19</v>
      </c>
      <c r="D8" s="20"/>
      <c r="E8" s="20">
        <v>1</v>
      </c>
      <c r="F8" s="20"/>
      <c r="G8" s="20">
        <v>7</v>
      </c>
      <c r="H8" s="20">
        <v>11</v>
      </c>
      <c r="I8" s="20"/>
      <c r="J8" s="20"/>
      <c r="K8" s="20">
        <v>2</v>
      </c>
      <c r="L8" s="20"/>
      <c r="M8" s="51">
        <f t="shared" si="0"/>
        <v>40</v>
      </c>
      <c r="N8" s="21">
        <f t="shared" si="1"/>
        <v>0.10752688172043011</v>
      </c>
      <c r="P8" s="49" t="s">
        <v>20</v>
      </c>
      <c r="Q8" s="20">
        <v>6</v>
      </c>
      <c r="R8" s="20"/>
      <c r="S8" s="20">
        <v>1</v>
      </c>
      <c r="T8" s="20"/>
      <c r="U8" s="20">
        <v>8</v>
      </c>
      <c r="V8" s="20">
        <v>8</v>
      </c>
      <c r="W8" s="20"/>
      <c r="X8" s="20">
        <v>2</v>
      </c>
      <c r="Y8" s="20">
        <v>1</v>
      </c>
      <c r="Z8" s="83"/>
      <c r="AA8" s="67">
        <f t="shared" si="2"/>
        <v>26</v>
      </c>
      <c r="AB8" s="86">
        <f t="shared" si="3"/>
        <v>5.7906458797327393E-2</v>
      </c>
      <c r="AD8" s="49" t="s">
        <v>20</v>
      </c>
      <c r="AE8" s="20">
        <v>4</v>
      </c>
      <c r="AF8" s="20"/>
      <c r="AG8" s="20"/>
      <c r="AH8" s="20"/>
      <c r="AI8" s="20">
        <v>5</v>
      </c>
      <c r="AJ8" s="20">
        <v>6</v>
      </c>
      <c r="AK8" s="20"/>
      <c r="AL8" s="20">
        <v>1</v>
      </c>
      <c r="AM8" s="20">
        <v>1</v>
      </c>
      <c r="AN8" s="83"/>
      <c r="AO8" s="67">
        <f t="shared" si="4"/>
        <v>17</v>
      </c>
      <c r="AP8" s="86">
        <f t="shared" si="5"/>
        <v>3.7037037037037035E-2</v>
      </c>
      <c r="AR8" s="49" t="s">
        <v>20</v>
      </c>
      <c r="AS8" s="20">
        <v>7</v>
      </c>
      <c r="AT8" s="20">
        <v>1</v>
      </c>
      <c r="AU8" s="20"/>
      <c r="AV8" s="20"/>
      <c r="AW8" s="20">
        <v>7</v>
      </c>
      <c r="AX8" s="20">
        <v>4</v>
      </c>
      <c r="AY8" s="20"/>
      <c r="AZ8" s="20"/>
      <c r="BA8" s="20">
        <v>3</v>
      </c>
      <c r="BB8" s="83"/>
      <c r="BC8" s="67">
        <f t="shared" si="6"/>
        <v>22</v>
      </c>
      <c r="BD8" s="86">
        <f t="shared" si="7"/>
        <v>8.1784386617100371E-2</v>
      </c>
      <c r="BF8" s="49" t="s">
        <v>20</v>
      </c>
      <c r="BG8" s="20">
        <v>1</v>
      </c>
      <c r="BH8" s="20"/>
      <c r="BI8" s="20"/>
      <c r="BJ8" s="20"/>
      <c r="BK8" s="20">
        <v>4</v>
      </c>
      <c r="BL8" s="20">
        <v>4</v>
      </c>
      <c r="BM8" s="20"/>
      <c r="BN8" s="20"/>
      <c r="BO8" s="20"/>
      <c r="BP8" s="83"/>
      <c r="BQ8" s="67">
        <f t="shared" si="8"/>
        <v>9</v>
      </c>
      <c r="BR8" s="86">
        <f t="shared" si="9"/>
        <v>3.0716723549488054E-2</v>
      </c>
      <c r="BT8" s="49" t="s">
        <v>20</v>
      </c>
      <c r="BU8" s="20">
        <v>2</v>
      </c>
      <c r="BV8" s="20"/>
      <c r="BW8" s="20"/>
      <c r="BX8" s="20"/>
      <c r="BY8" s="20">
        <v>2</v>
      </c>
      <c r="BZ8" s="20">
        <v>1</v>
      </c>
      <c r="CA8" s="20"/>
      <c r="CB8" s="20"/>
      <c r="CC8" s="20">
        <v>1</v>
      </c>
      <c r="CD8" s="83"/>
      <c r="CE8" s="67">
        <f t="shared" si="10"/>
        <v>6</v>
      </c>
      <c r="CF8" s="86">
        <f t="shared" si="11"/>
        <v>2.8846153846153848E-2</v>
      </c>
      <c r="CH8" s="78" t="s">
        <v>20</v>
      </c>
      <c r="CI8" s="20"/>
      <c r="CJ8" s="20"/>
      <c r="CK8" s="20"/>
      <c r="CL8" s="20"/>
      <c r="CM8" s="20"/>
      <c r="CN8" s="20"/>
      <c r="CO8" s="20"/>
      <c r="CP8" s="20"/>
      <c r="CQ8" s="20"/>
      <c r="CR8" s="83"/>
      <c r="CS8" s="67">
        <f t="shared" si="12"/>
        <v>0</v>
      </c>
      <c r="CT8" s="189">
        <f t="shared" si="13"/>
        <v>0</v>
      </c>
    </row>
    <row r="9" spans="2:98" x14ac:dyDescent="0.25">
      <c r="B9" s="49" t="s">
        <v>21</v>
      </c>
      <c r="C9" s="20">
        <v>5</v>
      </c>
      <c r="D9" s="20">
        <v>1</v>
      </c>
      <c r="E9" s="20"/>
      <c r="F9" s="20"/>
      <c r="G9" s="20">
        <v>5</v>
      </c>
      <c r="H9" s="20">
        <v>3</v>
      </c>
      <c r="I9" s="20"/>
      <c r="J9" s="20"/>
      <c r="K9" s="20">
        <v>3</v>
      </c>
      <c r="L9" s="20">
        <v>1</v>
      </c>
      <c r="M9" s="51">
        <f t="shared" si="0"/>
        <v>18</v>
      </c>
      <c r="N9" s="21">
        <f t="shared" si="1"/>
        <v>4.8387096774193547E-2</v>
      </c>
      <c r="P9" s="49" t="s">
        <v>21</v>
      </c>
      <c r="Q9" s="20">
        <v>2</v>
      </c>
      <c r="R9" s="20">
        <v>1</v>
      </c>
      <c r="S9" s="20"/>
      <c r="T9" s="20"/>
      <c r="U9" s="20">
        <v>3</v>
      </c>
      <c r="V9" s="20">
        <v>3</v>
      </c>
      <c r="W9" s="20"/>
      <c r="X9" s="20"/>
      <c r="Y9" s="20"/>
      <c r="Z9" s="83"/>
      <c r="AA9" s="67">
        <f t="shared" si="2"/>
        <v>9</v>
      </c>
      <c r="AB9" s="86">
        <f t="shared" si="3"/>
        <v>2.0044543429844099E-2</v>
      </c>
      <c r="AD9" s="49" t="s">
        <v>21</v>
      </c>
      <c r="AE9" s="20">
        <v>5</v>
      </c>
      <c r="AF9" s="20">
        <v>1</v>
      </c>
      <c r="AG9" s="20">
        <v>1</v>
      </c>
      <c r="AH9" s="20"/>
      <c r="AI9" s="20">
        <v>7</v>
      </c>
      <c r="AJ9" s="20">
        <v>8</v>
      </c>
      <c r="AK9" s="20"/>
      <c r="AL9" s="20"/>
      <c r="AM9" s="20">
        <v>2</v>
      </c>
      <c r="AN9" s="83"/>
      <c r="AO9" s="67">
        <f t="shared" si="4"/>
        <v>24</v>
      </c>
      <c r="AP9" s="86">
        <f t="shared" si="5"/>
        <v>5.2287581699346407E-2</v>
      </c>
      <c r="AR9" s="49" t="s">
        <v>21</v>
      </c>
      <c r="AS9" s="20">
        <v>1</v>
      </c>
      <c r="AT9" s="20">
        <v>2</v>
      </c>
      <c r="AU9" s="20"/>
      <c r="AV9" s="20"/>
      <c r="AW9" s="20">
        <v>1</v>
      </c>
      <c r="AX9" s="20">
        <v>2</v>
      </c>
      <c r="AY9" s="20"/>
      <c r="AZ9" s="20"/>
      <c r="BA9" s="20">
        <v>2</v>
      </c>
      <c r="BB9" s="83"/>
      <c r="BC9" s="67">
        <f t="shared" si="6"/>
        <v>8</v>
      </c>
      <c r="BD9" s="86">
        <f t="shared" si="7"/>
        <v>2.9739776951672861E-2</v>
      </c>
      <c r="BF9" s="49" t="s">
        <v>21</v>
      </c>
      <c r="BG9" s="20">
        <v>1</v>
      </c>
      <c r="BH9" s="20"/>
      <c r="BI9" s="20">
        <v>1</v>
      </c>
      <c r="BJ9" s="20"/>
      <c r="BK9" s="20">
        <v>3</v>
      </c>
      <c r="BL9" s="20">
        <v>2</v>
      </c>
      <c r="BM9" s="20"/>
      <c r="BN9" s="20"/>
      <c r="BO9" s="20"/>
      <c r="BP9" s="83"/>
      <c r="BQ9" s="67">
        <f t="shared" si="8"/>
        <v>7</v>
      </c>
      <c r="BR9" s="86">
        <f t="shared" si="9"/>
        <v>2.3890784982935155E-2</v>
      </c>
      <c r="BT9" s="49" t="s">
        <v>21</v>
      </c>
      <c r="BU9" s="20"/>
      <c r="BV9" s="20"/>
      <c r="BW9" s="20"/>
      <c r="BX9" s="20"/>
      <c r="BY9" s="20">
        <v>1</v>
      </c>
      <c r="BZ9" s="20">
        <v>1</v>
      </c>
      <c r="CA9" s="20"/>
      <c r="CB9" s="20"/>
      <c r="CC9" s="20"/>
      <c r="CD9" s="83"/>
      <c r="CE9" s="67">
        <f t="shared" si="10"/>
        <v>2</v>
      </c>
      <c r="CF9" s="86">
        <f t="shared" si="11"/>
        <v>9.6153846153846159E-3</v>
      </c>
      <c r="CH9" s="78" t="s">
        <v>21</v>
      </c>
      <c r="CI9" s="20">
        <v>2</v>
      </c>
      <c r="CJ9" s="20">
        <v>1</v>
      </c>
      <c r="CK9" s="20"/>
      <c r="CL9" s="20"/>
      <c r="CM9" s="20">
        <v>4</v>
      </c>
      <c r="CN9" s="20">
        <v>4</v>
      </c>
      <c r="CO9" s="20"/>
      <c r="CP9" s="20"/>
      <c r="CQ9" s="20"/>
      <c r="CR9" s="83"/>
      <c r="CS9" s="67">
        <f t="shared" si="12"/>
        <v>11</v>
      </c>
      <c r="CT9" s="189">
        <f t="shared" si="13"/>
        <v>3.3434650455927049E-2</v>
      </c>
    </row>
    <row r="10" spans="2:98" x14ac:dyDescent="0.25">
      <c r="B10" s="49" t="s">
        <v>22</v>
      </c>
      <c r="C10" s="20">
        <v>12</v>
      </c>
      <c r="D10" s="20">
        <v>1</v>
      </c>
      <c r="E10" s="20">
        <v>4</v>
      </c>
      <c r="F10" s="20"/>
      <c r="G10" s="20">
        <v>5</v>
      </c>
      <c r="H10" s="20">
        <v>14</v>
      </c>
      <c r="I10" s="20"/>
      <c r="J10" s="20">
        <v>1</v>
      </c>
      <c r="K10" s="20">
        <v>3</v>
      </c>
      <c r="L10" s="20"/>
      <c r="M10" s="51">
        <f t="shared" si="0"/>
        <v>40</v>
      </c>
      <c r="N10" s="21">
        <f t="shared" si="1"/>
        <v>0.10752688172043011</v>
      </c>
      <c r="P10" s="49" t="s">
        <v>22</v>
      </c>
      <c r="Q10" s="20">
        <v>8</v>
      </c>
      <c r="R10" s="20">
        <v>2</v>
      </c>
      <c r="S10" s="20">
        <v>1</v>
      </c>
      <c r="T10" s="20"/>
      <c r="U10" s="20">
        <v>10</v>
      </c>
      <c r="V10" s="20">
        <v>12</v>
      </c>
      <c r="W10" s="20"/>
      <c r="X10" s="20"/>
      <c r="Y10" s="20">
        <v>2</v>
      </c>
      <c r="Z10" s="83"/>
      <c r="AA10" s="67">
        <f t="shared" si="2"/>
        <v>35</v>
      </c>
      <c r="AB10" s="86">
        <f t="shared" si="3"/>
        <v>7.7951002227171495E-2</v>
      </c>
      <c r="AD10" s="49" t="s">
        <v>22</v>
      </c>
      <c r="AE10" s="20">
        <v>9</v>
      </c>
      <c r="AF10" s="20"/>
      <c r="AG10" s="20"/>
      <c r="AH10" s="20"/>
      <c r="AI10" s="20">
        <v>12</v>
      </c>
      <c r="AJ10" s="20">
        <v>15</v>
      </c>
      <c r="AK10" s="20"/>
      <c r="AL10" s="20">
        <v>1</v>
      </c>
      <c r="AM10" s="20">
        <v>3</v>
      </c>
      <c r="AN10" s="83"/>
      <c r="AO10" s="67">
        <f t="shared" si="4"/>
        <v>40</v>
      </c>
      <c r="AP10" s="86">
        <f t="shared" si="5"/>
        <v>8.714596949891068E-2</v>
      </c>
      <c r="AR10" s="49" t="s">
        <v>22</v>
      </c>
      <c r="AS10" s="20">
        <v>8</v>
      </c>
      <c r="AT10" s="20"/>
      <c r="AU10" s="20"/>
      <c r="AV10" s="20"/>
      <c r="AW10" s="20">
        <v>4</v>
      </c>
      <c r="AX10" s="20">
        <v>6</v>
      </c>
      <c r="AY10" s="20"/>
      <c r="AZ10" s="20">
        <v>1</v>
      </c>
      <c r="BA10" s="20">
        <v>1</v>
      </c>
      <c r="BB10" s="83"/>
      <c r="BC10" s="67">
        <f t="shared" si="6"/>
        <v>20</v>
      </c>
      <c r="BD10" s="86">
        <f t="shared" si="7"/>
        <v>7.434944237918216E-2</v>
      </c>
      <c r="BF10" s="49" t="s">
        <v>22</v>
      </c>
      <c r="BG10" s="20">
        <v>1</v>
      </c>
      <c r="BH10" s="20"/>
      <c r="BI10" s="20"/>
      <c r="BJ10" s="20"/>
      <c r="BK10" s="20">
        <v>2</v>
      </c>
      <c r="BL10" s="20">
        <v>2</v>
      </c>
      <c r="BM10" s="20"/>
      <c r="BN10" s="20"/>
      <c r="BO10" s="20">
        <v>1</v>
      </c>
      <c r="BP10" s="83"/>
      <c r="BQ10" s="67">
        <f t="shared" si="8"/>
        <v>6</v>
      </c>
      <c r="BR10" s="86">
        <f t="shared" si="9"/>
        <v>2.0477815699658702E-2</v>
      </c>
      <c r="BT10" s="49" t="s">
        <v>22</v>
      </c>
      <c r="BU10" s="20">
        <v>3</v>
      </c>
      <c r="BV10" s="20"/>
      <c r="BW10" s="20"/>
      <c r="BX10" s="20"/>
      <c r="BY10" s="20">
        <v>1</v>
      </c>
      <c r="BZ10" s="20">
        <v>2</v>
      </c>
      <c r="CA10" s="20"/>
      <c r="CB10" s="20">
        <v>1</v>
      </c>
      <c r="CC10" s="20"/>
      <c r="CD10" s="83"/>
      <c r="CE10" s="67">
        <f t="shared" si="10"/>
        <v>7</v>
      </c>
      <c r="CF10" s="86">
        <f t="shared" si="11"/>
        <v>3.3653846153846152E-2</v>
      </c>
      <c r="CH10" s="78" t="s">
        <v>22</v>
      </c>
      <c r="CI10" s="20">
        <v>5</v>
      </c>
      <c r="CJ10" s="20"/>
      <c r="CK10" s="20"/>
      <c r="CL10" s="20"/>
      <c r="CM10" s="20">
        <v>5</v>
      </c>
      <c r="CN10" s="20">
        <v>5</v>
      </c>
      <c r="CO10" s="20"/>
      <c r="CP10" s="20">
        <v>1</v>
      </c>
      <c r="CQ10" s="20">
        <v>2</v>
      </c>
      <c r="CR10" s="83"/>
      <c r="CS10" s="67">
        <f t="shared" si="12"/>
        <v>18</v>
      </c>
      <c r="CT10" s="189">
        <f t="shared" si="13"/>
        <v>5.4711246200607903E-2</v>
      </c>
    </row>
    <row r="11" spans="2:98" x14ac:dyDescent="0.25">
      <c r="B11" s="49" t="s">
        <v>23</v>
      </c>
      <c r="C11" s="20">
        <v>3</v>
      </c>
      <c r="D11" s="20">
        <v>1</v>
      </c>
      <c r="E11" s="20"/>
      <c r="F11" s="20"/>
      <c r="G11" s="20">
        <v>1</v>
      </c>
      <c r="H11" s="20">
        <v>2</v>
      </c>
      <c r="I11" s="20"/>
      <c r="J11" s="20"/>
      <c r="K11" s="20">
        <v>1</v>
      </c>
      <c r="L11" s="20"/>
      <c r="M11" s="51">
        <f t="shared" si="0"/>
        <v>8</v>
      </c>
      <c r="N11" s="21">
        <f t="shared" si="1"/>
        <v>2.1505376344086023E-2</v>
      </c>
      <c r="P11" s="49" t="s">
        <v>23</v>
      </c>
      <c r="Q11" s="20">
        <v>2</v>
      </c>
      <c r="R11" s="20">
        <v>1</v>
      </c>
      <c r="S11" s="20"/>
      <c r="T11" s="20"/>
      <c r="U11" s="20">
        <v>3</v>
      </c>
      <c r="V11" s="20">
        <v>3</v>
      </c>
      <c r="W11" s="20"/>
      <c r="X11" s="20">
        <v>1</v>
      </c>
      <c r="Y11" s="20"/>
      <c r="Z11" s="83"/>
      <c r="AA11" s="67">
        <f t="shared" si="2"/>
        <v>10</v>
      </c>
      <c r="AB11" s="86">
        <f t="shared" si="3"/>
        <v>2.2271714922048998E-2</v>
      </c>
      <c r="AD11" s="49" t="s">
        <v>23</v>
      </c>
      <c r="AE11" s="20">
        <v>3</v>
      </c>
      <c r="AF11" s="20"/>
      <c r="AG11" s="20"/>
      <c r="AH11" s="20"/>
      <c r="AI11" s="20">
        <v>2</v>
      </c>
      <c r="AJ11" s="20">
        <v>3</v>
      </c>
      <c r="AK11" s="20"/>
      <c r="AL11" s="20"/>
      <c r="AM11" s="20">
        <v>1</v>
      </c>
      <c r="AN11" s="83"/>
      <c r="AO11" s="67">
        <f t="shared" si="4"/>
        <v>9</v>
      </c>
      <c r="AP11" s="86">
        <f t="shared" si="5"/>
        <v>1.9607843137254902E-2</v>
      </c>
      <c r="AR11" s="49" t="s">
        <v>23</v>
      </c>
      <c r="AS11" s="20"/>
      <c r="AT11" s="20"/>
      <c r="AU11" s="20"/>
      <c r="AV11" s="20"/>
      <c r="AW11" s="20">
        <v>2</v>
      </c>
      <c r="AX11" s="20">
        <v>2</v>
      </c>
      <c r="AY11" s="20"/>
      <c r="AZ11" s="20"/>
      <c r="BA11" s="20"/>
      <c r="BB11" s="83"/>
      <c r="BC11" s="67">
        <f t="shared" si="6"/>
        <v>4</v>
      </c>
      <c r="BD11" s="86">
        <f t="shared" si="7"/>
        <v>1.4869888475836431E-2</v>
      </c>
      <c r="BF11" s="49" t="s">
        <v>23</v>
      </c>
      <c r="BG11" s="20">
        <v>2</v>
      </c>
      <c r="BH11" s="20"/>
      <c r="BI11" s="20"/>
      <c r="BJ11" s="20"/>
      <c r="BK11" s="20">
        <v>2</v>
      </c>
      <c r="BL11" s="20">
        <v>3</v>
      </c>
      <c r="BM11" s="20"/>
      <c r="BN11" s="20"/>
      <c r="BO11" s="20">
        <v>1</v>
      </c>
      <c r="BP11" s="83"/>
      <c r="BQ11" s="67">
        <f t="shared" si="8"/>
        <v>8</v>
      </c>
      <c r="BR11" s="86">
        <f t="shared" si="9"/>
        <v>2.7303754266211604E-2</v>
      </c>
      <c r="BT11" s="49" t="s">
        <v>23</v>
      </c>
      <c r="BU11" s="20">
        <v>2</v>
      </c>
      <c r="BV11" s="20"/>
      <c r="BW11" s="20"/>
      <c r="BX11" s="20"/>
      <c r="BY11" s="20">
        <v>1</v>
      </c>
      <c r="BZ11" s="20">
        <v>1</v>
      </c>
      <c r="CA11" s="20"/>
      <c r="CB11" s="20"/>
      <c r="CC11" s="20"/>
      <c r="CD11" s="83"/>
      <c r="CE11" s="67">
        <f t="shared" si="10"/>
        <v>4</v>
      </c>
      <c r="CF11" s="86">
        <f t="shared" si="11"/>
        <v>1.9230769230769232E-2</v>
      </c>
      <c r="CH11" s="78" t="s">
        <v>23</v>
      </c>
      <c r="CI11" s="20">
        <v>4</v>
      </c>
      <c r="CJ11" s="20">
        <v>1</v>
      </c>
      <c r="CK11" s="20"/>
      <c r="CL11" s="20"/>
      <c r="CM11" s="20">
        <v>4</v>
      </c>
      <c r="CN11" s="20">
        <v>4</v>
      </c>
      <c r="CO11" s="20"/>
      <c r="CP11" s="20"/>
      <c r="CQ11" s="20">
        <v>2</v>
      </c>
      <c r="CR11" s="83"/>
      <c r="CS11" s="67">
        <f t="shared" si="12"/>
        <v>15</v>
      </c>
      <c r="CT11" s="189">
        <f t="shared" si="13"/>
        <v>4.5592705167173252E-2</v>
      </c>
    </row>
    <row r="12" spans="2:98" x14ac:dyDescent="0.25">
      <c r="B12" s="49" t="s">
        <v>24</v>
      </c>
      <c r="C12" s="20">
        <v>7</v>
      </c>
      <c r="D12" s="20"/>
      <c r="E12" s="20"/>
      <c r="F12" s="20"/>
      <c r="G12" s="20">
        <v>5</v>
      </c>
      <c r="H12" s="20">
        <v>3</v>
      </c>
      <c r="I12" s="20"/>
      <c r="J12" s="20"/>
      <c r="K12" s="20"/>
      <c r="L12" s="20"/>
      <c r="M12" s="51">
        <f t="shared" si="0"/>
        <v>15</v>
      </c>
      <c r="N12" s="21">
        <f t="shared" si="1"/>
        <v>4.0322580645161289E-2</v>
      </c>
      <c r="P12" s="49" t="s">
        <v>24</v>
      </c>
      <c r="Q12" s="20">
        <v>10</v>
      </c>
      <c r="R12" s="20">
        <v>1</v>
      </c>
      <c r="S12" s="20"/>
      <c r="T12" s="20"/>
      <c r="U12" s="20">
        <v>5</v>
      </c>
      <c r="V12" s="20">
        <v>8</v>
      </c>
      <c r="W12" s="20"/>
      <c r="X12" s="20">
        <v>1</v>
      </c>
      <c r="Y12" s="20">
        <v>1</v>
      </c>
      <c r="Z12" s="83"/>
      <c r="AA12" s="67">
        <f t="shared" si="2"/>
        <v>26</v>
      </c>
      <c r="AB12" s="86">
        <f t="shared" si="3"/>
        <v>5.7906458797327393E-2</v>
      </c>
      <c r="AD12" s="49" t="s">
        <v>24</v>
      </c>
      <c r="AE12" s="20"/>
      <c r="AF12" s="20">
        <v>1</v>
      </c>
      <c r="AG12" s="20"/>
      <c r="AH12" s="20"/>
      <c r="AI12" s="20">
        <v>1</v>
      </c>
      <c r="AJ12" s="20">
        <v>3</v>
      </c>
      <c r="AK12" s="20"/>
      <c r="AL12" s="20"/>
      <c r="AM12" s="20">
        <v>1</v>
      </c>
      <c r="AN12" s="83"/>
      <c r="AO12" s="67">
        <f t="shared" si="4"/>
        <v>6</v>
      </c>
      <c r="AP12" s="86">
        <f t="shared" si="5"/>
        <v>1.3071895424836602E-2</v>
      </c>
      <c r="AR12" s="49" t="s">
        <v>24</v>
      </c>
      <c r="AS12" s="20">
        <v>1</v>
      </c>
      <c r="AT12" s="20"/>
      <c r="AU12" s="20"/>
      <c r="AV12" s="20"/>
      <c r="AW12" s="20">
        <v>2</v>
      </c>
      <c r="AX12" s="20">
        <v>2</v>
      </c>
      <c r="AY12" s="20"/>
      <c r="AZ12" s="20"/>
      <c r="BA12" s="20"/>
      <c r="BB12" s="83"/>
      <c r="BC12" s="67">
        <f t="shared" si="6"/>
        <v>5</v>
      </c>
      <c r="BD12" s="86">
        <f t="shared" si="7"/>
        <v>1.858736059479554E-2</v>
      </c>
      <c r="BF12" s="49" t="s">
        <v>24</v>
      </c>
      <c r="BG12" s="20">
        <v>6</v>
      </c>
      <c r="BH12" s="20"/>
      <c r="BI12" s="20"/>
      <c r="BJ12" s="20"/>
      <c r="BK12" s="20">
        <v>5</v>
      </c>
      <c r="BL12" s="20">
        <v>5</v>
      </c>
      <c r="BM12" s="20"/>
      <c r="BN12" s="20">
        <v>1</v>
      </c>
      <c r="BO12" s="20">
        <v>2</v>
      </c>
      <c r="BP12" s="83"/>
      <c r="BQ12" s="67">
        <f t="shared" si="8"/>
        <v>19</v>
      </c>
      <c r="BR12" s="86">
        <f t="shared" si="9"/>
        <v>6.4846416382252553E-2</v>
      </c>
      <c r="BT12" s="49" t="s">
        <v>24</v>
      </c>
      <c r="BU12" s="20">
        <v>3</v>
      </c>
      <c r="BV12" s="20">
        <v>1</v>
      </c>
      <c r="BW12" s="20"/>
      <c r="BX12" s="20"/>
      <c r="BY12" s="20">
        <v>2</v>
      </c>
      <c r="BZ12" s="20">
        <v>2</v>
      </c>
      <c r="CA12" s="20"/>
      <c r="CB12" s="20">
        <v>1</v>
      </c>
      <c r="CC12" s="20"/>
      <c r="CD12" s="83"/>
      <c r="CE12" s="67">
        <f t="shared" si="10"/>
        <v>9</v>
      </c>
      <c r="CF12" s="86">
        <f t="shared" si="11"/>
        <v>4.3269230769230768E-2</v>
      </c>
      <c r="CH12" s="78" t="s">
        <v>24</v>
      </c>
      <c r="CI12" s="20">
        <v>2</v>
      </c>
      <c r="CJ12" s="20"/>
      <c r="CK12" s="20"/>
      <c r="CL12" s="20"/>
      <c r="CM12" s="20"/>
      <c r="CN12" s="20">
        <v>1</v>
      </c>
      <c r="CO12" s="20"/>
      <c r="CP12" s="20"/>
      <c r="CQ12" s="20"/>
      <c r="CR12" s="83"/>
      <c r="CS12" s="67">
        <f t="shared" si="12"/>
        <v>3</v>
      </c>
      <c r="CT12" s="189">
        <f t="shared" si="13"/>
        <v>9.11854103343465E-3</v>
      </c>
    </row>
    <row r="13" spans="2:98" x14ac:dyDescent="0.25">
      <c r="B13" s="49" t="s">
        <v>25</v>
      </c>
      <c r="C13" s="20">
        <v>2</v>
      </c>
      <c r="D13" s="20"/>
      <c r="E13" s="20">
        <v>1</v>
      </c>
      <c r="F13" s="20"/>
      <c r="G13" s="20"/>
      <c r="H13" s="20">
        <v>3</v>
      </c>
      <c r="I13" s="20"/>
      <c r="J13" s="20"/>
      <c r="K13" s="20">
        <v>1</v>
      </c>
      <c r="L13" s="20"/>
      <c r="M13" s="51">
        <f t="shared" si="0"/>
        <v>7</v>
      </c>
      <c r="N13" s="21">
        <f t="shared" si="1"/>
        <v>1.8817204301075269E-2</v>
      </c>
      <c r="P13" s="49" t="s">
        <v>25</v>
      </c>
      <c r="Q13" s="20">
        <v>1</v>
      </c>
      <c r="R13" s="20">
        <v>2</v>
      </c>
      <c r="S13" s="20"/>
      <c r="T13" s="20"/>
      <c r="U13" s="20">
        <v>5</v>
      </c>
      <c r="V13" s="20">
        <v>5</v>
      </c>
      <c r="W13" s="20"/>
      <c r="X13" s="20">
        <v>1</v>
      </c>
      <c r="Y13" s="20"/>
      <c r="Z13" s="83"/>
      <c r="AA13" s="67">
        <f t="shared" si="2"/>
        <v>14</v>
      </c>
      <c r="AB13" s="86">
        <f t="shared" si="3"/>
        <v>3.1180400890868598E-2</v>
      </c>
      <c r="AD13" s="49" t="s">
        <v>25</v>
      </c>
      <c r="AE13" s="20">
        <v>5</v>
      </c>
      <c r="AF13" s="20">
        <v>2</v>
      </c>
      <c r="AG13" s="20">
        <v>2</v>
      </c>
      <c r="AH13" s="20"/>
      <c r="AI13" s="20">
        <v>5</v>
      </c>
      <c r="AJ13" s="20">
        <v>6</v>
      </c>
      <c r="AK13" s="20"/>
      <c r="AL13" s="20">
        <v>1</v>
      </c>
      <c r="AM13" s="20">
        <v>1</v>
      </c>
      <c r="AN13" s="83"/>
      <c r="AO13" s="67">
        <f t="shared" si="4"/>
        <v>22</v>
      </c>
      <c r="AP13" s="86">
        <f t="shared" si="5"/>
        <v>4.793028322440087E-2</v>
      </c>
      <c r="AR13" s="49" t="s">
        <v>25</v>
      </c>
      <c r="AS13" s="20">
        <v>1</v>
      </c>
      <c r="AT13" s="20">
        <v>1</v>
      </c>
      <c r="AU13" s="20"/>
      <c r="AV13" s="20"/>
      <c r="AW13" s="20"/>
      <c r="AX13" s="20"/>
      <c r="AY13" s="20"/>
      <c r="AZ13" s="20"/>
      <c r="BA13" s="20">
        <v>1</v>
      </c>
      <c r="BB13" s="83"/>
      <c r="BC13" s="67">
        <f t="shared" si="6"/>
        <v>3</v>
      </c>
      <c r="BD13" s="86">
        <f t="shared" si="7"/>
        <v>1.1152416356877323E-2</v>
      </c>
      <c r="BF13" s="49" t="s">
        <v>25</v>
      </c>
      <c r="BG13" s="20"/>
      <c r="BH13" s="20"/>
      <c r="BI13" s="20"/>
      <c r="BJ13" s="20"/>
      <c r="BK13" s="20">
        <v>1</v>
      </c>
      <c r="BL13" s="20">
        <v>1</v>
      </c>
      <c r="BM13" s="20"/>
      <c r="BN13" s="20"/>
      <c r="BO13" s="20"/>
      <c r="BP13" s="83"/>
      <c r="BQ13" s="67">
        <f t="shared" si="8"/>
        <v>2</v>
      </c>
      <c r="BR13" s="86">
        <f t="shared" si="9"/>
        <v>6.8259385665529011E-3</v>
      </c>
      <c r="BT13" s="49" t="s">
        <v>25</v>
      </c>
      <c r="BU13" s="20">
        <v>1</v>
      </c>
      <c r="BV13" s="20"/>
      <c r="BW13" s="20"/>
      <c r="BX13" s="20"/>
      <c r="BY13" s="20">
        <v>1</v>
      </c>
      <c r="BZ13" s="20">
        <v>1</v>
      </c>
      <c r="CA13" s="20"/>
      <c r="CB13" s="20">
        <v>1</v>
      </c>
      <c r="CC13" s="20">
        <v>1</v>
      </c>
      <c r="CD13" s="83"/>
      <c r="CE13" s="67">
        <f t="shared" si="10"/>
        <v>5</v>
      </c>
      <c r="CF13" s="86">
        <f t="shared" si="11"/>
        <v>2.403846153846154E-2</v>
      </c>
      <c r="CH13" s="78" t="s">
        <v>25</v>
      </c>
      <c r="CI13" s="20">
        <v>1</v>
      </c>
      <c r="CJ13" s="20">
        <v>1</v>
      </c>
      <c r="CK13" s="20"/>
      <c r="CL13" s="20"/>
      <c r="CM13" s="20">
        <v>6</v>
      </c>
      <c r="CN13" s="20">
        <v>6</v>
      </c>
      <c r="CO13" s="20"/>
      <c r="CP13" s="20"/>
      <c r="CQ13" s="20">
        <v>1</v>
      </c>
      <c r="CR13" s="83"/>
      <c r="CS13" s="67">
        <f t="shared" si="12"/>
        <v>15</v>
      </c>
      <c r="CT13" s="189">
        <f t="shared" si="13"/>
        <v>4.5592705167173252E-2</v>
      </c>
    </row>
    <row r="14" spans="2:98" x14ac:dyDescent="0.25">
      <c r="B14" s="49" t="s">
        <v>26</v>
      </c>
      <c r="C14" s="20">
        <v>8</v>
      </c>
      <c r="D14" s="20"/>
      <c r="E14" s="20"/>
      <c r="F14" s="20"/>
      <c r="G14" s="20">
        <v>1</v>
      </c>
      <c r="H14" s="20">
        <v>8</v>
      </c>
      <c r="I14" s="20"/>
      <c r="J14" s="20"/>
      <c r="K14" s="20">
        <v>1</v>
      </c>
      <c r="L14" s="20"/>
      <c r="M14" s="51">
        <f t="shared" si="0"/>
        <v>18</v>
      </c>
      <c r="N14" s="21">
        <f t="shared" si="1"/>
        <v>4.8387096774193547E-2</v>
      </c>
      <c r="P14" s="49" t="s">
        <v>26</v>
      </c>
      <c r="Q14" s="20">
        <v>9</v>
      </c>
      <c r="R14" s="20">
        <v>3</v>
      </c>
      <c r="S14" s="20"/>
      <c r="T14" s="20"/>
      <c r="U14" s="20">
        <v>14</v>
      </c>
      <c r="V14" s="20">
        <v>19</v>
      </c>
      <c r="W14" s="20"/>
      <c r="X14" s="20">
        <v>1</v>
      </c>
      <c r="Y14" s="20">
        <v>1</v>
      </c>
      <c r="Z14" s="83"/>
      <c r="AA14" s="67">
        <f t="shared" si="2"/>
        <v>47</v>
      </c>
      <c r="AB14" s="86">
        <f t="shared" si="3"/>
        <v>0.10467706013363029</v>
      </c>
      <c r="AD14" s="49" t="s">
        <v>26</v>
      </c>
      <c r="AE14" s="20">
        <v>12</v>
      </c>
      <c r="AF14" s="20">
        <v>3</v>
      </c>
      <c r="AG14" s="20">
        <v>2</v>
      </c>
      <c r="AH14" s="20"/>
      <c r="AI14" s="20">
        <v>14</v>
      </c>
      <c r="AJ14" s="20">
        <v>22</v>
      </c>
      <c r="AK14" s="20"/>
      <c r="AL14" s="20"/>
      <c r="AM14" s="20">
        <v>2</v>
      </c>
      <c r="AN14" s="83"/>
      <c r="AO14" s="67">
        <f t="shared" si="4"/>
        <v>55</v>
      </c>
      <c r="AP14" s="86">
        <f t="shared" si="5"/>
        <v>0.11982570806100218</v>
      </c>
      <c r="AR14" s="49" t="s">
        <v>26</v>
      </c>
      <c r="AS14" s="20">
        <v>4</v>
      </c>
      <c r="AT14" s="20">
        <v>2</v>
      </c>
      <c r="AU14" s="20"/>
      <c r="AV14" s="20"/>
      <c r="AW14" s="20">
        <v>12</v>
      </c>
      <c r="AX14" s="20">
        <v>13</v>
      </c>
      <c r="AY14" s="20"/>
      <c r="AZ14" s="20"/>
      <c r="BA14" s="20">
        <v>3</v>
      </c>
      <c r="BB14" s="83"/>
      <c r="BC14" s="67">
        <f t="shared" si="6"/>
        <v>34</v>
      </c>
      <c r="BD14" s="86">
        <f t="shared" si="7"/>
        <v>0.12639405204460966</v>
      </c>
      <c r="BF14" s="49" t="s">
        <v>26</v>
      </c>
      <c r="BG14" s="20">
        <v>5</v>
      </c>
      <c r="BH14" s="20">
        <v>1</v>
      </c>
      <c r="BI14" s="20">
        <v>1</v>
      </c>
      <c r="BJ14" s="20"/>
      <c r="BK14" s="20">
        <v>6</v>
      </c>
      <c r="BL14" s="20">
        <v>7</v>
      </c>
      <c r="BM14" s="20"/>
      <c r="BN14" s="20"/>
      <c r="BO14" s="20">
        <v>2</v>
      </c>
      <c r="BP14" s="83"/>
      <c r="BQ14" s="67">
        <f t="shared" si="8"/>
        <v>22</v>
      </c>
      <c r="BR14" s="86">
        <f t="shared" si="9"/>
        <v>7.5085324232081918E-2</v>
      </c>
      <c r="BT14" s="49" t="s">
        <v>26</v>
      </c>
      <c r="BU14" s="20">
        <v>2</v>
      </c>
      <c r="BV14" s="20">
        <v>1</v>
      </c>
      <c r="BW14" s="20"/>
      <c r="BX14" s="20"/>
      <c r="BY14" s="20">
        <v>6</v>
      </c>
      <c r="BZ14" s="20">
        <v>4</v>
      </c>
      <c r="CA14" s="20"/>
      <c r="CB14" s="20"/>
      <c r="CC14" s="20">
        <v>2</v>
      </c>
      <c r="CD14" s="83"/>
      <c r="CE14" s="67">
        <f t="shared" si="10"/>
        <v>15</v>
      </c>
      <c r="CF14" s="86">
        <f t="shared" si="11"/>
        <v>7.2115384615384609E-2</v>
      </c>
      <c r="CH14" s="78" t="s">
        <v>26</v>
      </c>
      <c r="CI14" s="20">
        <v>8</v>
      </c>
      <c r="CJ14" s="20">
        <v>1</v>
      </c>
      <c r="CK14" s="20"/>
      <c r="CL14" s="20"/>
      <c r="CM14" s="20">
        <v>12</v>
      </c>
      <c r="CN14" s="20">
        <v>12</v>
      </c>
      <c r="CO14" s="20">
        <v>1</v>
      </c>
      <c r="CP14" s="20"/>
      <c r="CQ14" s="20">
        <v>1</v>
      </c>
      <c r="CR14" s="83"/>
      <c r="CS14" s="67">
        <f t="shared" si="12"/>
        <v>35</v>
      </c>
      <c r="CT14" s="189">
        <f t="shared" si="13"/>
        <v>0.10638297872340426</v>
      </c>
    </row>
    <row r="15" spans="2:98" x14ac:dyDescent="0.25">
      <c r="B15" s="49" t="s">
        <v>27</v>
      </c>
      <c r="C15" s="20">
        <v>1</v>
      </c>
      <c r="D15" s="20"/>
      <c r="E15" s="20"/>
      <c r="F15" s="20"/>
      <c r="G15" s="20"/>
      <c r="H15" s="20"/>
      <c r="I15" s="20"/>
      <c r="J15" s="20"/>
      <c r="K15" s="20"/>
      <c r="L15" s="20"/>
      <c r="M15" s="51">
        <f t="shared" si="0"/>
        <v>1</v>
      </c>
      <c r="N15" s="21">
        <f t="shared" si="1"/>
        <v>2.6881720430107529E-3</v>
      </c>
      <c r="P15" s="49" t="s">
        <v>27</v>
      </c>
      <c r="Q15" s="20">
        <v>2</v>
      </c>
      <c r="R15" s="20">
        <v>2</v>
      </c>
      <c r="S15" s="20">
        <v>1</v>
      </c>
      <c r="T15" s="20"/>
      <c r="U15" s="20">
        <v>4</v>
      </c>
      <c r="V15" s="20">
        <v>5</v>
      </c>
      <c r="W15" s="20"/>
      <c r="X15" s="20"/>
      <c r="Y15" s="20">
        <v>1</v>
      </c>
      <c r="Z15" s="83"/>
      <c r="AA15" s="67">
        <f t="shared" si="2"/>
        <v>15</v>
      </c>
      <c r="AB15" s="86">
        <f t="shared" si="3"/>
        <v>3.34075723830735E-2</v>
      </c>
      <c r="AD15" s="49" t="s">
        <v>27</v>
      </c>
      <c r="AE15" s="20">
        <v>1</v>
      </c>
      <c r="AF15" s="20">
        <v>1</v>
      </c>
      <c r="AG15" s="20"/>
      <c r="AH15" s="20"/>
      <c r="AI15" s="20">
        <v>3</v>
      </c>
      <c r="AJ15" s="20">
        <v>4</v>
      </c>
      <c r="AK15" s="20"/>
      <c r="AL15" s="20"/>
      <c r="AM15" s="20"/>
      <c r="AN15" s="83"/>
      <c r="AO15" s="67">
        <f t="shared" si="4"/>
        <v>9</v>
      </c>
      <c r="AP15" s="86">
        <f t="shared" si="5"/>
        <v>1.9607843137254902E-2</v>
      </c>
      <c r="AR15" s="49" t="s">
        <v>27</v>
      </c>
      <c r="AS15" s="20">
        <v>1</v>
      </c>
      <c r="AT15" s="20"/>
      <c r="AU15" s="20"/>
      <c r="AV15" s="20"/>
      <c r="AW15" s="20">
        <v>1</v>
      </c>
      <c r="AX15" s="20">
        <v>1</v>
      </c>
      <c r="AY15" s="20">
        <v>1</v>
      </c>
      <c r="AZ15" s="20"/>
      <c r="BA15" s="20"/>
      <c r="BB15" s="83"/>
      <c r="BC15" s="67">
        <f t="shared" si="6"/>
        <v>4</v>
      </c>
      <c r="BD15" s="86">
        <f t="shared" si="7"/>
        <v>1.4869888475836431E-2</v>
      </c>
      <c r="BF15" s="49" t="s">
        <v>27</v>
      </c>
      <c r="BG15" s="20">
        <v>1</v>
      </c>
      <c r="BH15" s="20"/>
      <c r="BI15" s="20"/>
      <c r="BJ15" s="20"/>
      <c r="BK15" s="20">
        <v>1</v>
      </c>
      <c r="BL15" s="20"/>
      <c r="BM15" s="20"/>
      <c r="BN15" s="20"/>
      <c r="BO15" s="20"/>
      <c r="BP15" s="83"/>
      <c r="BQ15" s="67">
        <f t="shared" si="8"/>
        <v>2</v>
      </c>
      <c r="BR15" s="86">
        <f t="shared" si="9"/>
        <v>6.8259385665529011E-3</v>
      </c>
      <c r="BT15" s="49" t="s">
        <v>27</v>
      </c>
      <c r="BU15" s="20">
        <v>1</v>
      </c>
      <c r="BV15" s="20"/>
      <c r="BW15" s="20"/>
      <c r="BX15" s="20"/>
      <c r="BY15" s="20"/>
      <c r="BZ15" s="20">
        <v>1</v>
      </c>
      <c r="CA15" s="20"/>
      <c r="CB15" s="20"/>
      <c r="CC15" s="20"/>
      <c r="CD15" s="83"/>
      <c r="CE15" s="67">
        <f t="shared" si="10"/>
        <v>2</v>
      </c>
      <c r="CF15" s="86">
        <f t="shared" si="11"/>
        <v>9.6153846153846159E-3</v>
      </c>
      <c r="CH15" s="78" t="s">
        <v>27</v>
      </c>
      <c r="CI15" s="20">
        <v>1</v>
      </c>
      <c r="CJ15" s="20"/>
      <c r="CK15" s="20"/>
      <c r="CL15" s="20"/>
      <c r="CM15" s="20">
        <v>5</v>
      </c>
      <c r="CN15" s="20">
        <v>2</v>
      </c>
      <c r="CO15" s="20"/>
      <c r="CP15" s="20"/>
      <c r="CQ15" s="20"/>
      <c r="CR15" s="83"/>
      <c r="CS15" s="67">
        <f t="shared" si="12"/>
        <v>8</v>
      </c>
      <c r="CT15" s="189">
        <f t="shared" si="13"/>
        <v>2.4316109422492401E-2</v>
      </c>
    </row>
    <row r="16" spans="2:98" x14ac:dyDescent="0.25">
      <c r="B16" s="49" t="s">
        <v>28</v>
      </c>
      <c r="C16" s="20"/>
      <c r="D16" s="20"/>
      <c r="E16" s="20"/>
      <c r="F16" s="20"/>
      <c r="G16" s="20">
        <v>1</v>
      </c>
      <c r="H16" s="20">
        <v>1</v>
      </c>
      <c r="I16" s="20"/>
      <c r="J16" s="20"/>
      <c r="K16" s="20"/>
      <c r="L16" s="20"/>
      <c r="M16" s="51">
        <f t="shared" si="0"/>
        <v>2</v>
      </c>
      <c r="N16" s="21">
        <f t="shared" si="1"/>
        <v>5.3763440860215058E-3</v>
      </c>
      <c r="P16" s="49" t="s">
        <v>28</v>
      </c>
      <c r="Q16" s="20"/>
      <c r="R16" s="20"/>
      <c r="S16" s="20"/>
      <c r="T16" s="20"/>
      <c r="U16" s="20"/>
      <c r="V16" s="20">
        <v>1</v>
      </c>
      <c r="W16" s="20"/>
      <c r="X16" s="20"/>
      <c r="Y16" s="20">
        <v>1</v>
      </c>
      <c r="Z16" s="83"/>
      <c r="AA16" s="67">
        <f t="shared" si="2"/>
        <v>2</v>
      </c>
      <c r="AB16" s="86">
        <f t="shared" si="3"/>
        <v>4.4543429844097994E-3</v>
      </c>
      <c r="AD16" s="49" t="s">
        <v>28</v>
      </c>
      <c r="AE16" s="20">
        <v>2</v>
      </c>
      <c r="AF16" s="20"/>
      <c r="AG16" s="20"/>
      <c r="AH16" s="20"/>
      <c r="AI16" s="20">
        <v>2</v>
      </c>
      <c r="AJ16" s="20">
        <v>2</v>
      </c>
      <c r="AK16" s="20"/>
      <c r="AL16" s="20"/>
      <c r="AM16" s="20"/>
      <c r="AN16" s="83"/>
      <c r="AO16" s="67">
        <f t="shared" si="4"/>
        <v>6</v>
      </c>
      <c r="AP16" s="86">
        <f t="shared" si="5"/>
        <v>1.3071895424836602E-2</v>
      </c>
      <c r="AR16" s="49" t="s">
        <v>28</v>
      </c>
      <c r="AS16" s="20"/>
      <c r="AT16" s="20"/>
      <c r="AU16" s="20"/>
      <c r="AV16" s="20"/>
      <c r="AW16" s="20"/>
      <c r="AX16" s="20"/>
      <c r="AY16" s="20"/>
      <c r="AZ16" s="20"/>
      <c r="BA16" s="20"/>
      <c r="BB16" s="83"/>
      <c r="BC16" s="67">
        <f t="shared" si="6"/>
        <v>0</v>
      </c>
      <c r="BD16" s="86">
        <f t="shared" si="7"/>
        <v>0</v>
      </c>
      <c r="BF16" s="49" t="s">
        <v>28</v>
      </c>
      <c r="BG16" s="20">
        <v>1</v>
      </c>
      <c r="BH16" s="20"/>
      <c r="BI16" s="20"/>
      <c r="BJ16" s="20"/>
      <c r="BK16" s="20">
        <v>3</v>
      </c>
      <c r="BL16" s="20">
        <v>3</v>
      </c>
      <c r="BM16" s="20"/>
      <c r="BN16" s="20"/>
      <c r="BO16" s="20">
        <v>1</v>
      </c>
      <c r="BP16" s="83"/>
      <c r="BQ16" s="67">
        <f t="shared" si="8"/>
        <v>8</v>
      </c>
      <c r="BR16" s="86">
        <f t="shared" si="9"/>
        <v>2.7303754266211604E-2</v>
      </c>
      <c r="BT16" s="49" t="s">
        <v>28</v>
      </c>
      <c r="BU16" s="20">
        <v>1</v>
      </c>
      <c r="BV16" s="20">
        <v>1</v>
      </c>
      <c r="BW16" s="20"/>
      <c r="BX16" s="20"/>
      <c r="BY16" s="20">
        <v>2</v>
      </c>
      <c r="BZ16" s="20">
        <v>2</v>
      </c>
      <c r="CA16" s="20"/>
      <c r="CB16" s="20"/>
      <c r="CC16" s="20">
        <v>1</v>
      </c>
      <c r="CD16" s="83"/>
      <c r="CE16" s="67">
        <f t="shared" si="10"/>
        <v>7</v>
      </c>
      <c r="CF16" s="86">
        <f t="shared" si="11"/>
        <v>3.3653846153846152E-2</v>
      </c>
      <c r="CH16" s="78" t="s">
        <v>28</v>
      </c>
      <c r="CI16" s="20"/>
      <c r="CJ16" s="20"/>
      <c r="CK16" s="20"/>
      <c r="CL16" s="20"/>
      <c r="CM16" s="20"/>
      <c r="CN16" s="20"/>
      <c r="CO16" s="20"/>
      <c r="CP16" s="20"/>
      <c r="CQ16" s="20"/>
      <c r="CR16" s="83"/>
      <c r="CS16" s="67">
        <f t="shared" si="12"/>
        <v>0</v>
      </c>
      <c r="CT16" s="189">
        <f t="shared" si="13"/>
        <v>0</v>
      </c>
    </row>
    <row r="17" spans="2:98" x14ac:dyDescent="0.25">
      <c r="B17" s="49" t="s">
        <v>29</v>
      </c>
      <c r="C17" s="20">
        <v>1</v>
      </c>
      <c r="D17" s="20">
        <v>1</v>
      </c>
      <c r="E17" s="20"/>
      <c r="F17" s="20"/>
      <c r="G17" s="20">
        <v>1</v>
      </c>
      <c r="H17" s="20">
        <v>1</v>
      </c>
      <c r="I17" s="20"/>
      <c r="J17" s="20"/>
      <c r="K17" s="20"/>
      <c r="L17" s="20">
        <v>1</v>
      </c>
      <c r="M17" s="51">
        <f t="shared" si="0"/>
        <v>5</v>
      </c>
      <c r="N17" s="21">
        <f t="shared" si="1"/>
        <v>1.3440860215053764E-2</v>
      </c>
      <c r="P17" s="49" t="s">
        <v>29</v>
      </c>
      <c r="Q17" s="20">
        <v>1</v>
      </c>
      <c r="R17" s="20"/>
      <c r="S17" s="20"/>
      <c r="T17" s="20"/>
      <c r="U17" s="20">
        <v>2</v>
      </c>
      <c r="V17" s="20">
        <v>2</v>
      </c>
      <c r="W17" s="20"/>
      <c r="X17" s="20"/>
      <c r="Y17" s="20">
        <v>1</v>
      </c>
      <c r="Z17" s="83"/>
      <c r="AA17" s="67">
        <f t="shared" si="2"/>
        <v>6</v>
      </c>
      <c r="AB17" s="86">
        <f t="shared" si="3"/>
        <v>1.3363028953229399E-2</v>
      </c>
      <c r="AD17" s="49" t="s">
        <v>29</v>
      </c>
      <c r="AE17" s="20">
        <v>3</v>
      </c>
      <c r="AF17" s="20"/>
      <c r="AG17" s="20"/>
      <c r="AH17" s="20"/>
      <c r="AI17" s="20">
        <v>3</v>
      </c>
      <c r="AJ17" s="20">
        <v>3</v>
      </c>
      <c r="AK17" s="20"/>
      <c r="AL17" s="20"/>
      <c r="AM17" s="20">
        <v>1</v>
      </c>
      <c r="AN17" s="83"/>
      <c r="AO17" s="67">
        <f t="shared" si="4"/>
        <v>10</v>
      </c>
      <c r="AP17" s="86">
        <f t="shared" si="5"/>
        <v>2.178649237472767E-2</v>
      </c>
      <c r="AR17" s="49" t="s">
        <v>29</v>
      </c>
      <c r="AS17" s="20">
        <v>2</v>
      </c>
      <c r="AT17" s="20"/>
      <c r="AU17" s="20"/>
      <c r="AV17" s="20"/>
      <c r="AW17" s="20">
        <v>1</v>
      </c>
      <c r="AX17" s="20">
        <v>2</v>
      </c>
      <c r="AY17" s="20"/>
      <c r="AZ17" s="20"/>
      <c r="BA17" s="20"/>
      <c r="BB17" s="83"/>
      <c r="BC17" s="67">
        <f t="shared" si="6"/>
        <v>5</v>
      </c>
      <c r="BD17" s="86">
        <f t="shared" si="7"/>
        <v>1.858736059479554E-2</v>
      </c>
      <c r="BF17" s="49" t="s">
        <v>29</v>
      </c>
      <c r="BG17" s="20">
        <v>4</v>
      </c>
      <c r="BH17" s="20">
        <v>1</v>
      </c>
      <c r="BI17" s="20">
        <v>1</v>
      </c>
      <c r="BJ17" s="20"/>
      <c r="BK17" s="20">
        <v>3</v>
      </c>
      <c r="BL17" s="20">
        <v>3</v>
      </c>
      <c r="BM17" s="20"/>
      <c r="BN17" s="20"/>
      <c r="BO17" s="20">
        <v>2</v>
      </c>
      <c r="BP17" s="83"/>
      <c r="BQ17" s="67">
        <f t="shared" si="8"/>
        <v>14</v>
      </c>
      <c r="BR17" s="86">
        <f t="shared" si="9"/>
        <v>4.778156996587031E-2</v>
      </c>
      <c r="BT17" s="49" t="s">
        <v>29</v>
      </c>
      <c r="BU17" s="20"/>
      <c r="BV17" s="20"/>
      <c r="BW17" s="20"/>
      <c r="BX17" s="20"/>
      <c r="BY17" s="20"/>
      <c r="BZ17" s="20"/>
      <c r="CA17" s="20"/>
      <c r="CB17" s="20"/>
      <c r="CC17" s="20"/>
      <c r="CD17" s="83"/>
      <c r="CE17" s="67">
        <f t="shared" si="10"/>
        <v>0</v>
      </c>
      <c r="CF17" s="86">
        <f t="shared" si="11"/>
        <v>0</v>
      </c>
      <c r="CH17" s="78" t="s">
        <v>29</v>
      </c>
      <c r="CI17" s="20"/>
      <c r="CJ17" s="20"/>
      <c r="CK17" s="20"/>
      <c r="CL17" s="20"/>
      <c r="CM17" s="20">
        <v>2</v>
      </c>
      <c r="CN17" s="20">
        <v>2</v>
      </c>
      <c r="CO17" s="20"/>
      <c r="CP17" s="20"/>
      <c r="CQ17" s="20"/>
      <c r="CR17" s="83"/>
      <c r="CS17" s="67">
        <f t="shared" si="12"/>
        <v>4</v>
      </c>
      <c r="CT17" s="189">
        <f t="shared" si="13"/>
        <v>1.2158054711246201E-2</v>
      </c>
    </row>
    <row r="18" spans="2:98" x14ac:dyDescent="0.25">
      <c r="B18" s="49" t="s">
        <v>30</v>
      </c>
      <c r="C18" s="20">
        <v>1</v>
      </c>
      <c r="D18" s="20"/>
      <c r="E18" s="20"/>
      <c r="F18" s="20"/>
      <c r="G18" s="20">
        <v>1</v>
      </c>
      <c r="H18" s="20">
        <v>2</v>
      </c>
      <c r="I18" s="20"/>
      <c r="J18" s="20"/>
      <c r="K18" s="20"/>
      <c r="L18" s="20"/>
      <c r="M18" s="51">
        <f t="shared" si="0"/>
        <v>4</v>
      </c>
      <c r="N18" s="21">
        <f t="shared" si="1"/>
        <v>1.0752688172043012E-2</v>
      </c>
      <c r="P18" s="49" t="s">
        <v>30</v>
      </c>
      <c r="Q18" s="20">
        <v>1</v>
      </c>
      <c r="R18" s="20"/>
      <c r="S18" s="20"/>
      <c r="T18" s="20"/>
      <c r="U18" s="20">
        <v>2</v>
      </c>
      <c r="V18" s="20">
        <v>3</v>
      </c>
      <c r="W18" s="20"/>
      <c r="X18" s="20"/>
      <c r="Y18" s="20"/>
      <c r="Z18" s="83"/>
      <c r="AA18" s="67">
        <f t="shared" si="2"/>
        <v>6</v>
      </c>
      <c r="AB18" s="86">
        <f t="shared" si="3"/>
        <v>1.3363028953229399E-2</v>
      </c>
      <c r="AD18" s="49" t="s">
        <v>30</v>
      </c>
      <c r="AE18" s="20">
        <v>1</v>
      </c>
      <c r="AF18" s="20"/>
      <c r="AG18" s="20"/>
      <c r="AH18" s="20"/>
      <c r="AI18" s="20">
        <v>1</v>
      </c>
      <c r="AJ18" s="20">
        <v>1</v>
      </c>
      <c r="AK18" s="20"/>
      <c r="AL18" s="20"/>
      <c r="AM18" s="20"/>
      <c r="AN18" s="83"/>
      <c r="AO18" s="67">
        <f t="shared" si="4"/>
        <v>3</v>
      </c>
      <c r="AP18" s="86">
        <f t="shared" si="5"/>
        <v>6.5359477124183009E-3</v>
      </c>
      <c r="AR18" s="49" t="s">
        <v>30</v>
      </c>
      <c r="AS18" s="20">
        <v>2</v>
      </c>
      <c r="AT18" s="20"/>
      <c r="AU18" s="20"/>
      <c r="AV18" s="20"/>
      <c r="AW18" s="20">
        <v>2</v>
      </c>
      <c r="AX18" s="20">
        <v>2</v>
      </c>
      <c r="AY18" s="20"/>
      <c r="AZ18" s="20"/>
      <c r="BA18" s="20"/>
      <c r="BB18" s="83"/>
      <c r="BC18" s="67">
        <f t="shared" si="6"/>
        <v>6</v>
      </c>
      <c r="BD18" s="86">
        <f t="shared" si="7"/>
        <v>2.2304832713754646E-2</v>
      </c>
      <c r="BF18" s="49" t="s">
        <v>30</v>
      </c>
      <c r="BG18" s="20"/>
      <c r="BH18" s="20"/>
      <c r="BI18" s="20"/>
      <c r="BJ18" s="20"/>
      <c r="BK18" s="20">
        <v>1</v>
      </c>
      <c r="BL18" s="20">
        <v>1</v>
      </c>
      <c r="BM18" s="20"/>
      <c r="BN18" s="20"/>
      <c r="BO18" s="20"/>
      <c r="BP18" s="83"/>
      <c r="BQ18" s="67">
        <f t="shared" si="8"/>
        <v>2</v>
      </c>
      <c r="BR18" s="86">
        <f t="shared" si="9"/>
        <v>6.8259385665529011E-3</v>
      </c>
      <c r="BT18" s="49" t="s">
        <v>30</v>
      </c>
      <c r="BU18" s="20">
        <v>1</v>
      </c>
      <c r="BV18" s="20">
        <v>2</v>
      </c>
      <c r="BW18" s="20"/>
      <c r="BX18" s="20"/>
      <c r="BY18" s="20">
        <v>2</v>
      </c>
      <c r="BZ18" s="20">
        <v>2</v>
      </c>
      <c r="CA18" s="20"/>
      <c r="CB18" s="20"/>
      <c r="CC18" s="20"/>
      <c r="CD18" s="83"/>
      <c r="CE18" s="67">
        <f t="shared" si="10"/>
        <v>7</v>
      </c>
      <c r="CF18" s="86">
        <f t="shared" si="11"/>
        <v>3.3653846153846152E-2</v>
      </c>
      <c r="CH18" s="78" t="s">
        <v>30</v>
      </c>
      <c r="CI18" s="20">
        <v>1</v>
      </c>
      <c r="CJ18" s="20"/>
      <c r="CK18" s="20"/>
      <c r="CL18" s="20"/>
      <c r="CM18" s="20">
        <v>5</v>
      </c>
      <c r="CN18" s="20">
        <v>4</v>
      </c>
      <c r="CO18" s="20"/>
      <c r="CP18" s="20"/>
      <c r="CQ18" s="20"/>
      <c r="CR18" s="83"/>
      <c r="CS18" s="67">
        <f t="shared" si="12"/>
        <v>10</v>
      </c>
      <c r="CT18" s="189">
        <f t="shared" si="13"/>
        <v>3.0395136778115502E-2</v>
      </c>
    </row>
    <row r="19" spans="2:98" x14ac:dyDescent="0.25">
      <c r="B19" s="49" t="s">
        <v>31</v>
      </c>
      <c r="C19" s="20">
        <v>1</v>
      </c>
      <c r="D19" s="20"/>
      <c r="E19" s="20"/>
      <c r="F19" s="20"/>
      <c r="G19" s="20"/>
      <c r="H19" s="20">
        <v>2</v>
      </c>
      <c r="I19" s="20"/>
      <c r="J19" s="20"/>
      <c r="K19" s="20"/>
      <c r="L19" s="20"/>
      <c r="M19" s="51">
        <f t="shared" si="0"/>
        <v>3</v>
      </c>
      <c r="N19" s="21">
        <f t="shared" si="1"/>
        <v>8.0645161290322578E-3</v>
      </c>
      <c r="P19" s="49" t="s">
        <v>31</v>
      </c>
      <c r="Q19" s="20">
        <v>2</v>
      </c>
      <c r="R19" s="20">
        <v>1</v>
      </c>
      <c r="S19" s="20"/>
      <c r="T19" s="20"/>
      <c r="U19" s="20">
        <v>1</v>
      </c>
      <c r="V19" s="20">
        <v>2</v>
      </c>
      <c r="W19" s="20"/>
      <c r="X19" s="20"/>
      <c r="Y19" s="20"/>
      <c r="Z19" s="83"/>
      <c r="AA19" s="67">
        <f t="shared" si="2"/>
        <v>6</v>
      </c>
      <c r="AB19" s="86">
        <f t="shared" si="3"/>
        <v>1.3363028953229399E-2</v>
      </c>
      <c r="AD19" s="49" t="s">
        <v>31</v>
      </c>
      <c r="AE19" s="20">
        <v>2</v>
      </c>
      <c r="AF19" s="20">
        <v>1</v>
      </c>
      <c r="AG19" s="20"/>
      <c r="AH19" s="20"/>
      <c r="AI19" s="20">
        <v>2</v>
      </c>
      <c r="AJ19" s="20">
        <v>2</v>
      </c>
      <c r="AK19" s="20"/>
      <c r="AL19" s="20"/>
      <c r="AM19" s="20"/>
      <c r="AN19" s="83"/>
      <c r="AO19" s="67">
        <f t="shared" si="4"/>
        <v>7</v>
      </c>
      <c r="AP19" s="86">
        <f t="shared" si="5"/>
        <v>1.5250544662309368E-2</v>
      </c>
      <c r="AR19" s="49" t="s">
        <v>31</v>
      </c>
      <c r="AS19" s="20">
        <v>1</v>
      </c>
      <c r="AT19" s="20"/>
      <c r="AU19" s="20"/>
      <c r="AV19" s="20"/>
      <c r="AW19" s="20">
        <v>2</v>
      </c>
      <c r="AX19" s="20">
        <v>1</v>
      </c>
      <c r="AY19" s="20"/>
      <c r="AZ19" s="20"/>
      <c r="BA19" s="20"/>
      <c r="BB19" s="83"/>
      <c r="BC19" s="67">
        <f t="shared" si="6"/>
        <v>4</v>
      </c>
      <c r="BD19" s="86">
        <f t="shared" si="7"/>
        <v>1.4869888475836431E-2</v>
      </c>
      <c r="BF19" s="49" t="s">
        <v>31</v>
      </c>
      <c r="BG19" s="20"/>
      <c r="BH19" s="20"/>
      <c r="BI19" s="20"/>
      <c r="BJ19" s="20"/>
      <c r="BK19" s="20"/>
      <c r="BL19" s="20"/>
      <c r="BM19" s="20"/>
      <c r="BN19" s="20"/>
      <c r="BO19" s="20"/>
      <c r="BP19" s="83"/>
      <c r="BQ19" s="67">
        <f t="shared" si="8"/>
        <v>0</v>
      </c>
      <c r="BR19" s="86">
        <f t="shared" si="9"/>
        <v>0</v>
      </c>
      <c r="BT19" s="49" t="s">
        <v>31</v>
      </c>
      <c r="BU19" s="20">
        <v>1</v>
      </c>
      <c r="BV19" s="20"/>
      <c r="BW19" s="20"/>
      <c r="BX19" s="20"/>
      <c r="BY19" s="20"/>
      <c r="BZ19" s="20"/>
      <c r="CA19" s="20"/>
      <c r="CB19" s="20"/>
      <c r="CC19" s="20"/>
      <c r="CD19" s="83"/>
      <c r="CE19" s="67">
        <f t="shared" si="10"/>
        <v>1</v>
      </c>
      <c r="CF19" s="86">
        <f t="shared" si="11"/>
        <v>4.807692307692308E-3</v>
      </c>
      <c r="CH19" s="78" t="s">
        <v>31</v>
      </c>
      <c r="CI19" s="20">
        <v>2</v>
      </c>
      <c r="CJ19" s="20">
        <v>1</v>
      </c>
      <c r="CK19" s="20"/>
      <c r="CL19" s="20"/>
      <c r="CM19" s="20">
        <v>6</v>
      </c>
      <c r="CN19" s="20">
        <v>5</v>
      </c>
      <c r="CO19" s="20"/>
      <c r="CP19" s="20"/>
      <c r="CQ19" s="20"/>
      <c r="CR19" s="83"/>
      <c r="CS19" s="67">
        <f t="shared" si="12"/>
        <v>14</v>
      </c>
      <c r="CT19" s="189">
        <f t="shared" si="13"/>
        <v>4.2553191489361701E-2</v>
      </c>
    </row>
    <row r="20" spans="2:98" x14ac:dyDescent="0.25">
      <c r="B20" s="49" t="s">
        <v>32</v>
      </c>
      <c r="C20" s="20">
        <v>3</v>
      </c>
      <c r="D20" s="20"/>
      <c r="E20" s="20"/>
      <c r="F20" s="20"/>
      <c r="G20" s="20">
        <v>3</v>
      </c>
      <c r="H20" s="20">
        <v>3</v>
      </c>
      <c r="I20" s="20"/>
      <c r="J20" s="20">
        <v>1</v>
      </c>
      <c r="K20" s="20">
        <v>1</v>
      </c>
      <c r="L20" s="20"/>
      <c r="M20" s="51">
        <f t="shared" si="0"/>
        <v>11</v>
      </c>
      <c r="N20" s="21">
        <f t="shared" si="1"/>
        <v>2.9569892473118281E-2</v>
      </c>
      <c r="P20" s="49" t="s">
        <v>32</v>
      </c>
      <c r="Q20" s="20"/>
      <c r="R20" s="20"/>
      <c r="S20" s="20"/>
      <c r="T20" s="20"/>
      <c r="U20" s="20">
        <v>1</v>
      </c>
      <c r="V20" s="20">
        <v>1</v>
      </c>
      <c r="W20" s="20"/>
      <c r="X20" s="20"/>
      <c r="Y20" s="20">
        <v>1</v>
      </c>
      <c r="Z20" s="83"/>
      <c r="AA20" s="67">
        <f t="shared" si="2"/>
        <v>3</v>
      </c>
      <c r="AB20" s="86">
        <f t="shared" si="3"/>
        <v>6.6815144766146995E-3</v>
      </c>
      <c r="AD20" s="49" t="s">
        <v>32</v>
      </c>
      <c r="AE20" s="20">
        <v>3</v>
      </c>
      <c r="AF20" s="20"/>
      <c r="AG20" s="20"/>
      <c r="AH20" s="20"/>
      <c r="AI20" s="20">
        <v>1</v>
      </c>
      <c r="AJ20" s="20">
        <v>1</v>
      </c>
      <c r="AK20" s="20"/>
      <c r="AL20" s="20"/>
      <c r="AM20" s="20"/>
      <c r="AN20" s="83"/>
      <c r="AO20" s="67">
        <f t="shared" si="4"/>
        <v>5</v>
      </c>
      <c r="AP20" s="86">
        <f t="shared" si="5"/>
        <v>1.0893246187363835E-2</v>
      </c>
      <c r="AR20" s="49" t="s">
        <v>32</v>
      </c>
      <c r="AS20" s="20"/>
      <c r="AT20" s="20"/>
      <c r="AU20" s="20"/>
      <c r="AV20" s="20"/>
      <c r="AW20" s="20"/>
      <c r="AX20" s="20"/>
      <c r="AY20" s="20"/>
      <c r="AZ20" s="20"/>
      <c r="BA20" s="20"/>
      <c r="BB20" s="83"/>
      <c r="BC20" s="67">
        <f t="shared" si="6"/>
        <v>0</v>
      </c>
      <c r="BD20" s="86">
        <f t="shared" si="7"/>
        <v>0</v>
      </c>
      <c r="BF20" s="49" t="s">
        <v>32</v>
      </c>
      <c r="BG20" s="20">
        <v>2</v>
      </c>
      <c r="BH20" s="20">
        <v>2</v>
      </c>
      <c r="BI20" s="20"/>
      <c r="BJ20" s="20"/>
      <c r="BK20" s="20">
        <v>2</v>
      </c>
      <c r="BL20" s="20">
        <v>2</v>
      </c>
      <c r="BM20" s="20"/>
      <c r="BN20" s="20">
        <v>1</v>
      </c>
      <c r="BO20" s="20">
        <v>1</v>
      </c>
      <c r="BP20" s="83"/>
      <c r="BQ20" s="67">
        <f t="shared" si="8"/>
        <v>10</v>
      </c>
      <c r="BR20" s="86">
        <f t="shared" si="9"/>
        <v>3.4129692832764506E-2</v>
      </c>
      <c r="BT20" s="49" t="s">
        <v>32</v>
      </c>
      <c r="BU20" s="20">
        <v>1</v>
      </c>
      <c r="BV20" s="20"/>
      <c r="BW20" s="20"/>
      <c r="BX20" s="20"/>
      <c r="BY20" s="20"/>
      <c r="BZ20" s="20"/>
      <c r="CA20" s="20"/>
      <c r="CB20" s="20"/>
      <c r="CC20" s="20"/>
      <c r="CD20" s="83"/>
      <c r="CE20" s="67">
        <f t="shared" si="10"/>
        <v>1</v>
      </c>
      <c r="CF20" s="86">
        <f t="shared" si="11"/>
        <v>4.807692307692308E-3</v>
      </c>
      <c r="CH20" s="78" t="s">
        <v>32</v>
      </c>
      <c r="CI20" s="20">
        <v>1</v>
      </c>
      <c r="CJ20" s="20"/>
      <c r="CK20" s="20"/>
      <c r="CL20" s="20"/>
      <c r="CM20" s="20">
        <v>2</v>
      </c>
      <c r="CN20" s="20">
        <v>1</v>
      </c>
      <c r="CO20" s="20"/>
      <c r="CP20" s="20"/>
      <c r="CQ20" s="20"/>
      <c r="CR20" s="83"/>
      <c r="CS20" s="67">
        <f t="shared" si="12"/>
        <v>4</v>
      </c>
      <c r="CT20" s="189">
        <f t="shared" si="13"/>
        <v>1.2158054711246201E-2</v>
      </c>
    </row>
    <row r="21" spans="2:98" x14ac:dyDescent="0.25">
      <c r="B21" s="49" t="s">
        <v>33</v>
      </c>
      <c r="C21" s="20">
        <v>13</v>
      </c>
      <c r="D21" s="20"/>
      <c r="E21" s="20">
        <v>1</v>
      </c>
      <c r="F21" s="20"/>
      <c r="G21" s="20">
        <v>12</v>
      </c>
      <c r="H21" s="20">
        <v>18</v>
      </c>
      <c r="I21" s="20"/>
      <c r="J21" s="20"/>
      <c r="K21" s="20">
        <v>3</v>
      </c>
      <c r="L21" s="20"/>
      <c r="M21" s="51">
        <f t="shared" si="0"/>
        <v>47</v>
      </c>
      <c r="N21" s="21">
        <f t="shared" si="1"/>
        <v>0.12634408602150538</v>
      </c>
      <c r="P21" s="49" t="s">
        <v>33</v>
      </c>
      <c r="Q21" s="20">
        <v>3</v>
      </c>
      <c r="R21" s="20"/>
      <c r="S21" s="20">
        <v>1</v>
      </c>
      <c r="T21" s="20"/>
      <c r="U21" s="20">
        <v>7</v>
      </c>
      <c r="V21" s="20">
        <v>8</v>
      </c>
      <c r="W21" s="20"/>
      <c r="X21" s="20">
        <v>1</v>
      </c>
      <c r="Y21" s="20"/>
      <c r="Z21" s="83"/>
      <c r="AA21" s="67">
        <f t="shared" si="2"/>
        <v>20</v>
      </c>
      <c r="AB21" s="86">
        <f t="shared" si="3"/>
        <v>4.4543429844097995E-2</v>
      </c>
      <c r="AD21" s="49" t="s">
        <v>33</v>
      </c>
      <c r="AE21" s="20">
        <v>3</v>
      </c>
      <c r="AF21" s="20">
        <v>1</v>
      </c>
      <c r="AG21" s="20"/>
      <c r="AH21" s="20"/>
      <c r="AI21" s="20">
        <v>6</v>
      </c>
      <c r="AJ21" s="20">
        <v>6</v>
      </c>
      <c r="AK21" s="20"/>
      <c r="AL21" s="20"/>
      <c r="AM21" s="20">
        <v>1</v>
      </c>
      <c r="AN21" s="83"/>
      <c r="AO21" s="67">
        <f t="shared" si="4"/>
        <v>17</v>
      </c>
      <c r="AP21" s="86">
        <f t="shared" si="5"/>
        <v>3.7037037037037035E-2</v>
      </c>
      <c r="AR21" s="49" t="s">
        <v>33</v>
      </c>
      <c r="AS21" s="20">
        <v>2</v>
      </c>
      <c r="AT21" s="20">
        <v>1</v>
      </c>
      <c r="AU21" s="20"/>
      <c r="AV21" s="20"/>
      <c r="AW21" s="20">
        <v>3</v>
      </c>
      <c r="AX21" s="20">
        <v>4</v>
      </c>
      <c r="AY21" s="20"/>
      <c r="AZ21" s="20"/>
      <c r="BA21" s="20"/>
      <c r="BB21" s="83"/>
      <c r="BC21" s="67">
        <f t="shared" si="6"/>
        <v>10</v>
      </c>
      <c r="BD21" s="86">
        <f t="shared" si="7"/>
        <v>3.717472118959108E-2</v>
      </c>
      <c r="BF21" s="49" t="s">
        <v>33</v>
      </c>
      <c r="BG21" s="20">
        <v>4</v>
      </c>
      <c r="BH21" s="20">
        <v>1</v>
      </c>
      <c r="BI21" s="20">
        <v>1</v>
      </c>
      <c r="BJ21" s="20"/>
      <c r="BK21" s="20">
        <v>6</v>
      </c>
      <c r="BL21" s="20">
        <v>7</v>
      </c>
      <c r="BM21" s="20"/>
      <c r="BN21" s="20"/>
      <c r="BO21" s="20">
        <v>1</v>
      </c>
      <c r="BP21" s="83"/>
      <c r="BQ21" s="67">
        <f t="shared" si="8"/>
        <v>20</v>
      </c>
      <c r="BR21" s="86">
        <f t="shared" si="9"/>
        <v>6.8259385665529013E-2</v>
      </c>
      <c r="BT21" s="49" t="s">
        <v>33</v>
      </c>
      <c r="BU21" s="20">
        <v>1</v>
      </c>
      <c r="BV21" s="20"/>
      <c r="BW21" s="20"/>
      <c r="BX21" s="20"/>
      <c r="BY21" s="20">
        <v>1</v>
      </c>
      <c r="BZ21" s="20">
        <v>3</v>
      </c>
      <c r="CA21" s="20"/>
      <c r="CB21" s="20"/>
      <c r="CC21" s="20"/>
      <c r="CD21" s="83"/>
      <c r="CE21" s="67">
        <f t="shared" si="10"/>
        <v>5</v>
      </c>
      <c r="CF21" s="86">
        <f t="shared" si="11"/>
        <v>2.403846153846154E-2</v>
      </c>
      <c r="CH21" s="78" t="s">
        <v>33</v>
      </c>
      <c r="CI21" s="20">
        <v>1</v>
      </c>
      <c r="CJ21" s="20"/>
      <c r="CK21" s="20">
        <v>1</v>
      </c>
      <c r="CL21" s="20"/>
      <c r="CM21" s="20">
        <v>6</v>
      </c>
      <c r="CN21" s="20">
        <v>3</v>
      </c>
      <c r="CO21" s="20"/>
      <c r="CP21" s="20"/>
      <c r="CQ21" s="20"/>
      <c r="CR21" s="83"/>
      <c r="CS21" s="67">
        <f t="shared" si="12"/>
        <v>11</v>
      </c>
      <c r="CT21" s="189">
        <f t="shared" si="13"/>
        <v>3.3434650455927049E-2</v>
      </c>
    </row>
    <row r="22" spans="2:98" x14ac:dyDescent="0.25">
      <c r="B22" s="49" t="s">
        <v>34</v>
      </c>
      <c r="C22" s="20">
        <v>1</v>
      </c>
      <c r="D22" s="20"/>
      <c r="E22" s="20"/>
      <c r="F22" s="20"/>
      <c r="G22" s="20">
        <v>1</v>
      </c>
      <c r="H22" s="20">
        <v>4</v>
      </c>
      <c r="I22" s="20"/>
      <c r="J22" s="20"/>
      <c r="K22" s="20"/>
      <c r="L22" s="20"/>
      <c r="M22" s="51">
        <f t="shared" si="0"/>
        <v>6</v>
      </c>
      <c r="N22" s="21">
        <f t="shared" si="1"/>
        <v>1.6129032258064516E-2</v>
      </c>
      <c r="P22" s="49" t="s">
        <v>34</v>
      </c>
      <c r="Q22" s="20">
        <v>7</v>
      </c>
      <c r="R22" s="20">
        <v>2</v>
      </c>
      <c r="S22" s="20"/>
      <c r="T22" s="20"/>
      <c r="U22" s="20">
        <v>14</v>
      </c>
      <c r="V22" s="20">
        <v>17</v>
      </c>
      <c r="W22" s="20"/>
      <c r="X22" s="20">
        <v>2</v>
      </c>
      <c r="Y22" s="20">
        <v>1</v>
      </c>
      <c r="Z22" s="83"/>
      <c r="AA22" s="67">
        <f t="shared" si="2"/>
        <v>43</v>
      </c>
      <c r="AB22" s="86">
        <f t="shared" si="3"/>
        <v>9.5768374164810696E-2</v>
      </c>
      <c r="AD22" s="49" t="s">
        <v>34</v>
      </c>
      <c r="AE22" s="20">
        <v>8</v>
      </c>
      <c r="AF22" s="20">
        <v>2</v>
      </c>
      <c r="AG22" s="20">
        <v>1</v>
      </c>
      <c r="AH22" s="20"/>
      <c r="AI22" s="20">
        <v>18</v>
      </c>
      <c r="AJ22" s="20">
        <v>14</v>
      </c>
      <c r="AK22" s="20"/>
      <c r="AL22" s="20"/>
      <c r="AM22" s="20">
        <v>2</v>
      </c>
      <c r="AN22" s="83">
        <v>1</v>
      </c>
      <c r="AO22" s="67">
        <f t="shared" si="4"/>
        <v>46</v>
      </c>
      <c r="AP22" s="86">
        <f t="shared" si="5"/>
        <v>0.10021786492374728</v>
      </c>
      <c r="AR22" s="49" t="s">
        <v>34</v>
      </c>
      <c r="AS22" s="20">
        <v>6</v>
      </c>
      <c r="AT22" s="20"/>
      <c r="AU22" s="20"/>
      <c r="AV22" s="20"/>
      <c r="AW22" s="20">
        <v>5</v>
      </c>
      <c r="AX22" s="20">
        <v>7</v>
      </c>
      <c r="AY22" s="20"/>
      <c r="AZ22" s="20"/>
      <c r="BA22" s="20">
        <v>2</v>
      </c>
      <c r="BB22" s="83"/>
      <c r="BC22" s="67">
        <f t="shared" si="6"/>
        <v>20</v>
      </c>
      <c r="BD22" s="86">
        <f t="shared" si="7"/>
        <v>7.434944237918216E-2</v>
      </c>
      <c r="BF22" s="49" t="s">
        <v>34</v>
      </c>
      <c r="BG22" s="20">
        <v>6</v>
      </c>
      <c r="BH22" s="20"/>
      <c r="BI22" s="20"/>
      <c r="BJ22" s="20"/>
      <c r="BK22" s="20">
        <v>9</v>
      </c>
      <c r="BL22" s="20">
        <v>10</v>
      </c>
      <c r="BM22" s="20"/>
      <c r="BN22" s="20"/>
      <c r="BO22" s="20">
        <v>1</v>
      </c>
      <c r="BP22" s="83"/>
      <c r="BQ22" s="67">
        <f t="shared" si="8"/>
        <v>26</v>
      </c>
      <c r="BR22" s="86">
        <f t="shared" si="9"/>
        <v>8.8737201365187715E-2</v>
      </c>
      <c r="BT22" s="49" t="s">
        <v>34</v>
      </c>
      <c r="BU22" s="20">
        <v>5</v>
      </c>
      <c r="BV22" s="20">
        <v>2</v>
      </c>
      <c r="BW22" s="20"/>
      <c r="BX22" s="20"/>
      <c r="BY22" s="20">
        <v>7</v>
      </c>
      <c r="BZ22" s="20">
        <v>8</v>
      </c>
      <c r="CA22" s="20"/>
      <c r="CB22" s="20">
        <v>1</v>
      </c>
      <c r="CC22" s="20"/>
      <c r="CD22" s="83"/>
      <c r="CE22" s="67">
        <f t="shared" si="10"/>
        <v>23</v>
      </c>
      <c r="CF22" s="86">
        <f t="shared" si="11"/>
        <v>0.11057692307692307</v>
      </c>
      <c r="CH22" s="78" t="s">
        <v>34</v>
      </c>
      <c r="CI22" s="20">
        <v>8</v>
      </c>
      <c r="CJ22" s="20">
        <v>3</v>
      </c>
      <c r="CK22" s="20">
        <v>2</v>
      </c>
      <c r="CL22" s="20"/>
      <c r="CM22" s="20">
        <v>10</v>
      </c>
      <c r="CN22" s="20">
        <v>13</v>
      </c>
      <c r="CO22" s="20"/>
      <c r="CP22" s="20"/>
      <c r="CQ22" s="20">
        <v>2</v>
      </c>
      <c r="CR22" s="83"/>
      <c r="CS22" s="67">
        <f t="shared" si="12"/>
        <v>38</v>
      </c>
      <c r="CT22" s="189">
        <f t="shared" si="13"/>
        <v>0.11550151975683891</v>
      </c>
    </row>
    <row r="23" spans="2:98" x14ac:dyDescent="0.25">
      <c r="B23" s="49" t="s">
        <v>35</v>
      </c>
      <c r="C23" s="20"/>
      <c r="D23" s="20"/>
      <c r="E23" s="20"/>
      <c r="F23" s="20"/>
      <c r="G23" s="20"/>
      <c r="H23" s="20">
        <v>1</v>
      </c>
      <c r="I23" s="20"/>
      <c r="J23" s="20"/>
      <c r="K23" s="20"/>
      <c r="L23" s="20"/>
      <c r="M23" s="51">
        <f t="shared" si="0"/>
        <v>1</v>
      </c>
      <c r="N23" s="21">
        <f t="shared" si="1"/>
        <v>2.6881720430107529E-3</v>
      </c>
      <c r="P23" s="49" t="s">
        <v>35</v>
      </c>
      <c r="Q23" s="1"/>
      <c r="R23" s="1"/>
      <c r="S23" s="1"/>
      <c r="T23" s="1"/>
      <c r="U23" s="1"/>
      <c r="V23" s="1"/>
      <c r="W23" s="1"/>
      <c r="X23" s="1"/>
      <c r="Y23" s="1"/>
      <c r="Z23" s="29"/>
      <c r="AA23" s="67">
        <f t="shared" si="2"/>
        <v>0</v>
      </c>
      <c r="AB23" s="86">
        <f t="shared" si="3"/>
        <v>0</v>
      </c>
      <c r="AD23" s="49" t="s">
        <v>35</v>
      </c>
      <c r="AE23" s="16">
        <v>1</v>
      </c>
      <c r="AF23" s="16"/>
      <c r="AG23" s="16"/>
      <c r="AH23" s="16"/>
      <c r="AI23" s="16">
        <v>1</v>
      </c>
      <c r="AJ23" s="16">
        <v>1</v>
      </c>
      <c r="AK23" s="16"/>
      <c r="AL23" s="16"/>
      <c r="AM23" s="16"/>
      <c r="AN23" s="35"/>
      <c r="AO23" s="67">
        <f t="shared" si="4"/>
        <v>3</v>
      </c>
      <c r="AP23" s="86">
        <f t="shared" si="5"/>
        <v>6.5359477124183009E-3</v>
      </c>
      <c r="AR23" s="49" t="s">
        <v>35</v>
      </c>
      <c r="AS23" s="16">
        <v>2</v>
      </c>
      <c r="AT23" s="16">
        <v>1</v>
      </c>
      <c r="AU23" s="16"/>
      <c r="AV23" s="16"/>
      <c r="AW23" s="16">
        <v>2</v>
      </c>
      <c r="AX23" s="16">
        <v>2</v>
      </c>
      <c r="AY23" s="16"/>
      <c r="AZ23" s="16"/>
      <c r="BA23" s="16"/>
      <c r="BB23" s="35"/>
      <c r="BC23" s="67">
        <f t="shared" si="6"/>
        <v>7</v>
      </c>
      <c r="BD23" s="86">
        <f t="shared" si="7"/>
        <v>2.6022304832713755E-2</v>
      </c>
      <c r="BF23" s="49" t="s">
        <v>35</v>
      </c>
      <c r="BG23" s="16">
        <v>3</v>
      </c>
      <c r="BH23" s="16">
        <v>3</v>
      </c>
      <c r="BI23" s="16"/>
      <c r="BJ23" s="16"/>
      <c r="BK23" s="16">
        <v>4</v>
      </c>
      <c r="BL23" s="16">
        <v>6</v>
      </c>
      <c r="BM23" s="16"/>
      <c r="BN23" s="16"/>
      <c r="BO23" s="16">
        <v>2</v>
      </c>
      <c r="BP23" s="35"/>
      <c r="BQ23" s="67">
        <f t="shared" si="8"/>
        <v>18</v>
      </c>
      <c r="BR23" s="86">
        <f t="shared" si="9"/>
        <v>6.1433447098976107E-2</v>
      </c>
      <c r="BT23" s="49" t="s">
        <v>35</v>
      </c>
      <c r="BU23" s="16"/>
      <c r="BV23" s="16"/>
      <c r="BW23" s="16"/>
      <c r="BX23" s="16"/>
      <c r="BY23" s="16">
        <v>4</v>
      </c>
      <c r="BZ23" s="16">
        <v>4</v>
      </c>
      <c r="CA23" s="16"/>
      <c r="CB23" s="16"/>
      <c r="CC23" s="16"/>
      <c r="CD23" s="35"/>
      <c r="CE23" s="67">
        <f t="shared" si="10"/>
        <v>8</v>
      </c>
      <c r="CF23" s="86">
        <f t="shared" si="11"/>
        <v>3.8461538461538464E-2</v>
      </c>
      <c r="CH23" s="78" t="s">
        <v>35</v>
      </c>
      <c r="CI23" s="16">
        <v>1</v>
      </c>
      <c r="CJ23" s="16"/>
      <c r="CK23" s="16"/>
      <c r="CL23" s="16"/>
      <c r="CM23" s="16"/>
      <c r="CN23" s="16">
        <v>1</v>
      </c>
      <c r="CO23" s="16"/>
      <c r="CP23" s="16"/>
      <c r="CQ23" s="16"/>
      <c r="CR23" s="35"/>
      <c r="CS23" s="67">
        <f t="shared" si="12"/>
        <v>2</v>
      </c>
      <c r="CT23" s="189">
        <f t="shared" si="13"/>
        <v>6.0790273556231003E-3</v>
      </c>
    </row>
    <row r="24" spans="2:98" x14ac:dyDescent="0.25">
      <c r="B24" s="49" t="s">
        <v>36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51">
        <f t="shared" si="0"/>
        <v>0</v>
      </c>
      <c r="N24" s="21">
        <f t="shared" si="1"/>
        <v>0</v>
      </c>
      <c r="P24" s="49" t="s">
        <v>36</v>
      </c>
      <c r="Q24" s="1"/>
      <c r="R24" s="1"/>
      <c r="S24" s="1"/>
      <c r="T24" s="1"/>
      <c r="U24" s="1"/>
      <c r="V24" s="1"/>
      <c r="W24" s="1"/>
      <c r="X24" s="1"/>
      <c r="Y24" s="1"/>
      <c r="Z24" s="29"/>
      <c r="AA24" s="67">
        <f t="shared" si="2"/>
        <v>0</v>
      </c>
      <c r="AB24" s="86">
        <f t="shared" si="3"/>
        <v>0</v>
      </c>
      <c r="AD24" s="49" t="s">
        <v>36</v>
      </c>
      <c r="AE24" s="20"/>
      <c r="AF24" s="20"/>
      <c r="AG24" s="20"/>
      <c r="AH24" s="20"/>
      <c r="AI24" s="20"/>
      <c r="AJ24" s="20"/>
      <c r="AK24" s="20"/>
      <c r="AL24" s="20"/>
      <c r="AM24" s="16"/>
      <c r="AN24" s="35"/>
      <c r="AO24" s="67">
        <f t="shared" si="4"/>
        <v>0</v>
      </c>
      <c r="AP24" s="86">
        <f t="shared" si="5"/>
        <v>0</v>
      </c>
      <c r="AR24" s="49" t="s">
        <v>36</v>
      </c>
      <c r="AS24" s="20">
        <v>1</v>
      </c>
      <c r="AT24" s="20"/>
      <c r="AU24" s="20"/>
      <c r="AV24" s="20"/>
      <c r="AW24" s="20">
        <v>1</v>
      </c>
      <c r="AX24" s="20"/>
      <c r="AY24" s="20"/>
      <c r="AZ24" s="20"/>
      <c r="BA24" s="16"/>
      <c r="BB24" s="35"/>
      <c r="BC24" s="67">
        <f t="shared" si="6"/>
        <v>2</v>
      </c>
      <c r="BD24" s="86">
        <f t="shared" si="7"/>
        <v>7.4349442379182153E-3</v>
      </c>
      <c r="BF24" s="49" t="s">
        <v>36</v>
      </c>
      <c r="BG24" s="20"/>
      <c r="BH24" s="20"/>
      <c r="BI24" s="20"/>
      <c r="BJ24" s="20"/>
      <c r="BK24" s="20"/>
      <c r="BL24" s="20"/>
      <c r="BM24" s="20"/>
      <c r="BN24" s="20"/>
      <c r="BO24" s="16"/>
      <c r="BP24" s="35"/>
      <c r="BQ24" s="67">
        <f t="shared" si="8"/>
        <v>0</v>
      </c>
      <c r="BR24" s="86">
        <f t="shared" si="9"/>
        <v>0</v>
      </c>
      <c r="BT24" s="49" t="s">
        <v>36</v>
      </c>
      <c r="BU24" s="20"/>
      <c r="BV24" s="20"/>
      <c r="BW24" s="20"/>
      <c r="BX24" s="20"/>
      <c r="BY24" s="20"/>
      <c r="BZ24" s="20"/>
      <c r="CA24" s="20"/>
      <c r="CB24" s="20"/>
      <c r="CC24" s="20"/>
      <c r="CD24" s="83"/>
      <c r="CE24" s="67">
        <f t="shared" si="10"/>
        <v>0</v>
      </c>
      <c r="CF24" s="86">
        <f t="shared" si="11"/>
        <v>0</v>
      </c>
      <c r="CH24" s="78" t="s">
        <v>36</v>
      </c>
      <c r="CI24" s="20"/>
      <c r="CJ24" s="20"/>
      <c r="CK24" s="20"/>
      <c r="CL24" s="20"/>
      <c r="CM24" s="20"/>
      <c r="CN24" s="20"/>
      <c r="CO24" s="20"/>
      <c r="CP24" s="20"/>
      <c r="CQ24" s="20"/>
      <c r="CR24" s="83"/>
      <c r="CS24" s="67">
        <f t="shared" si="12"/>
        <v>0</v>
      </c>
      <c r="CT24" s="189">
        <f t="shared" si="13"/>
        <v>0</v>
      </c>
    </row>
    <row r="25" spans="2:98" x14ac:dyDescent="0.25">
      <c r="B25" s="49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51">
        <f t="shared" si="0"/>
        <v>0</v>
      </c>
      <c r="N25" s="21">
        <f t="shared" si="1"/>
        <v>0</v>
      </c>
      <c r="P25" s="49" t="s">
        <v>37</v>
      </c>
      <c r="Q25" s="1"/>
      <c r="R25" s="1"/>
      <c r="S25" s="1"/>
      <c r="T25" s="1"/>
      <c r="U25" s="1"/>
      <c r="V25" s="1"/>
      <c r="W25" s="1"/>
      <c r="X25" s="1"/>
      <c r="Y25" s="1"/>
      <c r="Z25" s="29"/>
      <c r="AA25" s="67">
        <f t="shared" si="2"/>
        <v>0</v>
      </c>
      <c r="AB25" s="86">
        <f t="shared" si="3"/>
        <v>0</v>
      </c>
      <c r="AD25" s="49" t="s">
        <v>37</v>
      </c>
      <c r="AE25" s="20"/>
      <c r="AF25" s="20"/>
      <c r="AG25" s="20"/>
      <c r="AH25" s="20"/>
      <c r="AI25" s="20"/>
      <c r="AJ25" s="20"/>
      <c r="AK25" s="20"/>
      <c r="AL25" s="20"/>
      <c r="AM25" s="16"/>
      <c r="AN25" s="35"/>
      <c r="AO25" s="67">
        <f t="shared" si="4"/>
        <v>0</v>
      </c>
      <c r="AP25" s="86">
        <f t="shared" si="5"/>
        <v>0</v>
      </c>
      <c r="AR25" s="49" t="s">
        <v>37</v>
      </c>
      <c r="AS25" s="20"/>
      <c r="AT25" s="20"/>
      <c r="AU25" s="20"/>
      <c r="AV25" s="20"/>
      <c r="AW25" s="20"/>
      <c r="AX25" s="20"/>
      <c r="AY25" s="20"/>
      <c r="AZ25" s="20"/>
      <c r="BA25" s="16"/>
      <c r="BB25" s="35"/>
      <c r="BC25" s="67">
        <f t="shared" si="6"/>
        <v>0</v>
      </c>
      <c r="BD25" s="86">
        <f t="shared" si="7"/>
        <v>0</v>
      </c>
      <c r="BF25" s="49" t="s">
        <v>37</v>
      </c>
      <c r="BG25" s="20"/>
      <c r="BH25" s="20"/>
      <c r="BI25" s="20"/>
      <c r="BJ25" s="20"/>
      <c r="BK25" s="20"/>
      <c r="BL25" s="20"/>
      <c r="BM25" s="20"/>
      <c r="BN25" s="20"/>
      <c r="BO25" s="16"/>
      <c r="BP25" s="35"/>
      <c r="BQ25" s="67">
        <f t="shared" si="8"/>
        <v>0</v>
      </c>
      <c r="BR25" s="86">
        <f t="shared" si="9"/>
        <v>0</v>
      </c>
      <c r="BT25" s="49" t="s">
        <v>37</v>
      </c>
      <c r="BU25" s="20"/>
      <c r="BV25" s="20"/>
      <c r="BW25" s="20"/>
      <c r="BX25" s="20"/>
      <c r="BY25" s="20"/>
      <c r="BZ25" s="20"/>
      <c r="CA25" s="20"/>
      <c r="CB25" s="20"/>
      <c r="CC25" s="20"/>
      <c r="CD25" s="83"/>
      <c r="CE25" s="67">
        <f t="shared" si="10"/>
        <v>0</v>
      </c>
      <c r="CF25" s="86">
        <f t="shared" si="11"/>
        <v>0</v>
      </c>
      <c r="CH25" s="78" t="s">
        <v>37</v>
      </c>
      <c r="CI25" s="20"/>
      <c r="CJ25" s="20"/>
      <c r="CK25" s="20"/>
      <c r="CL25" s="20"/>
      <c r="CM25" s="20"/>
      <c r="CN25" s="20"/>
      <c r="CO25" s="20"/>
      <c r="CP25" s="20"/>
      <c r="CQ25" s="20"/>
      <c r="CR25" s="83"/>
      <c r="CS25" s="67">
        <f t="shared" si="12"/>
        <v>0</v>
      </c>
      <c r="CT25" s="189">
        <f t="shared" si="13"/>
        <v>0</v>
      </c>
    </row>
    <row r="26" spans="2:98" x14ac:dyDescent="0.25">
      <c r="B26" s="49" t="s">
        <v>38</v>
      </c>
      <c r="C26" s="20">
        <v>3</v>
      </c>
      <c r="D26" s="20"/>
      <c r="E26" s="20"/>
      <c r="F26" s="20"/>
      <c r="G26" s="20">
        <v>4</v>
      </c>
      <c r="H26" s="20">
        <v>5</v>
      </c>
      <c r="I26" s="20"/>
      <c r="J26" s="20"/>
      <c r="K26" s="20">
        <v>2</v>
      </c>
      <c r="L26" s="20"/>
      <c r="M26" s="51">
        <f t="shared" si="0"/>
        <v>14</v>
      </c>
      <c r="N26" s="21">
        <f t="shared" si="1"/>
        <v>3.7634408602150539E-2</v>
      </c>
      <c r="P26" s="49" t="s">
        <v>38</v>
      </c>
      <c r="Q26" s="20">
        <v>4</v>
      </c>
      <c r="R26" s="20">
        <v>1</v>
      </c>
      <c r="S26" s="20"/>
      <c r="T26" s="20"/>
      <c r="U26" s="20">
        <v>7</v>
      </c>
      <c r="V26" s="20">
        <v>8</v>
      </c>
      <c r="W26" s="20"/>
      <c r="X26" s="20"/>
      <c r="Y26" s="20">
        <v>1</v>
      </c>
      <c r="Z26" s="83"/>
      <c r="AA26" s="67">
        <f t="shared" si="2"/>
        <v>21</v>
      </c>
      <c r="AB26" s="86">
        <f t="shared" si="3"/>
        <v>4.6770601336302897E-2</v>
      </c>
      <c r="AD26" s="49" t="s">
        <v>38</v>
      </c>
      <c r="AE26" s="20">
        <v>3</v>
      </c>
      <c r="AF26" s="20">
        <v>2</v>
      </c>
      <c r="AG26" s="20">
        <v>1</v>
      </c>
      <c r="AH26" s="20"/>
      <c r="AI26" s="20">
        <v>7</v>
      </c>
      <c r="AJ26" s="20">
        <v>8</v>
      </c>
      <c r="AK26" s="20"/>
      <c r="AL26" s="20"/>
      <c r="AM26" s="20">
        <v>1</v>
      </c>
      <c r="AN26" s="83"/>
      <c r="AO26" s="67">
        <f>SUM(AE26:AN26)</f>
        <v>22</v>
      </c>
      <c r="AP26" s="86">
        <f t="shared" si="5"/>
        <v>4.793028322440087E-2</v>
      </c>
      <c r="AR26" s="49" t="s">
        <v>38</v>
      </c>
      <c r="AS26" s="20">
        <v>2</v>
      </c>
      <c r="AT26" s="20"/>
      <c r="AU26" s="20"/>
      <c r="AV26" s="20"/>
      <c r="AW26" s="20">
        <v>3</v>
      </c>
      <c r="AX26" s="20">
        <v>4</v>
      </c>
      <c r="AY26" s="20">
        <v>1</v>
      </c>
      <c r="AZ26" s="20"/>
      <c r="BA26" s="20"/>
      <c r="BB26" s="83"/>
      <c r="BC26" s="67">
        <f t="shared" si="6"/>
        <v>10</v>
      </c>
      <c r="BD26" s="86">
        <f t="shared" si="7"/>
        <v>3.717472118959108E-2</v>
      </c>
      <c r="BF26" s="49" t="s">
        <v>38</v>
      </c>
      <c r="BG26" s="20">
        <v>3</v>
      </c>
      <c r="BH26" s="20">
        <v>1</v>
      </c>
      <c r="BI26" s="20"/>
      <c r="BJ26" s="20"/>
      <c r="BK26" s="20">
        <v>2</v>
      </c>
      <c r="BL26" s="20">
        <v>4</v>
      </c>
      <c r="BM26" s="20"/>
      <c r="BN26" s="20"/>
      <c r="BO26" s="20">
        <v>1</v>
      </c>
      <c r="BP26" s="83"/>
      <c r="BQ26" s="67">
        <f t="shared" si="8"/>
        <v>11</v>
      </c>
      <c r="BR26" s="86">
        <f t="shared" si="9"/>
        <v>3.7542662116040959E-2</v>
      </c>
      <c r="BT26" s="49" t="s">
        <v>38</v>
      </c>
      <c r="BU26" s="20">
        <v>5</v>
      </c>
      <c r="BV26" s="20">
        <v>1</v>
      </c>
      <c r="BW26" s="20"/>
      <c r="BX26" s="20"/>
      <c r="BY26" s="20">
        <v>3</v>
      </c>
      <c r="BZ26" s="20">
        <v>4</v>
      </c>
      <c r="CA26" s="20"/>
      <c r="CB26" s="20"/>
      <c r="CC26" s="20">
        <v>1</v>
      </c>
      <c r="CD26" s="83"/>
      <c r="CE26" s="67">
        <f t="shared" si="10"/>
        <v>14</v>
      </c>
      <c r="CF26" s="86">
        <f t="shared" si="11"/>
        <v>6.7307692307692304E-2</v>
      </c>
      <c r="CH26" s="78" t="s">
        <v>38</v>
      </c>
      <c r="CI26" s="20">
        <v>1</v>
      </c>
      <c r="CJ26" s="20"/>
      <c r="CK26" s="20"/>
      <c r="CL26" s="20"/>
      <c r="CM26" s="20">
        <v>3</v>
      </c>
      <c r="CN26" s="20">
        <v>3</v>
      </c>
      <c r="CO26" s="20"/>
      <c r="CP26" s="20"/>
      <c r="CQ26" s="20"/>
      <c r="CR26" s="83"/>
      <c r="CS26" s="67">
        <f t="shared" si="12"/>
        <v>7</v>
      </c>
      <c r="CT26" s="189">
        <f t="shared" si="13"/>
        <v>2.1276595744680851E-2</v>
      </c>
    </row>
    <row r="27" spans="2:98" x14ac:dyDescent="0.25">
      <c r="B27" s="49" t="s">
        <v>39</v>
      </c>
      <c r="C27" s="20">
        <v>2</v>
      </c>
      <c r="D27" s="20">
        <v>1</v>
      </c>
      <c r="E27" s="20">
        <v>1</v>
      </c>
      <c r="F27" s="20"/>
      <c r="G27" s="20">
        <v>2</v>
      </c>
      <c r="H27" s="20">
        <v>1</v>
      </c>
      <c r="I27" s="20"/>
      <c r="J27" s="20"/>
      <c r="K27" s="20"/>
      <c r="L27" s="20"/>
      <c r="M27" s="51">
        <f t="shared" si="0"/>
        <v>7</v>
      </c>
      <c r="N27" s="21">
        <f t="shared" si="1"/>
        <v>1.8817204301075269E-2</v>
      </c>
      <c r="P27" s="49" t="s">
        <v>39</v>
      </c>
      <c r="Q27" s="20">
        <v>1</v>
      </c>
      <c r="R27" s="20"/>
      <c r="S27" s="20"/>
      <c r="T27" s="20"/>
      <c r="U27" s="20"/>
      <c r="V27" s="20">
        <v>1</v>
      </c>
      <c r="W27" s="20"/>
      <c r="X27" s="20"/>
      <c r="Y27" s="20"/>
      <c r="Z27" s="83"/>
      <c r="AA27" s="67">
        <f t="shared" si="2"/>
        <v>2</v>
      </c>
      <c r="AB27" s="86">
        <f t="shared" si="3"/>
        <v>4.4543429844097994E-3</v>
      </c>
      <c r="AD27" s="49" t="s">
        <v>39</v>
      </c>
      <c r="AE27" s="20">
        <v>1</v>
      </c>
      <c r="AF27" s="20">
        <v>1</v>
      </c>
      <c r="AG27" s="20"/>
      <c r="AH27" s="20"/>
      <c r="AI27" s="20">
        <v>2</v>
      </c>
      <c r="AJ27" s="20">
        <v>2</v>
      </c>
      <c r="AK27" s="20"/>
      <c r="AL27" s="20">
        <v>1</v>
      </c>
      <c r="AM27" s="36"/>
      <c r="AN27" s="84"/>
      <c r="AO27" s="67">
        <f t="shared" si="4"/>
        <v>7</v>
      </c>
      <c r="AP27" s="86">
        <f t="shared" si="5"/>
        <v>1.5250544662309368E-2</v>
      </c>
      <c r="AR27" s="49" t="s">
        <v>39</v>
      </c>
      <c r="AS27" s="20">
        <v>3</v>
      </c>
      <c r="AT27" s="20"/>
      <c r="AU27" s="20"/>
      <c r="AV27" s="20"/>
      <c r="AW27" s="20">
        <v>4</v>
      </c>
      <c r="AX27" s="20">
        <v>6</v>
      </c>
      <c r="AY27" s="20"/>
      <c r="AZ27" s="20"/>
      <c r="BA27" s="36">
        <v>2</v>
      </c>
      <c r="BB27" s="84"/>
      <c r="BC27" s="67">
        <f t="shared" si="6"/>
        <v>15</v>
      </c>
      <c r="BD27" s="86">
        <f t="shared" si="7"/>
        <v>5.5762081784386616E-2</v>
      </c>
      <c r="BF27" s="49" t="s">
        <v>39</v>
      </c>
      <c r="BG27" s="20">
        <v>7</v>
      </c>
      <c r="BH27" s="20"/>
      <c r="BI27" s="20">
        <v>1</v>
      </c>
      <c r="BJ27" s="20"/>
      <c r="BK27" s="20">
        <v>7</v>
      </c>
      <c r="BL27" s="20">
        <v>7</v>
      </c>
      <c r="BM27" s="20">
        <v>1</v>
      </c>
      <c r="BN27" s="20">
        <v>1</v>
      </c>
      <c r="BO27" s="20">
        <v>2</v>
      </c>
      <c r="BP27" s="83"/>
      <c r="BQ27" s="67">
        <f t="shared" si="8"/>
        <v>26</v>
      </c>
      <c r="BR27" s="86">
        <f t="shared" si="9"/>
        <v>8.8737201365187715E-2</v>
      </c>
      <c r="BT27" s="49" t="s">
        <v>39</v>
      </c>
      <c r="BU27" s="20"/>
      <c r="BV27" s="20"/>
      <c r="BW27" s="20"/>
      <c r="BX27" s="20"/>
      <c r="BY27" s="20">
        <v>2</v>
      </c>
      <c r="BZ27" s="20">
        <v>2</v>
      </c>
      <c r="CA27" s="20"/>
      <c r="CB27" s="20"/>
      <c r="CC27" s="20"/>
      <c r="CD27" s="83"/>
      <c r="CE27" s="67">
        <f t="shared" si="10"/>
        <v>4</v>
      </c>
      <c r="CF27" s="86">
        <f t="shared" si="11"/>
        <v>1.9230769230769232E-2</v>
      </c>
      <c r="CH27" s="78" t="s">
        <v>39</v>
      </c>
      <c r="CI27" s="20">
        <v>3</v>
      </c>
      <c r="CJ27" s="20"/>
      <c r="CK27" s="20"/>
      <c r="CL27" s="20"/>
      <c r="CM27" s="20">
        <v>6</v>
      </c>
      <c r="CN27" s="20">
        <v>4</v>
      </c>
      <c r="CO27" s="20"/>
      <c r="CP27" s="20"/>
      <c r="CQ27" s="20">
        <v>1</v>
      </c>
      <c r="CR27" s="83"/>
      <c r="CS27" s="67">
        <f t="shared" si="12"/>
        <v>14</v>
      </c>
      <c r="CT27" s="189">
        <f t="shared" si="13"/>
        <v>4.2553191489361701E-2</v>
      </c>
    </row>
    <row r="28" spans="2:98" x14ac:dyDescent="0.25">
      <c r="B28" s="49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51">
        <f t="shared" si="0"/>
        <v>0</v>
      </c>
      <c r="N28" s="21">
        <f t="shared" si="1"/>
        <v>0</v>
      </c>
      <c r="P28" s="49" t="s">
        <v>40</v>
      </c>
      <c r="Q28" s="20"/>
      <c r="R28" s="20"/>
      <c r="S28" s="20"/>
      <c r="T28" s="20"/>
      <c r="U28" s="20">
        <v>1</v>
      </c>
      <c r="V28" s="20">
        <v>1</v>
      </c>
      <c r="W28" s="20"/>
      <c r="X28" s="20"/>
      <c r="Y28" s="20"/>
      <c r="Z28" s="83"/>
      <c r="AA28" s="67">
        <f>SUM(Q28:Z28)</f>
        <v>2</v>
      </c>
      <c r="AB28" s="86">
        <f t="shared" si="3"/>
        <v>4.4543429844097994E-3</v>
      </c>
      <c r="AD28" s="49" t="s">
        <v>40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83"/>
      <c r="AO28" s="67">
        <f t="shared" si="4"/>
        <v>0</v>
      </c>
      <c r="AP28" s="86">
        <f t="shared" si="5"/>
        <v>0</v>
      </c>
      <c r="AR28" s="49" t="s">
        <v>40</v>
      </c>
      <c r="AS28" s="20"/>
      <c r="AT28" s="20">
        <v>1</v>
      </c>
      <c r="AU28" s="20"/>
      <c r="AV28" s="20"/>
      <c r="AW28" s="20"/>
      <c r="AX28" s="20">
        <v>1</v>
      </c>
      <c r="AY28" s="20"/>
      <c r="AZ28" s="20"/>
      <c r="BA28" s="20">
        <v>1</v>
      </c>
      <c r="BB28" s="83"/>
      <c r="BC28" s="67">
        <f t="shared" si="6"/>
        <v>3</v>
      </c>
      <c r="BD28" s="86">
        <f t="shared" si="7"/>
        <v>1.1152416356877323E-2</v>
      </c>
      <c r="BF28" s="49" t="s">
        <v>40</v>
      </c>
      <c r="BG28" s="20"/>
      <c r="BH28" s="20"/>
      <c r="BI28" s="20"/>
      <c r="BJ28" s="20"/>
      <c r="BK28" s="20"/>
      <c r="BL28" s="20"/>
      <c r="BM28" s="20"/>
      <c r="BN28" s="20"/>
      <c r="BO28" s="20"/>
      <c r="BP28" s="83"/>
      <c r="BQ28" s="67">
        <f t="shared" si="8"/>
        <v>0</v>
      </c>
      <c r="BR28" s="86">
        <f t="shared" si="9"/>
        <v>0</v>
      </c>
      <c r="BT28" s="49" t="s">
        <v>40</v>
      </c>
      <c r="BU28" s="20"/>
      <c r="BV28" s="20"/>
      <c r="BW28" s="20"/>
      <c r="BX28" s="20"/>
      <c r="BY28" s="20"/>
      <c r="BZ28" s="20"/>
      <c r="CA28" s="20"/>
      <c r="CB28" s="20"/>
      <c r="CC28" s="20"/>
      <c r="CD28" s="83"/>
      <c r="CE28" s="67">
        <f>SUM(BU28:CD28)</f>
        <v>0</v>
      </c>
      <c r="CF28" s="86">
        <f t="shared" si="11"/>
        <v>0</v>
      </c>
      <c r="CH28" s="78" t="s">
        <v>40</v>
      </c>
      <c r="CI28" s="20">
        <v>1</v>
      </c>
      <c r="CJ28" s="20">
        <v>1</v>
      </c>
      <c r="CK28" s="20"/>
      <c r="CL28" s="20"/>
      <c r="CM28" s="20">
        <v>1</v>
      </c>
      <c r="CN28" s="20">
        <v>1</v>
      </c>
      <c r="CO28" s="20"/>
      <c r="CP28" s="20"/>
      <c r="CQ28" s="20">
        <v>1</v>
      </c>
      <c r="CR28" s="83"/>
      <c r="CS28" s="67">
        <f>SUM(CI28:CR28)</f>
        <v>5</v>
      </c>
      <c r="CT28" s="189">
        <f t="shared" si="13"/>
        <v>1.5197568389057751E-2</v>
      </c>
    </row>
    <row r="29" spans="2:98" x14ac:dyDescent="0.25">
      <c r="B29" s="49" t="s">
        <v>41</v>
      </c>
      <c r="C29" s="20">
        <v>31</v>
      </c>
      <c r="D29" s="20">
        <v>6</v>
      </c>
      <c r="E29" s="20">
        <v>2</v>
      </c>
      <c r="F29" s="20"/>
      <c r="G29" s="20">
        <v>25</v>
      </c>
      <c r="H29" s="20">
        <v>34</v>
      </c>
      <c r="I29" s="20"/>
      <c r="J29" s="20">
        <v>1</v>
      </c>
      <c r="K29" s="20">
        <v>17</v>
      </c>
      <c r="L29" s="20"/>
      <c r="M29" s="51">
        <f t="shared" si="0"/>
        <v>116</v>
      </c>
      <c r="N29" s="21">
        <f t="shared" si="1"/>
        <v>0.31182795698924731</v>
      </c>
      <c r="P29" s="49" t="s">
        <v>41</v>
      </c>
      <c r="Q29" s="20">
        <v>32</v>
      </c>
      <c r="R29" s="20">
        <v>10</v>
      </c>
      <c r="S29" s="20"/>
      <c r="T29" s="20"/>
      <c r="U29" s="20">
        <v>43</v>
      </c>
      <c r="V29" s="20">
        <v>44</v>
      </c>
      <c r="W29" s="20">
        <v>1</v>
      </c>
      <c r="X29" s="20">
        <v>3</v>
      </c>
      <c r="Y29" s="20">
        <v>8</v>
      </c>
      <c r="Z29" s="83"/>
      <c r="AA29" s="67">
        <f t="shared" si="2"/>
        <v>141</v>
      </c>
      <c r="AB29" s="86">
        <f t="shared" si="3"/>
        <v>0.31403118040089084</v>
      </c>
      <c r="AD29" s="49" t="s">
        <v>41</v>
      </c>
      <c r="AE29" s="20">
        <v>25</v>
      </c>
      <c r="AF29" s="20">
        <v>4</v>
      </c>
      <c r="AG29" s="20"/>
      <c r="AH29" s="20"/>
      <c r="AI29" s="20">
        <v>47</v>
      </c>
      <c r="AJ29" s="20">
        <v>54</v>
      </c>
      <c r="AK29" s="20">
        <v>1</v>
      </c>
      <c r="AL29" s="20">
        <v>3</v>
      </c>
      <c r="AM29" s="20">
        <v>5</v>
      </c>
      <c r="AN29" s="83"/>
      <c r="AO29" s="67">
        <f t="shared" si="4"/>
        <v>139</v>
      </c>
      <c r="AP29" s="86">
        <f t="shared" si="5"/>
        <v>0.30283224400871461</v>
      </c>
      <c r="AR29" s="49" t="s">
        <v>41</v>
      </c>
      <c r="AS29" s="20">
        <v>23</v>
      </c>
      <c r="AT29" s="20">
        <v>3</v>
      </c>
      <c r="AU29" s="20">
        <v>3</v>
      </c>
      <c r="AV29" s="20"/>
      <c r="AW29" s="20">
        <v>23</v>
      </c>
      <c r="AX29" s="20">
        <v>27</v>
      </c>
      <c r="AY29" s="20"/>
      <c r="AZ29" s="20">
        <v>1</v>
      </c>
      <c r="BA29" s="20">
        <v>7</v>
      </c>
      <c r="BB29" s="83"/>
      <c r="BC29" s="67">
        <f t="shared" si="6"/>
        <v>87</v>
      </c>
      <c r="BD29" s="86">
        <f t="shared" si="7"/>
        <v>0.32342007434944237</v>
      </c>
      <c r="BF29" s="49" t="s">
        <v>41</v>
      </c>
      <c r="BG29" s="20">
        <v>19</v>
      </c>
      <c r="BH29" s="20">
        <v>2</v>
      </c>
      <c r="BI29" s="20"/>
      <c r="BJ29" s="20"/>
      <c r="BK29" s="20">
        <v>22</v>
      </c>
      <c r="BL29" s="20">
        <v>27</v>
      </c>
      <c r="BM29" s="20"/>
      <c r="BN29" s="20">
        <v>1</v>
      </c>
      <c r="BO29" s="20">
        <v>4</v>
      </c>
      <c r="BP29" s="83"/>
      <c r="BQ29" s="67">
        <f t="shared" si="8"/>
        <v>75</v>
      </c>
      <c r="BR29" s="86">
        <f t="shared" si="9"/>
        <v>0.25597269624573377</v>
      </c>
      <c r="BT29" s="49" t="s">
        <v>41</v>
      </c>
      <c r="BU29" s="20">
        <v>24</v>
      </c>
      <c r="BV29" s="20">
        <v>5</v>
      </c>
      <c r="BW29" s="20">
        <v>1</v>
      </c>
      <c r="BX29" s="20"/>
      <c r="BY29" s="20">
        <v>25</v>
      </c>
      <c r="BZ29" s="20">
        <v>28</v>
      </c>
      <c r="CA29" s="20"/>
      <c r="CB29" s="20">
        <v>2</v>
      </c>
      <c r="CC29" s="20">
        <v>2</v>
      </c>
      <c r="CD29" s="83"/>
      <c r="CE29" s="67">
        <f t="shared" si="10"/>
        <v>87</v>
      </c>
      <c r="CF29" s="86">
        <f t="shared" si="11"/>
        <v>0.41826923076923078</v>
      </c>
      <c r="CH29" s="78" t="s">
        <v>41</v>
      </c>
      <c r="CI29" s="20">
        <v>20</v>
      </c>
      <c r="CJ29" s="20">
        <v>7</v>
      </c>
      <c r="CK29" s="20"/>
      <c r="CL29" s="20"/>
      <c r="CM29" s="20">
        <v>27</v>
      </c>
      <c r="CN29" s="20">
        <v>27</v>
      </c>
      <c r="CO29" s="20">
        <v>1</v>
      </c>
      <c r="CP29" s="20"/>
      <c r="CQ29" s="20">
        <v>6</v>
      </c>
      <c r="CR29" s="83"/>
      <c r="CS29" s="67">
        <f>SUM(CI29:CR29)</f>
        <v>88</v>
      </c>
      <c r="CT29" s="189">
        <f t="shared" si="13"/>
        <v>0.26747720364741639</v>
      </c>
    </row>
    <row r="30" spans="2:98" x14ac:dyDescent="0.25">
      <c r="B30" s="49" t="s">
        <v>42</v>
      </c>
      <c r="C30" s="20">
        <v>1</v>
      </c>
      <c r="D30" s="20"/>
      <c r="E30" s="20"/>
      <c r="F30" s="20"/>
      <c r="G30" s="20"/>
      <c r="H30" s="20">
        <v>1</v>
      </c>
      <c r="I30" s="20"/>
      <c r="J30" s="20"/>
      <c r="K30" s="20"/>
      <c r="L30" s="20"/>
      <c r="M30" s="51">
        <f t="shared" si="0"/>
        <v>2</v>
      </c>
      <c r="N30" s="21">
        <f t="shared" si="1"/>
        <v>5.3763440860215058E-3</v>
      </c>
      <c r="P30" s="49" t="s">
        <v>42</v>
      </c>
      <c r="Q30" s="20"/>
      <c r="R30" s="20"/>
      <c r="S30" s="20"/>
      <c r="T30" s="20"/>
      <c r="U30" s="20">
        <v>2</v>
      </c>
      <c r="V30" s="20">
        <v>2</v>
      </c>
      <c r="W30" s="20"/>
      <c r="X30" s="20"/>
      <c r="Y30" s="20"/>
      <c r="Z30" s="83"/>
      <c r="AA30" s="67">
        <f t="shared" si="2"/>
        <v>4</v>
      </c>
      <c r="AB30" s="86">
        <f t="shared" si="3"/>
        <v>8.9086859688195987E-3</v>
      </c>
      <c r="AD30" s="49" t="s">
        <v>42</v>
      </c>
      <c r="AE30" s="20"/>
      <c r="AF30" s="20"/>
      <c r="AG30" s="20"/>
      <c r="AH30" s="20"/>
      <c r="AI30" s="20"/>
      <c r="AJ30" s="20"/>
      <c r="AK30" s="20"/>
      <c r="AL30" s="20"/>
      <c r="AM30" s="20"/>
      <c r="AN30" s="83"/>
      <c r="AO30" s="67">
        <f t="shared" si="4"/>
        <v>0</v>
      </c>
      <c r="AP30" s="86">
        <f t="shared" si="5"/>
        <v>0</v>
      </c>
      <c r="AR30" s="49" t="s">
        <v>42</v>
      </c>
      <c r="AS30" s="20"/>
      <c r="AT30" s="20"/>
      <c r="AU30" s="20"/>
      <c r="AV30" s="20"/>
      <c r="AW30" s="20"/>
      <c r="AX30" s="20"/>
      <c r="AY30" s="20"/>
      <c r="AZ30" s="20"/>
      <c r="BA30" s="20"/>
      <c r="BB30" s="83"/>
      <c r="BC30" s="67">
        <f t="shared" si="6"/>
        <v>0</v>
      </c>
      <c r="BD30" s="86">
        <f t="shared" si="7"/>
        <v>0</v>
      </c>
      <c r="BF30" s="49" t="s">
        <v>42</v>
      </c>
      <c r="BG30" s="20">
        <v>1</v>
      </c>
      <c r="BH30" s="20"/>
      <c r="BI30" s="20"/>
      <c r="BJ30" s="20"/>
      <c r="BK30" s="20"/>
      <c r="BL30" s="20"/>
      <c r="BM30" s="20"/>
      <c r="BN30" s="20"/>
      <c r="BO30" s="20"/>
      <c r="BP30" s="83"/>
      <c r="BQ30" s="67">
        <f t="shared" si="8"/>
        <v>1</v>
      </c>
      <c r="BR30" s="86">
        <f t="shared" si="9"/>
        <v>3.4129692832764505E-3</v>
      </c>
      <c r="BT30" s="49" t="s">
        <v>42</v>
      </c>
      <c r="BU30" s="20"/>
      <c r="BV30" s="20"/>
      <c r="BW30" s="20"/>
      <c r="BX30" s="20"/>
      <c r="BY30" s="20"/>
      <c r="BZ30" s="20"/>
      <c r="CA30" s="20"/>
      <c r="CB30" s="20"/>
      <c r="CC30" s="20"/>
      <c r="CD30" s="83"/>
      <c r="CE30" s="67">
        <f t="shared" si="10"/>
        <v>0</v>
      </c>
      <c r="CF30" s="86">
        <f t="shared" si="11"/>
        <v>0</v>
      </c>
      <c r="CH30" s="78" t="s">
        <v>42</v>
      </c>
      <c r="CI30" s="20"/>
      <c r="CJ30" s="20"/>
      <c r="CK30" s="20"/>
      <c r="CL30" s="20"/>
      <c r="CM30" s="20"/>
      <c r="CN30" s="20"/>
      <c r="CO30" s="20"/>
      <c r="CP30" s="20"/>
      <c r="CQ30" s="20"/>
      <c r="CR30" s="83"/>
      <c r="CS30" s="67">
        <f>SUM(CI30:CR30)</f>
        <v>0</v>
      </c>
      <c r="CT30" s="189">
        <f t="shared" si="13"/>
        <v>0</v>
      </c>
    </row>
    <row r="31" spans="2:98" x14ac:dyDescent="0.25">
      <c r="B31" s="49" t="s">
        <v>130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1">
        <f t="shared" si="0"/>
        <v>0</v>
      </c>
      <c r="N31" s="21">
        <f t="shared" si="1"/>
        <v>0</v>
      </c>
      <c r="P31" s="49" t="s">
        <v>130</v>
      </c>
      <c r="Q31" s="20"/>
      <c r="R31" s="20"/>
      <c r="S31" s="20"/>
      <c r="T31" s="20"/>
      <c r="U31" s="20"/>
      <c r="V31" s="20"/>
      <c r="W31" s="20"/>
      <c r="X31" s="20"/>
      <c r="Y31" s="20"/>
      <c r="Z31" s="83"/>
      <c r="AA31" s="67">
        <f t="shared" si="2"/>
        <v>0</v>
      </c>
      <c r="AB31" s="86">
        <f t="shared" si="3"/>
        <v>0</v>
      </c>
      <c r="AD31" s="49" t="s">
        <v>130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83"/>
      <c r="AO31" s="67">
        <f t="shared" si="4"/>
        <v>0</v>
      </c>
      <c r="AP31" s="86">
        <f t="shared" si="5"/>
        <v>0</v>
      </c>
      <c r="AR31" s="49" t="s">
        <v>130</v>
      </c>
      <c r="AS31" s="20"/>
      <c r="AT31" s="20"/>
      <c r="AU31" s="20"/>
      <c r="AV31" s="20"/>
      <c r="AW31" s="20"/>
      <c r="AX31" s="20"/>
      <c r="AY31" s="20"/>
      <c r="AZ31" s="20"/>
      <c r="BA31" s="20"/>
      <c r="BB31" s="83"/>
      <c r="BC31" s="67">
        <f>SUM(AS31:BB31)</f>
        <v>0</v>
      </c>
      <c r="BD31" s="86">
        <f t="shared" si="7"/>
        <v>0</v>
      </c>
      <c r="BF31" s="49" t="s">
        <v>130</v>
      </c>
      <c r="BG31" s="20"/>
      <c r="BH31" s="20"/>
      <c r="BI31" s="20"/>
      <c r="BJ31" s="20"/>
      <c r="BK31" s="20"/>
      <c r="BL31" s="20"/>
      <c r="BM31" s="20"/>
      <c r="BN31" s="20"/>
      <c r="BO31" s="20"/>
      <c r="BP31" s="83"/>
      <c r="BQ31" s="67">
        <f t="shared" si="8"/>
        <v>0</v>
      </c>
      <c r="BR31" s="86">
        <f t="shared" si="9"/>
        <v>0</v>
      </c>
      <c r="BT31" s="49" t="s">
        <v>130</v>
      </c>
      <c r="BU31" s="20"/>
      <c r="BV31" s="20"/>
      <c r="BW31" s="20"/>
      <c r="BX31" s="20"/>
      <c r="BY31" s="20"/>
      <c r="BZ31" s="20"/>
      <c r="CA31" s="20"/>
      <c r="CB31" s="20"/>
      <c r="CC31" s="20"/>
      <c r="CD31" s="83"/>
      <c r="CE31" s="67">
        <f t="shared" si="10"/>
        <v>0</v>
      </c>
      <c r="CF31" s="86">
        <f t="shared" si="11"/>
        <v>0</v>
      </c>
      <c r="CH31" s="78" t="s">
        <v>130</v>
      </c>
      <c r="CI31" s="20"/>
      <c r="CJ31" s="20"/>
      <c r="CK31" s="20"/>
      <c r="CL31" s="20"/>
      <c r="CM31" s="20"/>
      <c r="CN31" s="20"/>
      <c r="CO31" s="20"/>
      <c r="CP31" s="20"/>
      <c r="CQ31" s="20"/>
      <c r="CR31" s="83"/>
      <c r="CS31" s="67">
        <f>SUM(CI31:CR31)</f>
        <v>0</v>
      </c>
      <c r="CT31" s="189">
        <f t="shared" si="13"/>
        <v>0</v>
      </c>
    </row>
    <row r="32" spans="2:98" ht="15.75" thickBot="1" x14ac:dyDescent="0.3">
      <c r="B32" s="53" t="s">
        <v>14</v>
      </c>
      <c r="C32" s="88">
        <f>SUM(C4:C31)</f>
        <v>117</v>
      </c>
      <c r="D32" s="88">
        <f>SUM(D4:D31)</f>
        <v>11</v>
      </c>
      <c r="E32" s="88">
        <f t="shared" ref="E32:L32" si="14">SUM(E4:E31)</f>
        <v>10</v>
      </c>
      <c r="F32" s="88"/>
      <c r="G32" s="88">
        <f t="shared" si="14"/>
        <v>75</v>
      </c>
      <c r="H32" s="88">
        <f t="shared" si="14"/>
        <v>119</v>
      </c>
      <c r="I32" s="88"/>
      <c r="J32" s="88">
        <f t="shared" si="14"/>
        <v>3</v>
      </c>
      <c r="K32" s="88">
        <f t="shared" si="14"/>
        <v>35</v>
      </c>
      <c r="L32" s="88">
        <f t="shared" si="14"/>
        <v>2</v>
      </c>
      <c r="M32" s="88">
        <f>SUM(M4:M31)</f>
        <v>372</v>
      </c>
      <c r="N32" s="75">
        <f t="shared" si="1"/>
        <v>1</v>
      </c>
      <c r="P32" s="82" t="s">
        <v>14</v>
      </c>
      <c r="Q32" s="88">
        <f>SUM(Q4:Q31)</f>
        <v>93</v>
      </c>
      <c r="R32" s="88">
        <f t="shared" ref="R32:Y32" si="15">SUM(R4:R31)</f>
        <v>26</v>
      </c>
      <c r="S32" s="88">
        <f t="shared" si="15"/>
        <v>4</v>
      </c>
      <c r="T32" s="88"/>
      <c r="U32" s="88">
        <f t="shared" si="15"/>
        <v>136</v>
      </c>
      <c r="V32" s="88">
        <f t="shared" si="15"/>
        <v>158</v>
      </c>
      <c r="W32" s="88">
        <f t="shared" si="15"/>
        <v>1</v>
      </c>
      <c r="X32" s="88">
        <f t="shared" si="15"/>
        <v>12</v>
      </c>
      <c r="Y32" s="88">
        <f t="shared" si="15"/>
        <v>19</v>
      </c>
      <c r="Z32" s="88">
        <f>SUM(Z4:Z31)</f>
        <v>0</v>
      </c>
      <c r="AA32" s="93">
        <f>SUM(AA4:AA31)</f>
        <v>449</v>
      </c>
      <c r="AB32" s="87">
        <f t="shared" si="3"/>
        <v>1</v>
      </c>
      <c r="AD32" s="82" t="s">
        <v>14</v>
      </c>
      <c r="AE32" s="88">
        <f>SUM(AE4:AE31)</f>
        <v>94</v>
      </c>
      <c r="AF32" s="88">
        <f t="shared" ref="AF32:AN32" si="16">SUM(AF4:AF31)</f>
        <v>20</v>
      </c>
      <c r="AG32" s="88">
        <f t="shared" si="16"/>
        <v>7</v>
      </c>
      <c r="AH32" s="88"/>
      <c r="AI32" s="88">
        <f t="shared" si="16"/>
        <v>142</v>
      </c>
      <c r="AJ32" s="88">
        <f t="shared" si="16"/>
        <v>164</v>
      </c>
      <c r="AK32" s="88">
        <f t="shared" si="16"/>
        <v>1</v>
      </c>
      <c r="AL32" s="88">
        <f t="shared" si="16"/>
        <v>7</v>
      </c>
      <c r="AM32" s="88">
        <f t="shared" si="16"/>
        <v>23</v>
      </c>
      <c r="AN32" s="88">
        <f t="shared" si="16"/>
        <v>1</v>
      </c>
      <c r="AO32" s="93">
        <f>SUM(AO4:AO31)</f>
        <v>459</v>
      </c>
      <c r="AP32" s="146">
        <f t="shared" si="5"/>
        <v>1</v>
      </c>
      <c r="AR32" s="82" t="s">
        <v>14</v>
      </c>
      <c r="AS32" s="88">
        <f>SUM(AS4:AS31)</f>
        <v>67</v>
      </c>
      <c r="AT32" s="88">
        <f t="shared" ref="AT32:BA32" si="17">SUM(AT4:AT31)</f>
        <v>12</v>
      </c>
      <c r="AU32" s="88">
        <f t="shared" si="17"/>
        <v>3</v>
      </c>
      <c r="AV32" s="88"/>
      <c r="AW32" s="88">
        <f t="shared" si="17"/>
        <v>75</v>
      </c>
      <c r="AX32" s="88">
        <f t="shared" si="17"/>
        <v>86</v>
      </c>
      <c r="AY32" s="88">
        <f t="shared" si="17"/>
        <v>2</v>
      </c>
      <c r="AZ32" s="88">
        <f t="shared" si="17"/>
        <v>2</v>
      </c>
      <c r="BA32" s="88">
        <f t="shared" si="17"/>
        <v>22</v>
      </c>
      <c r="BB32" s="88">
        <f>SUM(BB4:BB31)</f>
        <v>0</v>
      </c>
      <c r="BC32" s="93">
        <f>SUM(BC4:BC31)</f>
        <v>269</v>
      </c>
      <c r="BD32" s="146">
        <f t="shared" si="7"/>
        <v>1</v>
      </c>
      <c r="BF32" s="82" t="s">
        <v>14</v>
      </c>
      <c r="BG32" s="88">
        <f>SUM(BG4:BG31)</f>
        <v>69</v>
      </c>
      <c r="BH32" s="88">
        <f t="shared" ref="BH32:BO32" si="18">SUM(BH4:BH31)</f>
        <v>11</v>
      </c>
      <c r="BI32" s="88">
        <f t="shared" si="18"/>
        <v>5</v>
      </c>
      <c r="BJ32" s="88"/>
      <c r="BK32" s="88">
        <f t="shared" si="18"/>
        <v>85</v>
      </c>
      <c r="BL32" s="88">
        <f t="shared" si="18"/>
        <v>96</v>
      </c>
      <c r="BM32" s="88">
        <f t="shared" si="18"/>
        <v>2</v>
      </c>
      <c r="BN32" s="88">
        <f t="shared" si="18"/>
        <v>4</v>
      </c>
      <c r="BO32" s="88">
        <f t="shared" si="18"/>
        <v>21</v>
      </c>
      <c r="BP32" s="88">
        <f>SUM(BP4:BP31)</f>
        <v>0</v>
      </c>
      <c r="BQ32" s="93">
        <f>SUM(BQ4:BQ31)</f>
        <v>293</v>
      </c>
      <c r="BR32" s="146">
        <f>SUM(BR4:BR31)</f>
        <v>1</v>
      </c>
      <c r="BT32" s="82" t="s">
        <v>14</v>
      </c>
      <c r="BU32" s="88">
        <f>SUM(BU4:BU31)</f>
        <v>53</v>
      </c>
      <c r="BV32" s="88">
        <f t="shared" ref="BV32:CE32" si="19">SUM(BV4:BV31)</f>
        <v>13</v>
      </c>
      <c r="BW32" s="88">
        <f t="shared" si="19"/>
        <v>1</v>
      </c>
      <c r="BX32" s="88">
        <f t="shared" si="19"/>
        <v>0</v>
      </c>
      <c r="BY32" s="88">
        <f t="shared" si="19"/>
        <v>61</v>
      </c>
      <c r="BZ32" s="88">
        <f t="shared" si="19"/>
        <v>66</v>
      </c>
      <c r="CA32" s="88">
        <f t="shared" si="19"/>
        <v>0</v>
      </c>
      <c r="CB32" s="88">
        <f t="shared" si="19"/>
        <v>6</v>
      </c>
      <c r="CC32" s="88">
        <f t="shared" si="19"/>
        <v>8</v>
      </c>
      <c r="CD32" s="88">
        <f t="shared" si="19"/>
        <v>0</v>
      </c>
      <c r="CE32" s="88">
        <f t="shared" si="19"/>
        <v>208</v>
      </c>
      <c r="CF32" s="146">
        <f t="shared" si="11"/>
        <v>1</v>
      </c>
      <c r="CH32" s="187" t="s">
        <v>14</v>
      </c>
      <c r="CI32" s="132">
        <f>SUM(CI4:CI31)</f>
        <v>66</v>
      </c>
      <c r="CJ32" s="132">
        <f t="shared" ref="CJ32:CS32" si="20">SUM(CJ4:CJ31)</f>
        <v>18</v>
      </c>
      <c r="CK32" s="132">
        <f t="shared" si="20"/>
        <v>3</v>
      </c>
      <c r="CL32" s="132">
        <f t="shared" si="20"/>
        <v>0</v>
      </c>
      <c r="CM32" s="132">
        <f t="shared" si="20"/>
        <v>115</v>
      </c>
      <c r="CN32" s="132">
        <f t="shared" si="20"/>
        <v>107</v>
      </c>
      <c r="CO32" s="132">
        <f t="shared" si="20"/>
        <v>2</v>
      </c>
      <c r="CP32" s="132">
        <f t="shared" si="20"/>
        <v>1</v>
      </c>
      <c r="CQ32" s="132">
        <f t="shared" si="20"/>
        <v>17</v>
      </c>
      <c r="CR32" s="132">
        <f t="shared" si="20"/>
        <v>0</v>
      </c>
      <c r="CS32" s="132">
        <f t="shared" si="20"/>
        <v>329</v>
      </c>
      <c r="CT32" s="196">
        <f>SUM(CT4:CT31)</f>
        <v>0.99999999999999978</v>
      </c>
    </row>
    <row r="33" spans="2:97" ht="16.5" thickTop="1" thickBot="1" x14ac:dyDescent="0.3">
      <c r="B33" s="94" t="s">
        <v>15</v>
      </c>
      <c r="C33" s="177">
        <f>C32/'Denúncias PSR por tipo de viola'!$L$32</f>
        <v>0.54418604651162794</v>
      </c>
      <c r="D33" s="95">
        <f>D32/'Denúncias PSR por tipo de viola'!$L$32</f>
        <v>5.1162790697674418E-2</v>
      </c>
      <c r="E33" s="95">
        <f>E32/'Denúncias PSR por tipo de viola'!$L$32</f>
        <v>4.6511627906976744E-2</v>
      </c>
      <c r="F33" s="95">
        <f>F32/'Denúncias PSR por tipo de viola'!$L$32</f>
        <v>0</v>
      </c>
      <c r="G33" s="95">
        <f>G32/'Denúncias PSR por tipo de viola'!$L$32</f>
        <v>0.34883720930232559</v>
      </c>
      <c r="H33" s="95">
        <f>H32/'Denúncias PSR por tipo de viola'!$L$32</f>
        <v>0.55348837209302326</v>
      </c>
      <c r="I33" s="95">
        <f>I32/'Denúncias PSR por tipo de viola'!$L$32</f>
        <v>0</v>
      </c>
      <c r="J33" s="95">
        <f>J32/'Denúncias PSR por tipo de viola'!$L$32</f>
        <v>1.3953488372093023E-2</v>
      </c>
      <c r="K33" s="95">
        <f>K32/'Denúncias PSR por tipo de viola'!$L$32</f>
        <v>0.16279069767441862</v>
      </c>
      <c r="L33" s="95">
        <f>L32/'Denúncias PSR por tipo de viola'!$L$32</f>
        <v>9.3023255813953487E-3</v>
      </c>
      <c r="M33" s="96">
        <f>M32/'Denúncias PSR por tipo de viola'!$L$32</f>
        <v>1.7302325581395348</v>
      </c>
      <c r="P33" s="94" t="s">
        <v>15</v>
      </c>
      <c r="Q33" s="94">
        <f>Q32/'Denúncias PSR por tipo de viola'!$L$65</f>
        <v>0.46733668341708545</v>
      </c>
      <c r="R33" s="95">
        <f>R32/'Denúncias PSR por tipo de viola'!$L$65</f>
        <v>0.1306532663316583</v>
      </c>
      <c r="S33" s="95">
        <f>S32/'Denúncias PSR por tipo de viola'!$L$65</f>
        <v>2.0100502512562814E-2</v>
      </c>
      <c r="T33" s="95">
        <f>T32/'Denúncias PSR por tipo de viola'!$L$65</f>
        <v>0</v>
      </c>
      <c r="U33" s="95">
        <f>U32/'Denúncias PSR por tipo de viola'!$L$65</f>
        <v>0.68341708542713564</v>
      </c>
      <c r="V33" s="95">
        <f>V32/'Denúncias PSR por tipo de viola'!$L$65</f>
        <v>0.79396984924623115</v>
      </c>
      <c r="W33" s="95">
        <f>W32/'Denúncias PSR por tipo de viola'!$L$65</f>
        <v>5.0251256281407036E-3</v>
      </c>
      <c r="X33" s="95">
        <f>X32/'Denúncias PSR por tipo de viola'!$L$65</f>
        <v>6.030150753768844E-2</v>
      </c>
      <c r="Y33" s="95">
        <f>Y32/'Denúncias PSR por tipo de viola'!$L$65</f>
        <v>9.5477386934673364E-2</v>
      </c>
      <c r="Z33" s="95">
        <f>Z32/'Denúncias PSR por tipo de viola'!$L$65</f>
        <v>0</v>
      </c>
      <c r="AA33" s="96">
        <f>AA32/'Denúncias PSR por tipo de viola'!$L$65</f>
        <v>2.2562814070351758</v>
      </c>
      <c r="AD33" s="94" t="s">
        <v>15</v>
      </c>
      <c r="AE33" s="94">
        <f>AE32/'Denúncias PSR por tipo de viola'!$L$98</f>
        <v>0.46534653465346537</v>
      </c>
      <c r="AF33" s="95">
        <f>AF32/'Denúncias PSR por tipo de viola'!$L$98</f>
        <v>9.9009900990099015E-2</v>
      </c>
      <c r="AG33" s="95">
        <f>AG32/'Denúncias PSR por tipo de viola'!$L$98</f>
        <v>3.4653465346534656E-2</v>
      </c>
      <c r="AH33" s="95">
        <f>AH32/'Denúncias PSR por tipo de viola'!$L$98</f>
        <v>0</v>
      </c>
      <c r="AI33" s="95">
        <f>AI32/'Denúncias PSR por tipo de viola'!$L$98</f>
        <v>0.70297029702970293</v>
      </c>
      <c r="AJ33" s="95">
        <f>AJ32/'Denúncias PSR por tipo de viola'!$L$98</f>
        <v>0.81188118811881194</v>
      </c>
      <c r="AK33" s="95">
        <f>AK32/'Denúncias PSR por tipo de viola'!$L$98</f>
        <v>4.9504950495049506E-3</v>
      </c>
      <c r="AL33" s="95">
        <f>AL32/'Denúncias PSR por tipo de viola'!$L$98</f>
        <v>3.4653465346534656E-2</v>
      </c>
      <c r="AM33" s="95">
        <f>AM32/'Denúncias PSR por tipo de viola'!$L$98</f>
        <v>0.11386138613861387</v>
      </c>
      <c r="AN33" s="95">
        <f>AN32/'Denúncias PSR por tipo de viola'!$L$98</f>
        <v>4.9504950495049506E-3</v>
      </c>
      <c r="AO33" s="96">
        <f>AO32/'Denúncias PSR por tipo de viola'!$L$98</f>
        <v>2.2722772277227721</v>
      </c>
      <c r="AR33" s="94" t="s">
        <v>15</v>
      </c>
      <c r="AS33" s="94">
        <f>AS32/'Denúncias PSR por tipo de viola'!$L$131</f>
        <v>0.59292035398230092</v>
      </c>
      <c r="AT33" s="95">
        <f>AT32/'Denúncias PSR por tipo de viola'!$L$131</f>
        <v>0.10619469026548672</v>
      </c>
      <c r="AU33" s="95">
        <f>AU32/'Denúncias PSR por tipo de viola'!$L$131</f>
        <v>2.6548672566371681E-2</v>
      </c>
      <c r="AV33" s="95">
        <f>AV32/'Denúncias PSR por tipo de viola'!$L$131</f>
        <v>0</v>
      </c>
      <c r="AW33" s="95">
        <f>AW32/'Denúncias PSR por tipo de viola'!$L$131</f>
        <v>0.66371681415929207</v>
      </c>
      <c r="AX33" s="95">
        <f>AX32/'Denúncias PSR por tipo de viola'!$L$131</f>
        <v>0.76106194690265483</v>
      </c>
      <c r="AY33" s="95">
        <f>AY32/'Denúncias PSR por tipo de viola'!$L$131</f>
        <v>1.7699115044247787E-2</v>
      </c>
      <c r="AZ33" s="95">
        <f>AZ32/'Denúncias PSR por tipo de viola'!$L$131</f>
        <v>1.7699115044247787E-2</v>
      </c>
      <c r="BA33" s="95">
        <f>BA32/'Denúncias PSR por tipo de viola'!$L$131</f>
        <v>0.19469026548672566</v>
      </c>
      <c r="BB33" s="95">
        <f>BB32/'Denúncias PSR por tipo de viola'!$L$131</f>
        <v>0</v>
      </c>
      <c r="BC33" s="96">
        <f>BC32/'Denúncias PSR por tipo de viola'!$L$131</f>
        <v>2.3805309734513274</v>
      </c>
      <c r="BF33" s="94" t="s">
        <v>15</v>
      </c>
      <c r="BG33" s="94">
        <f>BG32/'Denúncias PSR por tipo de viola'!$L$164</f>
        <v>0.56557377049180324</v>
      </c>
      <c r="BH33" s="95">
        <f>BH32/'Denúncias PSR por tipo de viola'!$L$164</f>
        <v>9.0163934426229511E-2</v>
      </c>
      <c r="BI33" s="95">
        <f>BI32/'Denúncias PSR por tipo de viola'!$L$164</f>
        <v>4.0983606557377046E-2</v>
      </c>
      <c r="BJ33" s="95">
        <f>BJ32/'Denúncias PSR por tipo de viola'!$L$164</f>
        <v>0</v>
      </c>
      <c r="BK33" s="95">
        <f>BK32/'Denúncias PSR por tipo de viola'!$L$164</f>
        <v>0.69672131147540983</v>
      </c>
      <c r="BL33" s="95">
        <f>BL32/'Denúncias PSR por tipo de viola'!$L$164</f>
        <v>0.78688524590163933</v>
      </c>
      <c r="BM33" s="95">
        <f>BM32/'Denúncias PSR por tipo de viola'!$L$164</f>
        <v>1.6393442622950821E-2</v>
      </c>
      <c r="BN33" s="95">
        <f>BN32/'Denúncias PSR por tipo de viola'!$L$164</f>
        <v>3.2786885245901641E-2</v>
      </c>
      <c r="BO33" s="95">
        <f>BO32/'Denúncias PSR por tipo de viola'!$L$164</f>
        <v>0.1721311475409836</v>
      </c>
      <c r="BP33" s="95">
        <f>BP32/'Denúncias PSR por tipo de viola'!$L$164</f>
        <v>0</v>
      </c>
      <c r="BQ33" s="96">
        <f>BQ32/'Denúncias PSR por tipo de viola'!$L$164</f>
        <v>2.401639344262295</v>
      </c>
      <c r="BT33" s="94" t="s">
        <v>15</v>
      </c>
      <c r="BU33" s="94">
        <f>BU32/'Denúncias PSR por tipo de viola'!$L$197</f>
        <v>0.53535353535353536</v>
      </c>
      <c r="BV33" s="95">
        <f>BV32/'Denúncias PSR por tipo de viola'!$L$197</f>
        <v>0.13131313131313133</v>
      </c>
      <c r="BW33" s="95">
        <f>BW32/'Denúncias PSR por tipo de viola'!$L$197</f>
        <v>1.0101010101010102E-2</v>
      </c>
      <c r="BX33" s="95">
        <f>BX32/'Denúncias PSR por tipo de viola'!$L$197</f>
        <v>0</v>
      </c>
      <c r="BY33" s="95">
        <f>BY32/'Denúncias PSR por tipo de viola'!$L$197</f>
        <v>0.61616161616161613</v>
      </c>
      <c r="BZ33" s="95">
        <f>BZ32/'Denúncias PSR por tipo de viola'!$L$197</f>
        <v>0.66666666666666663</v>
      </c>
      <c r="CA33" s="95">
        <f>CA32/'Denúncias PSR por tipo de viola'!$L$197</f>
        <v>0</v>
      </c>
      <c r="CB33" s="95">
        <f>CB32/'Denúncias PSR por tipo de viola'!$L$197</f>
        <v>6.0606060606060608E-2</v>
      </c>
      <c r="CC33" s="95">
        <f>CC32/'Denúncias PSR por tipo de viola'!$L$197</f>
        <v>8.0808080808080815E-2</v>
      </c>
      <c r="CD33" s="95">
        <f>CD32/'Denúncias PSR por tipo de viola'!$L$197</f>
        <v>0</v>
      </c>
      <c r="CE33" s="96">
        <f>CE32/'Denúncias PSR por tipo de viola'!$L$197</f>
        <v>2.1010101010101012</v>
      </c>
      <c r="CH33" s="212" t="s">
        <v>15</v>
      </c>
      <c r="CI33" s="192">
        <f>CI32/'Denúncias PSR por tipo de viola'!$L$230</f>
        <v>0.45205479452054792</v>
      </c>
      <c r="CJ33" s="193">
        <f>CJ32/'Denúncias PSR por tipo de viola'!$L$230</f>
        <v>0.12328767123287671</v>
      </c>
      <c r="CK33" s="193">
        <f>CK32/'Denúncias PSR por tipo de viola'!$L$230</f>
        <v>2.0547945205479451E-2</v>
      </c>
      <c r="CL33" s="193">
        <f>CL32/'Denúncias PSR por tipo de viola'!$L$230</f>
        <v>0</v>
      </c>
      <c r="CM33" s="193">
        <f>CM32/'Denúncias PSR por tipo de viola'!$L$230</f>
        <v>0.78767123287671237</v>
      </c>
      <c r="CN33" s="193">
        <f>CN32/'Denúncias PSR por tipo de viola'!$L$230</f>
        <v>0.73287671232876717</v>
      </c>
      <c r="CO33" s="193">
        <f>CO32/'Denúncias PSR por tipo de viola'!$L$230</f>
        <v>1.3698630136986301E-2</v>
      </c>
      <c r="CP33" s="193">
        <f>CP32/'Denúncias PSR por tipo de viola'!$L$230</f>
        <v>6.8493150684931503E-3</v>
      </c>
      <c r="CQ33" s="193">
        <f>CQ32/'Denúncias PSR por tipo de viola'!$L$230</f>
        <v>0.11643835616438356</v>
      </c>
      <c r="CR33" s="193">
        <f>CR32/'Denúncias PSR por tipo de viola'!$L$230</f>
        <v>0</v>
      </c>
      <c r="CS33" s="194">
        <f>CS32/'Denúncias PSR por tipo de viola'!$L$230</f>
        <v>2.2534246575342465</v>
      </c>
    </row>
    <row r="34" spans="2:97" ht="15.75" thickTop="1" x14ac:dyDescent="0.25">
      <c r="M34" s="116"/>
      <c r="AA34" s="116"/>
      <c r="AO34" s="116"/>
      <c r="BC34" s="116"/>
      <c r="BQ34" s="116"/>
    </row>
  </sheetData>
  <mergeCells count="7">
    <mergeCell ref="CH2:CT2"/>
    <mergeCell ref="BT2:CF2"/>
    <mergeCell ref="B2:N2"/>
    <mergeCell ref="P2:AB2"/>
    <mergeCell ref="AD2:AP2"/>
    <mergeCell ref="AR2:BD2"/>
    <mergeCell ref="BF2:B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CM34"/>
  <sheetViews>
    <sheetView showGridLines="0" showRowColHeaders="0" zoomScale="85" zoomScaleNormal="85" workbookViewId="0">
      <selection activeCell="B2" sqref="B2:M2"/>
    </sheetView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5.85546875" bestFit="1" customWidth="1"/>
    <col min="4" max="4" width="9.140625" bestFit="1" customWidth="1"/>
    <col min="5" max="5" width="11.140625" bestFit="1" customWidth="1"/>
    <col min="6" max="6" width="11.140625" customWidth="1"/>
    <col min="7" max="7" width="16.7109375" bestFit="1" customWidth="1"/>
    <col min="8" max="8" width="14" bestFit="1" customWidth="1"/>
    <col min="9" max="9" width="8.42578125" bestFit="1" customWidth="1"/>
    <col min="10" max="10" width="11.42578125" bestFit="1" customWidth="1"/>
    <col min="11" max="11" width="13.7109375" bestFit="1" customWidth="1"/>
    <col min="12" max="12" width="8.140625" customWidth="1"/>
    <col min="13" max="13" width="8.140625" bestFit="1" customWidth="1"/>
    <col min="14" max="14" width="2" customWidth="1"/>
    <col min="15" max="15" width="6.5703125" bestFit="1" customWidth="1"/>
    <col min="16" max="16" width="15.85546875" bestFit="1" customWidth="1"/>
    <col min="17" max="17" width="15.85546875" customWidth="1"/>
    <col min="18" max="18" width="11.140625" bestFit="1" customWidth="1"/>
    <col min="19" max="19" width="11.140625" customWidth="1"/>
    <col min="20" max="20" width="16.7109375" bestFit="1" customWidth="1"/>
    <col min="21" max="21" width="14" bestFit="1" customWidth="1"/>
    <col min="22" max="22" width="8.42578125" bestFit="1" customWidth="1"/>
    <col min="23" max="23" width="11.42578125" bestFit="1" customWidth="1"/>
    <col min="24" max="24" width="13.7109375" bestFit="1" customWidth="1"/>
    <col min="25" max="26" width="8.140625" bestFit="1" customWidth="1"/>
    <col min="27" max="27" width="1.85546875" customWidth="1"/>
    <col min="28" max="28" width="6.5703125" bestFit="1" customWidth="1"/>
    <col min="29" max="29" width="15.85546875" bestFit="1" customWidth="1"/>
    <col min="30" max="30" width="9.140625" bestFit="1" customWidth="1"/>
    <col min="31" max="31" width="11.140625" bestFit="1" customWidth="1"/>
    <col min="32" max="32" width="11.85546875" bestFit="1" customWidth="1"/>
    <col min="33" max="33" width="16.7109375" bestFit="1" customWidth="1"/>
    <col min="34" max="34" width="7.85546875" bestFit="1" customWidth="1"/>
    <col min="35" max="35" width="8.42578125" bestFit="1" customWidth="1"/>
    <col min="36" max="36" width="11.42578125" bestFit="1" customWidth="1"/>
    <col min="37" max="37" width="13.7109375" bestFit="1" customWidth="1"/>
    <col min="38" max="39" width="8.140625" bestFit="1" customWidth="1"/>
    <col min="40" max="40" width="2.42578125" customWidth="1"/>
    <col min="41" max="41" width="6.5703125" bestFit="1" customWidth="1"/>
    <col min="42" max="42" width="15.85546875" bestFit="1" customWidth="1"/>
    <col min="43" max="43" width="9.140625" bestFit="1" customWidth="1"/>
    <col min="44" max="44" width="11.140625" bestFit="1" customWidth="1"/>
    <col min="45" max="45" width="11.140625" customWidth="1"/>
    <col min="46" max="46" width="11.85546875" bestFit="1" customWidth="1"/>
    <col min="47" max="47" width="16.7109375" bestFit="1" customWidth="1"/>
    <col min="48" max="49" width="10.5703125" customWidth="1"/>
    <col min="50" max="50" width="12" customWidth="1"/>
    <col min="51" max="52" width="8.140625" bestFit="1" customWidth="1"/>
    <col min="53" max="53" width="2.42578125" customWidth="1"/>
    <col min="54" max="54" width="6.5703125" bestFit="1" customWidth="1"/>
    <col min="55" max="56" width="15.85546875" bestFit="1" customWidth="1"/>
    <col min="57" max="58" width="14.140625" customWidth="1"/>
    <col min="59" max="59" width="11.140625" bestFit="1" customWidth="1"/>
    <col min="60" max="60" width="11.85546875" bestFit="1" customWidth="1"/>
    <col min="61" max="61" width="16.7109375" bestFit="1" customWidth="1"/>
    <col min="62" max="62" width="16.7109375" customWidth="1"/>
    <col min="63" max="63" width="13.140625" customWidth="1"/>
    <col min="64" max="64" width="8.140625" bestFit="1" customWidth="1"/>
    <col min="66" max="66" width="2" customWidth="1"/>
    <col min="67" max="67" width="6.5703125" bestFit="1" customWidth="1"/>
    <col min="68" max="69" width="15.85546875" customWidth="1"/>
    <col min="70" max="70" width="16.7109375" bestFit="1" customWidth="1"/>
    <col min="71" max="71" width="16.7109375" customWidth="1"/>
    <col min="72" max="72" width="14.140625" customWidth="1"/>
    <col min="73" max="73" width="15.85546875" bestFit="1" customWidth="1"/>
    <col min="74" max="74" width="11.85546875" bestFit="1" customWidth="1"/>
    <col min="75" max="75" width="11.85546875" customWidth="1"/>
    <col min="76" max="76" width="11.140625" bestFit="1" customWidth="1"/>
    <col min="77" max="77" width="13.140625" customWidth="1"/>
    <col min="78" max="78" width="8.140625" bestFit="1" customWidth="1"/>
    <col min="79" max="79" width="2" style="161" customWidth="1"/>
    <col min="80" max="80" width="6.5703125" style="161" bestFit="1" customWidth="1"/>
    <col min="81" max="82" width="15.85546875" style="161" customWidth="1"/>
    <col min="83" max="83" width="16.7109375" style="161" bestFit="1" customWidth="1"/>
    <col min="84" max="84" width="16.7109375" style="161" customWidth="1"/>
    <col min="85" max="85" width="14.140625" style="161" customWidth="1"/>
    <col min="86" max="86" width="15.85546875" style="161" bestFit="1" customWidth="1"/>
    <col min="87" max="87" width="11.85546875" style="161" bestFit="1" customWidth="1"/>
    <col min="88" max="88" width="11.85546875" style="161" customWidth="1"/>
    <col min="89" max="89" width="11.140625" style="161" bestFit="1" customWidth="1"/>
    <col min="90" max="90" width="13.140625" style="161" customWidth="1"/>
    <col min="91" max="91" width="8.140625" style="161" bestFit="1" customWidth="1"/>
  </cols>
  <sheetData>
    <row r="1" spans="2:91" ht="15.75" thickBot="1" x14ac:dyDescent="0.3"/>
    <row r="2" spans="2:91" s="31" customFormat="1" ht="16.5" customHeight="1" thickTop="1" thickBot="1" x14ac:dyDescent="0.3">
      <c r="B2" s="257" t="s">
        <v>325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O2" s="257" t="s">
        <v>326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9"/>
      <c r="AB2" s="257" t="s">
        <v>327</v>
      </c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9"/>
      <c r="AO2" s="257" t="s">
        <v>328</v>
      </c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9"/>
      <c r="BB2" s="263" t="s">
        <v>355</v>
      </c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5"/>
      <c r="BO2" s="263" t="s">
        <v>383</v>
      </c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5"/>
      <c r="CB2" s="263" t="s">
        <v>413</v>
      </c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5"/>
    </row>
    <row r="3" spans="2:91" s="31" customFormat="1" ht="45.75" thickTop="1" x14ac:dyDescent="0.25">
      <c r="B3" s="80" t="s">
        <v>2</v>
      </c>
      <c r="C3" s="76" t="s">
        <v>207</v>
      </c>
      <c r="D3" s="76" t="s">
        <v>208</v>
      </c>
      <c r="E3" s="76" t="s">
        <v>209</v>
      </c>
      <c r="F3" s="76" t="s">
        <v>260</v>
      </c>
      <c r="G3" s="76" t="s">
        <v>210</v>
      </c>
      <c r="H3" s="76" t="s">
        <v>211</v>
      </c>
      <c r="I3" s="76" t="s">
        <v>204</v>
      </c>
      <c r="J3" s="76" t="s">
        <v>212</v>
      </c>
      <c r="K3" s="76" t="s">
        <v>213</v>
      </c>
      <c r="L3" s="77" t="s">
        <v>14</v>
      </c>
      <c r="M3" s="85" t="s">
        <v>15</v>
      </c>
      <c r="O3" s="80" t="s">
        <v>2</v>
      </c>
      <c r="P3" s="76" t="s">
        <v>207</v>
      </c>
      <c r="Q3" s="76" t="s">
        <v>208</v>
      </c>
      <c r="R3" s="76" t="s">
        <v>209</v>
      </c>
      <c r="S3" s="76" t="s">
        <v>260</v>
      </c>
      <c r="T3" s="76" t="s">
        <v>210</v>
      </c>
      <c r="U3" s="76" t="s">
        <v>211</v>
      </c>
      <c r="V3" s="76" t="s">
        <v>204</v>
      </c>
      <c r="W3" s="76" t="s">
        <v>212</v>
      </c>
      <c r="X3" s="76" t="s">
        <v>213</v>
      </c>
      <c r="Y3" s="77" t="s">
        <v>14</v>
      </c>
      <c r="Z3" s="85" t="s">
        <v>15</v>
      </c>
      <c r="AB3" s="80" t="s">
        <v>2</v>
      </c>
      <c r="AC3" s="76" t="s">
        <v>207</v>
      </c>
      <c r="AD3" s="76" t="s">
        <v>208</v>
      </c>
      <c r="AE3" s="76" t="s">
        <v>209</v>
      </c>
      <c r="AF3" s="76" t="s">
        <v>260</v>
      </c>
      <c r="AG3" s="76" t="s">
        <v>210</v>
      </c>
      <c r="AH3" s="76" t="s">
        <v>211</v>
      </c>
      <c r="AI3" s="76" t="s">
        <v>204</v>
      </c>
      <c r="AJ3" s="76" t="s">
        <v>212</v>
      </c>
      <c r="AK3" s="79" t="s">
        <v>213</v>
      </c>
      <c r="AL3" s="77" t="s">
        <v>14</v>
      </c>
      <c r="AM3" s="85" t="s">
        <v>15</v>
      </c>
      <c r="AO3" s="80" t="s">
        <v>2</v>
      </c>
      <c r="AP3" s="76" t="s">
        <v>207</v>
      </c>
      <c r="AQ3" s="76" t="s">
        <v>208</v>
      </c>
      <c r="AR3" s="76" t="s">
        <v>209</v>
      </c>
      <c r="AS3" s="76" t="s">
        <v>260</v>
      </c>
      <c r="AT3" s="76" t="s">
        <v>210</v>
      </c>
      <c r="AU3" s="76" t="s">
        <v>211</v>
      </c>
      <c r="AV3" s="76" t="s">
        <v>204</v>
      </c>
      <c r="AW3" s="76" t="s">
        <v>212</v>
      </c>
      <c r="AX3" s="76" t="s">
        <v>213</v>
      </c>
      <c r="AY3" s="77" t="s">
        <v>14</v>
      </c>
      <c r="AZ3" s="85" t="s">
        <v>15</v>
      </c>
      <c r="BB3" s="209" t="s">
        <v>2</v>
      </c>
      <c r="BC3" s="76" t="s">
        <v>207</v>
      </c>
      <c r="BD3" s="140" t="s">
        <v>208</v>
      </c>
      <c r="BE3" s="140" t="s">
        <v>209</v>
      </c>
      <c r="BF3" s="76" t="s">
        <v>260</v>
      </c>
      <c r="BG3" s="140" t="s">
        <v>210</v>
      </c>
      <c r="BH3" s="140" t="s">
        <v>211</v>
      </c>
      <c r="BI3" s="140" t="s">
        <v>204</v>
      </c>
      <c r="BJ3" s="76" t="s">
        <v>212</v>
      </c>
      <c r="BK3" s="140" t="s">
        <v>213</v>
      </c>
      <c r="BL3" s="141" t="s">
        <v>14</v>
      </c>
      <c r="BM3" s="210" t="s">
        <v>15</v>
      </c>
      <c r="BO3" s="209" t="s">
        <v>2</v>
      </c>
      <c r="BP3" s="76" t="s">
        <v>207</v>
      </c>
      <c r="BQ3" s="140" t="s">
        <v>208</v>
      </c>
      <c r="BR3" s="140" t="s">
        <v>209</v>
      </c>
      <c r="BS3" s="76" t="s">
        <v>260</v>
      </c>
      <c r="BT3" s="140" t="s">
        <v>210</v>
      </c>
      <c r="BU3" s="140" t="s">
        <v>211</v>
      </c>
      <c r="BV3" s="140" t="s">
        <v>204</v>
      </c>
      <c r="BW3" s="76" t="s">
        <v>212</v>
      </c>
      <c r="BX3" s="140" t="s">
        <v>213</v>
      </c>
      <c r="BY3" s="141" t="s">
        <v>14</v>
      </c>
      <c r="BZ3" s="210" t="s">
        <v>15</v>
      </c>
      <c r="CB3" s="209" t="s">
        <v>2</v>
      </c>
      <c r="CC3" s="76" t="s">
        <v>207</v>
      </c>
      <c r="CD3" s="140" t="s">
        <v>208</v>
      </c>
      <c r="CE3" s="140" t="s">
        <v>209</v>
      </c>
      <c r="CF3" s="76" t="s">
        <v>260</v>
      </c>
      <c r="CG3" s="140" t="s">
        <v>210</v>
      </c>
      <c r="CH3" s="140" t="s">
        <v>211</v>
      </c>
      <c r="CI3" s="140" t="s">
        <v>204</v>
      </c>
      <c r="CJ3" s="76" t="s">
        <v>212</v>
      </c>
      <c r="CK3" s="140" t="s">
        <v>213</v>
      </c>
      <c r="CL3" s="141" t="s">
        <v>14</v>
      </c>
      <c r="CM3" s="210" t="s">
        <v>15</v>
      </c>
    </row>
    <row r="4" spans="2:91" x14ac:dyDescent="0.25">
      <c r="B4" s="49" t="s">
        <v>16</v>
      </c>
      <c r="C4" s="1"/>
      <c r="D4" s="1"/>
      <c r="E4" s="1"/>
      <c r="F4" s="1"/>
      <c r="G4" s="1"/>
      <c r="H4" s="1"/>
      <c r="I4" s="1"/>
      <c r="J4" s="1"/>
      <c r="K4" s="1"/>
      <c r="L4" s="67">
        <f>SUM(C4:K4)</f>
        <v>0</v>
      </c>
      <c r="M4" s="86">
        <f>L4/$L$32</f>
        <v>0</v>
      </c>
      <c r="O4" s="49" t="s">
        <v>16</v>
      </c>
      <c r="P4" s="1"/>
      <c r="Q4" s="1"/>
      <c r="R4" s="1"/>
      <c r="S4" s="1"/>
      <c r="T4" s="1"/>
      <c r="U4" s="1"/>
      <c r="V4" s="1"/>
      <c r="W4" s="1"/>
      <c r="X4" s="1"/>
      <c r="Y4" s="67">
        <f>SUM(P4:X4)</f>
        <v>0</v>
      </c>
      <c r="Z4" s="86">
        <f>Y4/$Y$32</f>
        <v>0</v>
      </c>
      <c r="AB4" s="49" t="s">
        <v>16</v>
      </c>
      <c r="AC4" s="1"/>
      <c r="AD4" s="1"/>
      <c r="AE4" s="1"/>
      <c r="AF4" s="1"/>
      <c r="AG4" s="1"/>
      <c r="AH4" s="1"/>
      <c r="AI4" s="1"/>
      <c r="AJ4" s="1"/>
      <c r="AK4" s="29"/>
      <c r="AL4" s="67">
        <f>SUM(AC4:AK4)</f>
        <v>0</v>
      </c>
      <c r="AM4" s="86">
        <f>AL4/$AL$32</f>
        <v>0</v>
      </c>
      <c r="AO4" s="49" t="s">
        <v>16</v>
      </c>
      <c r="AP4" s="1"/>
      <c r="AQ4" s="1"/>
      <c r="AR4" s="1"/>
      <c r="AS4" s="1"/>
      <c r="AT4" s="1"/>
      <c r="AU4" s="1"/>
      <c r="AV4" s="1"/>
      <c r="AW4" s="1"/>
      <c r="AX4" s="1"/>
      <c r="AY4" s="67">
        <f>SUM(AP4:AX4)</f>
        <v>0</v>
      </c>
      <c r="AZ4" s="86">
        <f>AY4/$AY$32</f>
        <v>0</v>
      </c>
      <c r="BB4" s="78" t="s">
        <v>16</v>
      </c>
      <c r="BC4" s="1"/>
      <c r="BD4" s="1"/>
      <c r="BE4" s="1"/>
      <c r="BF4" s="1"/>
      <c r="BG4" s="1"/>
      <c r="BH4" s="1"/>
      <c r="BI4" s="1"/>
      <c r="BJ4" s="1"/>
      <c r="BK4" s="1"/>
      <c r="BL4" s="67">
        <f>SUM(BC4:BK4)</f>
        <v>0</v>
      </c>
      <c r="BM4" s="189">
        <f>BL4/$BL$32</f>
        <v>0</v>
      </c>
      <c r="BO4" s="78" t="s">
        <v>16</v>
      </c>
      <c r="BP4" s="1"/>
      <c r="BQ4" s="1"/>
      <c r="BR4" s="1"/>
      <c r="BS4" s="1"/>
      <c r="BT4" s="1"/>
      <c r="BU4" s="1"/>
      <c r="BV4" s="1"/>
      <c r="BW4" s="1"/>
      <c r="BX4" s="1"/>
      <c r="BY4" s="67">
        <f>SUM(BP4:BX4)</f>
        <v>0</v>
      </c>
      <c r="BZ4" s="189">
        <f>BY4/$BY$32</f>
        <v>0</v>
      </c>
      <c r="CB4" s="78" t="s">
        <v>16</v>
      </c>
      <c r="CC4" s="1"/>
      <c r="CD4" s="1"/>
      <c r="CE4" s="1"/>
      <c r="CF4" s="1"/>
      <c r="CG4" s="1"/>
      <c r="CH4" s="1"/>
      <c r="CI4" s="1"/>
      <c r="CJ4" s="1"/>
      <c r="CK4" s="1"/>
      <c r="CL4" s="67">
        <f>SUM(CC4:CK4)</f>
        <v>0</v>
      </c>
      <c r="CM4" s="189">
        <f>CL4/$CL$32</f>
        <v>0</v>
      </c>
    </row>
    <row r="5" spans="2:91" x14ac:dyDescent="0.25">
      <c r="B5" s="49" t="s">
        <v>17</v>
      </c>
      <c r="C5" s="20">
        <v>1</v>
      </c>
      <c r="D5" s="20"/>
      <c r="E5" s="20">
        <v>1</v>
      </c>
      <c r="F5" s="20"/>
      <c r="G5" s="20">
        <v>3</v>
      </c>
      <c r="H5" s="20">
        <v>1</v>
      </c>
      <c r="I5" s="20"/>
      <c r="J5" s="20"/>
      <c r="K5" s="20"/>
      <c r="L5" s="67">
        <f t="shared" ref="L5:L30" si="0">SUM(C5:K5)</f>
        <v>6</v>
      </c>
      <c r="M5" s="86">
        <f t="shared" ref="M5:M32" si="1">L5/$L$32</f>
        <v>2.4793388429752067E-2</v>
      </c>
      <c r="O5" s="49" t="s">
        <v>17</v>
      </c>
      <c r="P5" s="20"/>
      <c r="Q5" s="20"/>
      <c r="R5" s="20"/>
      <c r="S5" s="20"/>
      <c r="T5" s="20">
        <v>1</v>
      </c>
      <c r="U5" s="20"/>
      <c r="V5" s="20"/>
      <c r="W5" s="20"/>
      <c r="X5" s="20"/>
      <c r="Y5" s="67">
        <f t="shared" ref="Y5:Y30" si="2">SUM(P5:X5)</f>
        <v>1</v>
      </c>
      <c r="Z5" s="86">
        <f t="shared" ref="Z5:Z32" si="3">Y5/$Y$32</f>
        <v>3.7313432835820895E-3</v>
      </c>
      <c r="AB5" s="49" t="s">
        <v>17</v>
      </c>
      <c r="AC5" s="20"/>
      <c r="AD5" s="20"/>
      <c r="AE5" s="20"/>
      <c r="AF5" s="20"/>
      <c r="AG5" s="20">
        <v>1</v>
      </c>
      <c r="AH5" s="20">
        <v>1</v>
      </c>
      <c r="AI5" s="20"/>
      <c r="AJ5" s="20"/>
      <c r="AK5" s="83">
        <v>1</v>
      </c>
      <c r="AL5" s="67">
        <f t="shared" ref="AL5:AL31" si="4">SUM(AC5:AK5)</f>
        <v>3</v>
      </c>
      <c r="AM5" s="86">
        <f t="shared" ref="AM5:AM32" si="5">AL5/$AL$32</f>
        <v>1.4925373134328358E-2</v>
      </c>
      <c r="AO5" s="49" t="s">
        <v>17</v>
      </c>
      <c r="AP5" s="20"/>
      <c r="AQ5" s="20"/>
      <c r="AR5" s="20"/>
      <c r="AS5" s="20"/>
      <c r="AT5" s="20"/>
      <c r="AU5" s="20"/>
      <c r="AV5" s="20"/>
      <c r="AW5" s="20"/>
      <c r="AX5" s="20"/>
      <c r="AY5" s="67">
        <f t="shared" ref="AY5:AY31" si="6">SUM(AP5:AX5)</f>
        <v>0</v>
      </c>
      <c r="AZ5" s="86">
        <f t="shared" ref="AZ5:AZ32" si="7">AY5/$AY$32</f>
        <v>0</v>
      </c>
      <c r="BB5" s="78" t="s">
        <v>17</v>
      </c>
      <c r="BC5" s="20"/>
      <c r="BD5" s="20"/>
      <c r="BE5" s="20"/>
      <c r="BF5" s="20"/>
      <c r="BG5" s="20">
        <v>3</v>
      </c>
      <c r="BH5" s="20">
        <v>2</v>
      </c>
      <c r="BI5" s="20"/>
      <c r="BJ5" s="20"/>
      <c r="BK5" s="20"/>
      <c r="BL5" s="67">
        <f t="shared" ref="BL5:BL31" si="8">SUM(BC5:BK5)</f>
        <v>5</v>
      </c>
      <c r="BM5" s="189">
        <f t="shared" ref="BM5:BM31" si="9">BL5/$BL$32</f>
        <v>2.976190476190476E-2</v>
      </c>
      <c r="BO5" s="78" t="s">
        <v>17</v>
      </c>
      <c r="BP5" s="20"/>
      <c r="BQ5" s="20"/>
      <c r="BR5" s="20"/>
      <c r="BS5" s="20"/>
      <c r="BT5" s="20"/>
      <c r="BU5" s="20"/>
      <c r="BV5" s="20"/>
      <c r="BW5" s="20"/>
      <c r="BX5" s="20"/>
      <c r="BY5" s="67">
        <f t="shared" ref="BY5:BY31" si="10">SUM(BP5:BX5)</f>
        <v>0</v>
      </c>
      <c r="BZ5" s="189">
        <f t="shared" ref="BZ5:BZ32" si="11">BY5/$BY$32</f>
        <v>0</v>
      </c>
      <c r="CB5" s="78" t="s">
        <v>17</v>
      </c>
      <c r="CC5" s="20"/>
      <c r="CD5" s="20"/>
      <c r="CE5" s="20">
        <v>1</v>
      </c>
      <c r="CF5" s="20"/>
      <c r="CG5" s="20">
        <v>1</v>
      </c>
      <c r="CH5" s="20"/>
      <c r="CI5" s="20"/>
      <c r="CJ5" s="20"/>
      <c r="CK5" s="20"/>
      <c r="CL5" s="67">
        <f t="shared" ref="CL5:CL28" si="12">SUM(CC5:CK5)</f>
        <v>2</v>
      </c>
      <c r="CM5" s="189">
        <f t="shared" ref="CM5:CM32" si="13">CL5/$CL$32</f>
        <v>1.1235955056179775E-2</v>
      </c>
    </row>
    <row r="6" spans="2:91" x14ac:dyDescent="0.25">
      <c r="B6" s="49" t="s">
        <v>19</v>
      </c>
      <c r="C6" s="20"/>
      <c r="D6" s="20"/>
      <c r="E6" s="20"/>
      <c r="F6" s="20"/>
      <c r="G6" s="20"/>
      <c r="H6" s="20"/>
      <c r="I6" s="20"/>
      <c r="J6" s="20"/>
      <c r="K6" s="20"/>
      <c r="L6" s="67">
        <f t="shared" si="0"/>
        <v>0</v>
      </c>
      <c r="M6" s="86">
        <f t="shared" si="1"/>
        <v>0</v>
      </c>
      <c r="O6" s="49" t="s">
        <v>19</v>
      </c>
      <c r="P6" s="1"/>
      <c r="Q6" s="1"/>
      <c r="R6" s="1"/>
      <c r="S6" s="1"/>
      <c r="T6" s="1"/>
      <c r="U6" s="1"/>
      <c r="V6" s="1"/>
      <c r="W6" s="1"/>
      <c r="X6" s="1"/>
      <c r="Y6" s="67">
        <f t="shared" si="2"/>
        <v>0</v>
      </c>
      <c r="Z6" s="86">
        <f t="shared" si="3"/>
        <v>0</v>
      </c>
      <c r="AB6" s="49" t="s">
        <v>19</v>
      </c>
      <c r="AC6" s="1"/>
      <c r="AD6" s="1"/>
      <c r="AE6" s="1"/>
      <c r="AF6" s="1"/>
      <c r="AG6" s="1"/>
      <c r="AH6" s="1"/>
      <c r="AI6" s="1"/>
      <c r="AJ6" s="1"/>
      <c r="AK6" s="29"/>
      <c r="AL6" s="67">
        <f t="shared" si="4"/>
        <v>0</v>
      </c>
      <c r="AM6" s="86">
        <f t="shared" si="5"/>
        <v>0</v>
      </c>
      <c r="AO6" s="49" t="s">
        <v>19</v>
      </c>
      <c r="AP6" s="1"/>
      <c r="AQ6" s="1"/>
      <c r="AR6" s="1"/>
      <c r="AS6" s="1"/>
      <c r="AT6" s="1"/>
      <c r="AU6" s="1"/>
      <c r="AV6" s="1"/>
      <c r="AW6" s="1"/>
      <c r="AX6" s="1"/>
      <c r="AY6" s="67">
        <f t="shared" si="6"/>
        <v>0</v>
      </c>
      <c r="AZ6" s="86">
        <f t="shared" si="7"/>
        <v>0</v>
      </c>
      <c r="BB6" s="78" t="s">
        <v>19</v>
      </c>
      <c r="BC6" s="1"/>
      <c r="BD6" s="1"/>
      <c r="BE6" s="1"/>
      <c r="BF6" s="1"/>
      <c r="BG6" s="1"/>
      <c r="BH6" s="1"/>
      <c r="BI6" s="1"/>
      <c r="BJ6" s="1"/>
      <c r="BK6" s="1"/>
      <c r="BL6" s="67">
        <f t="shared" si="8"/>
        <v>0</v>
      </c>
      <c r="BM6" s="189">
        <f t="shared" si="9"/>
        <v>0</v>
      </c>
      <c r="BO6" s="78" t="s">
        <v>19</v>
      </c>
      <c r="BP6" s="1"/>
      <c r="BQ6" s="1"/>
      <c r="BR6" s="1"/>
      <c r="BS6" s="1"/>
      <c r="BT6" s="1"/>
      <c r="BU6" s="1"/>
      <c r="BV6" s="1"/>
      <c r="BW6" s="1"/>
      <c r="BX6" s="1"/>
      <c r="BY6" s="67">
        <f t="shared" si="10"/>
        <v>0</v>
      </c>
      <c r="BZ6" s="189">
        <f t="shared" si="11"/>
        <v>0</v>
      </c>
      <c r="CB6" s="78" t="s">
        <v>19</v>
      </c>
      <c r="CC6" s="1"/>
      <c r="CD6" s="1"/>
      <c r="CE6" s="1"/>
      <c r="CF6" s="1"/>
      <c r="CG6" s="1">
        <v>1</v>
      </c>
      <c r="CH6" s="1">
        <v>1</v>
      </c>
      <c r="CI6" s="1"/>
      <c r="CJ6" s="1"/>
      <c r="CK6" s="1"/>
      <c r="CL6" s="67">
        <f t="shared" si="12"/>
        <v>2</v>
      </c>
      <c r="CM6" s="189">
        <f t="shared" si="13"/>
        <v>1.1235955056179775E-2</v>
      </c>
    </row>
    <row r="7" spans="2:91" x14ac:dyDescent="0.25">
      <c r="B7" s="49" t="s">
        <v>18</v>
      </c>
      <c r="C7" s="1"/>
      <c r="D7" s="1"/>
      <c r="E7" s="1"/>
      <c r="F7" s="1"/>
      <c r="G7" s="1">
        <v>1</v>
      </c>
      <c r="H7" s="1"/>
      <c r="I7" s="1"/>
      <c r="J7" s="1"/>
      <c r="K7" s="1">
        <v>1</v>
      </c>
      <c r="L7" s="67">
        <f t="shared" si="0"/>
        <v>2</v>
      </c>
      <c r="M7" s="86">
        <f t="shared" si="1"/>
        <v>8.2644628099173556E-3</v>
      </c>
      <c r="O7" s="49" t="s">
        <v>18</v>
      </c>
      <c r="P7" s="20"/>
      <c r="Q7" s="20"/>
      <c r="R7" s="20"/>
      <c r="S7" s="20"/>
      <c r="T7" s="20">
        <v>6</v>
      </c>
      <c r="U7" s="20">
        <v>3</v>
      </c>
      <c r="V7" s="20"/>
      <c r="W7" s="20"/>
      <c r="X7" s="20"/>
      <c r="Y7" s="67">
        <f t="shared" si="2"/>
        <v>9</v>
      </c>
      <c r="Z7" s="86">
        <f t="shared" si="3"/>
        <v>3.3582089552238806E-2</v>
      </c>
      <c r="AB7" s="49" t="s">
        <v>18</v>
      </c>
      <c r="AC7" s="20"/>
      <c r="AD7" s="20"/>
      <c r="AE7" s="20"/>
      <c r="AF7" s="20"/>
      <c r="AG7" s="20"/>
      <c r="AH7" s="20">
        <v>1</v>
      </c>
      <c r="AI7" s="20"/>
      <c r="AJ7" s="20"/>
      <c r="AK7" s="83"/>
      <c r="AL7" s="67">
        <f t="shared" si="4"/>
        <v>1</v>
      </c>
      <c r="AM7" s="86">
        <f t="shared" si="5"/>
        <v>4.9751243781094526E-3</v>
      </c>
      <c r="AO7" s="49" t="s">
        <v>18</v>
      </c>
      <c r="AP7" s="20"/>
      <c r="AQ7" s="20"/>
      <c r="AR7" s="20"/>
      <c r="AS7" s="20"/>
      <c r="AT7" s="20"/>
      <c r="AU7" s="20"/>
      <c r="AV7" s="20"/>
      <c r="AW7" s="20"/>
      <c r="AX7" s="20"/>
      <c r="AY7" s="67">
        <f t="shared" si="6"/>
        <v>0</v>
      </c>
      <c r="AZ7" s="86">
        <f t="shared" si="7"/>
        <v>0</v>
      </c>
      <c r="BB7" s="78" t="s">
        <v>18</v>
      </c>
      <c r="BC7" s="20"/>
      <c r="BD7" s="20"/>
      <c r="BE7" s="20"/>
      <c r="BF7" s="20"/>
      <c r="BG7" s="20"/>
      <c r="BH7" s="20"/>
      <c r="BI7" s="20"/>
      <c r="BJ7" s="20"/>
      <c r="BK7" s="20"/>
      <c r="BL7" s="67">
        <f t="shared" si="8"/>
        <v>0</v>
      </c>
      <c r="BM7" s="189">
        <f t="shared" si="9"/>
        <v>0</v>
      </c>
      <c r="BO7" s="78" t="s">
        <v>18</v>
      </c>
      <c r="BP7" s="20"/>
      <c r="BQ7" s="20"/>
      <c r="BR7" s="20"/>
      <c r="BS7" s="20"/>
      <c r="BT7" s="20">
        <v>3</v>
      </c>
      <c r="BU7" s="20">
        <v>2</v>
      </c>
      <c r="BV7" s="20"/>
      <c r="BW7" s="20"/>
      <c r="BX7" s="20"/>
      <c r="BY7" s="67">
        <f t="shared" si="10"/>
        <v>5</v>
      </c>
      <c r="BZ7" s="189">
        <f t="shared" si="11"/>
        <v>3.2258064516129031E-2</v>
      </c>
      <c r="CB7" s="78" t="s">
        <v>18</v>
      </c>
      <c r="CC7" s="20"/>
      <c r="CD7" s="20"/>
      <c r="CE7" s="20"/>
      <c r="CF7" s="20"/>
      <c r="CG7" s="20"/>
      <c r="CH7" s="20"/>
      <c r="CI7" s="20"/>
      <c r="CJ7" s="20"/>
      <c r="CK7" s="20"/>
      <c r="CL7" s="67">
        <f t="shared" si="12"/>
        <v>0</v>
      </c>
      <c r="CM7" s="189">
        <f t="shared" si="13"/>
        <v>0</v>
      </c>
    </row>
    <row r="8" spans="2:91" x14ac:dyDescent="0.25">
      <c r="B8" s="49" t="s">
        <v>20</v>
      </c>
      <c r="C8" s="20">
        <v>1</v>
      </c>
      <c r="D8" s="20"/>
      <c r="E8" s="20"/>
      <c r="F8" s="20"/>
      <c r="G8" s="20">
        <v>40</v>
      </c>
      <c r="H8" s="20">
        <v>12</v>
      </c>
      <c r="I8" s="20"/>
      <c r="J8" s="20"/>
      <c r="K8" s="20">
        <v>5</v>
      </c>
      <c r="L8" s="67">
        <f t="shared" si="0"/>
        <v>58</v>
      </c>
      <c r="M8" s="86">
        <f t="shared" si="1"/>
        <v>0.23966942148760331</v>
      </c>
      <c r="O8" s="49" t="s">
        <v>20</v>
      </c>
      <c r="P8" s="20"/>
      <c r="Q8" s="20"/>
      <c r="R8" s="20"/>
      <c r="S8" s="20"/>
      <c r="T8" s="20">
        <v>7</v>
      </c>
      <c r="U8" s="20">
        <v>5</v>
      </c>
      <c r="V8" s="20"/>
      <c r="W8" s="20"/>
      <c r="X8" s="20">
        <v>3</v>
      </c>
      <c r="Y8" s="67">
        <f t="shared" si="2"/>
        <v>15</v>
      </c>
      <c r="Z8" s="86">
        <f t="shared" si="3"/>
        <v>5.5970149253731345E-2</v>
      </c>
      <c r="AB8" s="49" t="s">
        <v>20</v>
      </c>
      <c r="AC8" s="20"/>
      <c r="AD8" s="20">
        <v>1</v>
      </c>
      <c r="AE8" s="20">
        <v>1</v>
      </c>
      <c r="AF8" s="20"/>
      <c r="AG8" s="20">
        <v>4</v>
      </c>
      <c r="AH8" s="20">
        <v>2</v>
      </c>
      <c r="AI8" s="20"/>
      <c r="AJ8" s="20"/>
      <c r="AK8" s="83">
        <v>1</v>
      </c>
      <c r="AL8" s="67">
        <f t="shared" si="4"/>
        <v>9</v>
      </c>
      <c r="AM8" s="86">
        <f t="shared" si="5"/>
        <v>4.4776119402985072E-2</v>
      </c>
      <c r="AO8" s="49" t="s">
        <v>20</v>
      </c>
      <c r="AP8" s="20"/>
      <c r="AQ8" s="20"/>
      <c r="AR8" s="20"/>
      <c r="AS8" s="20"/>
      <c r="AT8" s="20">
        <v>5</v>
      </c>
      <c r="AU8" s="20">
        <v>3</v>
      </c>
      <c r="AV8" s="20"/>
      <c r="AW8" s="20"/>
      <c r="AX8" s="20">
        <v>1</v>
      </c>
      <c r="AY8" s="67">
        <f t="shared" si="6"/>
        <v>9</v>
      </c>
      <c r="AZ8" s="86">
        <f t="shared" si="7"/>
        <v>7.1999999999999995E-2</v>
      </c>
      <c r="BB8" s="78" t="s">
        <v>20</v>
      </c>
      <c r="BC8" s="20"/>
      <c r="BD8" s="20"/>
      <c r="BE8" s="20"/>
      <c r="BF8" s="20"/>
      <c r="BG8" s="20">
        <v>4</v>
      </c>
      <c r="BH8" s="20">
        <v>4</v>
      </c>
      <c r="BI8" s="20"/>
      <c r="BJ8" s="20"/>
      <c r="BK8" s="20"/>
      <c r="BL8" s="67">
        <f t="shared" si="8"/>
        <v>8</v>
      </c>
      <c r="BM8" s="189">
        <f t="shared" si="9"/>
        <v>4.7619047619047616E-2</v>
      </c>
      <c r="BO8" s="78" t="s">
        <v>20</v>
      </c>
      <c r="BP8" s="20"/>
      <c r="BQ8" s="20"/>
      <c r="BR8" s="20">
        <v>1</v>
      </c>
      <c r="BS8" s="20"/>
      <c r="BT8" s="20">
        <v>6</v>
      </c>
      <c r="BU8" s="20">
        <v>5</v>
      </c>
      <c r="BV8" s="20"/>
      <c r="BW8" s="20"/>
      <c r="BX8" s="20">
        <v>1</v>
      </c>
      <c r="BY8" s="67">
        <f t="shared" si="10"/>
        <v>13</v>
      </c>
      <c r="BZ8" s="189">
        <f t="shared" si="11"/>
        <v>8.387096774193549E-2</v>
      </c>
      <c r="CB8" s="78" t="s">
        <v>20</v>
      </c>
      <c r="CC8" s="20"/>
      <c r="CD8" s="20"/>
      <c r="CE8" s="20"/>
      <c r="CF8" s="20"/>
      <c r="CG8" s="20">
        <v>5</v>
      </c>
      <c r="CH8" s="20">
        <v>4</v>
      </c>
      <c r="CI8" s="20"/>
      <c r="CJ8" s="20"/>
      <c r="CK8" s="20"/>
      <c r="CL8" s="67">
        <f t="shared" si="12"/>
        <v>9</v>
      </c>
      <c r="CM8" s="189">
        <f t="shared" si="13"/>
        <v>5.0561797752808987E-2</v>
      </c>
    </row>
    <row r="9" spans="2:91" x14ac:dyDescent="0.25">
      <c r="B9" s="49" t="s">
        <v>21</v>
      </c>
      <c r="C9" s="20"/>
      <c r="D9" s="20"/>
      <c r="E9" s="20"/>
      <c r="F9" s="20"/>
      <c r="G9" s="20">
        <v>5</v>
      </c>
      <c r="H9" s="20">
        <v>6</v>
      </c>
      <c r="I9" s="20">
        <v>1</v>
      </c>
      <c r="J9" s="20"/>
      <c r="K9" s="20"/>
      <c r="L9" s="67">
        <f t="shared" si="0"/>
        <v>12</v>
      </c>
      <c r="M9" s="86">
        <f t="shared" si="1"/>
        <v>4.9586776859504134E-2</v>
      </c>
      <c r="O9" s="49" t="s">
        <v>21</v>
      </c>
      <c r="P9" s="20"/>
      <c r="Q9" s="20"/>
      <c r="R9" s="20"/>
      <c r="S9" s="20"/>
      <c r="T9" s="20">
        <v>4</v>
      </c>
      <c r="U9" s="20">
        <v>2</v>
      </c>
      <c r="V9" s="20"/>
      <c r="W9" s="20"/>
      <c r="X9" s="20"/>
      <c r="Y9" s="67">
        <f t="shared" si="2"/>
        <v>6</v>
      </c>
      <c r="Z9" s="86">
        <f t="shared" si="3"/>
        <v>2.2388059701492536E-2</v>
      </c>
      <c r="AB9" s="49" t="s">
        <v>21</v>
      </c>
      <c r="AC9" s="20"/>
      <c r="AD9" s="20"/>
      <c r="AE9" s="20"/>
      <c r="AF9" s="20"/>
      <c r="AG9" s="20">
        <v>6</v>
      </c>
      <c r="AH9" s="20">
        <v>6</v>
      </c>
      <c r="AI9" s="20"/>
      <c r="AJ9" s="20"/>
      <c r="AK9" s="83"/>
      <c r="AL9" s="67">
        <f t="shared" si="4"/>
        <v>12</v>
      </c>
      <c r="AM9" s="86">
        <f t="shared" si="5"/>
        <v>5.9701492537313432E-2</v>
      </c>
      <c r="AO9" s="49" t="s">
        <v>21</v>
      </c>
      <c r="AP9" s="20"/>
      <c r="AQ9" s="20"/>
      <c r="AR9" s="20"/>
      <c r="AS9" s="20"/>
      <c r="AT9" s="20">
        <v>1</v>
      </c>
      <c r="AU9" s="20">
        <v>1</v>
      </c>
      <c r="AV9" s="20"/>
      <c r="AW9" s="20"/>
      <c r="AX9" s="20"/>
      <c r="AY9" s="67">
        <f t="shared" si="6"/>
        <v>2</v>
      </c>
      <c r="AZ9" s="86">
        <f t="shared" si="7"/>
        <v>1.6E-2</v>
      </c>
      <c r="BB9" s="78" t="s">
        <v>21</v>
      </c>
      <c r="BC9" s="20"/>
      <c r="BD9" s="20"/>
      <c r="BE9" s="20"/>
      <c r="BF9" s="20"/>
      <c r="BG9" s="20">
        <v>4</v>
      </c>
      <c r="BH9" s="20">
        <v>6</v>
      </c>
      <c r="BI9" s="20">
        <v>1</v>
      </c>
      <c r="BJ9" s="20"/>
      <c r="BK9" s="20">
        <v>1</v>
      </c>
      <c r="BL9" s="67">
        <f t="shared" si="8"/>
        <v>12</v>
      </c>
      <c r="BM9" s="189">
        <f t="shared" si="9"/>
        <v>7.1428571428571425E-2</v>
      </c>
      <c r="BO9" s="78" t="s">
        <v>21</v>
      </c>
      <c r="BP9" s="20"/>
      <c r="BQ9" s="20"/>
      <c r="BR9" s="20"/>
      <c r="BS9" s="20"/>
      <c r="BT9" s="20">
        <v>1</v>
      </c>
      <c r="BU9" s="20">
        <v>1</v>
      </c>
      <c r="BV9" s="20"/>
      <c r="BW9" s="20"/>
      <c r="BX9" s="20"/>
      <c r="BY9" s="67">
        <f t="shared" si="10"/>
        <v>2</v>
      </c>
      <c r="BZ9" s="189">
        <f t="shared" si="11"/>
        <v>1.2903225806451613E-2</v>
      </c>
      <c r="CB9" s="78" t="s">
        <v>21</v>
      </c>
      <c r="CC9" s="20"/>
      <c r="CD9" s="20"/>
      <c r="CE9" s="20"/>
      <c r="CF9" s="20"/>
      <c r="CG9" s="20">
        <v>4</v>
      </c>
      <c r="CH9" s="20">
        <v>3</v>
      </c>
      <c r="CI9" s="20"/>
      <c r="CJ9" s="20"/>
      <c r="CK9" s="20"/>
      <c r="CL9" s="67">
        <f t="shared" si="12"/>
        <v>7</v>
      </c>
      <c r="CM9" s="189">
        <f t="shared" si="13"/>
        <v>3.9325842696629212E-2</v>
      </c>
    </row>
    <row r="10" spans="2:91" x14ac:dyDescent="0.25">
      <c r="B10" s="49" t="s">
        <v>22</v>
      </c>
      <c r="C10" s="20"/>
      <c r="D10" s="20"/>
      <c r="E10" s="20">
        <v>1</v>
      </c>
      <c r="F10" s="20"/>
      <c r="G10" s="20">
        <v>9</v>
      </c>
      <c r="H10" s="20">
        <v>4</v>
      </c>
      <c r="I10" s="20"/>
      <c r="J10" s="20"/>
      <c r="K10" s="20"/>
      <c r="L10" s="67">
        <f t="shared" si="0"/>
        <v>14</v>
      </c>
      <c r="M10" s="86">
        <f t="shared" si="1"/>
        <v>5.7851239669421489E-2</v>
      </c>
      <c r="O10" s="49" t="s">
        <v>22</v>
      </c>
      <c r="P10" s="20"/>
      <c r="Q10" s="20"/>
      <c r="R10" s="20">
        <v>2</v>
      </c>
      <c r="S10" s="20"/>
      <c r="T10" s="20">
        <v>9</v>
      </c>
      <c r="U10" s="20">
        <v>3</v>
      </c>
      <c r="V10" s="20"/>
      <c r="W10" s="20">
        <v>1</v>
      </c>
      <c r="X10" s="20">
        <v>1</v>
      </c>
      <c r="Y10" s="67">
        <f t="shared" si="2"/>
        <v>16</v>
      </c>
      <c r="Z10" s="86">
        <f t="shared" si="3"/>
        <v>5.9701492537313432E-2</v>
      </c>
      <c r="AB10" s="49" t="s">
        <v>22</v>
      </c>
      <c r="AC10" s="20"/>
      <c r="AD10" s="20"/>
      <c r="AE10" s="20"/>
      <c r="AF10" s="20"/>
      <c r="AG10" s="20">
        <v>7</v>
      </c>
      <c r="AH10" s="20">
        <v>4</v>
      </c>
      <c r="AI10" s="20">
        <v>1</v>
      </c>
      <c r="AJ10" s="20"/>
      <c r="AK10" s="83">
        <v>1</v>
      </c>
      <c r="AL10" s="67">
        <f t="shared" si="4"/>
        <v>13</v>
      </c>
      <c r="AM10" s="86">
        <f t="shared" si="5"/>
        <v>6.4676616915422883E-2</v>
      </c>
      <c r="AO10" s="49" t="s">
        <v>22</v>
      </c>
      <c r="AP10" s="20"/>
      <c r="AQ10" s="20"/>
      <c r="AR10" s="20">
        <v>1</v>
      </c>
      <c r="AS10" s="20"/>
      <c r="AT10" s="20">
        <v>5</v>
      </c>
      <c r="AU10" s="20">
        <v>3</v>
      </c>
      <c r="AV10" s="20"/>
      <c r="AW10" s="20"/>
      <c r="AX10" s="20">
        <v>1</v>
      </c>
      <c r="AY10" s="67">
        <f t="shared" si="6"/>
        <v>10</v>
      </c>
      <c r="AZ10" s="86">
        <f t="shared" si="7"/>
        <v>0.08</v>
      </c>
      <c r="BB10" s="78" t="s">
        <v>22</v>
      </c>
      <c r="BC10" s="20"/>
      <c r="BD10" s="20"/>
      <c r="BE10" s="20">
        <v>1</v>
      </c>
      <c r="BF10" s="20"/>
      <c r="BG10" s="20">
        <v>3</v>
      </c>
      <c r="BH10" s="20">
        <v>2</v>
      </c>
      <c r="BI10" s="20"/>
      <c r="BJ10" s="20"/>
      <c r="BK10" s="20">
        <v>1</v>
      </c>
      <c r="BL10" s="67">
        <f t="shared" si="8"/>
        <v>7</v>
      </c>
      <c r="BM10" s="189">
        <f t="shared" si="9"/>
        <v>4.1666666666666664E-2</v>
      </c>
      <c r="BO10" s="78" t="s">
        <v>22</v>
      </c>
      <c r="BP10" s="20"/>
      <c r="BQ10" s="20"/>
      <c r="BR10" s="20"/>
      <c r="BS10" s="20"/>
      <c r="BT10" s="20">
        <v>1</v>
      </c>
      <c r="BU10" s="20">
        <v>3</v>
      </c>
      <c r="BV10" s="20"/>
      <c r="BW10" s="20"/>
      <c r="BX10" s="20"/>
      <c r="BY10" s="67">
        <f t="shared" si="10"/>
        <v>4</v>
      </c>
      <c r="BZ10" s="189">
        <f t="shared" si="11"/>
        <v>2.5806451612903226E-2</v>
      </c>
      <c r="CB10" s="78" t="s">
        <v>22</v>
      </c>
      <c r="CC10" s="20"/>
      <c r="CD10" s="20"/>
      <c r="CE10" s="20"/>
      <c r="CF10" s="20"/>
      <c r="CG10" s="20">
        <v>4</v>
      </c>
      <c r="CH10" s="20">
        <v>2</v>
      </c>
      <c r="CI10" s="20"/>
      <c r="CJ10" s="20"/>
      <c r="CK10" s="20"/>
      <c r="CL10" s="67">
        <f t="shared" si="12"/>
        <v>6</v>
      </c>
      <c r="CM10" s="189">
        <f t="shared" si="13"/>
        <v>3.3707865168539325E-2</v>
      </c>
    </row>
    <row r="11" spans="2:91" x14ac:dyDescent="0.25">
      <c r="B11" s="49" t="s">
        <v>23</v>
      </c>
      <c r="C11" s="20"/>
      <c r="D11" s="20"/>
      <c r="E11" s="20"/>
      <c r="F11" s="20"/>
      <c r="G11" s="20">
        <v>6</v>
      </c>
      <c r="H11" s="20">
        <v>1</v>
      </c>
      <c r="I11" s="20"/>
      <c r="J11" s="20"/>
      <c r="K11" s="20"/>
      <c r="L11" s="67">
        <f t="shared" si="0"/>
        <v>7</v>
      </c>
      <c r="M11" s="86">
        <f t="shared" si="1"/>
        <v>2.8925619834710745E-2</v>
      </c>
      <c r="O11" s="49" t="s">
        <v>23</v>
      </c>
      <c r="P11" s="20"/>
      <c r="Q11" s="20"/>
      <c r="R11" s="20"/>
      <c r="S11" s="20"/>
      <c r="T11" s="20">
        <v>2</v>
      </c>
      <c r="U11" s="20"/>
      <c r="V11" s="20"/>
      <c r="W11" s="20"/>
      <c r="X11" s="20"/>
      <c r="Y11" s="67">
        <f t="shared" si="2"/>
        <v>2</v>
      </c>
      <c r="Z11" s="86">
        <f t="shared" si="3"/>
        <v>7.462686567164179E-3</v>
      </c>
      <c r="AB11" s="49" t="s">
        <v>23</v>
      </c>
      <c r="AC11" s="20"/>
      <c r="AD11" s="20"/>
      <c r="AE11" s="20"/>
      <c r="AF11" s="20"/>
      <c r="AG11" s="20">
        <v>2</v>
      </c>
      <c r="AH11" s="20">
        <v>2</v>
      </c>
      <c r="AI11" s="20"/>
      <c r="AJ11" s="20"/>
      <c r="AK11" s="83"/>
      <c r="AL11" s="67">
        <f t="shared" si="4"/>
        <v>4</v>
      </c>
      <c r="AM11" s="86">
        <f t="shared" si="5"/>
        <v>1.9900497512437811E-2</v>
      </c>
      <c r="AO11" s="49" t="s">
        <v>23</v>
      </c>
      <c r="AP11" s="20"/>
      <c r="AQ11" s="20"/>
      <c r="AR11" s="20"/>
      <c r="AS11" s="20"/>
      <c r="AT11" s="20">
        <v>1</v>
      </c>
      <c r="AU11" s="20"/>
      <c r="AV11" s="20"/>
      <c r="AW11" s="20"/>
      <c r="AX11" s="20">
        <v>1</v>
      </c>
      <c r="AY11" s="67">
        <f t="shared" si="6"/>
        <v>2</v>
      </c>
      <c r="AZ11" s="86">
        <f t="shared" si="7"/>
        <v>1.6E-2</v>
      </c>
      <c r="BB11" s="78" t="s">
        <v>23</v>
      </c>
      <c r="BC11" s="20"/>
      <c r="BD11" s="20"/>
      <c r="BE11" s="20"/>
      <c r="BF11" s="20"/>
      <c r="BG11" s="20">
        <v>1</v>
      </c>
      <c r="BH11" s="20">
        <v>2</v>
      </c>
      <c r="BI11" s="20"/>
      <c r="BJ11" s="20"/>
      <c r="BK11" s="20"/>
      <c r="BL11" s="67">
        <f t="shared" si="8"/>
        <v>3</v>
      </c>
      <c r="BM11" s="189">
        <f t="shared" si="9"/>
        <v>1.7857142857142856E-2</v>
      </c>
      <c r="BO11" s="78" t="s">
        <v>23</v>
      </c>
      <c r="BP11" s="20"/>
      <c r="BQ11" s="20"/>
      <c r="BR11" s="20"/>
      <c r="BS11" s="20"/>
      <c r="BT11" s="20">
        <v>4</v>
      </c>
      <c r="BU11" s="20">
        <v>4</v>
      </c>
      <c r="BV11" s="20"/>
      <c r="BW11" s="20"/>
      <c r="BX11" s="20"/>
      <c r="BY11" s="67">
        <f t="shared" si="10"/>
        <v>8</v>
      </c>
      <c r="BZ11" s="189">
        <f t="shared" si="11"/>
        <v>5.1612903225806452E-2</v>
      </c>
      <c r="CB11" s="78" t="s">
        <v>23</v>
      </c>
      <c r="CC11" s="20"/>
      <c r="CD11" s="20"/>
      <c r="CE11" s="20"/>
      <c r="CF11" s="20"/>
      <c r="CG11" s="20">
        <v>1</v>
      </c>
      <c r="CH11" s="20">
        <v>1</v>
      </c>
      <c r="CI11" s="20"/>
      <c r="CJ11" s="20"/>
      <c r="CK11" s="20"/>
      <c r="CL11" s="67">
        <f t="shared" si="12"/>
        <v>2</v>
      </c>
      <c r="CM11" s="189">
        <f t="shared" si="13"/>
        <v>1.1235955056179775E-2</v>
      </c>
    </row>
    <row r="12" spans="2:91" x14ac:dyDescent="0.25">
      <c r="B12" s="49" t="s">
        <v>24</v>
      </c>
      <c r="C12" s="20"/>
      <c r="D12" s="20"/>
      <c r="E12" s="20"/>
      <c r="F12" s="20"/>
      <c r="G12" s="20">
        <v>3</v>
      </c>
      <c r="H12" s="20">
        <v>3</v>
      </c>
      <c r="I12" s="20"/>
      <c r="J12" s="20"/>
      <c r="K12" s="20">
        <v>1</v>
      </c>
      <c r="L12" s="67">
        <f t="shared" si="0"/>
        <v>7</v>
      </c>
      <c r="M12" s="86">
        <f t="shared" si="1"/>
        <v>2.8925619834710745E-2</v>
      </c>
      <c r="O12" s="49" t="s">
        <v>24</v>
      </c>
      <c r="P12" s="20">
        <v>1</v>
      </c>
      <c r="Q12" s="20"/>
      <c r="R12" s="20"/>
      <c r="S12" s="20"/>
      <c r="T12" s="20">
        <v>10</v>
      </c>
      <c r="U12" s="20">
        <v>6</v>
      </c>
      <c r="V12" s="20"/>
      <c r="W12" s="20"/>
      <c r="X12" s="20"/>
      <c r="Y12" s="67">
        <f t="shared" si="2"/>
        <v>17</v>
      </c>
      <c r="Z12" s="86">
        <f t="shared" si="3"/>
        <v>6.3432835820895525E-2</v>
      </c>
      <c r="AB12" s="49" t="s">
        <v>24</v>
      </c>
      <c r="AC12" s="20"/>
      <c r="AD12" s="20"/>
      <c r="AE12" s="20">
        <v>2</v>
      </c>
      <c r="AF12" s="20"/>
      <c r="AG12" s="20">
        <v>5</v>
      </c>
      <c r="AH12" s="20">
        <v>1</v>
      </c>
      <c r="AI12" s="20"/>
      <c r="AJ12" s="20"/>
      <c r="AK12" s="83"/>
      <c r="AL12" s="67">
        <f t="shared" si="4"/>
        <v>8</v>
      </c>
      <c r="AM12" s="86">
        <f t="shared" si="5"/>
        <v>3.9800995024875621E-2</v>
      </c>
      <c r="AO12" s="49" t="s">
        <v>24</v>
      </c>
      <c r="AP12" s="20"/>
      <c r="AQ12" s="20"/>
      <c r="AR12" s="20"/>
      <c r="AS12" s="20"/>
      <c r="AT12" s="20">
        <v>1</v>
      </c>
      <c r="AU12" s="20"/>
      <c r="AV12" s="20"/>
      <c r="AW12" s="20"/>
      <c r="AX12" s="20">
        <v>1</v>
      </c>
      <c r="AY12" s="67">
        <f t="shared" si="6"/>
        <v>2</v>
      </c>
      <c r="AZ12" s="86">
        <f t="shared" si="7"/>
        <v>1.6E-2</v>
      </c>
      <c r="BB12" s="78" t="s">
        <v>24</v>
      </c>
      <c r="BC12" s="20"/>
      <c r="BD12" s="20"/>
      <c r="BE12" s="20"/>
      <c r="BF12" s="20"/>
      <c r="BG12" s="20">
        <v>5</v>
      </c>
      <c r="BH12" s="20">
        <v>4</v>
      </c>
      <c r="BI12" s="20"/>
      <c r="BJ12" s="20"/>
      <c r="BK12" s="20">
        <v>1</v>
      </c>
      <c r="BL12" s="67">
        <f t="shared" si="8"/>
        <v>10</v>
      </c>
      <c r="BM12" s="189">
        <f t="shared" si="9"/>
        <v>5.9523809523809521E-2</v>
      </c>
      <c r="BO12" s="78" t="s">
        <v>24</v>
      </c>
      <c r="BP12" s="20"/>
      <c r="BQ12" s="20"/>
      <c r="BR12" s="20"/>
      <c r="BS12" s="20"/>
      <c r="BT12" s="20">
        <v>3</v>
      </c>
      <c r="BU12" s="20">
        <v>4</v>
      </c>
      <c r="BV12" s="20">
        <v>1</v>
      </c>
      <c r="BW12" s="20"/>
      <c r="BX12" s="20"/>
      <c r="BY12" s="67">
        <f t="shared" si="10"/>
        <v>8</v>
      </c>
      <c r="BZ12" s="189">
        <f t="shared" si="11"/>
        <v>5.1612903225806452E-2</v>
      </c>
      <c r="CB12" s="78" t="s">
        <v>24</v>
      </c>
      <c r="CC12" s="20"/>
      <c r="CD12" s="20"/>
      <c r="CE12" s="20"/>
      <c r="CF12" s="20"/>
      <c r="CG12" s="20">
        <v>1</v>
      </c>
      <c r="CH12" s="20">
        <v>1</v>
      </c>
      <c r="CI12" s="20"/>
      <c r="CJ12" s="20"/>
      <c r="CK12" s="20"/>
      <c r="CL12" s="67">
        <f t="shared" si="12"/>
        <v>2</v>
      </c>
      <c r="CM12" s="189">
        <f t="shared" si="13"/>
        <v>1.1235955056179775E-2</v>
      </c>
    </row>
    <row r="13" spans="2:91" x14ac:dyDescent="0.25">
      <c r="B13" s="49" t="s">
        <v>25</v>
      </c>
      <c r="C13" s="20"/>
      <c r="D13" s="20"/>
      <c r="E13" s="20"/>
      <c r="F13" s="20"/>
      <c r="G13" s="20">
        <v>2</v>
      </c>
      <c r="H13" s="20">
        <v>1</v>
      </c>
      <c r="I13" s="20"/>
      <c r="J13" s="20"/>
      <c r="K13" s="20"/>
      <c r="L13" s="67">
        <f t="shared" si="0"/>
        <v>3</v>
      </c>
      <c r="M13" s="86">
        <f t="shared" si="1"/>
        <v>1.2396694214876033E-2</v>
      </c>
      <c r="O13" s="49" t="s">
        <v>25</v>
      </c>
      <c r="P13" s="20"/>
      <c r="Q13" s="20"/>
      <c r="R13" s="20"/>
      <c r="S13" s="20"/>
      <c r="T13" s="20">
        <v>5</v>
      </c>
      <c r="U13" s="20">
        <v>4</v>
      </c>
      <c r="V13" s="20"/>
      <c r="W13" s="20"/>
      <c r="X13" s="20"/>
      <c r="Y13" s="67">
        <f t="shared" si="2"/>
        <v>9</v>
      </c>
      <c r="Z13" s="86">
        <f t="shared" si="3"/>
        <v>3.3582089552238806E-2</v>
      </c>
      <c r="AB13" s="49" t="s">
        <v>25</v>
      </c>
      <c r="AC13" s="20"/>
      <c r="AD13" s="20"/>
      <c r="AE13" s="20"/>
      <c r="AF13" s="20"/>
      <c r="AG13" s="20">
        <v>4</v>
      </c>
      <c r="AH13" s="20">
        <v>4</v>
      </c>
      <c r="AI13" s="20"/>
      <c r="AJ13" s="20"/>
      <c r="AK13" s="83">
        <v>1</v>
      </c>
      <c r="AL13" s="67">
        <f t="shared" si="4"/>
        <v>9</v>
      </c>
      <c r="AM13" s="86">
        <f t="shared" si="5"/>
        <v>4.4776119402985072E-2</v>
      </c>
      <c r="AO13" s="49" t="s">
        <v>25</v>
      </c>
      <c r="AP13" s="20"/>
      <c r="AQ13" s="20"/>
      <c r="AR13" s="20"/>
      <c r="AS13" s="20"/>
      <c r="AT13" s="20">
        <v>1</v>
      </c>
      <c r="AU13" s="20">
        <v>1</v>
      </c>
      <c r="AV13" s="20"/>
      <c r="AW13" s="20"/>
      <c r="AX13" s="20"/>
      <c r="AY13" s="67">
        <f t="shared" si="6"/>
        <v>2</v>
      </c>
      <c r="AZ13" s="86">
        <f t="shared" si="7"/>
        <v>1.6E-2</v>
      </c>
      <c r="BB13" s="78" t="s">
        <v>25</v>
      </c>
      <c r="BC13" s="20"/>
      <c r="BD13" s="20"/>
      <c r="BE13" s="20"/>
      <c r="BF13" s="20"/>
      <c r="BG13" s="20">
        <v>1</v>
      </c>
      <c r="BH13" s="20">
        <v>1</v>
      </c>
      <c r="BI13" s="20"/>
      <c r="BJ13" s="20"/>
      <c r="BK13" s="20"/>
      <c r="BL13" s="67">
        <f t="shared" si="8"/>
        <v>2</v>
      </c>
      <c r="BM13" s="189">
        <f t="shared" si="9"/>
        <v>1.1904761904761904E-2</v>
      </c>
      <c r="BO13" s="78" t="s">
        <v>25</v>
      </c>
      <c r="BP13" s="20"/>
      <c r="BQ13" s="20"/>
      <c r="BR13" s="20"/>
      <c r="BS13" s="20"/>
      <c r="BT13" s="20">
        <v>1</v>
      </c>
      <c r="BU13" s="20"/>
      <c r="BV13" s="20"/>
      <c r="BW13" s="20"/>
      <c r="BX13" s="20"/>
      <c r="BY13" s="67">
        <f t="shared" si="10"/>
        <v>1</v>
      </c>
      <c r="BZ13" s="189">
        <f t="shared" si="11"/>
        <v>6.4516129032258064E-3</v>
      </c>
      <c r="CB13" s="78" t="s">
        <v>25</v>
      </c>
      <c r="CC13" s="20"/>
      <c r="CD13" s="20">
        <v>1</v>
      </c>
      <c r="CE13" s="20"/>
      <c r="CF13" s="20"/>
      <c r="CG13" s="20">
        <v>6</v>
      </c>
      <c r="CH13" s="20">
        <v>6</v>
      </c>
      <c r="CI13" s="20"/>
      <c r="CJ13" s="20"/>
      <c r="CK13" s="20"/>
      <c r="CL13" s="67">
        <f t="shared" si="12"/>
        <v>13</v>
      </c>
      <c r="CM13" s="189">
        <f t="shared" si="13"/>
        <v>7.3033707865168537E-2</v>
      </c>
    </row>
    <row r="14" spans="2:91" x14ac:dyDescent="0.25">
      <c r="B14" s="49" t="s">
        <v>26</v>
      </c>
      <c r="C14" s="20"/>
      <c r="D14" s="20">
        <v>1</v>
      </c>
      <c r="E14" s="20"/>
      <c r="F14" s="20"/>
      <c r="G14" s="20">
        <v>11</v>
      </c>
      <c r="H14" s="20">
        <v>4</v>
      </c>
      <c r="I14" s="20"/>
      <c r="J14" s="20"/>
      <c r="K14" s="20"/>
      <c r="L14" s="67">
        <f t="shared" si="0"/>
        <v>16</v>
      </c>
      <c r="M14" s="86">
        <f t="shared" si="1"/>
        <v>6.6115702479338845E-2</v>
      </c>
      <c r="O14" s="49" t="s">
        <v>26</v>
      </c>
      <c r="P14" s="20"/>
      <c r="Q14" s="20"/>
      <c r="R14" s="20"/>
      <c r="S14" s="20"/>
      <c r="T14" s="20">
        <v>21</v>
      </c>
      <c r="U14" s="20">
        <v>15</v>
      </c>
      <c r="V14" s="20"/>
      <c r="W14" s="20"/>
      <c r="X14" s="20"/>
      <c r="Y14" s="67">
        <f t="shared" si="2"/>
        <v>36</v>
      </c>
      <c r="Z14" s="86">
        <f t="shared" si="3"/>
        <v>0.13432835820895522</v>
      </c>
      <c r="AB14" s="49" t="s">
        <v>26</v>
      </c>
      <c r="AC14" s="20"/>
      <c r="AD14" s="20"/>
      <c r="AE14" s="20"/>
      <c r="AF14" s="20"/>
      <c r="AG14" s="20">
        <v>10</v>
      </c>
      <c r="AH14" s="20">
        <v>8</v>
      </c>
      <c r="AI14" s="20">
        <v>1</v>
      </c>
      <c r="AJ14" s="20"/>
      <c r="AK14" s="83"/>
      <c r="AL14" s="67">
        <f t="shared" si="4"/>
        <v>19</v>
      </c>
      <c r="AM14" s="86">
        <f t="shared" si="5"/>
        <v>9.4527363184079602E-2</v>
      </c>
      <c r="AO14" s="49" t="s">
        <v>26</v>
      </c>
      <c r="AP14" s="20"/>
      <c r="AQ14" s="20"/>
      <c r="AR14" s="20"/>
      <c r="AS14" s="20"/>
      <c r="AT14" s="20">
        <v>10</v>
      </c>
      <c r="AU14" s="20">
        <v>9</v>
      </c>
      <c r="AV14" s="20"/>
      <c r="AW14" s="20"/>
      <c r="AX14" s="20">
        <v>1</v>
      </c>
      <c r="AY14" s="67">
        <f t="shared" si="6"/>
        <v>20</v>
      </c>
      <c r="AZ14" s="86">
        <f t="shared" si="7"/>
        <v>0.16</v>
      </c>
      <c r="BB14" s="78" t="s">
        <v>26</v>
      </c>
      <c r="BC14" s="20"/>
      <c r="BD14" s="20"/>
      <c r="BE14" s="20"/>
      <c r="BF14" s="20"/>
      <c r="BG14" s="20">
        <v>4</v>
      </c>
      <c r="BH14" s="20">
        <v>5</v>
      </c>
      <c r="BI14" s="20"/>
      <c r="BJ14" s="20"/>
      <c r="BK14" s="20"/>
      <c r="BL14" s="67">
        <f t="shared" si="8"/>
        <v>9</v>
      </c>
      <c r="BM14" s="189">
        <f t="shared" si="9"/>
        <v>5.3571428571428568E-2</v>
      </c>
      <c r="BO14" s="78" t="s">
        <v>26</v>
      </c>
      <c r="BP14" s="20"/>
      <c r="BQ14" s="20"/>
      <c r="BR14" s="20">
        <v>1</v>
      </c>
      <c r="BS14" s="20"/>
      <c r="BT14" s="20">
        <v>6</v>
      </c>
      <c r="BU14" s="20">
        <v>5</v>
      </c>
      <c r="BV14" s="20">
        <v>1</v>
      </c>
      <c r="BW14" s="20">
        <v>1</v>
      </c>
      <c r="BX14" s="20"/>
      <c r="BY14" s="67">
        <f t="shared" si="10"/>
        <v>14</v>
      </c>
      <c r="BZ14" s="189">
        <f t="shared" si="11"/>
        <v>9.0322580645161285E-2</v>
      </c>
      <c r="CB14" s="78" t="s">
        <v>26</v>
      </c>
      <c r="CC14" s="20"/>
      <c r="CD14" s="20"/>
      <c r="CE14" s="20"/>
      <c r="CF14" s="20"/>
      <c r="CG14" s="20">
        <v>11</v>
      </c>
      <c r="CH14" s="20">
        <v>10</v>
      </c>
      <c r="CI14" s="20"/>
      <c r="CJ14" s="20"/>
      <c r="CK14" s="20"/>
      <c r="CL14" s="67">
        <f t="shared" si="12"/>
        <v>21</v>
      </c>
      <c r="CM14" s="189">
        <f t="shared" si="13"/>
        <v>0.11797752808988764</v>
      </c>
    </row>
    <row r="15" spans="2:91" x14ac:dyDescent="0.25">
      <c r="B15" s="49" t="s">
        <v>27</v>
      </c>
      <c r="C15" s="20"/>
      <c r="D15" s="20"/>
      <c r="E15" s="20"/>
      <c r="F15" s="20"/>
      <c r="G15" s="20">
        <v>1</v>
      </c>
      <c r="H15" s="20"/>
      <c r="I15" s="20"/>
      <c r="J15" s="20"/>
      <c r="K15" s="20"/>
      <c r="L15" s="67">
        <f t="shared" si="0"/>
        <v>1</v>
      </c>
      <c r="M15" s="86">
        <f t="shared" si="1"/>
        <v>4.1322314049586778E-3</v>
      </c>
      <c r="O15" s="49" t="s">
        <v>27</v>
      </c>
      <c r="P15" s="20"/>
      <c r="Q15" s="20"/>
      <c r="R15" s="20"/>
      <c r="S15" s="20"/>
      <c r="T15" s="20">
        <v>5</v>
      </c>
      <c r="U15" s="20">
        <v>4</v>
      </c>
      <c r="V15" s="20">
        <v>1</v>
      </c>
      <c r="W15" s="20"/>
      <c r="X15" s="20"/>
      <c r="Y15" s="67">
        <f t="shared" si="2"/>
        <v>10</v>
      </c>
      <c r="Z15" s="86">
        <f t="shared" si="3"/>
        <v>3.7313432835820892E-2</v>
      </c>
      <c r="AB15" s="49" t="s">
        <v>27</v>
      </c>
      <c r="AC15" s="20"/>
      <c r="AD15" s="20"/>
      <c r="AE15" s="20"/>
      <c r="AF15" s="20"/>
      <c r="AG15" s="20">
        <v>2</v>
      </c>
      <c r="AH15" s="20">
        <v>3</v>
      </c>
      <c r="AI15" s="20"/>
      <c r="AJ15" s="20"/>
      <c r="AK15" s="83"/>
      <c r="AL15" s="67">
        <f t="shared" si="4"/>
        <v>5</v>
      </c>
      <c r="AM15" s="86">
        <f t="shared" si="5"/>
        <v>2.4875621890547265E-2</v>
      </c>
      <c r="AO15" s="49" t="s">
        <v>27</v>
      </c>
      <c r="AP15" s="20"/>
      <c r="AQ15" s="20"/>
      <c r="AR15" s="20"/>
      <c r="AS15" s="20"/>
      <c r="AT15" s="20"/>
      <c r="AU15" s="20"/>
      <c r="AV15" s="20"/>
      <c r="AW15" s="20"/>
      <c r="AX15" s="20"/>
      <c r="AY15" s="67">
        <f t="shared" si="6"/>
        <v>0</v>
      </c>
      <c r="AZ15" s="86">
        <f t="shared" si="7"/>
        <v>0</v>
      </c>
      <c r="BB15" s="78" t="s">
        <v>27</v>
      </c>
      <c r="BC15" s="20"/>
      <c r="BD15" s="20"/>
      <c r="BE15" s="20"/>
      <c r="BF15" s="20"/>
      <c r="BG15" s="20">
        <v>2</v>
      </c>
      <c r="BH15" s="20">
        <v>1</v>
      </c>
      <c r="BI15" s="20"/>
      <c r="BJ15" s="20"/>
      <c r="BK15" s="20"/>
      <c r="BL15" s="67">
        <f t="shared" si="8"/>
        <v>3</v>
      </c>
      <c r="BM15" s="189">
        <f t="shared" si="9"/>
        <v>1.7857142857142856E-2</v>
      </c>
      <c r="BO15" s="78" t="s">
        <v>27</v>
      </c>
      <c r="BP15" s="20"/>
      <c r="BQ15" s="20"/>
      <c r="BR15" s="20"/>
      <c r="BS15" s="20"/>
      <c r="BT15" s="20">
        <v>1</v>
      </c>
      <c r="BU15" s="20">
        <v>2</v>
      </c>
      <c r="BV15" s="20"/>
      <c r="BW15" s="20"/>
      <c r="BX15" s="20"/>
      <c r="BY15" s="67">
        <f t="shared" si="10"/>
        <v>3</v>
      </c>
      <c r="BZ15" s="189">
        <f t="shared" si="11"/>
        <v>1.935483870967742E-2</v>
      </c>
      <c r="CB15" s="78" t="s">
        <v>27</v>
      </c>
      <c r="CC15" s="20"/>
      <c r="CD15" s="20">
        <v>1</v>
      </c>
      <c r="CE15" s="20"/>
      <c r="CF15" s="20"/>
      <c r="CG15" s="20">
        <v>1</v>
      </c>
      <c r="CH15" s="20">
        <v>1</v>
      </c>
      <c r="CI15" s="20"/>
      <c r="CJ15" s="20"/>
      <c r="CK15" s="20"/>
      <c r="CL15" s="67">
        <f t="shared" si="12"/>
        <v>3</v>
      </c>
      <c r="CM15" s="189">
        <f t="shared" si="13"/>
        <v>1.6853932584269662E-2</v>
      </c>
    </row>
    <row r="16" spans="2:91" x14ac:dyDescent="0.25">
      <c r="B16" s="49" t="s">
        <v>28</v>
      </c>
      <c r="C16" s="20"/>
      <c r="D16" s="20"/>
      <c r="E16" s="20"/>
      <c r="F16" s="20"/>
      <c r="G16" s="20">
        <v>2</v>
      </c>
      <c r="H16" s="20">
        <v>1</v>
      </c>
      <c r="I16" s="20"/>
      <c r="J16" s="20"/>
      <c r="K16" s="20"/>
      <c r="L16" s="67">
        <f t="shared" si="0"/>
        <v>3</v>
      </c>
      <c r="M16" s="86">
        <f t="shared" si="1"/>
        <v>1.2396694214876033E-2</v>
      </c>
      <c r="O16" s="49" t="s">
        <v>28</v>
      </c>
      <c r="P16" s="20"/>
      <c r="Q16" s="20"/>
      <c r="R16" s="20"/>
      <c r="S16" s="20"/>
      <c r="T16" s="20">
        <v>2</v>
      </c>
      <c r="U16" s="20"/>
      <c r="V16" s="20"/>
      <c r="W16" s="20"/>
      <c r="X16" s="20"/>
      <c r="Y16" s="67">
        <f t="shared" si="2"/>
        <v>2</v>
      </c>
      <c r="Z16" s="86">
        <f t="shared" si="3"/>
        <v>7.462686567164179E-3</v>
      </c>
      <c r="AB16" s="49" t="s">
        <v>28</v>
      </c>
      <c r="AC16" s="20"/>
      <c r="AD16" s="20"/>
      <c r="AE16" s="20"/>
      <c r="AF16" s="20">
        <v>1</v>
      </c>
      <c r="AG16" s="20">
        <v>1</v>
      </c>
      <c r="AH16" s="20">
        <v>1</v>
      </c>
      <c r="AI16" s="20">
        <v>1</v>
      </c>
      <c r="AJ16" s="20"/>
      <c r="AK16" s="83"/>
      <c r="AL16" s="67">
        <f t="shared" si="4"/>
        <v>4</v>
      </c>
      <c r="AM16" s="86">
        <f t="shared" si="5"/>
        <v>1.9900497512437811E-2</v>
      </c>
      <c r="AO16" s="49" t="s">
        <v>28</v>
      </c>
      <c r="AP16" s="20"/>
      <c r="AQ16" s="20"/>
      <c r="AR16" s="20"/>
      <c r="AS16" s="20"/>
      <c r="AT16" s="20">
        <v>2</v>
      </c>
      <c r="AU16" s="20">
        <v>2</v>
      </c>
      <c r="AV16" s="20"/>
      <c r="AW16" s="20"/>
      <c r="AX16" s="20"/>
      <c r="AY16" s="67">
        <f t="shared" si="6"/>
        <v>4</v>
      </c>
      <c r="AZ16" s="86">
        <f t="shared" si="7"/>
        <v>3.2000000000000001E-2</v>
      </c>
      <c r="BB16" s="78" t="s">
        <v>28</v>
      </c>
      <c r="BC16" s="20"/>
      <c r="BD16" s="20">
        <v>2</v>
      </c>
      <c r="BE16" s="20"/>
      <c r="BF16" s="20"/>
      <c r="BG16" s="20"/>
      <c r="BH16" s="20">
        <v>1</v>
      </c>
      <c r="BI16" s="20"/>
      <c r="BJ16" s="20"/>
      <c r="BK16" s="20"/>
      <c r="BL16" s="67">
        <f t="shared" si="8"/>
        <v>3</v>
      </c>
      <c r="BM16" s="189">
        <f t="shared" si="9"/>
        <v>1.7857142857142856E-2</v>
      </c>
      <c r="BO16" s="78" t="s">
        <v>28</v>
      </c>
      <c r="BP16" s="20"/>
      <c r="BQ16" s="20"/>
      <c r="BR16" s="20"/>
      <c r="BS16" s="20"/>
      <c r="BT16" s="20">
        <v>3</v>
      </c>
      <c r="BU16" s="20">
        <v>1</v>
      </c>
      <c r="BV16" s="20"/>
      <c r="BW16" s="20"/>
      <c r="BX16" s="20">
        <v>2</v>
      </c>
      <c r="BY16" s="67">
        <f t="shared" si="10"/>
        <v>6</v>
      </c>
      <c r="BZ16" s="189">
        <f t="shared" si="11"/>
        <v>3.870967741935484E-2</v>
      </c>
      <c r="CB16" s="78" t="s">
        <v>28</v>
      </c>
      <c r="CC16" s="20"/>
      <c r="CD16" s="20"/>
      <c r="CE16" s="20"/>
      <c r="CF16" s="20"/>
      <c r="CG16" s="20">
        <v>1</v>
      </c>
      <c r="CH16" s="20"/>
      <c r="CI16" s="20"/>
      <c r="CJ16" s="20"/>
      <c r="CK16" s="20"/>
      <c r="CL16" s="67">
        <f t="shared" si="12"/>
        <v>1</v>
      </c>
      <c r="CM16" s="189">
        <f t="shared" si="13"/>
        <v>5.6179775280898875E-3</v>
      </c>
    </row>
    <row r="17" spans="2:91" x14ac:dyDescent="0.25">
      <c r="B17" s="49" t="s">
        <v>29</v>
      </c>
      <c r="C17" s="20"/>
      <c r="D17" s="20"/>
      <c r="E17" s="20"/>
      <c r="F17" s="20"/>
      <c r="G17" s="20">
        <v>3</v>
      </c>
      <c r="H17" s="20">
        <v>1</v>
      </c>
      <c r="I17" s="20"/>
      <c r="J17" s="20"/>
      <c r="K17" s="20"/>
      <c r="L17" s="67">
        <f t="shared" si="0"/>
        <v>4</v>
      </c>
      <c r="M17" s="86">
        <f t="shared" si="1"/>
        <v>1.6528925619834711E-2</v>
      </c>
      <c r="O17" s="49" t="s">
        <v>29</v>
      </c>
      <c r="P17" s="20"/>
      <c r="Q17" s="20"/>
      <c r="R17" s="20">
        <v>1</v>
      </c>
      <c r="S17" s="20"/>
      <c r="T17" s="20">
        <v>3</v>
      </c>
      <c r="U17" s="20">
        <v>2</v>
      </c>
      <c r="V17" s="20"/>
      <c r="W17" s="20"/>
      <c r="X17" s="20"/>
      <c r="Y17" s="67">
        <f t="shared" si="2"/>
        <v>6</v>
      </c>
      <c r="Z17" s="86">
        <f t="shared" si="3"/>
        <v>2.2388059701492536E-2</v>
      </c>
      <c r="AB17" s="49" t="s">
        <v>29</v>
      </c>
      <c r="AC17" s="20"/>
      <c r="AD17" s="20"/>
      <c r="AE17" s="20">
        <v>2</v>
      </c>
      <c r="AF17" s="20">
        <v>1</v>
      </c>
      <c r="AG17" s="20">
        <v>3</v>
      </c>
      <c r="AH17" s="20">
        <v>1</v>
      </c>
      <c r="AI17" s="20"/>
      <c r="AJ17" s="20">
        <v>1</v>
      </c>
      <c r="AK17" s="83">
        <v>2</v>
      </c>
      <c r="AL17" s="67">
        <f t="shared" si="4"/>
        <v>10</v>
      </c>
      <c r="AM17" s="86">
        <f t="shared" si="5"/>
        <v>4.975124378109453E-2</v>
      </c>
      <c r="AO17" s="49" t="s">
        <v>29</v>
      </c>
      <c r="AP17" s="20"/>
      <c r="AQ17" s="20"/>
      <c r="AR17" s="20"/>
      <c r="AS17" s="20"/>
      <c r="AT17" s="20">
        <v>1</v>
      </c>
      <c r="AU17" s="20"/>
      <c r="AV17" s="20"/>
      <c r="AW17" s="20"/>
      <c r="AX17" s="20"/>
      <c r="AY17" s="67">
        <f t="shared" si="6"/>
        <v>1</v>
      </c>
      <c r="AZ17" s="86">
        <f t="shared" si="7"/>
        <v>8.0000000000000002E-3</v>
      </c>
      <c r="BB17" s="78" t="s">
        <v>29</v>
      </c>
      <c r="BC17" s="20"/>
      <c r="BD17" s="20"/>
      <c r="BE17" s="20"/>
      <c r="BF17" s="20"/>
      <c r="BG17" s="20">
        <v>3</v>
      </c>
      <c r="BH17" s="20">
        <v>2</v>
      </c>
      <c r="BI17" s="20"/>
      <c r="BJ17" s="20"/>
      <c r="BK17" s="20"/>
      <c r="BL17" s="67">
        <f t="shared" si="8"/>
        <v>5</v>
      </c>
      <c r="BM17" s="189">
        <f t="shared" si="9"/>
        <v>2.976190476190476E-2</v>
      </c>
      <c r="BO17" s="78" t="s">
        <v>29</v>
      </c>
      <c r="BP17" s="20"/>
      <c r="BQ17" s="20"/>
      <c r="BR17" s="20"/>
      <c r="BS17" s="20"/>
      <c r="BT17" s="20">
        <v>1</v>
      </c>
      <c r="BU17" s="20"/>
      <c r="BV17" s="20"/>
      <c r="BW17" s="20"/>
      <c r="BX17" s="20"/>
      <c r="BY17" s="67">
        <f t="shared" si="10"/>
        <v>1</v>
      </c>
      <c r="BZ17" s="189">
        <f t="shared" si="11"/>
        <v>6.4516129032258064E-3</v>
      </c>
      <c r="CB17" s="78" t="s">
        <v>29</v>
      </c>
      <c r="CC17" s="20"/>
      <c r="CD17" s="20"/>
      <c r="CE17" s="20"/>
      <c r="CF17" s="20"/>
      <c r="CG17" s="20">
        <v>1</v>
      </c>
      <c r="CH17" s="20"/>
      <c r="CI17" s="20"/>
      <c r="CJ17" s="20"/>
      <c r="CK17" s="20"/>
      <c r="CL17" s="67">
        <f t="shared" si="12"/>
        <v>1</v>
      </c>
      <c r="CM17" s="189">
        <f t="shared" si="13"/>
        <v>5.6179775280898875E-3</v>
      </c>
    </row>
    <row r="18" spans="2:91" x14ac:dyDescent="0.25">
      <c r="B18" s="49" t="s">
        <v>30</v>
      </c>
      <c r="C18" s="20"/>
      <c r="D18" s="20"/>
      <c r="E18" s="20">
        <v>1</v>
      </c>
      <c r="F18" s="20"/>
      <c r="G18" s="20">
        <v>3</v>
      </c>
      <c r="H18" s="20">
        <v>1</v>
      </c>
      <c r="I18" s="20"/>
      <c r="J18" s="20"/>
      <c r="K18" s="20"/>
      <c r="L18" s="67">
        <f t="shared" si="0"/>
        <v>5</v>
      </c>
      <c r="M18" s="86">
        <f t="shared" si="1"/>
        <v>2.0661157024793389E-2</v>
      </c>
      <c r="O18" s="49" t="s">
        <v>30</v>
      </c>
      <c r="P18" s="20"/>
      <c r="Q18" s="20"/>
      <c r="R18" s="20"/>
      <c r="S18" s="20"/>
      <c r="T18" s="20">
        <v>2</v>
      </c>
      <c r="U18" s="20"/>
      <c r="V18" s="20"/>
      <c r="W18" s="20"/>
      <c r="X18" s="20"/>
      <c r="Y18" s="67">
        <f t="shared" si="2"/>
        <v>2</v>
      </c>
      <c r="Z18" s="86">
        <f t="shared" si="3"/>
        <v>7.462686567164179E-3</v>
      </c>
      <c r="AB18" s="49" t="s">
        <v>30</v>
      </c>
      <c r="AC18" s="20"/>
      <c r="AD18" s="20"/>
      <c r="AE18" s="20"/>
      <c r="AF18" s="20"/>
      <c r="AG18" s="20">
        <v>1</v>
      </c>
      <c r="AH18" s="20">
        <v>1</v>
      </c>
      <c r="AI18" s="20"/>
      <c r="AJ18" s="20"/>
      <c r="AK18" s="83"/>
      <c r="AL18" s="67">
        <f t="shared" si="4"/>
        <v>2</v>
      </c>
      <c r="AM18" s="86">
        <f t="shared" si="5"/>
        <v>9.9502487562189053E-3</v>
      </c>
      <c r="AO18" s="49" t="s">
        <v>30</v>
      </c>
      <c r="AP18" s="20">
        <v>1</v>
      </c>
      <c r="AQ18" s="20"/>
      <c r="AR18" s="20"/>
      <c r="AS18" s="20"/>
      <c r="AT18" s="20">
        <v>1</v>
      </c>
      <c r="AU18" s="20">
        <v>1</v>
      </c>
      <c r="AV18" s="20">
        <v>1</v>
      </c>
      <c r="AW18" s="20"/>
      <c r="AX18" s="20"/>
      <c r="AY18" s="67">
        <f t="shared" si="6"/>
        <v>4</v>
      </c>
      <c r="AZ18" s="86">
        <f t="shared" si="7"/>
        <v>3.2000000000000001E-2</v>
      </c>
      <c r="BB18" s="78" t="s">
        <v>30</v>
      </c>
      <c r="BC18" s="20"/>
      <c r="BD18" s="20"/>
      <c r="BE18" s="20"/>
      <c r="BF18" s="20"/>
      <c r="BG18" s="20"/>
      <c r="BH18" s="20">
        <v>1</v>
      </c>
      <c r="BI18" s="20"/>
      <c r="BJ18" s="20"/>
      <c r="BK18" s="20"/>
      <c r="BL18" s="67">
        <f t="shared" si="8"/>
        <v>1</v>
      </c>
      <c r="BM18" s="189">
        <f t="shared" si="9"/>
        <v>5.9523809523809521E-3</v>
      </c>
      <c r="BO18" s="78" t="s">
        <v>30</v>
      </c>
      <c r="BP18" s="20"/>
      <c r="BQ18" s="20"/>
      <c r="BR18" s="20"/>
      <c r="BS18" s="20"/>
      <c r="BT18" s="20">
        <v>1</v>
      </c>
      <c r="BU18" s="20">
        <v>1</v>
      </c>
      <c r="BV18" s="20"/>
      <c r="BW18" s="20"/>
      <c r="BX18" s="20"/>
      <c r="BY18" s="67">
        <f t="shared" si="10"/>
        <v>2</v>
      </c>
      <c r="BZ18" s="189">
        <f t="shared" si="11"/>
        <v>1.2903225806451613E-2</v>
      </c>
      <c r="CB18" s="78" t="s">
        <v>30</v>
      </c>
      <c r="CC18" s="20"/>
      <c r="CD18" s="20"/>
      <c r="CE18" s="20"/>
      <c r="CF18" s="20"/>
      <c r="CG18" s="20">
        <v>3</v>
      </c>
      <c r="CH18" s="20">
        <v>3</v>
      </c>
      <c r="CI18" s="20"/>
      <c r="CJ18" s="20"/>
      <c r="CK18" s="20"/>
      <c r="CL18" s="67">
        <f t="shared" si="12"/>
        <v>6</v>
      </c>
      <c r="CM18" s="189">
        <f t="shared" si="13"/>
        <v>3.3707865168539325E-2</v>
      </c>
    </row>
    <row r="19" spans="2:91" x14ac:dyDescent="0.25">
      <c r="B19" s="49" t="s">
        <v>31</v>
      </c>
      <c r="C19" s="20"/>
      <c r="D19" s="20">
        <v>2</v>
      </c>
      <c r="E19" s="20"/>
      <c r="F19" s="20"/>
      <c r="G19" s="20">
        <v>3</v>
      </c>
      <c r="H19" s="20">
        <v>4</v>
      </c>
      <c r="I19" s="20"/>
      <c r="J19" s="20"/>
      <c r="K19" s="20"/>
      <c r="L19" s="67">
        <f t="shared" si="0"/>
        <v>9</v>
      </c>
      <c r="M19" s="86">
        <f t="shared" si="1"/>
        <v>3.71900826446281E-2</v>
      </c>
      <c r="O19" s="49" t="s">
        <v>31</v>
      </c>
      <c r="P19" s="20"/>
      <c r="Q19" s="20"/>
      <c r="R19" s="20"/>
      <c r="S19" s="20"/>
      <c r="T19" s="20">
        <v>2</v>
      </c>
      <c r="U19" s="20">
        <v>2</v>
      </c>
      <c r="V19" s="20"/>
      <c r="W19" s="20"/>
      <c r="X19" s="20"/>
      <c r="Y19" s="67">
        <f t="shared" si="2"/>
        <v>4</v>
      </c>
      <c r="Z19" s="86">
        <f t="shared" si="3"/>
        <v>1.4925373134328358E-2</v>
      </c>
      <c r="AB19" s="49" t="s">
        <v>31</v>
      </c>
      <c r="AC19" s="20"/>
      <c r="AD19" s="20"/>
      <c r="AE19" s="20"/>
      <c r="AF19" s="20"/>
      <c r="AG19" s="20"/>
      <c r="AH19" s="20">
        <v>1</v>
      </c>
      <c r="AI19" s="20"/>
      <c r="AJ19" s="20"/>
      <c r="AK19" s="83"/>
      <c r="AL19" s="67">
        <f t="shared" si="4"/>
        <v>1</v>
      </c>
      <c r="AM19" s="86">
        <f t="shared" si="5"/>
        <v>4.9751243781094526E-3</v>
      </c>
      <c r="AO19" s="49" t="s">
        <v>31</v>
      </c>
      <c r="AP19" s="20"/>
      <c r="AQ19" s="20"/>
      <c r="AR19" s="20"/>
      <c r="AS19" s="20"/>
      <c r="AT19" s="20">
        <v>1</v>
      </c>
      <c r="AU19" s="20">
        <v>2</v>
      </c>
      <c r="AV19" s="20"/>
      <c r="AW19" s="20"/>
      <c r="AX19" s="20"/>
      <c r="AY19" s="67">
        <f t="shared" si="6"/>
        <v>3</v>
      </c>
      <c r="AZ19" s="86">
        <f t="shared" si="7"/>
        <v>2.4E-2</v>
      </c>
      <c r="BB19" s="78" t="s">
        <v>31</v>
      </c>
      <c r="BC19" s="20"/>
      <c r="BD19" s="20"/>
      <c r="BE19" s="20"/>
      <c r="BF19" s="20"/>
      <c r="BG19" s="20">
        <v>1</v>
      </c>
      <c r="BH19" s="20">
        <v>1</v>
      </c>
      <c r="BI19" s="20"/>
      <c r="BJ19" s="20"/>
      <c r="BK19" s="20"/>
      <c r="BL19" s="67">
        <f t="shared" si="8"/>
        <v>2</v>
      </c>
      <c r="BM19" s="189">
        <f t="shared" si="9"/>
        <v>1.1904761904761904E-2</v>
      </c>
      <c r="BO19" s="78" t="s">
        <v>31</v>
      </c>
      <c r="BP19" s="20"/>
      <c r="BQ19" s="20"/>
      <c r="BR19" s="20"/>
      <c r="BS19" s="20"/>
      <c r="BT19" s="20">
        <v>1</v>
      </c>
      <c r="BU19" s="20">
        <v>1</v>
      </c>
      <c r="BV19" s="20"/>
      <c r="BW19" s="20"/>
      <c r="BX19" s="20"/>
      <c r="BY19" s="67">
        <f t="shared" si="10"/>
        <v>2</v>
      </c>
      <c r="BZ19" s="189">
        <f t="shared" si="11"/>
        <v>1.2903225806451613E-2</v>
      </c>
      <c r="CB19" s="78" t="s">
        <v>31</v>
      </c>
      <c r="CC19" s="20"/>
      <c r="CD19" s="20"/>
      <c r="CE19" s="20"/>
      <c r="CF19" s="20">
        <v>1</v>
      </c>
      <c r="CG19" s="20">
        <v>1</v>
      </c>
      <c r="CH19" s="20">
        <v>2</v>
      </c>
      <c r="CI19" s="20"/>
      <c r="CJ19" s="20"/>
      <c r="CK19" s="20"/>
      <c r="CL19" s="67">
        <f t="shared" si="12"/>
        <v>4</v>
      </c>
      <c r="CM19" s="189">
        <f t="shared" si="13"/>
        <v>2.247191011235955E-2</v>
      </c>
    </row>
    <row r="20" spans="2:91" x14ac:dyDescent="0.25">
      <c r="B20" s="49" t="s">
        <v>32</v>
      </c>
      <c r="C20" s="20"/>
      <c r="D20" s="20"/>
      <c r="E20" s="20"/>
      <c r="F20" s="20"/>
      <c r="G20" s="20">
        <v>2</v>
      </c>
      <c r="H20" s="20">
        <v>1</v>
      </c>
      <c r="I20" s="20"/>
      <c r="J20" s="20"/>
      <c r="K20" s="20"/>
      <c r="L20" s="67">
        <f t="shared" si="0"/>
        <v>3</v>
      </c>
      <c r="M20" s="86">
        <f t="shared" si="1"/>
        <v>1.2396694214876033E-2</v>
      </c>
      <c r="O20" s="49" t="s">
        <v>32</v>
      </c>
      <c r="P20" s="20"/>
      <c r="Q20" s="20"/>
      <c r="R20" s="20"/>
      <c r="S20" s="20"/>
      <c r="T20" s="20"/>
      <c r="U20" s="20">
        <v>1</v>
      </c>
      <c r="V20" s="20"/>
      <c r="W20" s="20"/>
      <c r="X20" s="20"/>
      <c r="Y20" s="67">
        <f t="shared" si="2"/>
        <v>1</v>
      </c>
      <c r="Z20" s="86">
        <f t="shared" si="3"/>
        <v>3.7313432835820895E-3</v>
      </c>
      <c r="AB20" s="49" t="s">
        <v>32</v>
      </c>
      <c r="AC20" s="20"/>
      <c r="AD20" s="20"/>
      <c r="AE20" s="20"/>
      <c r="AF20" s="20"/>
      <c r="AG20" s="20">
        <v>1</v>
      </c>
      <c r="AH20" s="20">
        <v>2</v>
      </c>
      <c r="AI20" s="20"/>
      <c r="AJ20" s="20"/>
      <c r="AK20" s="83"/>
      <c r="AL20" s="67">
        <f t="shared" si="4"/>
        <v>3</v>
      </c>
      <c r="AM20" s="86">
        <f t="shared" si="5"/>
        <v>1.4925373134328358E-2</v>
      </c>
      <c r="AO20" s="49" t="s">
        <v>32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67">
        <f t="shared" si="6"/>
        <v>0</v>
      </c>
      <c r="AZ20" s="86">
        <f t="shared" si="7"/>
        <v>0</v>
      </c>
      <c r="BB20" s="78" t="s">
        <v>32</v>
      </c>
      <c r="BC20" s="20"/>
      <c r="BD20" s="20"/>
      <c r="BE20" s="20"/>
      <c r="BF20" s="20"/>
      <c r="BG20" s="20">
        <v>2</v>
      </c>
      <c r="BH20" s="20">
        <v>2</v>
      </c>
      <c r="BI20" s="20"/>
      <c r="BJ20" s="20"/>
      <c r="BK20" s="20"/>
      <c r="BL20" s="67">
        <f t="shared" si="8"/>
        <v>4</v>
      </c>
      <c r="BM20" s="189">
        <f t="shared" si="9"/>
        <v>2.3809523809523808E-2</v>
      </c>
      <c r="BO20" s="78" t="s">
        <v>32</v>
      </c>
      <c r="BP20" s="20"/>
      <c r="BQ20" s="20"/>
      <c r="BR20" s="20"/>
      <c r="BS20" s="20"/>
      <c r="BT20" s="20">
        <v>1</v>
      </c>
      <c r="BU20" s="20">
        <v>1</v>
      </c>
      <c r="BV20" s="20"/>
      <c r="BW20" s="20"/>
      <c r="BX20" s="20"/>
      <c r="BY20" s="67">
        <f t="shared" si="10"/>
        <v>2</v>
      </c>
      <c r="BZ20" s="189">
        <f t="shared" si="11"/>
        <v>1.2903225806451613E-2</v>
      </c>
      <c r="CB20" s="78" t="s">
        <v>32</v>
      </c>
      <c r="CC20" s="20"/>
      <c r="CD20" s="20"/>
      <c r="CE20" s="20"/>
      <c r="CF20" s="20"/>
      <c r="CG20" s="20">
        <v>1</v>
      </c>
      <c r="CH20" s="20"/>
      <c r="CI20" s="20"/>
      <c r="CJ20" s="20"/>
      <c r="CK20" s="20"/>
      <c r="CL20" s="67">
        <f t="shared" si="12"/>
        <v>1</v>
      </c>
      <c r="CM20" s="189">
        <f t="shared" si="13"/>
        <v>5.6179775280898875E-3</v>
      </c>
    </row>
    <row r="21" spans="2:91" x14ac:dyDescent="0.25">
      <c r="B21" s="49" t="s">
        <v>33</v>
      </c>
      <c r="C21" s="20"/>
      <c r="D21" s="20"/>
      <c r="E21" s="20"/>
      <c r="F21" s="20"/>
      <c r="G21" s="20">
        <v>20</v>
      </c>
      <c r="H21" s="20">
        <v>11</v>
      </c>
      <c r="I21" s="20"/>
      <c r="J21" s="20"/>
      <c r="K21" s="20"/>
      <c r="L21" s="67">
        <f t="shared" si="0"/>
        <v>31</v>
      </c>
      <c r="M21" s="86">
        <f t="shared" si="1"/>
        <v>0.128099173553719</v>
      </c>
      <c r="O21" s="49" t="s">
        <v>33</v>
      </c>
      <c r="P21" s="20"/>
      <c r="Q21" s="20"/>
      <c r="R21" s="20"/>
      <c r="S21" s="20"/>
      <c r="T21" s="20">
        <v>8</v>
      </c>
      <c r="U21" s="20">
        <v>6</v>
      </c>
      <c r="V21" s="20">
        <v>2</v>
      </c>
      <c r="W21" s="20"/>
      <c r="X21" s="20"/>
      <c r="Y21" s="67">
        <f t="shared" si="2"/>
        <v>16</v>
      </c>
      <c r="Z21" s="86">
        <f t="shared" si="3"/>
        <v>5.9701492537313432E-2</v>
      </c>
      <c r="AB21" s="49" t="s">
        <v>33</v>
      </c>
      <c r="AC21" s="20"/>
      <c r="AD21" s="20"/>
      <c r="AE21" s="20"/>
      <c r="AF21" s="20"/>
      <c r="AG21" s="20">
        <v>2</v>
      </c>
      <c r="AH21" s="20">
        <v>1</v>
      </c>
      <c r="AI21" s="20"/>
      <c r="AJ21" s="20"/>
      <c r="AK21" s="83"/>
      <c r="AL21" s="67">
        <f t="shared" si="4"/>
        <v>3</v>
      </c>
      <c r="AM21" s="86">
        <f t="shared" si="5"/>
        <v>1.4925373134328358E-2</v>
      </c>
      <c r="AO21" s="49" t="s">
        <v>33</v>
      </c>
      <c r="AP21" s="20"/>
      <c r="AQ21" s="20"/>
      <c r="AR21" s="20">
        <v>1</v>
      </c>
      <c r="AS21" s="20"/>
      <c r="AT21" s="20">
        <v>5</v>
      </c>
      <c r="AU21" s="20">
        <v>6</v>
      </c>
      <c r="AV21" s="20"/>
      <c r="AW21" s="20"/>
      <c r="AX21" s="20"/>
      <c r="AY21" s="67">
        <f t="shared" si="6"/>
        <v>12</v>
      </c>
      <c r="AZ21" s="86">
        <f t="shared" si="7"/>
        <v>9.6000000000000002E-2</v>
      </c>
      <c r="BB21" s="78" t="s">
        <v>33</v>
      </c>
      <c r="BC21" s="20"/>
      <c r="BD21" s="20"/>
      <c r="BE21" s="20"/>
      <c r="BF21" s="20"/>
      <c r="BG21" s="20">
        <v>6</v>
      </c>
      <c r="BH21" s="20">
        <v>5</v>
      </c>
      <c r="BI21" s="20"/>
      <c r="BJ21" s="20"/>
      <c r="BK21" s="20">
        <v>1</v>
      </c>
      <c r="BL21" s="67">
        <f t="shared" si="8"/>
        <v>12</v>
      </c>
      <c r="BM21" s="189">
        <f t="shared" si="9"/>
        <v>7.1428571428571425E-2</v>
      </c>
      <c r="BO21" s="78" t="s">
        <v>33</v>
      </c>
      <c r="BP21" s="20"/>
      <c r="BQ21" s="20"/>
      <c r="BR21" s="20"/>
      <c r="BS21" s="20"/>
      <c r="BT21" s="20">
        <v>4</v>
      </c>
      <c r="BU21" s="20">
        <v>5</v>
      </c>
      <c r="BV21" s="20"/>
      <c r="BW21" s="20"/>
      <c r="BX21" s="20"/>
      <c r="BY21" s="67">
        <f t="shared" si="10"/>
        <v>9</v>
      </c>
      <c r="BZ21" s="189">
        <f t="shared" si="11"/>
        <v>5.8064516129032261E-2</v>
      </c>
      <c r="CB21" s="78" t="s">
        <v>33</v>
      </c>
      <c r="CC21" s="20"/>
      <c r="CD21" s="20"/>
      <c r="CE21" s="20"/>
      <c r="CF21" s="20"/>
      <c r="CG21" s="20">
        <v>6</v>
      </c>
      <c r="CH21" s="20">
        <v>3</v>
      </c>
      <c r="CI21" s="20"/>
      <c r="CJ21" s="20"/>
      <c r="CK21" s="20"/>
      <c r="CL21" s="67">
        <f t="shared" si="12"/>
        <v>9</v>
      </c>
      <c r="CM21" s="189">
        <f t="shared" si="13"/>
        <v>5.0561797752808987E-2</v>
      </c>
    </row>
    <row r="22" spans="2:91" x14ac:dyDescent="0.25">
      <c r="B22" s="49" t="s">
        <v>34</v>
      </c>
      <c r="C22" s="20"/>
      <c r="D22" s="20"/>
      <c r="E22" s="20"/>
      <c r="F22" s="20"/>
      <c r="G22" s="20">
        <v>2</v>
      </c>
      <c r="H22" s="20">
        <v>1</v>
      </c>
      <c r="I22" s="20"/>
      <c r="J22" s="20">
        <v>1</v>
      </c>
      <c r="K22" s="20"/>
      <c r="L22" s="67">
        <f t="shared" si="0"/>
        <v>4</v>
      </c>
      <c r="M22" s="86">
        <f t="shared" si="1"/>
        <v>1.6528925619834711E-2</v>
      </c>
      <c r="O22" s="49" t="s">
        <v>34</v>
      </c>
      <c r="P22" s="20"/>
      <c r="Q22" s="20"/>
      <c r="R22" s="20"/>
      <c r="S22" s="20"/>
      <c r="T22" s="20">
        <v>14</v>
      </c>
      <c r="U22" s="20">
        <v>10</v>
      </c>
      <c r="V22" s="20"/>
      <c r="W22" s="20"/>
      <c r="X22" s="20"/>
      <c r="Y22" s="67">
        <f t="shared" si="2"/>
        <v>24</v>
      </c>
      <c r="Z22" s="86">
        <f t="shared" si="3"/>
        <v>8.9552238805970144E-2</v>
      </c>
      <c r="AB22" s="49" t="s">
        <v>34</v>
      </c>
      <c r="AC22" s="20"/>
      <c r="AD22" s="20"/>
      <c r="AE22" s="20"/>
      <c r="AF22" s="20"/>
      <c r="AG22" s="20">
        <v>10</v>
      </c>
      <c r="AH22" s="20">
        <v>10</v>
      </c>
      <c r="AI22" s="20"/>
      <c r="AJ22" s="20"/>
      <c r="AK22" s="83">
        <v>1</v>
      </c>
      <c r="AL22" s="67">
        <f t="shared" si="4"/>
        <v>21</v>
      </c>
      <c r="AM22" s="86">
        <f t="shared" si="5"/>
        <v>0.1044776119402985</v>
      </c>
      <c r="AO22" s="49" t="s">
        <v>34</v>
      </c>
      <c r="AP22" s="20"/>
      <c r="AQ22" s="20"/>
      <c r="AR22" s="20"/>
      <c r="AS22" s="20"/>
      <c r="AT22" s="20">
        <v>4</v>
      </c>
      <c r="AU22" s="20">
        <v>5</v>
      </c>
      <c r="AV22" s="20"/>
      <c r="AW22" s="20"/>
      <c r="AX22" s="20"/>
      <c r="AY22" s="67">
        <f t="shared" si="6"/>
        <v>9</v>
      </c>
      <c r="AZ22" s="86">
        <f t="shared" si="7"/>
        <v>7.1999999999999995E-2</v>
      </c>
      <c r="BB22" s="78" t="s">
        <v>34</v>
      </c>
      <c r="BC22" s="20"/>
      <c r="BD22" s="20"/>
      <c r="BE22" s="20"/>
      <c r="BF22" s="20"/>
      <c r="BG22" s="20">
        <v>10</v>
      </c>
      <c r="BH22" s="20">
        <v>7</v>
      </c>
      <c r="BI22" s="20"/>
      <c r="BJ22" s="20"/>
      <c r="BK22" s="20">
        <v>1</v>
      </c>
      <c r="BL22" s="67">
        <f t="shared" si="8"/>
        <v>18</v>
      </c>
      <c r="BM22" s="189">
        <f t="shared" si="9"/>
        <v>0.10714285714285714</v>
      </c>
      <c r="BO22" s="78" t="s">
        <v>34</v>
      </c>
      <c r="BP22" s="20"/>
      <c r="BQ22" s="20"/>
      <c r="BR22" s="20"/>
      <c r="BS22" s="20"/>
      <c r="BT22" s="20">
        <v>8</v>
      </c>
      <c r="BU22" s="20">
        <v>7</v>
      </c>
      <c r="BV22" s="20"/>
      <c r="BW22" s="20"/>
      <c r="BX22" s="20">
        <v>1</v>
      </c>
      <c r="BY22" s="67">
        <f t="shared" si="10"/>
        <v>16</v>
      </c>
      <c r="BZ22" s="189">
        <f t="shared" si="11"/>
        <v>0.1032258064516129</v>
      </c>
      <c r="CB22" s="78" t="s">
        <v>34</v>
      </c>
      <c r="CC22" s="20"/>
      <c r="CD22" s="20"/>
      <c r="CE22" s="20"/>
      <c r="CF22" s="20"/>
      <c r="CG22" s="20">
        <v>8</v>
      </c>
      <c r="CH22" s="20">
        <v>6</v>
      </c>
      <c r="CI22" s="20"/>
      <c r="CJ22" s="20"/>
      <c r="CK22" s="20">
        <v>1</v>
      </c>
      <c r="CL22" s="67">
        <f t="shared" si="12"/>
        <v>15</v>
      </c>
      <c r="CM22" s="189">
        <f t="shared" si="13"/>
        <v>8.4269662921348312E-2</v>
      </c>
    </row>
    <row r="23" spans="2:91" x14ac:dyDescent="0.25">
      <c r="B23" s="49" t="s">
        <v>35</v>
      </c>
      <c r="C23" s="20"/>
      <c r="D23" s="20"/>
      <c r="E23" s="20"/>
      <c r="F23" s="20"/>
      <c r="G23" s="20">
        <v>2</v>
      </c>
      <c r="H23" s="20">
        <v>1</v>
      </c>
      <c r="I23" s="20"/>
      <c r="J23" s="20"/>
      <c r="K23" s="20"/>
      <c r="L23" s="67">
        <f t="shared" si="0"/>
        <v>3</v>
      </c>
      <c r="M23" s="86">
        <f t="shared" si="1"/>
        <v>1.2396694214876033E-2</v>
      </c>
      <c r="O23" s="49" t="s">
        <v>35</v>
      </c>
      <c r="P23" s="20"/>
      <c r="Q23" s="20"/>
      <c r="R23" s="20"/>
      <c r="S23" s="20"/>
      <c r="T23" s="20">
        <v>3</v>
      </c>
      <c r="U23" s="20">
        <v>3</v>
      </c>
      <c r="V23" s="20"/>
      <c r="W23" s="20"/>
      <c r="X23" s="20"/>
      <c r="Y23" s="67">
        <f t="shared" si="2"/>
        <v>6</v>
      </c>
      <c r="Z23" s="86">
        <f t="shared" si="3"/>
        <v>2.2388059701492536E-2</v>
      </c>
      <c r="AB23" s="49" t="s">
        <v>35</v>
      </c>
      <c r="AC23" s="20"/>
      <c r="AD23" s="20"/>
      <c r="AE23" s="20"/>
      <c r="AF23" s="20"/>
      <c r="AG23" s="20">
        <v>1</v>
      </c>
      <c r="AH23" s="20"/>
      <c r="AI23" s="20"/>
      <c r="AJ23" s="20"/>
      <c r="AK23" s="83"/>
      <c r="AL23" s="67">
        <f t="shared" si="4"/>
        <v>1</v>
      </c>
      <c r="AM23" s="86">
        <f t="shared" si="5"/>
        <v>4.9751243781094526E-3</v>
      </c>
      <c r="AO23" s="49" t="s">
        <v>35</v>
      </c>
      <c r="AP23" s="20"/>
      <c r="AQ23" s="20"/>
      <c r="AR23" s="20"/>
      <c r="AS23" s="20"/>
      <c r="AT23" s="20">
        <v>2</v>
      </c>
      <c r="AU23" s="20">
        <v>1</v>
      </c>
      <c r="AV23" s="20"/>
      <c r="AW23" s="20"/>
      <c r="AX23" s="20"/>
      <c r="AY23" s="67">
        <f t="shared" si="6"/>
        <v>3</v>
      </c>
      <c r="AZ23" s="86">
        <f t="shared" si="7"/>
        <v>2.4E-2</v>
      </c>
      <c r="BB23" s="78" t="s">
        <v>35</v>
      </c>
      <c r="BC23" s="20"/>
      <c r="BD23" s="20"/>
      <c r="BE23" s="20"/>
      <c r="BF23" s="20"/>
      <c r="BG23" s="20"/>
      <c r="BH23" s="20">
        <v>1</v>
      </c>
      <c r="BI23" s="20"/>
      <c r="BJ23" s="20"/>
      <c r="BK23" s="20"/>
      <c r="BL23" s="67">
        <f t="shared" si="8"/>
        <v>1</v>
      </c>
      <c r="BM23" s="189">
        <f t="shared" si="9"/>
        <v>5.9523809523809521E-3</v>
      </c>
      <c r="BO23" s="78" t="s">
        <v>35</v>
      </c>
      <c r="BP23" s="20"/>
      <c r="BQ23" s="20"/>
      <c r="BR23" s="20"/>
      <c r="BS23" s="20"/>
      <c r="BT23" s="20"/>
      <c r="BU23" s="20"/>
      <c r="BV23" s="20"/>
      <c r="BW23" s="20"/>
      <c r="BX23" s="20"/>
      <c r="BY23" s="67">
        <f t="shared" si="10"/>
        <v>0</v>
      </c>
      <c r="BZ23" s="189">
        <f t="shared" si="11"/>
        <v>0</v>
      </c>
      <c r="CB23" s="78" t="s">
        <v>35</v>
      </c>
      <c r="CC23" s="20"/>
      <c r="CD23" s="20"/>
      <c r="CE23" s="20"/>
      <c r="CF23" s="20"/>
      <c r="CG23" s="20">
        <v>1</v>
      </c>
      <c r="CH23" s="20"/>
      <c r="CI23" s="20"/>
      <c r="CJ23" s="20"/>
      <c r="CK23" s="20"/>
      <c r="CL23" s="67">
        <f t="shared" si="12"/>
        <v>1</v>
      </c>
      <c r="CM23" s="189">
        <f t="shared" si="13"/>
        <v>5.6179775280898875E-3</v>
      </c>
    </row>
    <row r="24" spans="2:91" x14ac:dyDescent="0.25">
      <c r="B24" s="49" t="s">
        <v>36</v>
      </c>
      <c r="C24" s="20"/>
      <c r="D24" s="20"/>
      <c r="E24" s="20"/>
      <c r="F24" s="20"/>
      <c r="G24" s="20">
        <v>1</v>
      </c>
      <c r="H24" s="20"/>
      <c r="I24" s="20"/>
      <c r="J24" s="20"/>
      <c r="K24" s="20"/>
      <c r="L24" s="67">
        <f t="shared" si="0"/>
        <v>1</v>
      </c>
      <c r="M24" s="86">
        <f t="shared" si="1"/>
        <v>4.1322314049586778E-3</v>
      </c>
      <c r="O24" s="49" t="s">
        <v>36</v>
      </c>
      <c r="P24" s="1"/>
      <c r="Q24" s="1"/>
      <c r="R24" s="1"/>
      <c r="S24" s="1"/>
      <c r="T24" s="1"/>
      <c r="U24" s="1"/>
      <c r="V24" s="1"/>
      <c r="W24" s="1"/>
      <c r="X24" s="1"/>
      <c r="Y24" s="67">
        <f t="shared" si="2"/>
        <v>0</v>
      </c>
      <c r="Z24" s="86">
        <f t="shared" si="3"/>
        <v>0</v>
      </c>
      <c r="AB24" s="49" t="s">
        <v>36</v>
      </c>
      <c r="AC24" s="1"/>
      <c r="AD24" s="1"/>
      <c r="AE24" s="1"/>
      <c r="AF24" s="1"/>
      <c r="AG24" s="1"/>
      <c r="AH24" s="1"/>
      <c r="AI24" s="1"/>
      <c r="AJ24" s="1"/>
      <c r="AK24" s="29"/>
      <c r="AL24" s="67">
        <f t="shared" si="4"/>
        <v>0</v>
      </c>
      <c r="AM24" s="86">
        <f t="shared" si="5"/>
        <v>0</v>
      </c>
      <c r="AO24" s="49" t="s">
        <v>36</v>
      </c>
      <c r="AP24" s="1"/>
      <c r="AQ24" s="1"/>
      <c r="AR24" s="1"/>
      <c r="AS24" s="1"/>
      <c r="AT24" s="1">
        <v>1</v>
      </c>
      <c r="AU24" s="1">
        <v>1</v>
      </c>
      <c r="AV24" s="1"/>
      <c r="AW24" s="1"/>
      <c r="AX24" s="1"/>
      <c r="AY24" s="67">
        <f t="shared" si="6"/>
        <v>2</v>
      </c>
      <c r="AZ24" s="86">
        <f t="shared" si="7"/>
        <v>1.6E-2</v>
      </c>
      <c r="BB24" s="78" t="s">
        <v>36</v>
      </c>
      <c r="BC24" s="1"/>
      <c r="BD24" s="1"/>
      <c r="BE24" s="1"/>
      <c r="BF24" s="1"/>
      <c r="BG24" s="1">
        <v>1</v>
      </c>
      <c r="BH24" s="1"/>
      <c r="BI24" s="1"/>
      <c r="BJ24" s="1"/>
      <c r="BK24" s="1"/>
      <c r="BL24" s="67">
        <f t="shared" si="8"/>
        <v>1</v>
      </c>
      <c r="BM24" s="189">
        <f t="shared" si="9"/>
        <v>5.9523809523809521E-3</v>
      </c>
      <c r="BO24" s="78" t="s">
        <v>36</v>
      </c>
      <c r="BP24" s="1"/>
      <c r="BQ24" s="1"/>
      <c r="BR24" s="1"/>
      <c r="BS24" s="1"/>
      <c r="BT24" s="1"/>
      <c r="BU24" s="1"/>
      <c r="BV24" s="1"/>
      <c r="BW24" s="1"/>
      <c r="BX24" s="1"/>
      <c r="BY24" s="67">
        <f t="shared" si="10"/>
        <v>0</v>
      </c>
      <c r="BZ24" s="189">
        <f t="shared" si="11"/>
        <v>0</v>
      </c>
      <c r="CB24" s="78" t="s">
        <v>36</v>
      </c>
      <c r="CC24" s="1"/>
      <c r="CD24" s="1"/>
      <c r="CE24" s="1"/>
      <c r="CF24" s="1"/>
      <c r="CG24" s="1"/>
      <c r="CH24" s="1"/>
      <c r="CI24" s="1"/>
      <c r="CJ24" s="1"/>
      <c r="CK24" s="1"/>
      <c r="CL24" s="67">
        <f t="shared" si="12"/>
        <v>0</v>
      </c>
      <c r="CM24" s="189">
        <f t="shared" si="13"/>
        <v>0</v>
      </c>
    </row>
    <row r="25" spans="2:91" x14ac:dyDescent="0.25">
      <c r="B25" s="49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67">
        <f t="shared" si="0"/>
        <v>0</v>
      </c>
      <c r="M25" s="86">
        <f t="shared" si="1"/>
        <v>0</v>
      </c>
      <c r="O25" s="49" t="s">
        <v>37</v>
      </c>
      <c r="P25" s="1"/>
      <c r="Q25" s="1"/>
      <c r="R25" s="1"/>
      <c r="S25" s="1"/>
      <c r="T25" s="1"/>
      <c r="U25" s="1"/>
      <c r="V25" s="1"/>
      <c r="W25" s="1"/>
      <c r="X25" s="1"/>
      <c r="Y25" s="67">
        <f t="shared" si="2"/>
        <v>0</v>
      </c>
      <c r="Z25" s="86">
        <f t="shared" si="3"/>
        <v>0</v>
      </c>
      <c r="AB25" s="49" t="s">
        <v>37</v>
      </c>
      <c r="AC25" s="1"/>
      <c r="AD25" s="1"/>
      <c r="AE25" s="1"/>
      <c r="AF25" s="1"/>
      <c r="AG25" s="1"/>
      <c r="AH25" s="1"/>
      <c r="AI25" s="1"/>
      <c r="AJ25" s="1"/>
      <c r="AK25" s="29"/>
      <c r="AL25" s="67">
        <f t="shared" si="4"/>
        <v>0</v>
      </c>
      <c r="AM25" s="86">
        <f t="shared" si="5"/>
        <v>0</v>
      </c>
      <c r="AO25" s="49" t="s">
        <v>37</v>
      </c>
      <c r="AP25" s="1"/>
      <c r="AQ25" s="1"/>
      <c r="AR25" s="1"/>
      <c r="AS25" s="1"/>
      <c r="AT25" s="1"/>
      <c r="AU25" s="1"/>
      <c r="AV25" s="1"/>
      <c r="AW25" s="1"/>
      <c r="AX25" s="1"/>
      <c r="AY25" s="67">
        <f t="shared" si="6"/>
        <v>0</v>
      </c>
      <c r="AZ25" s="86">
        <f t="shared" si="7"/>
        <v>0</v>
      </c>
      <c r="BB25" s="78" t="s">
        <v>37</v>
      </c>
      <c r="BC25" s="1"/>
      <c r="BD25" s="1"/>
      <c r="BE25" s="1"/>
      <c r="BF25" s="1"/>
      <c r="BG25" s="1"/>
      <c r="BH25" s="1"/>
      <c r="BI25" s="1"/>
      <c r="BJ25" s="1"/>
      <c r="BK25" s="1"/>
      <c r="BL25" s="67">
        <f t="shared" si="8"/>
        <v>0</v>
      </c>
      <c r="BM25" s="189">
        <f t="shared" si="9"/>
        <v>0</v>
      </c>
      <c r="BO25" s="78" t="s">
        <v>37</v>
      </c>
      <c r="BP25" s="1"/>
      <c r="BQ25" s="1"/>
      <c r="BR25" s="1"/>
      <c r="BS25" s="1"/>
      <c r="BT25" s="1"/>
      <c r="BU25" s="1"/>
      <c r="BV25" s="1"/>
      <c r="BW25" s="1"/>
      <c r="BX25" s="1"/>
      <c r="BY25" s="67">
        <f t="shared" si="10"/>
        <v>0</v>
      </c>
      <c r="BZ25" s="189">
        <f t="shared" si="11"/>
        <v>0</v>
      </c>
      <c r="CB25" s="78" t="s">
        <v>37</v>
      </c>
      <c r="CC25" s="1"/>
      <c r="CD25" s="1"/>
      <c r="CE25" s="1"/>
      <c r="CF25" s="1"/>
      <c r="CG25" s="1"/>
      <c r="CH25" s="1"/>
      <c r="CI25" s="1"/>
      <c r="CJ25" s="1"/>
      <c r="CK25" s="1"/>
      <c r="CL25" s="67">
        <f t="shared" si="12"/>
        <v>0</v>
      </c>
      <c r="CM25" s="189">
        <f t="shared" si="13"/>
        <v>0</v>
      </c>
    </row>
    <row r="26" spans="2:91" x14ac:dyDescent="0.25">
      <c r="B26" s="49" t="s">
        <v>38</v>
      </c>
      <c r="C26" s="20"/>
      <c r="D26" s="20"/>
      <c r="E26" s="20"/>
      <c r="F26" s="20"/>
      <c r="G26" s="20">
        <v>5</v>
      </c>
      <c r="H26" s="20">
        <v>2</v>
      </c>
      <c r="I26" s="20"/>
      <c r="J26" s="20"/>
      <c r="K26" s="20"/>
      <c r="L26" s="67">
        <f t="shared" si="0"/>
        <v>7</v>
      </c>
      <c r="M26" s="86">
        <f t="shared" si="1"/>
        <v>2.8925619834710745E-2</v>
      </c>
      <c r="O26" s="49" t="s">
        <v>38</v>
      </c>
      <c r="P26" s="20"/>
      <c r="Q26" s="20"/>
      <c r="R26" s="20"/>
      <c r="S26" s="20"/>
      <c r="T26" s="20">
        <v>9</v>
      </c>
      <c r="U26" s="20">
        <v>6</v>
      </c>
      <c r="V26" s="20"/>
      <c r="W26" s="20"/>
      <c r="X26" s="20"/>
      <c r="Y26" s="67">
        <f t="shared" si="2"/>
        <v>15</v>
      </c>
      <c r="Z26" s="86">
        <f t="shared" si="3"/>
        <v>5.5970149253731345E-2</v>
      </c>
      <c r="AB26" s="49" t="s">
        <v>38</v>
      </c>
      <c r="AC26" s="20"/>
      <c r="AD26" s="20"/>
      <c r="AE26" s="20">
        <v>1</v>
      </c>
      <c r="AF26" s="20"/>
      <c r="AG26" s="20">
        <v>7</v>
      </c>
      <c r="AH26" s="20">
        <v>9</v>
      </c>
      <c r="AI26" s="20"/>
      <c r="AJ26" s="20"/>
      <c r="AK26" s="83"/>
      <c r="AL26" s="67">
        <f t="shared" si="4"/>
        <v>17</v>
      </c>
      <c r="AM26" s="86">
        <f t="shared" si="5"/>
        <v>8.45771144278607E-2</v>
      </c>
      <c r="AO26" s="49" t="s">
        <v>38</v>
      </c>
      <c r="AP26" s="20"/>
      <c r="AQ26" s="20"/>
      <c r="AR26" s="20"/>
      <c r="AS26" s="20"/>
      <c r="AT26" s="20">
        <v>5</v>
      </c>
      <c r="AU26" s="20">
        <v>1</v>
      </c>
      <c r="AV26" s="20"/>
      <c r="AW26" s="20"/>
      <c r="AX26" s="20"/>
      <c r="AY26" s="67">
        <f t="shared" si="6"/>
        <v>6</v>
      </c>
      <c r="AZ26" s="86">
        <f t="shared" si="7"/>
        <v>4.8000000000000001E-2</v>
      </c>
      <c r="BB26" s="78" t="s">
        <v>38</v>
      </c>
      <c r="BC26" s="20"/>
      <c r="BD26" s="20"/>
      <c r="BE26" s="20"/>
      <c r="BF26" s="20"/>
      <c r="BG26" s="20">
        <v>4</v>
      </c>
      <c r="BH26" s="20">
        <v>4</v>
      </c>
      <c r="BI26" s="20">
        <v>1</v>
      </c>
      <c r="BJ26" s="20"/>
      <c r="BK26" s="20"/>
      <c r="BL26" s="67">
        <f t="shared" si="8"/>
        <v>9</v>
      </c>
      <c r="BM26" s="189">
        <f t="shared" si="9"/>
        <v>5.3571428571428568E-2</v>
      </c>
      <c r="BO26" s="78" t="s">
        <v>38</v>
      </c>
      <c r="BP26" s="20"/>
      <c r="BQ26" s="20"/>
      <c r="BR26" s="20"/>
      <c r="BS26" s="20"/>
      <c r="BT26" s="20">
        <v>2</v>
      </c>
      <c r="BU26" s="20">
        <v>5</v>
      </c>
      <c r="BV26" s="20">
        <v>1</v>
      </c>
      <c r="BW26" s="20"/>
      <c r="BX26" s="20"/>
      <c r="BY26" s="67">
        <f t="shared" si="10"/>
        <v>8</v>
      </c>
      <c r="BZ26" s="189">
        <f t="shared" si="11"/>
        <v>5.1612903225806452E-2</v>
      </c>
      <c r="CB26" s="78" t="s">
        <v>38</v>
      </c>
      <c r="CC26" s="20"/>
      <c r="CD26" s="20"/>
      <c r="CE26" s="20"/>
      <c r="CF26" s="20"/>
      <c r="CG26" s="20">
        <v>2</v>
      </c>
      <c r="CH26" s="20">
        <v>3</v>
      </c>
      <c r="CI26" s="20"/>
      <c r="CJ26" s="20"/>
      <c r="CK26" s="20"/>
      <c r="CL26" s="67">
        <f t="shared" si="12"/>
        <v>5</v>
      </c>
      <c r="CM26" s="189">
        <f t="shared" si="13"/>
        <v>2.8089887640449437E-2</v>
      </c>
    </row>
    <row r="27" spans="2:91" x14ac:dyDescent="0.25">
      <c r="B27" s="49" t="s">
        <v>39</v>
      </c>
      <c r="C27" s="20"/>
      <c r="D27" s="20"/>
      <c r="E27" s="20"/>
      <c r="F27" s="20"/>
      <c r="G27" s="20">
        <v>2</v>
      </c>
      <c r="H27" s="20"/>
      <c r="I27" s="20"/>
      <c r="J27" s="20"/>
      <c r="K27" s="20"/>
      <c r="L27" s="67">
        <f t="shared" si="0"/>
        <v>2</v>
      </c>
      <c r="M27" s="86">
        <f t="shared" si="1"/>
        <v>8.2644628099173556E-3</v>
      </c>
      <c r="O27" s="49" t="s">
        <v>39</v>
      </c>
      <c r="P27" s="20"/>
      <c r="Q27" s="20"/>
      <c r="R27" s="20">
        <v>1</v>
      </c>
      <c r="S27" s="20"/>
      <c r="T27" s="20">
        <v>2</v>
      </c>
      <c r="U27" s="20">
        <v>1</v>
      </c>
      <c r="V27" s="20"/>
      <c r="W27" s="20"/>
      <c r="X27" s="20"/>
      <c r="Y27" s="67">
        <f t="shared" si="2"/>
        <v>4</v>
      </c>
      <c r="Z27" s="86">
        <f t="shared" si="3"/>
        <v>1.4925373134328358E-2</v>
      </c>
      <c r="AB27" s="49" t="s">
        <v>39</v>
      </c>
      <c r="AC27" s="20"/>
      <c r="AD27" s="20"/>
      <c r="AE27" s="20"/>
      <c r="AF27" s="20"/>
      <c r="AG27" s="20">
        <v>1</v>
      </c>
      <c r="AH27" s="20">
        <v>3</v>
      </c>
      <c r="AI27" s="20"/>
      <c r="AJ27" s="20"/>
      <c r="AK27" s="83"/>
      <c r="AL27" s="67">
        <f t="shared" si="4"/>
        <v>4</v>
      </c>
      <c r="AM27" s="86">
        <f t="shared" si="5"/>
        <v>1.9900497512437811E-2</v>
      </c>
      <c r="AO27" s="49" t="s">
        <v>39</v>
      </c>
      <c r="AP27" s="20"/>
      <c r="AQ27" s="20"/>
      <c r="AR27" s="20"/>
      <c r="AS27" s="20"/>
      <c r="AT27" s="20">
        <v>3</v>
      </c>
      <c r="AU27" s="20">
        <v>4</v>
      </c>
      <c r="AV27" s="20"/>
      <c r="AW27" s="20"/>
      <c r="AX27" s="20"/>
      <c r="AY27" s="67">
        <f t="shared" si="6"/>
        <v>7</v>
      </c>
      <c r="AZ27" s="86">
        <f t="shared" si="7"/>
        <v>5.6000000000000001E-2</v>
      </c>
      <c r="BB27" s="78" t="s">
        <v>39</v>
      </c>
      <c r="BC27" s="20"/>
      <c r="BD27" s="20"/>
      <c r="BE27" s="20"/>
      <c r="BF27" s="20"/>
      <c r="BG27" s="20">
        <v>8</v>
      </c>
      <c r="BH27" s="20">
        <v>6</v>
      </c>
      <c r="BI27" s="20"/>
      <c r="BJ27" s="20"/>
      <c r="BK27" s="20">
        <v>1</v>
      </c>
      <c r="BL27" s="67">
        <f t="shared" si="8"/>
        <v>15</v>
      </c>
      <c r="BM27" s="189">
        <f t="shared" si="9"/>
        <v>8.9285714285714288E-2</v>
      </c>
      <c r="BO27" s="78" t="s">
        <v>39</v>
      </c>
      <c r="BP27" s="20"/>
      <c r="BQ27" s="20"/>
      <c r="BR27" s="20"/>
      <c r="BS27" s="20"/>
      <c r="BT27" s="20">
        <v>2</v>
      </c>
      <c r="BU27" s="20">
        <v>2</v>
      </c>
      <c r="BV27" s="20"/>
      <c r="BW27" s="20"/>
      <c r="BX27" s="20"/>
      <c r="BY27" s="67">
        <f t="shared" si="10"/>
        <v>4</v>
      </c>
      <c r="BZ27" s="189">
        <f t="shared" si="11"/>
        <v>2.5806451612903226E-2</v>
      </c>
      <c r="CB27" s="78" t="s">
        <v>39</v>
      </c>
      <c r="CC27" s="20"/>
      <c r="CD27" s="20"/>
      <c r="CE27" s="20"/>
      <c r="CF27" s="20"/>
      <c r="CG27" s="20">
        <v>2</v>
      </c>
      <c r="CH27" s="20">
        <v>2</v>
      </c>
      <c r="CI27" s="20"/>
      <c r="CJ27" s="20"/>
      <c r="CK27" s="20"/>
      <c r="CL27" s="67">
        <f t="shared" si="12"/>
        <v>4</v>
      </c>
      <c r="CM27" s="189">
        <f t="shared" si="13"/>
        <v>2.247191011235955E-2</v>
      </c>
    </row>
    <row r="28" spans="2:91" x14ac:dyDescent="0.25">
      <c r="B28" s="49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67">
        <f t="shared" si="0"/>
        <v>0</v>
      </c>
      <c r="M28" s="86">
        <f t="shared" si="1"/>
        <v>0</v>
      </c>
      <c r="O28" s="49" t="s">
        <v>40</v>
      </c>
      <c r="P28" s="20"/>
      <c r="Q28" s="20"/>
      <c r="R28" s="20"/>
      <c r="S28" s="20"/>
      <c r="T28" s="20">
        <v>1</v>
      </c>
      <c r="U28" s="20"/>
      <c r="V28" s="20"/>
      <c r="W28" s="20"/>
      <c r="X28" s="20"/>
      <c r="Y28" s="67">
        <f t="shared" si="2"/>
        <v>1</v>
      </c>
      <c r="Z28" s="86">
        <f t="shared" si="3"/>
        <v>3.7313432835820895E-3</v>
      </c>
      <c r="AB28" s="49" t="s">
        <v>40</v>
      </c>
      <c r="AC28" s="20"/>
      <c r="AD28" s="20"/>
      <c r="AE28" s="20"/>
      <c r="AF28" s="20"/>
      <c r="AG28" s="20"/>
      <c r="AH28" s="20"/>
      <c r="AI28" s="20"/>
      <c r="AJ28" s="20"/>
      <c r="AK28" s="83"/>
      <c r="AL28" s="67">
        <f t="shared" si="4"/>
        <v>0</v>
      </c>
      <c r="AM28" s="86">
        <f t="shared" si="5"/>
        <v>0</v>
      </c>
      <c r="AO28" s="49" t="s">
        <v>40</v>
      </c>
      <c r="AP28" s="20"/>
      <c r="AQ28" s="20"/>
      <c r="AR28" s="20"/>
      <c r="AS28" s="20"/>
      <c r="AT28" s="20">
        <v>1</v>
      </c>
      <c r="AU28" s="20">
        <v>1</v>
      </c>
      <c r="AV28" s="20"/>
      <c r="AW28" s="20"/>
      <c r="AX28" s="20"/>
      <c r="AY28" s="67">
        <f t="shared" si="6"/>
        <v>2</v>
      </c>
      <c r="AZ28" s="86">
        <f t="shared" si="7"/>
        <v>1.6E-2</v>
      </c>
      <c r="BB28" s="78" t="s">
        <v>40</v>
      </c>
      <c r="BC28" s="20"/>
      <c r="BD28" s="20"/>
      <c r="BE28" s="20"/>
      <c r="BF28" s="20"/>
      <c r="BG28" s="20"/>
      <c r="BH28" s="20"/>
      <c r="BI28" s="20"/>
      <c r="BJ28" s="20"/>
      <c r="BK28" s="20"/>
      <c r="BL28" s="67">
        <f t="shared" si="8"/>
        <v>0</v>
      </c>
      <c r="BM28" s="189">
        <f t="shared" si="9"/>
        <v>0</v>
      </c>
      <c r="BO28" s="78" t="s">
        <v>40</v>
      </c>
      <c r="BP28" s="20"/>
      <c r="BQ28" s="20"/>
      <c r="BR28" s="20"/>
      <c r="BS28" s="20"/>
      <c r="BT28" s="20"/>
      <c r="BU28" s="20"/>
      <c r="BV28" s="20"/>
      <c r="BW28" s="20"/>
      <c r="BX28" s="20"/>
      <c r="BY28" s="67">
        <f t="shared" si="10"/>
        <v>0</v>
      </c>
      <c r="BZ28" s="189">
        <f t="shared" si="11"/>
        <v>0</v>
      </c>
      <c r="CB28" s="78" t="s">
        <v>40</v>
      </c>
      <c r="CC28" s="20"/>
      <c r="CD28" s="20"/>
      <c r="CE28" s="20"/>
      <c r="CF28" s="20"/>
      <c r="CG28" s="20">
        <v>1</v>
      </c>
      <c r="CH28" s="20">
        <v>1</v>
      </c>
      <c r="CI28" s="20"/>
      <c r="CJ28" s="20"/>
      <c r="CK28" s="20">
        <v>1</v>
      </c>
      <c r="CL28" s="67">
        <f t="shared" si="12"/>
        <v>3</v>
      </c>
      <c r="CM28" s="189">
        <f t="shared" si="13"/>
        <v>1.6853932584269662E-2</v>
      </c>
    </row>
    <row r="29" spans="2:91" x14ac:dyDescent="0.25">
      <c r="B29" s="49" t="s">
        <v>41</v>
      </c>
      <c r="C29" s="20"/>
      <c r="D29" s="20"/>
      <c r="E29" s="20">
        <v>1</v>
      </c>
      <c r="F29" s="20"/>
      <c r="G29" s="20">
        <v>30</v>
      </c>
      <c r="H29" s="20">
        <v>9</v>
      </c>
      <c r="I29" s="20"/>
      <c r="J29" s="20"/>
      <c r="K29" s="20">
        <v>1</v>
      </c>
      <c r="L29" s="67">
        <f t="shared" si="0"/>
        <v>41</v>
      </c>
      <c r="M29" s="86">
        <f t="shared" si="1"/>
        <v>0.16942148760330578</v>
      </c>
      <c r="O29" s="49" t="s">
        <v>41</v>
      </c>
      <c r="P29" s="20"/>
      <c r="Q29" s="20"/>
      <c r="R29" s="20"/>
      <c r="S29" s="20"/>
      <c r="T29" s="20">
        <v>38</v>
      </c>
      <c r="U29" s="20">
        <v>19</v>
      </c>
      <c r="V29" s="20">
        <v>5</v>
      </c>
      <c r="W29" s="20"/>
      <c r="X29" s="20"/>
      <c r="Y29" s="67">
        <f t="shared" si="2"/>
        <v>62</v>
      </c>
      <c r="Z29" s="86">
        <f t="shared" si="3"/>
        <v>0.23134328358208955</v>
      </c>
      <c r="AB29" s="49" t="s">
        <v>41</v>
      </c>
      <c r="AC29" s="20">
        <v>1</v>
      </c>
      <c r="AD29" s="20"/>
      <c r="AE29" s="20">
        <v>1</v>
      </c>
      <c r="AF29" s="20"/>
      <c r="AG29" s="20">
        <v>28</v>
      </c>
      <c r="AH29" s="20">
        <v>22</v>
      </c>
      <c r="AI29" s="20"/>
      <c r="AJ29" s="20"/>
      <c r="AK29" s="83"/>
      <c r="AL29" s="67">
        <f t="shared" si="4"/>
        <v>52</v>
      </c>
      <c r="AM29" s="86">
        <f t="shared" si="5"/>
        <v>0.25870646766169153</v>
      </c>
      <c r="AO29" s="49" t="s">
        <v>41</v>
      </c>
      <c r="AP29" s="20"/>
      <c r="AQ29" s="20">
        <v>1</v>
      </c>
      <c r="AR29" s="20"/>
      <c r="AS29" s="20"/>
      <c r="AT29" s="20">
        <v>13</v>
      </c>
      <c r="AU29" s="20">
        <v>10</v>
      </c>
      <c r="AV29" s="20"/>
      <c r="AW29" s="20"/>
      <c r="AX29" s="20">
        <v>1</v>
      </c>
      <c r="AY29" s="67">
        <f t="shared" si="6"/>
        <v>25</v>
      </c>
      <c r="AZ29" s="86">
        <f t="shared" si="7"/>
        <v>0.2</v>
      </c>
      <c r="BB29" s="78" t="s">
        <v>41</v>
      </c>
      <c r="BC29" s="20"/>
      <c r="BD29" s="20"/>
      <c r="BE29" s="20"/>
      <c r="BF29" s="20"/>
      <c r="BG29" s="20">
        <v>22</v>
      </c>
      <c r="BH29" s="20">
        <v>12</v>
      </c>
      <c r="BI29" s="20">
        <v>1</v>
      </c>
      <c r="BJ29" s="20"/>
      <c r="BK29" s="20">
        <v>1</v>
      </c>
      <c r="BL29" s="67">
        <f t="shared" si="8"/>
        <v>36</v>
      </c>
      <c r="BM29" s="189">
        <f t="shared" si="9"/>
        <v>0.21428571428571427</v>
      </c>
      <c r="BO29" s="78" t="s">
        <v>41</v>
      </c>
      <c r="BP29" s="20"/>
      <c r="BQ29" s="20"/>
      <c r="BR29" s="20"/>
      <c r="BS29" s="20"/>
      <c r="BT29" s="20">
        <v>23</v>
      </c>
      <c r="BU29" s="20">
        <v>21</v>
      </c>
      <c r="BV29" s="20">
        <v>3</v>
      </c>
      <c r="BW29" s="20"/>
      <c r="BX29" s="20"/>
      <c r="BY29" s="67">
        <f>SUM(BP29:BX29)</f>
        <v>47</v>
      </c>
      <c r="BZ29" s="189">
        <f t="shared" si="11"/>
        <v>0.3032258064516129</v>
      </c>
      <c r="CB29" s="78" t="s">
        <v>41</v>
      </c>
      <c r="CC29" s="20"/>
      <c r="CD29" s="20">
        <v>1</v>
      </c>
      <c r="CE29" s="20">
        <v>2</v>
      </c>
      <c r="CF29" s="20"/>
      <c r="CG29" s="20">
        <v>30</v>
      </c>
      <c r="CH29" s="20">
        <v>27</v>
      </c>
      <c r="CI29" s="20"/>
      <c r="CJ29" s="20"/>
      <c r="CK29" s="20"/>
      <c r="CL29" s="67">
        <f>SUM(CC29:CK29)</f>
        <v>60</v>
      </c>
      <c r="CM29" s="189">
        <f t="shared" si="13"/>
        <v>0.33707865168539325</v>
      </c>
    </row>
    <row r="30" spans="2:91" x14ac:dyDescent="0.25">
      <c r="B30" s="49" t="s">
        <v>42</v>
      </c>
      <c r="C30" s="20">
        <v>1</v>
      </c>
      <c r="D30" s="20"/>
      <c r="E30" s="20"/>
      <c r="F30" s="20"/>
      <c r="G30" s="20">
        <v>1</v>
      </c>
      <c r="H30" s="20">
        <v>1</v>
      </c>
      <c r="I30" s="20"/>
      <c r="J30" s="20"/>
      <c r="K30" s="20"/>
      <c r="L30" s="67">
        <f t="shared" si="0"/>
        <v>3</v>
      </c>
      <c r="M30" s="86">
        <f t="shared" si="1"/>
        <v>1.2396694214876033E-2</v>
      </c>
      <c r="O30" s="49" t="s">
        <v>42</v>
      </c>
      <c r="P30" s="20"/>
      <c r="Q30" s="20"/>
      <c r="R30" s="20"/>
      <c r="S30" s="20"/>
      <c r="T30" s="20">
        <v>2</v>
      </c>
      <c r="U30" s="20">
        <v>1</v>
      </c>
      <c r="V30" s="20"/>
      <c r="W30" s="20">
        <v>1</v>
      </c>
      <c r="X30" s="20"/>
      <c r="Y30" s="67">
        <f t="shared" si="2"/>
        <v>4</v>
      </c>
      <c r="Z30" s="86">
        <f t="shared" si="3"/>
        <v>1.4925373134328358E-2</v>
      </c>
      <c r="AB30" s="49" t="s">
        <v>42</v>
      </c>
      <c r="AC30" s="20"/>
      <c r="AD30" s="20"/>
      <c r="AE30" s="20"/>
      <c r="AF30" s="20"/>
      <c r="AG30" s="20"/>
      <c r="AH30" s="20"/>
      <c r="AI30" s="20"/>
      <c r="AJ30" s="20"/>
      <c r="AK30" s="83"/>
      <c r="AL30" s="67">
        <f t="shared" si="4"/>
        <v>0</v>
      </c>
      <c r="AM30" s="86">
        <f t="shared" si="5"/>
        <v>0</v>
      </c>
      <c r="AO30" s="49" t="s">
        <v>42</v>
      </c>
      <c r="AP30" s="20"/>
      <c r="AQ30" s="20"/>
      <c r="AR30" s="20"/>
      <c r="AS30" s="20"/>
      <c r="AT30" s="20"/>
      <c r="AU30" s="20"/>
      <c r="AV30" s="20"/>
      <c r="AW30" s="20"/>
      <c r="AX30" s="20"/>
      <c r="AY30" s="67">
        <f t="shared" si="6"/>
        <v>0</v>
      </c>
      <c r="AZ30" s="86">
        <f t="shared" si="7"/>
        <v>0</v>
      </c>
      <c r="BB30" s="78" t="s">
        <v>42</v>
      </c>
      <c r="BC30" s="20"/>
      <c r="BD30" s="20"/>
      <c r="BE30" s="20"/>
      <c r="BF30" s="20"/>
      <c r="BG30" s="20">
        <v>1</v>
      </c>
      <c r="BH30" s="20">
        <v>1</v>
      </c>
      <c r="BI30" s="20"/>
      <c r="BJ30" s="20"/>
      <c r="BK30" s="20"/>
      <c r="BL30" s="67">
        <f t="shared" si="8"/>
        <v>2</v>
      </c>
      <c r="BM30" s="189">
        <f t="shared" si="9"/>
        <v>1.1904761904761904E-2</v>
      </c>
      <c r="BO30" s="78" t="s">
        <v>42</v>
      </c>
      <c r="BP30" s="20"/>
      <c r="BQ30" s="20"/>
      <c r="BR30" s="20"/>
      <c r="BS30" s="20"/>
      <c r="BT30" s="20"/>
      <c r="BU30" s="20"/>
      <c r="BV30" s="20"/>
      <c r="BW30" s="20"/>
      <c r="BX30" s="20"/>
      <c r="BY30" s="67">
        <f t="shared" si="10"/>
        <v>0</v>
      </c>
      <c r="BZ30" s="189">
        <f t="shared" si="11"/>
        <v>0</v>
      </c>
      <c r="CB30" s="78" t="s">
        <v>42</v>
      </c>
      <c r="CC30" s="20"/>
      <c r="CD30" s="20"/>
      <c r="CE30" s="20"/>
      <c r="CF30" s="20"/>
      <c r="CG30" s="20">
        <v>1</v>
      </c>
      <c r="CH30" s="20"/>
      <c r="CI30" s="20"/>
      <c r="CJ30" s="20"/>
      <c r="CK30" s="20"/>
      <c r="CL30" s="67">
        <f>SUM(CC30:CK30)</f>
        <v>1</v>
      </c>
      <c r="CM30" s="189">
        <f t="shared" si="13"/>
        <v>5.6179775280898875E-3</v>
      </c>
    </row>
    <row r="31" spans="2:91" x14ac:dyDescent="0.25">
      <c r="B31" s="49" t="s">
        <v>130</v>
      </c>
      <c r="C31" s="20"/>
      <c r="D31" s="20"/>
      <c r="E31" s="20"/>
      <c r="F31" s="20"/>
      <c r="G31" s="20"/>
      <c r="H31" s="20"/>
      <c r="I31" s="20"/>
      <c r="J31" s="20"/>
      <c r="K31" s="20"/>
      <c r="L31" s="67">
        <f>SUM(C31:K31)</f>
        <v>0</v>
      </c>
      <c r="M31" s="86">
        <f t="shared" si="1"/>
        <v>0</v>
      </c>
      <c r="O31" s="49" t="s">
        <v>130</v>
      </c>
      <c r="P31" s="20"/>
      <c r="Q31" s="20"/>
      <c r="R31" s="20"/>
      <c r="S31" s="20"/>
      <c r="T31" s="20"/>
      <c r="U31" s="20"/>
      <c r="V31" s="20"/>
      <c r="W31" s="20"/>
      <c r="X31" s="20"/>
      <c r="Y31" s="67">
        <f>SUM(P31:X31)</f>
        <v>0</v>
      </c>
      <c r="Z31" s="86">
        <f t="shared" si="3"/>
        <v>0</v>
      </c>
      <c r="AB31" s="49" t="s">
        <v>130</v>
      </c>
      <c r="AC31" s="20"/>
      <c r="AD31" s="20"/>
      <c r="AE31" s="20"/>
      <c r="AF31" s="20"/>
      <c r="AG31" s="20"/>
      <c r="AH31" s="20"/>
      <c r="AI31" s="20"/>
      <c r="AJ31" s="20"/>
      <c r="AK31" s="83"/>
      <c r="AL31" s="67">
        <f t="shared" si="4"/>
        <v>0</v>
      </c>
      <c r="AM31" s="86">
        <f t="shared" si="5"/>
        <v>0</v>
      </c>
      <c r="AO31" s="49" t="s">
        <v>130</v>
      </c>
      <c r="AP31" s="20"/>
      <c r="AQ31" s="20"/>
      <c r="AR31" s="20"/>
      <c r="AS31" s="20"/>
      <c r="AT31" s="20"/>
      <c r="AU31" s="20"/>
      <c r="AV31" s="20"/>
      <c r="AW31" s="20"/>
      <c r="AX31" s="20"/>
      <c r="AY31" s="67">
        <f t="shared" si="6"/>
        <v>0</v>
      </c>
      <c r="AZ31" s="86">
        <f t="shared" si="7"/>
        <v>0</v>
      </c>
      <c r="BB31" s="78" t="s">
        <v>130</v>
      </c>
      <c r="BC31" s="20"/>
      <c r="BD31" s="20"/>
      <c r="BE31" s="20"/>
      <c r="BF31" s="20"/>
      <c r="BG31" s="20"/>
      <c r="BH31" s="20"/>
      <c r="BI31" s="20"/>
      <c r="BJ31" s="20"/>
      <c r="BK31" s="20"/>
      <c r="BL31" s="67">
        <f t="shared" si="8"/>
        <v>0</v>
      </c>
      <c r="BM31" s="189">
        <f t="shared" si="9"/>
        <v>0</v>
      </c>
      <c r="BO31" s="78" t="s">
        <v>130</v>
      </c>
      <c r="BP31" s="20"/>
      <c r="BQ31" s="20"/>
      <c r="BR31" s="20"/>
      <c r="BS31" s="20"/>
      <c r="BT31" s="20"/>
      <c r="BU31" s="20"/>
      <c r="BV31" s="20"/>
      <c r="BW31" s="20"/>
      <c r="BX31" s="20"/>
      <c r="BY31" s="67">
        <f t="shared" si="10"/>
        <v>0</v>
      </c>
      <c r="BZ31" s="189">
        <f t="shared" si="11"/>
        <v>0</v>
      </c>
      <c r="CB31" s="78" t="s">
        <v>130</v>
      </c>
      <c r="CC31" s="20"/>
      <c r="CD31" s="20"/>
      <c r="CE31" s="20"/>
      <c r="CF31" s="20"/>
      <c r="CG31" s="20"/>
      <c r="CH31" s="20"/>
      <c r="CI31" s="20"/>
      <c r="CJ31" s="20"/>
      <c r="CK31" s="20"/>
      <c r="CL31" s="67">
        <f>SUM(CC31:CK31)</f>
        <v>0</v>
      </c>
      <c r="CM31" s="189">
        <f t="shared" si="13"/>
        <v>0</v>
      </c>
    </row>
    <row r="32" spans="2:91" ht="15.75" thickBot="1" x14ac:dyDescent="0.3">
      <c r="B32" s="53" t="s">
        <v>14</v>
      </c>
      <c r="C32" s="88">
        <f>SUM(C4:C31)</f>
        <v>3</v>
      </c>
      <c r="D32" s="88">
        <f t="shared" ref="D32:K32" si="14">SUM(D4:D31)</f>
        <v>3</v>
      </c>
      <c r="E32" s="88">
        <f t="shared" si="14"/>
        <v>4</v>
      </c>
      <c r="F32" s="88"/>
      <c r="G32" s="88">
        <f t="shared" si="14"/>
        <v>157</v>
      </c>
      <c r="H32" s="88">
        <f t="shared" si="14"/>
        <v>65</v>
      </c>
      <c r="I32" s="88">
        <f t="shared" si="14"/>
        <v>1</v>
      </c>
      <c r="J32" s="88">
        <f t="shared" si="14"/>
        <v>1</v>
      </c>
      <c r="K32" s="88">
        <f t="shared" si="14"/>
        <v>8</v>
      </c>
      <c r="L32" s="93">
        <f>SUM(L4:L31)</f>
        <v>242</v>
      </c>
      <c r="M32" s="87">
        <f t="shared" si="1"/>
        <v>1</v>
      </c>
      <c r="O32" s="82" t="s">
        <v>14</v>
      </c>
      <c r="P32" s="60">
        <f t="shared" ref="P32:Y32" si="15">SUM(P4:P31)</f>
        <v>1</v>
      </c>
      <c r="Q32" s="60">
        <f t="shared" si="15"/>
        <v>0</v>
      </c>
      <c r="R32" s="60">
        <f t="shared" si="15"/>
        <v>4</v>
      </c>
      <c r="S32" s="60">
        <f t="shared" si="15"/>
        <v>0</v>
      </c>
      <c r="T32" s="60">
        <f t="shared" si="15"/>
        <v>156</v>
      </c>
      <c r="U32" s="60">
        <f t="shared" si="15"/>
        <v>93</v>
      </c>
      <c r="V32" s="60">
        <f t="shared" si="15"/>
        <v>8</v>
      </c>
      <c r="W32" s="60">
        <f t="shared" si="15"/>
        <v>2</v>
      </c>
      <c r="X32" s="60">
        <f t="shared" si="15"/>
        <v>4</v>
      </c>
      <c r="Y32" s="81">
        <f t="shared" si="15"/>
        <v>268</v>
      </c>
      <c r="Z32" s="87">
        <f t="shared" si="3"/>
        <v>1</v>
      </c>
      <c r="AB32" s="82" t="s">
        <v>14</v>
      </c>
      <c r="AC32" s="88">
        <f>SUM(AC4:AC31)</f>
        <v>1</v>
      </c>
      <c r="AD32" s="88">
        <f t="shared" ref="AD32:AJ32" si="16">SUM(AD4:AD31)</f>
        <v>1</v>
      </c>
      <c r="AE32" s="88">
        <f t="shared" si="16"/>
        <v>7</v>
      </c>
      <c r="AF32" s="88">
        <f t="shared" si="16"/>
        <v>2</v>
      </c>
      <c r="AG32" s="88">
        <f t="shared" si="16"/>
        <v>96</v>
      </c>
      <c r="AH32" s="88">
        <f t="shared" si="16"/>
        <v>83</v>
      </c>
      <c r="AI32" s="88">
        <f t="shared" si="16"/>
        <v>3</v>
      </c>
      <c r="AJ32" s="88">
        <f t="shared" si="16"/>
        <v>1</v>
      </c>
      <c r="AK32" s="88">
        <f>SUM(AK4:AK31)</f>
        <v>7</v>
      </c>
      <c r="AL32" s="93">
        <f>SUM(AL4:AL31)</f>
        <v>201</v>
      </c>
      <c r="AM32" s="87">
        <f t="shared" si="5"/>
        <v>1</v>
      </c>
      <c r="AO32" s="82" t="s">
        <v>14</v>
      </c>
      <c r="AP32" s="88">
        <f>SUM(AP4:AP31)</f>
        <v>1</v>
      </c>
      <c r="AQ32" s="88">
        <f t="shared" ref="AQ32:AV32" si="17">SUM(AQ4:AQ31)</f>
        <v>1</v>
      </c>
      <c r="AR32" s="88">
        <f t="shared" si="17"/>
        <v>2</v>
      </c>
      <c r="AS32" s="88"/>
      <c r="AT32" s="88">
        <f t="shared" si="17"/>
        <v>63</v>
      </c>
      <c r="AU32" s="88">
        <f t="shared" si="17"/>
        <v>51</v>
      </c>
      <c r="AV32" s="88">
        <f t="shared" si="17"/>
        <v>1</v>
      </c>
      <c r="AW32" s="88"/>
      <c r="AX32" s="88">
        <f>SUM(AX4:AX31)</f>
        <v>6</v>
      </c>
      <c r="AY32" s="93">
        <f>SUM(AY4:AY31)</f>
        <v>125</v>
      </c>
      <c r="AZ32" s="146">
        <f t="shared" si="7"/>
        <v>1</v>
      </c>
      <c r="BB32" s="187" t="s">
        <v>14</v>
      </c>
      <c r="BC32" s="132">
        <f>SUM(BC4:BC31)</f>
        <v>0</v>
      </c>
      <c r="BD32" s="132">
        <f>SUM(BD4:BD31)</f>
        <v>2</v>
      </c>
      <c r="BE32" s="132">
        <f t="shared" ref="BE32:BK32" si="18">SUM(BE4:BE31)</f>
        <v>1</v>
      </c>
      <c r="BF32" s="132">
        <f t="shared" si="18"/>
        <v>0</v>
      </c>
      <c r="BG32" s="132">
        <f t="shared" si="18"/>
        <v>85</v>
      </c>
      <c r="BH32" s="132">
        <f t="shared" si="18"/>
        <v>70</v>
      </c>
      <c r="BI32" s="132">
        <f t="shared" si="18"/>
        <v>3</v>
      </c>
      <c r="BJ32" s="132">
        <f t="shared" si="18"/>
        <v>0</v>
      </c>
      <c r="BK32" s="132">
        <f t="shared" si="18"/>
        <v>7</v>
      </c>
      <c r="BL32" s="211">
        <f>SUM(BL4:BL31)</f>
        <v>168</v>
      </c>
      <c r="BM32" s="196">
        <f>SUM(BM4:BM31)</f>
        <v>0.99999999999999989</v>
      </c>
      <c r="BO32" s="187" t="s">
        <v>14</v>
      </c>
      <c r="BP32" s="132">
        <f t="shared" ref="BP32:BY32" si="19">SUM(BP4:BP31)</f>
        <v>0</v>
      </c>
      <c r="BQ32" s="132">
        <f t="shared" si="19"/>
        <v>0</v>
      </c>
      <c r="BR32" s="132">
        <f t="shared" si="19"/>
        <v>2</v>
      </c>
      <c r="BS32" s="132">
        <f t="shared" si="19"/>
        <v>0</v>
      </c>
      <c r="BT32" s="132">
        <f t="shared" si="19"/>
        <v>72</v>
      </c>
      <c r="BU32" s="132">
        <f t="shared" si="19"/>
        <v>70</v>
      </c>
      <c r="BV32" s="132">
        <f t="shared" si="19"/>
        <v>6</v>
      </c>
      <c r="BW32" s="132">
        <f t="shared" si="19"/>
        <v>1</v>
      </c>
      <c r="BX32" s="132">
        <f t="shared" si="19"/>
        <v>4</v>
      </c>
      <c r="BY32" s="211">
        <f t="shared" si="19"/>
        <v>155</v>
      </c>
      <c r="BZ32" s="190">
        <f t="shared" si="11"/>
        <v>1</v>
      </c>
      <c r="CB32" s="187" t="s">
        <v>14</v>
      </c>
      <c r="CC32" s="132">
        <f t="shared" ref="CC32:CL32" si="20">SUM(CC4:CC31)</f>
        <v>0</v>
      </c>
      <c r="CD32" s="132">
        <f t="shared" si="20"/>
        <v>3</v>
      </c>
      <c r="CE32" s="132">
        <f t="shared" si="20"/>
        <v>3</v>
      </c>
      <c r="CF32" s="132">
        <f t="shared" si="20"/>
        <v>1</v>
      </c>
      <c r="CG32" s="132">
        <f t="shared" si="20"/>
        <v>93</v>
      </c>
      <c r="CH32" s="132">
        <f t="shared" si="20"/>
        <v>76</v>
      </c>
      <c r="CI32" s="132">
        <f t="shared" si="20"/>
        <v>0</v>
      </c>
      <c r="CJ32" s="132">
        <f t="shared" si="20"/>
        <v>0</v>
      </c>
      <c r="CK32" s="132">
        <f t="shared" si="20"/>
        <v>2</v>
      </c>
      <c r="CL32" s="211">
        <f t="shared" si="20"/>
        <v>178</v>
      </c>
      <c r="CM32" s="190">
        <f t="shared" si="13"/>
        <v>1</v>
      </c>
    </row>
    <row r="33" spans="2:90" ht="16.5" thickTop="1" thickBot="1" x14ac:dyDescent="0.3">
      <c r="B33" s="94" t="s">
        <v>15</v>
      </c>
      <c r="C33" s="177">
        <f>C32/'Denúncias PSR por tipo de viola'!$J$32</f>
        <v>1.5151515151515152E-2</v>
      </c>
      <c r="D33" s="95">
        <f>D32/'Denúncias PSR por tipo de viola'!$J$32</f>
        <v>1.5151515151515152E-2</v>
      </c>
      <c r="E33" s="95">
        <f>E32/'Denúncias PSR por tipo de viola'!$J$32</f>
        <v>2.0202020202020204E-2</v>
      </c>
      <c r="F33" s="95">
        <f>F32/'Denúncias PSR por tipo de viola'!$J$32</f>
        <v>0</v>
      </c>
      <c r="G33" s="95">
        <f>G32/'Denúncias PSR por tipo de viola'!$J$32</f>
        <v>0.79292929292929293</v>
      </c>
      <c r="H33" s="95">
        <f>H32/'Denúncias PSR por tipo de viola'!$J$32</f>
        <v>0.32828282828282829</v>
      </c>
      <c r="I33" s="95">
        <f>I32/'Denúncias PSR por tipo de viola'!$J$32</f>
        <v>5.0505050505050509E-3</v>
      </c>
      <c r="J33" s="95">
        <f>J32/'Denúncias PSR por tipo de viola'!$J$32</f>
        <v>5.0505050505050509E-3</v>
      </c>
      <c r="K33" s="95">
        <f>K32/'Denúncias PSR por tipo de viola'!$J$32</f>
        <v>4.0404040404040407E-2</v>
      </c>
      <c r="L33" s="96">
        <f>L32/'Denúncias PSR por tipo de viola'!$J$32</f>
        <v>1.2222222222222223</v>
      </c>
      <c r="O33" s="94" t="s">
        <v>15</v>
      </c>
      <c r="P33" s="94">
        <f>P32/'Denúncias PSR por tipo de viola'!$J$65</f>
        <v>5.4054054054054057E-3</v>
      </c>
      <c r="Q33" s="95">
        <f>Q32/'Denúncias PSR por tipo de viola'!$J$65</f>
        <v>0</v>
      </c>
      <c r="R33" s="95">
        <f>R32/'Denúncias PSR por tipo de viola'!$J$65</f>
        <v>2.1621621621621623E-2</v>
      </c>
      <c r="S33" s="95">
        <f>S32/'Denúncias PSR por tipo de viola'!$J$65</f>
        <v>0</v>
      </c>
      <c r="T33" s="95">
        <f>T32/'Denúncias PSR por tipo de viola'!$J$65</f>
        <v>0.84324324324324329</v>
      </c>
      <c r="U33" s="95">
        <f>U32/'Denúncias PSR por tipo de viola'!$J$65</f>
        <v>0.50270270270270268</v>
      </c>
      <c r="V33" s="95">
        <f>V32/'Denúncias PSR por tipo de viola'!$J$65</f>
        <v>4.3243243243243246E-2</v>
      </c>
      <c r="W33" s="95">
        <f>W32/'Denúncias PSR por tipo de viola'!$J$65</f>
        <v>1.0810810810810811E-2</v>
      </c>
      <c r="X33" s="95">
        <f>X32/'Denúncias PSR por tipo de viola'!$J$65</f>
        <v>2.1621621621621623E-2</v>
      </c>
      <c r="Y33" s="96">
        <f>Y32/'Denúncias PSR por tipo de viola'!$J$65</f>
        <v>1.4486486486486487</v>
      </c>
      <c r="AB33" s="94" t="s">
        <v>15</v>
      </c>
      <c r="AC33" s="94">
        <f>AC32/'Denúncias PSR por tipo de viola'!$J$98</f>
        <v>7.0921985815602835E-3</v>
      </c>
      <c r="AD33" s="95">
        <f>AD32/'Denúncias PSR por tipo de viola'!$J$98</f>
        <v>7.0921985815602835E-3</v>
      </c>
      <c r="AE33" s="95">
        <f>AE32/'Denúncias PSR por tipo de viola'!$J$98</f>
        <v>4.9645390070921988E-2</v>
      </c>
      <c r="AF33" s="95">
        <f>AF32/'Denúncias PSR por tipo de viola'!$J$98</f>
        <v>1.4184397163120567E-2</v>
      </c>
      <c r="AG33" s="95">
        <f>AG32/'Denúncias PSR por tipo de viola'!$J$98</f>
        <v>0.68085106382978722</v>
      </c>
      <c r="AH33" s="95">
        <f>AH32/'Denúncias PSR por tipo de viola'!$J$98</f>
        <v>0.58865248226950351</v>
      </c>
      <c r="AI33" s="95">
        <f>AI32/'Denúncias PSR por tipo de viola'!$J$98</f>
        <v>2.1276595744680851E-2</v>
      </c>
      <c r="AJ33" s="95">
        <f>AJ32/'Denúncias PSR por tipo de viola'!$J$98</f>
        <v>7.0921985815602835E-3</v>
      </c>
      <c r="AK33" s="95">
        <f>AK32/'Denúncias PSR por tipo de viola'!$J$98</f>
        <v>4.9645390070921988E-2</v>
      </c>
      <c r="AL33" s="96">
        <f>AL32/'Denúncias PSR por tipo de viola'!$J$98</f>
        <v>1.425531914893617</v>
      </c>
      <c r="AO33" s="94" t="s">
        <v>15</v>
      </c>
      <c r="AP33" s="94">
        <f>AP32/'Denúncias PSR por tipo de viola'!$J$131</f>
        <v>1.2195121951219513E-2</v>
      </c>
      <c r="AQ33" s="95">
        <f>AQ32/'Denúncias PSR por tipo de viola'!$J$131</f>
        <v>1.2195121951219513E-2</v>
      </c>
      <c r="AR33" s="95">
        <f>AR32/'Denúncias PSR por tipo de viola'!$J$131</f>
        <v>2.4390243902439025E-2</v>
      </c>
      <c r="AS33" s="95">
        <f>AS32/'Denúncias PSR por tipo de viola'!$J$131</f>
        <v>0</v>
      </c>
      <c r="AT33" s="95">
        <f>AT32/'Denúncias PSR por tipo de viola'!$J$131</f>
        <v>0.76829268292682928</v>
      </c>
      <c r="AU33" s="95">
        <f>AU32/'Denúncias PSR por tipo de viola'!$J$131</f>
        <v>0.62195121951219512</v>
      </c>
      <c r="AV33" s="95">
        <f>AV32/'Denúncias PSR por tipo de viola'!$J$131</f>
        <v>1.2195121951219513E-2</v>
      </c>
      <c r="AW33" s="95">
        <f>AW32/'Denúncias PSR por tipo de viola'!$J$131</f>
        <v>0</v>
      </c>
      <c r="AX33" s="95">
        <f>AX32/'Denúncias PSR por tipo de viola'!$J$131</f>
        <v>7.3170731707317069E-2</v>
      </c>
      <c r="AY33" s="96">
        <f>AY32/'Denúncias PSR por tipo de viola'!$J$131</f>
        <v>1.524390243902439</v>
      </c>
      <c r="BB33" s="90" t="s">
        <v>15</v>
      </c>
      <c r="BC33" s="90">
        <f>BC32/'Denúncias PSR por tipo de viola'!$J$164</f>
        <v>0</v>
      </c>
      <c r="BD33" s="91">
        <f>BD32/'Denúncias PSR por tipo de viola'!$J$164</f>
        <v>1.7699115044247787E-2</v>
      </c>
      <c r="BE33" s="91">
        <f>BE32/'Denúncias PSR por tipo de viola'!$J$164</f>
        <v>8.8495575221238937E-3</v>
      </c>
      <c r="BF33" s="91">
        <f>BF32/'Denúncias PSR por tipo de viola'!$J$164</f>
        <v>0</v>
      </c>
      <c r="BG33" s="91">
        <f>BG32/'Denúncias PSR por tipo de viola'!$J$164</f>
        <v>0.75221238938053092</v>
      </c>
      <c r="BH33" s="91">
        <f>BH32/'Denúncias PSR por tipo de viola'!$J$164</f>
        <v>0.61946902654867253</v>
      </c>
      <c r="BI33" s="91">
        <f>BI32/'Denúncias PSR por tipo de viola'!$J$164</f>
        <v>2.6548672566371681E-2</v>
      </c>
      <c r="BJ33" s="91">
        <f>BJ32/'Denúncias PSR por tipo de viola'!$J$164</f>
        <v>0</v>
      </c>
      <c r="BK33" s="91">
        <f>BK32/'Denúncias PSR por tipo de viola'!$J$164</f>
        <v>6.1946902654867256E-2</v>
      </c>
      <c r="BL33" s="92">
        <f>BL32/'Denúncias PSR por tipo de viola'!$J$164</f>
        <v>1.4867256637168142</v>
      </c>
      <c r="BO33" s="90" t="s">
        <v>15</v>
      </c>
      <c r="BP33" s="90">
        <f>BP32/'Denúncias PSR por tipo de viola'!$J$197</f>
        <v>0</v>
      </c>
      <c r="BQ33" s="91">
        <f>BQ32/'Denúncias PSR por tipo de viola'!$J$197</f>
        <v>0</v>
      </c>
      <c r="BR33" s="91">
        <f>BR32/'Denúncias PSR por tipo de viola'!$J$197</f>
        <v>2.0618556701030927E-2</v>
      </c>
      <c r="BS33" s="91">
        <f>BS32/'Denúncias PSR por tipo de viola'!$J$197</f>
        <v>0</v>
      </c>
      <c r="BT33" s="91">
        <f>BT32/'Denúncias PSR por tipo de viola'!$J$197</f>
        <v>0.74226804123711343</v>
      </c>
      <c r="BU33" s="91">
        <f>BU32/'Denúncias PSR por tipo de viola'!$J$197</f>
        <v>0.72164948453608246</v>
      </c>
      <c r="BV33" s="91">
        <f>BV32/'Denúncias PSR por tipo de viola'!$J$197</f>
        <v>6.1855670103092786E-2</v>
      </c>
      <c r="BW33" s="91">
        <f>BW32/'Denúncias PSR por tipo de viola'!$J$197</f>
        <v>1.0309278350515464E-2</v>
      </c>
      <c r="BX33" s="91">
        <f>BX32/'Denúncias PSR por tipo de viola'!$J$197</f>
        <v>4.1237113402061855E-2</v>
      </c>
      <c r="BY33" s="92">
        <f>BY32/'Denúncias PSR por tipo de viola'!$J$197</f>
        <v>1.597938144329897</v>
      </c>
      <c r="CA33" s="195"/>
      <c r="CB33" s="206" t="s">
        <v>15</v>
      </c>
      <c r="CC33" s="207">
        <f>CC32/'Denúncias PSR por tipo de viola'!$J$230</f>
        <v>0</v>
      </c>
      <c r="CD33" s="207">
        <f>CD32/'Denúncias PSR por tipo de viola'!$J$230</f>
        <v>2.5862068965517241E-2</v>
      </c>
      <c r="CE33" s="207">
        <f>CE32/'Denúncias PSR por tipo de viola'!$J$230</f>
        <v>2.5862068965517241E-2</v>
      </c>
      <c r="CF33" s="207">
        <f>CF32/'Denúncias PSR por tipo de viola'!$J$230</f>
        <v>8.6206896551724137E-3</v>
      </c>
      <c r="CG33" s="207">
        <f>CG32/'Denúncias PSR por tipo de viola'!$J$230</f>
        <v>0.80172413793103448</v>
      </c>
      <c r="CH33" s="207">
        <f>CH32/'Denúncias PSR por tipo de viola'!$J$230</f>
        <v>0.65517241379310343</v>
      </c>
      <c r="CI33" s="207">
        <f>CI32/'Denúncias PSR por tipo de viola'!$J$230</f>
        <v>0</v>
      </c>
      <c r="CJ33" s="207">
        <f>CJ32/'Denúncias PSR por tipo de viola'!$J$230</f>
        <v>0</v>
      </c>
      <c r="CK33" s="207">
        <f>CK32/'Denúncias PSR por tipo de viola'!$J$230</f>
        <v>1.7241379310344827E-2</v>
      </c>
      <c r="CL33" s="208">
        <f>CL32/'Denúncias PSR por tipo de viola'!$J$230</f>
        <v>1.5344827586206897</v>
      </c>
    </row>
    <row r="34" spans="2:90" ht="15.75" thickTop="1" x14ac:dyDescent="0.25">
      <c r="L34" s="116"/>
      <c r="Y34" s="116"/>
      <c r="AL34" s="116"/>
      <c r="AY34" s="116"/>
      <c r="BK34" s="116"/>
    </row>
  </sheetData>
  <mergeCells count="7">
    <mergeCell ref="CB2:CM2"/>
    <mergeCell ref="BO2:BZ2"/>
    <mergeCell ref="B2:M2"/>
    <mergeCell ref="O2:Z2"/>
    <mergeCell ref="AB2:AM2"/>
    <mergeCell ref="AO2:AZ2"/>
    <mergeCell ref="BB2:B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1:ED34"/>
  <sheetViews>
    <sheetView showGridLines="0" showRowColHeaders="0" zoomScale="80" zoomScaleNormal="80" workbookViewId="0"/>
  </sheetViews>
  <sheetFormatPr defaultColWidth="8.7109375" defaultRowHeight="15" x14ac:dyDescent="0.25"/>
  <cols>
    <col min="1" max="1" width="1.7109375" customWidth="1"/>
    <col min="2" max="2" width="6.5703125" bestFit="1" customWidth="1"/>
    <col min="3" max="3" width="12.7109375" bestFit="1" customWidth="1"/>
    <col min="4" max="5" width="8.5703125" bestFit="1" customWidth="1"/>
    <col min="6" max="6" width="12.85546875" bestFit="1" customWidth="1"/>
    <col min="7" max="7" width="19.140625" bestFit="1" customWidth="1"/>
    <col min="8" max="8" width="14.42578125" bestFit="1" customWidth="1"/>
    <col min="9" max="9" width="15.140625" bestFit="1" customWidth="1"/>
    <col min="10" max="10" width="24" customWidth="1"/>
    <col min="11" max="11" width="14.85546875" bestFit="1" customWidth="1"/>
    <col min="12" max="12" width="9.5703125" bestFit="1" customWidth="1"/>
    <col min="13" max="13" width="8.42578125" bestFit="1" customWidth="1"/>
    <col min="14" max="14" width="7.5703125" bestFit="1" customWidth="1"/>
    <col min="15" max="15" width="14.42578125" bestFit="1" customWidth="1"/>
    <col min="16" max="16" width="14.42578125" customWidth="1"/>
    <col min="17" max="17" width="10.5703125" bestFit="1" customWidth="1"/>
    <col min="18" max="18" width="9.5703125" bestFit="1" customWidth="1"/>
    <col min="19" max="19" width="11.42578125" bestFit="1" customWidth="1"/>
    <col min="20" max="20" width="1.42578125" customWidth="1"/>
    <col min="21" max="21" width="6.5703125" bestFit="1" customWidth="1"/>
    <col min="22" max="22" width="12.7109375" bestFit="1" customWidth="1"/>
    <col min="23" max="24" width="8.5703125" bestFit="1" customWidth="1"/>
    <col min="25" max="25" width="12.85546875" bestFit="1" customWidth="1"/>
    <col min="26" max="26" width="19.140625" bestFit="1" customWidth="1"/>
    <col min="27" max="27" width="14.42578125" bestFit="1" customWidth="1"/>
    <col min="28" max="28" width="15.140625" bestFit="1" customWidth="1"/>
    <col min="29" max="30" width="15.140625" customWidth="1"/>
    <col min="31" max="31" width="9.5703125" bestFit="1" customWidth="1"/>
    <col min="32" max="32" width="8.42578125" bestFit="1" customWidth="1"/>
    <col min="33" max="33" width="7.5703125" bestFit="1" customWidth="1"/>
    <col min="34" max="34" width="14.42578125" bestFit="1" customWidth="1"/>
    <col min="35" max="35" width="14.42578125" customWidth="1"/>
    <col min="36" max="36" width="10.5703125" bestFit="1" customWidth="1"/>
    <col min="37" max="38" width="8.140625" bestFit="1" customWidth="1"/>
    <col min="39" max="39" width="1.42578125" customWidth="1"/>
    <col min="40" max="40" width="6.5703125" bestFit="1" customWidth="1"/>
    <col min="41" max="42" width="12.7109375" customWidth="1"/>
    <col min="43" max="43" width="8.5703125" bestFit="1" customWidth="1"/>
    <col min="44" max="44" width="12.85546875" bestFit="1" customWidth="1"/>
    <col min="45" max="46" width="14.42578125" bestFit="1" customWidth="1"/>
    <col min="47" max="47" width="15.140625" bestFit="1" customWidth="1"/>
    <col min="48" max="48" width="22.5703125" bestFit="1" customWidth="1"/>
    <col min="49" max="49" width="22.5703125" customWidth="1"/>
    <col min="50" max="50" width="9.5703125" bestFit="1" customWidth="1"/>
    <col min="51" max="51" width="8.42578125" bestFit="1" customWidth="1"/>
    <col min="52" max="52" width="7.5703125" bestFit="1" customWidth="1"/>
    <col min="53" max="54" width="14.42578125" customWidth="1"/>
    <col min="55" max="55" width="10.5703125" bestFit="1" customWidth="1"/>
    <col min="56" max="57" width="8.140625" bestFit="1" customWidth="1"/>
    <col min="58" max="58" width="2" customWidth="1"/>
    <col min="59" max="59" width="6.5703125" bestFit="1" customWidth="1"/>
    <col min="60" max="60" width="12.7109375" bestFit="1" customWidth="1"/>
    <col min="61" max="61" width="12.7109375" customWidth="1"/>
    <col min="62" max="62" width="8.5703125" bestFit="1" customWidth="1"/>
    <col min="63" max="63" width="12.85546875" bestFit="1" customWidth="1"/>
    <col min="64" max="65" width="14.42578125" bestFit="1" customWidth="1"/>
    <col min="66" max="66" width="15.140625" bestFit="1" customWidth="1"/>
    <col min="67" max="68" width="15.140625" customWidth="1"/>
    <col min="69" max="69" width="9.5703125" bestFit="1" customWidth="1"/>
    <col min="70" max="70" width="9.5703125" customWidth="1"/>
    <col min="71" max="71" width="7.5703125" bestFit="1" customWidth="1"/>
    <col min="72" max="72" width="14.42578125" bestFit="1" customWidth="1"/>
    <col min="73" max="73" width="26.140625" customWidth="1"/>
    <col min="74" max="74" width="10.5703125" bestFit="1" customWidth="1"/>
    <col min="75" max="76" width="8.140625" bestFit="1" customWidth="1"/>
    <col min="77" max="77" width="2" customWidth="1"/>
    <col min="78" max="78" width="6.5703125" bestFit="1" customWidth="1"/>
    <col min="79" max="79" width="12.7109375" bestFit="1" customWidth="1"/>
    <col min="80" max="80" width="12.7109375" customWidth="1"/>
    <col min="81" max="81" width="8.5703125" bestFit="1" customWidth="1"/>
    <col min="82" max="82" width="12.85546875" bestFit="1" customWidth="1"/>
    <col min="83" max="83" width="16.7109375" customWidth="1"/>
    <col min="84" max="84" width="15.85546875" customWidth="1"/>
    <col min="85" max="85" width="11.42578125" customWidth="1"/>
    <col min="86" max="87" width="19.28515625" customWidth="1"/>
    <col min="88" max="88" width="10.5703125" bestFit="1" customWidth="1"/>
    <col min="89" max="89" width="8.140625" bestFit="1" customWidth="1"/>
    <col min="90" max="90" width="8.140625" customWidth="1"/>
    <col min="91" max="92" width="15.5703125" customWidth="1"/>
    <col min="93" max="93" width="14.28515625" customWidth="1"/>
    <col min="96" max="96" width="1.85546875" customWidth="1"/>
    <col min="97" max="97" width="6.5703125" bestFit="1" customWidth="1"/>
    <col min="98" max="98" width="14.7109375" customWidth="1"/>
    <col min="99" max="99" width="14.140625" customWidth="1"/>
    <col min="100" max="100" width="12.85546875" bestFit="1" customWidth="1"/>
    <col min="101" max="101" width="16.7109375" customWidth="1"/>
    <col min="102" max="102" width="19.140625" customWidth="1"/>
    <col min="103" max="103" width="11.42578125" customWidth="1"/>
    <col min="104" max="104" width="19.28515625" customWidth="1"/>
    <col min="105" max="105" width="20.42578125" customWidth="1"/>
    <col min="106" max="106" width="20.28515625" customWidth="1"/>
    <col min="107" max="107" width="17" customWidth="1"/>
    <col min="108" max="108" width="19.28515625" customWidth="1"/>
    <col min="109" max="109" width="14.140625" bestFit="1" customWidth="1"/>
    <col min="110" max="110" width="21.42578125" customWidth="1"/>
    <col min="111" max="111" width="35.42578125" customWidth="1"/>
    <col min="112" max="112" width="19.7109375" customWidth="1"/>
    <col min="113" max="113" width="10" bestFit="1" customWidth="1"/>
    <col min="114" max="114" width="11.42578125" bestFit="1" customWidth="1"/>
    <col min="115" max="115" width="1.85546875" style="161" customWidth="1"/>
    <col min="116" max="116" width="9.5703125" style="161" bestFit="1" customWidth="1"/>
    <col min="117" max="117" width="14.7109375" style="161" customWidth="1"/>
    <col min="118" max="118" width="14.140625" style="161" customWidth="1"/>
    <col min="119" max="119" width="12.85546875" style="161" bestFit="1" customWidth="1"/>
    <col min="120" max="120" width="16.7109375" style="161" customWidth="1"/>
    <col min="121" max="121" width="19.140625" style="161" customWidth="1"/>
    <col min="122" max="122" width="11.42578125" style="161" customWidth="1"/>
    <col min="123" max="123" width="19.28515625" style="161" customWidth="1"/>
    <col min="124" max="124" width="20.42578125" style="161" customWidth="1"/>
    <col min="125" max="125" width="22.85546875" style="161" customWidth="1"/>
    <col min="126" max="126" width="12.42578125" style="161" customWidth="1"/>
    <col min="127" max="127" width="20.42578125" style="161" customWidth="1"/>
    <col min="128" max="128" width="14.140625" style="161" bestFit="1" customWidth="1"/>
    <col min="129" max="129" width="18.5703125" style="161" customWidth="1"/>
    <col min="130" max="130" width="31.42578125" style="161" customWidth="1"/>
    <col min="131" max="131" width="33.42578125" style="161" customWidth="1"/>
    <col min="132" max="132" width="9.5703125" style="161" customWidth="1"/>
    <col min="133" max="133" width="11.42578125" style="161" bestFit="1" customWidth="1"/>
    <col min="134" max="134" width="11.42578125" bestFit="1" customWidth="1"/>
  </cols>
  <sheetData>
    <row r="1" spans="2:134" ht="15.75" thickBot="1" x14ac:dyDescent="0.3"/>
    <row r="2" spans="2:134" s="31" customFormat="1" ht="16.5" customHeight="1" thickTop="1" thickBot="1" x14ac:dyDescent="0.3">
      <c r="B2" s="257" t="s">
        <v>329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9"/>
      <c r="U2" s="257" t="s">
        <v>330</v>
      </c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9"/>
      <c r="AN2" s="257" t="s">
        <v>331</v>
      </c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9"/>
      <c r="BG2" s="257" t="s">
        <v>347</v>
      </c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9"/>
      <c r="BZ2" s="266" t="s">
        <v>356</v>
      </c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S2" s="266" t="s">
        <v>384</v>
      </c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L2" s="254" t="s">
        <v>414</v>
      </c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6"/>
    </row>
    <row r="3" spans="2:134" s="31" customFormat="1" ht="90.75" thickTop="1" x14ac:dyDescent="0.25">
      <c r="B3" s="80" t="s">
        <v>2</v>
      </c>
      <c r="C3" s="76" t="s">
        <v>214</v>
      </c>
      <c r="D3" s="76" t="s">
        <v>215</v>
      </c>
      <c r="E3" s="76" t="s">
        <v>216</v>
      </c>
      <c r="F3" s="76" t="s">
        <v>217</v>
      </c>
      <c r="G3" s="76" t="s">
        <v>218</v>
      </c>
      <c r="H3" s="76" t="s">
        <v>219</v>
      </c>
      <c r="I3" s="76" t="s">
        <v>220</v>
      </c>
      <c r="J3" s="76" t="s">
        <v>221</v>
      </c>
      <c r="K3" s="76" t="s">
        <v>222</v>
      </c>
      <c r="L3" s="76" t="s">
        <v>223</v>
      </c>
      <c r="M3" s="76" t="s">
        <v>204</v>
      </c>
      <c r="N3" s="76" t="s">
        <v>224</v>
      </c>
      <c r="O3" s="76" t="s">
        <v>225</v>
      </c>
      <c r="P3" s="76" t="s">
        <v>348</v>
      </c>
      <c r="Q3" s="76" t="s">
        <v>226</v>
      </c>
      <c r="R3" s="77" t="s">
        <v>14</v>
      </c>
      <c r="S3" s="85" t="s">
        <v>15</v>
      </c>
      <c r="U3" s="80" t="s">
        <v>2</v>
      </c>
      <c r="V3" s="76" t="s">
        <v>214</v>
      </c>
      <c r="W3" s="76" t="s">
        <v>215</v>
      </c>
      <c r="X3" s="76" t="s">
        <v>216</v>
      </c>
      <c r="Y3" s="76" t="s">
        <v>217</v>
      </c>
      <c r="Z3" s="76" t="s">
        <v>218</v>
      </c>
      <c r="AA3" s="76" t="s">
        <v>219</v>
      </c>
      <c r="AB3" s="76" t="s">
        <v>220</v>
      </c>
      <c r="AC3" s="76" t="s">
        <v>221</v>
      </c>
      <c r="AD3" s="76" t="s">
        <v>222</v>
      </c>
      <c r="AE3" s="76" t="s">
        <v>223</v>
      </c>
      <c r="AF3" s="76" t="s">
        <v>204</v>
      </c>
      <c r="AG3" s="76" t="s">
        <v>224</v>
      </c>
      <c r="AH3" s="76" t="s">
        <v>225</v>
      </c>
      <c r="AI3" s="76" t="s">
        <v>348</v>
      </c>
      <c r="AJ3" s="76" t="s">
        <v>226</v>
      </c>
      <c r="AK3" s="77" t="s">
        <v>14</v>
      </c>
      <c r="AL3" s="85" t="s">
        <v>15</v>
      </c>
      <c r="AN3" s="80" t="s">
        <v>2</v>
      </c>
      <c r="AO3" s="76" t="s">
        <v>214</v>
      </c>
      <c r="AP3" s="76" t="s">
        <v>215</v>
      </c>
      <c r="AQ3" s="76" t="s">
        <v>216</v>
      </c>
      <c r="AR3" s="76" t="s">
        <v>217</v>
      </c>
      <c r="AS3" s="76" t="s">
        <v>218</v>
      </c>
      <c r="AT3" s="76" t="s">
        <v>219</v>
      </c>
      <c r="AU3" s="76" t="s">
        <v>220</v>
      </c>
      <c r="AV3" s="76" t="s">
        <v>221</v>
      </c>
      <c r="AW3" s="76" t="s">
        <v>222</v>
      </c>
      <c r="AX3" s="76" t="s">
        <v>223</v>
      </c>
      <c r="AY3" s="76" t="s">
        <v>204</v>
      </c>
      <c r="AZ3" s="76" t="s">
        <v>224</v>
      </c>
      <c r="BA3" s="76" t="s">
        <v>225</v>
      </c>
      <c r="BB3" s="76" t="s">
        <v>348</v>
      </c>
      <c r="BC3" s="76" t="s">
        <v>266</v>
      </c>
      <c r="BD3" s="77" t="s">
        <v>14</v>
      </c>
      <c r="BE3" s="85" t="s">
        <v>15</v>
      </c>
      <c r="BG3" s="80" t="s">
        <v>2</v>
      </c>
      <c r="BH3" s="76" t="s">
        <v>214</v>
      </c>
      <c r="BI3" s="76" t="s">
        <v>215</v>
      </c>
      <c r="BJ3" s="76" t="s">
        <v>216</v>
      </c>
      <c r="BK3" s="76" t="s">
        <v>217</v>
      </c>
      <c r="BL3" s="76" t="s">
        <v>218</v>
      </c>
      <c r="BM3" s="76" t="s">
        <v>219</v>
      </c>
      <c r="BN3" s="76" t="s">
        <v>220</v>
      </c>
      <c r="BO3" s="76" t="s">
        <v>221</v>
      </c>
      <c r="BP3" s="76" t="s">
        <v>222</v>
      </c>
      <c r="BQ3" s="76" t="s">
        <v>223</v>
      </c>
      <c r="BR3" s="76" t="s">
        <v>204</v>
      </c>
      <c r="BS3" s="76" t="s">
        <v>224</v>
      </c>
      <c r="BT3" s="76" t="s">
        <v>225</v>
      </c>
      <c r="BU3" s="76" t="s">
        <v>348</v>
      </c>
      <c r="BV3" s="76" t="s">
        <v>226</v>
      </c>
      <c r="BW3" s="77" t="s">
        <v>14</v>
      </c>
      <c r="BX3" s="85" t="s">
        <v>15</v>
      </c>
      <c r="BZ3" s="80" t="s">
        <v>2</v>
      </c>
      <c r="CA3" s="76" t="s">
        <v>214</v>
      </c>
      <c r="CB3" s="76" t="s">
        <v>215</v>
      </c>
      <c r="CC3" s="76" t="s">
        <v>216</v>
      </c>
      <c r="CD3" s="76" t="s">
        <v>217</v>
      </c>
      <c r="CE3" s="76" t="s">
        <v>218</v>
      </c>
      <c r="CF3" s="76" t="s">
        <v>219</v>
      </c>
      <c r="CG3" s="76" t="s">
        <v>220</v>
      </c>
      <c r="CH3" s="76" t="s">
        <v>221</v>
      </c>
      <c r="CI3" s="76" t="s">
        <v>222</v>
      </c>
      <c r="CJ3" s="76" t="s">
        <v>223</v>
      </c>
      <c r="CK3" s="76" t="s">
        <v>204</v>
      </c>
      <c r="CL3" s="76" t="s">
        <v>224</v>
      </c>
      <c r="CM3" s="76" t="s">
        <v>225</v>
      </c>
      <c r="CN3" s="76" t="s">
        <v>348</v>
      </c>
      <c r="CO3" s="76" t="s">
        <v>266</v>
      </c>
      <c r="CP3" s="77" t="s">
        <v>14</v>
      </c>
      <c r="CQ3" s="85" t="s">
        <v>15</v>
      </c>
      <c r="CS3" s="80" t="s">
        <v>2</v>
      </c>
      <c r="CT3" s="76" t="s">
        <v>214</v>
      </c>
      <c r="CU3" s="76" t="s">
        <v>216</v>
      </c>
      <c r="CV3" s="76" t="s">
        <v>215</v>
      </c>
      <c r="CW3" s="76" t="s">
        <v>217</v>
      </c>
      <c r="CX3" s="76" t="s">
        <v>218</v>
      </c>
      <c r="CY3" s="76" t="s">
        <v>219</v>
      </c>
      <c r="CZ3" s="76" t="s">
        <v>220</v>
      </c>
      <c r="DA3" s="76" t="s">
        <v>221</v>
      </c>
      <c r="DB3" s="76" t="s">
        <v>222</v>
      </c>
      <c r="DC3" s="76" t="s">
        <v>223</v>
      </c>
      <c r="DD3" s="76" t="s">
        <v>204</v>
      </c>
      <c r="DE3" s="76" t="s">
        <v>224</v>
      </c>
      <c r="DF3" s="76" t="s">
        <v>225</v>
      </c>
      <c r="DG3" s="76" t="s">
        <v>403</v>
      </c>
      <c r="DH3" s="79" t="s">
        <v>266</v>
      </c>
      <c r="DI3" s="77" t="s">
        <v>14</v>
      </c>
      <c r="DJ3" s="85" t="s">
        <v>15</v>
      </c>
      <c r="DL3" s="186" t="s">
        <v>2</v>
      </c>
      <c r="DM3" s="76" t="s">
        <v>214</v>
      </c>
      <c r="DN3" s="76" t="s">
        <v>216</v>
      </c>
      <c r="DO3" s="76" t="s">
        <v>215</v>
      </c>
      <c r="DP3" s="76" t="s">
        <v>217</v>
      </c>
      <c r="DQ3" s="76" t="s">
        <v>218</v>
      </c>
      <c r="DR3" s="76" t="s">
        <v>219</v>
      </c>
      <c r="DS3" s="76" t="s">
        <v>433</v>
      </c>
      <c r="DT3" s="76" t="s">
        <v>220</v>
      </c>
      <c r="DU3" s="76" t="s">
        <v>221</v>
      </c>
      <c r="DV3" s="76" t="s">
        <v>222</v>
      </c>
      <c r="DW3" s="76" t="s">
        <v>223</v>
      </c>
      <c r="DX3" s="76" t="s">
        <v>204</v>
      </c>
      <c r="DY3" s="76" t="s">
        <v>224</v>
      </c>
      <c r="DZ3" s="76" t="s">
        <v>225</v>
      </c>
      <c r="EA3" s="76" t="s">
        <v>403</v>
      </c>
      <c r="EB3" s="79" t="s">
        <v>266</v>
      </c>
      <c r="EC3" s="77" t="s">
        <v>14</v>
      </c>
      <c r="ED3" s="188" t="s">
        <v>15</v>
      </c>
    </row>
    <row r="4" spans="2:134" x14ac:dyDescent="0.25">
      <c r="B4" s="49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7">
        <f>SUM(C4:Q4)</f>
        <v>0</v>
      </c>
      <c r="S4" s="86">
        <f>R4/$R$32</f>
        <v>0</v>
      </c>
      <c r="U4" s="49" t="s">
        <v>16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67">
        <f>SUM(V4:AJ4)</f>
        <v>0</v>
      </c>
      <c r="AL4" s="86">
        <f>AK4/$AK$32</f>
        <v>0</v>
      </c>
      <c r="AN4" s="49" t="s">
        <v>16</v>
      </c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67">
        <f t="shared" ref="BD4:BD31" si="0">SUM(AO4:BC4)</f>
        <v>0</v>
      </c>
      <c r="BE4" s="86">
        <f>BD4/$BD$32</f>
        <v>0</v>
      </c>
      <c r="BG4" s="49" t="s">
        <v>16</v>
      </c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67">
        <f t="shared" ref="BW4:BW31" si="1">SUM(BH4:BV4)</f>
        <v>0</v>
      </c>
      <c r="BX4" s="86">
        <f>BW4/$BW$32</f>
        <v>0</v>
      </c>
      <c r="BZ4" s="49" t="s">
        <v>16</v>
      </c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67">
        <f t="shared" ref="CP4:CP31" si="2">SUM(CA4:CO4)</f>
        <v>0</v>
      </c>
      <c r="CQ4" s="86">
        <f>CP4/$CP$32</f>
        <v>0</v>
      </c>
      <c r="CS4" s="49" t="s">
        <v>16</v>
      </c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35"/>
      <c r="DI4" s="67">
        <f>SUM(CT4:DH4)</f>
        <v>0</v>
      </c>
      <c r="DJ4" s="86">
        <f>DI4/$DI$32</f>
        <v>0</v>
      </c>
      <c r="DL4" s="78" t="s">
        <v>16</v>
      </c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35"/>
      <c r="EC4" s="67">
        <f t="shared" ref="EC4:EC31" si="3">SUM(DM4:EB4)</f>
        <v>0</v>
      </c>
      <c r="ED4" s="189">
        <f>EC4/$EC$32</f>
        <v>0</v>
      </c>
    </row>
    <row r="5" spans="2:134" x14ac:dyDescent="0.25">
      <c r="B5" s="49" t="s">
        <v>18</v>
      </c>
      <c r="C5" s="20"/>
      <c r="D5" s="20"/>
      <c r="E5" s="20"/>
      <c r="F5" s="20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67">
        <f t="shared" ref="R5:R31" si="4">SUM(C5:Q5)</f>
        <v>1</v>
      </c>
      <c r="S5" s="86">
        <f t="shared" ref="S5:S32" si="5">R5/$R$32</f>
        <v>3.4843205574912892E-3</v>
      </c>
      <c r="U5" s="49" t="s">
        <v>18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67">
        <f t="shared" ref="AK5:AK31" si="6">SUM(V5:AJ5)</f>
        <v>0</v>
      </c>
      <c r="AL5" s="86">
        <f t="shared" ref="AL5:AL32" si="7">AK5/$AK$32</f>
        <v>0</v>
      </c>
      <c r="AN5" s="49" t="s">
        <v>18</v>
      </c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67">
        <f t="shared" si="0"/>
        <v>0</v>
      </c>
      <c r="BE5" s="86">
        <f t="shared" ref="BE5:BE31" si="8">BD5/$BD$32</f>
        <v>0</v>
      </c>
      <c r="BG5" s="49" t="s">
        <v>18</v>
      </c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67">
        <f t="shared" si="1"/>
        <v>0</v>
      </c>
      <c r="BX5" s="86">
        <f t="shared" ref="BX5:BX32" si="9">BW5/$BW$32</f>
        <v>0</v>
      </c>
      <c r="BZ5" s="49" t="s">
        <v>18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67">
        <f t="shared" si="2"/>
        <v>0</v>
      </c>
      <c r="CQ5" s="86">
        <f t="shared" ref="CQ5:CQ31" si="10">CP5/$CP$32</f>
        <v>0</v>
      </c>
      <c r="CS5" s="49" t="s">
        <v>18</v>
      </c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35"/>
      <c r="DI5" s="67">
        <f t="shared" ref="DI5:DI31" si="11">SUM(CT5:DH5)</f>
        <v>0</v>
      </c>
      <c r="DJ5" s="86">
        <f t="shared" ref="DJ5:DJ32" si="12">DI5/$DI$32</f>
        <v>0</v>
      </c>
      <c r="DL5" s="78" t="s">
        <v>18</v>
      </c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35"/>
      <c r="EC5" s="67">
        <f t="shared" si="3"/>
        <v>0</v>
      </c>
      <c r="ED5" s="189">
        <f t="shared" ref="ED5:ED31" si="13">EC5/$EC$32</f>
        <v>0</v>
      </c>
    </row>
    <row r="6" spans="2:134" x14ac:dyDescent="0.25">
      <c r="B6" s="49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7">
        <f t="shared" si="4"/>
        <v>0</v>
      </c>
      <c r="S6" s="86">
        <f t="shared" si="5"/>
        <v>0</v>
      </c>
      <c r="U6" s="49" t="s">
        <v>17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67">
        <f t="shared" si="6"/>
        <v>0</v>
      </c>
      <c r="AL6" s="86">
        <f t="shared" si="7"/>
        <v>0</v>
      </c>
      <c r="AN6" s="49" t="s">
        <v>17</v>
      </c>
      <c r="AO6" s="16">
        <v>1</v>
      </c>
      <c r="AP6" s="16"/>
      <c r="AQ6" s="16"/>
      <c r="AR6" s="16"/>
      <c r="AS6" s="16"/>
      <c r="AT6" s="16"/>
      <c r="AU6" s="16"/>
      <c r="AV6" s="16"/>
      <c r="AW6" s="16"/>
      <c r="AX6" s="16">
        <v>1</v>
      </c>
      <c r="AY6" s="16"/>
      <c r="AZ6" s="16">
        <v>1</v>
      </c>
      <c r="BA6" s="16"/>
      <c r="BB6" s="16"/>
      <c r="BC6" s="16">
        <v>1</v>
      </c>
      <c r="BD6" s="67">
        <f t="shared" si="0"/>
        <v>4</v>
      </c>
      <c r="BE6" s="86">
        <f t="shared" si="8"/>
        <v>3.7037037037037035E-2</v>
      </c>
      <c r="BG6" s="49" t="s">
        <v>17</v>
      </c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67">
        <f t="shared" si="1"/>
        <v>0</v>
      </c>
      <c r="BX6" s="86">
        <f t="shared" si="9"/>
        <v>0</v>
      </c>
      <c r="BZ6" s="49" t="s">
        <v>17</v>
      </c>
      <c r="CA6" s="16">
        <v>1</v>
      </c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>
        <v>1</v>
      </c>
      <c r="CP6" s="67">
        <f t="shared" si="2"/>
        <v>2</v>
      </c>
      <c r="CQ6" s="86">
        <f t="shared" si="10"/>
        <v>1.8018018018018018E-2</v>
      </c>
      <c r="CS6" s="49" t="s">
        <v>17</v>
      </c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35"/>
      <c r="DI6" s="67">
        <f t="shared" si="11"/>
        <v>0</v>
      </c>
      <c r="DJ6" s="86">
        <f t="shared" si="12"/>
        <v>0</v>
      </c>
      <c r="DL6" s="78" t="s">
        <v>17</v>
      </c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35"/>
      <c r="EC6" s="67">
        <f t="shared" si="3"/>
        <v>0</v>
      </c>
      <c r="ED6" s="189">
        <f t="shared" si="13"/>
        <v>0</v>
      </c>
    </row>
    <row r="7" spans="2:134" x14ac:dyDescent="0.25">
      <c r="B7" s="49" t="s">
        <v>19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1</v>
      </c>
      <c r="R7" s="67">
        <f t="shared" si="4"/>
        <v>1</v>
      </c>
      <c r="S7" s="86">
        <f t="shared" si="5"/>
        <v>3.4843205574912892E-3</v>
      </c>
      <c r="U7" s="49" t="s">
        <v>19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67">
        <f t="shared" si="6"/>
        <v>0</v>
      </c>
      <c r="AL7" s="86">
        <f t="shared" si="7"/>
        <v>0</v>
      </c>
      <c r="AN7" s="49" t="s">
        <v>19</v>
      </c>
      <c r="AO7" s="16"/>
      <c r="AP7" s="16"/>
      <c r="AQ7" s="16"/>
      <c r="AR7" s="16">
        <v>1</v>
      </c>
      <c r="AS7" s="16"/>
      <c r="AT7" s="16"/>
      <c r="AU7" s="16"/>
      <c r="AV7" s="16">
        <v>1</v>
      </c>
      <c r="AW7" s="16"/>
      <c r="AX7" s="16">
        <v>1</v>
      </c>
      <c r="AY7" s="16"/>
      <c r="AZ7" s="16"/>
      <c r="BA7" s="16">
        <v>1</v>
      </c>
      <c r="BB7" s="16"/>
      <c r="BC7" s="16"/>
      <c r="BD7" s="67">
        <f t="shared" si="0"/>
        <v>4</v>
      </c>
      <c r="BE7" s="86">
        <f t="shared" si="8"/>
        <v>3.7037037037037035E-2</v>
      </c>
      <c r="BG7" s="49" t="s">
        <v>19</v>
      </c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67">
        <f t="shared" si="1"/>
        <v>0</v>
      </c>
      <c r="BX7" s="86">
        <f t="shared" si="9"/>
        <v>0</v>
      </c>
      <c r="BZ7" s="49" t="s">
        <v>19</v>
      </c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67">
        <f t="shared" si="2"/>
        <v>0</v>
      </c>
      <c r="CQ7" s="86">
        <f t="shared" si="10"/>
        <v>0</v>
      </c>
      <c r="CS7" s="49" t="s">
        <v>19</v>
      </c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35"/>
      <c r="DI7" s="67">
        <f t="shared" si="11"/>
        <v>0</v>
      </c>
      <c r="DJ7" s="86">
        <f t="shared" si="12"/>
        <v>0</v>
      </c>
      <c r="DL7" s="78" t="s">
        <v>19</v>
      </c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35"/>
      <c r="EC7" s="67">
        <f t="shared" si="3"/>
        <v>0</v>
      </c>
      <c r="ED7" s="189">
        <f t="shared" si="13"/>
        <v>0</v>
      </c>
    </row>
    <row r="8" spans="2:134" x14ac:dyDescent="0.25">
      <c r="B8" s="49" t="s">
        <v>20</v>
      </c>
      <c r="C8" s="20">
        <v>5</v>
      </c>
      <c r="D8" s="20"/>
      <c r="E8" s="20"/>
      <c r="F8" s="20"/>
      <c r="G8" s="20"/>
      <c r="H8" s="20"/>
      <c r="I8" s="20"/>
      <c r="J8" s="20"/>
      <c r="K8" s="20"/>
      <c r="L8" s="20">
        <v>1</v>
      </c>
      <c r="M8" s="20"/>
      <c r="N8" s="20">
        <v>1</v>
      </c>
      <c r="O8" s="20">
        <v>1</v>
      </c>
      <c r="P8" s="20"/>
      <c r="Q8" s="20">
        <v>2</v>
      </c>
      <c r="R8" s="67">
        <f t="shared" si="4"/>
        <v>10</v>
      </c>
      <c r="S8" s="86">
        <f t="shared" si="5"/>
        <v>3.484320557491289E-2</v>
      </c>
      <c r="U8" s="49" t="s">
        <v>20</v>
      </c>
      <c r="V8" s="20">
        <v>2</v>
      </c>
      <c r="W8" s="20"/>
      <c r="X8" s="20">
        <v>1</v>
      </c>
      <c r="Y8" s="20"/>
      <c r="Z8" s="20">
        <v>1</v>
      </c>
      <c r="AA8" s="20"/>
      <c r="AB8" s="20">
        <v>1</v>
      </c>
      <c r="AC8" s="20"/>
      <c r="AD8" s="20"/>
      <c r="AE8" s="20">
        <v>1</v>
      </c>
      <c r="AF8" s="20"/>
      <c r="AG8" s="20"/>
      <c r="AH8" s="20">
        <v>1</v>
      </c>
      <c r="AI8" s="20"/>
      <c r="AJ8" s="20">
        <v>2</v>
      </c>
      <c r="AK8" s="67">
        <f t="shared" si="6"/>
        <v>9</v>
      </c>
      <c r="AL8" s="86">
        <f t="shared" si="7"/>
        <v>5.7692307692307696E-2</v>
      </c>
      <c r="AN8" s="49" t="s">
        <v>20</v>
      </c>
      <c r="AO8" s="20">
        <v>2</v>
      </c>
      <c r="AP8" s="20"/>
      <c r="AQ8" s="20"/>
      <c r="AR8" s="20">
        <v>1</v>
      </c>
      <c r="AS8" s="20"/>
      <c r="AT8" s="20"/>
      <c r="AU8" s="20"/>
      <c r="AV8" s="20">
        <v>1</v>
      </c>
      <c r="AW8" s="20"/>
      <c r="AX8" s="20"/>
      <c r="AY8" s="20"/>
      <c r="AZ8" s="20"/>
      <c r="BA8" s="20">
        <v>1</v>
      </c>
      <c r="BB8" s="20"/>
      <c r="BC8" s="20">
        <v>1</v>
      </c>
      <c r="BD8" s="67">
        <f t="shared" si="0"/>
        <v>6</v>
      </c>
      <c r="BE8" s="86">
        <f t="shared" si="8"/>
        <v>5.5555555555555552E-2</v>
      </c>
      <c r="BG8" s="49" t="s">
        <v>20</v>
      </c>
      <c r="BH8" s="20">
        <v>5</v>
      </c>
      <c r="BI8" s="20"/>
      <c r="BJ8" s="20">
        <v>2</v>
      </c>
      <c r="BK8" s="20">
        <v>2</v>
      </c>
      <c r="BL8" s="20"/>
      <c r="BM8" s="20">
        <v>1</v>
      </c>
      <c r="BN8" s="20"/>
      <c r="BO8" s="20"/>
      <c r="BP8" s="20"/>
      <c r="BQ8" s="20">
        <v>3</v>
      </c>
      <c r="BR8" s="20"/>
      <c r="BS8" s="20">
        <v>1</v>
      </c>
      <c r="BT8" s="20"/>
      <c r="BU8" s="20"/>
      <c r="BV8" s="20">
        <v>4</v>
      </c>
      <c r="BW8" s="67">
        <f t="shared" si="1"/>
        <v>18</v>
      </c>
      <c r="BX8" s="86">
        <f t="shared" si="9"/>
        <v>0.14516129032258066</v>
      </c>
      <c r="BZ8" s="49" t="s">
        <v>20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67">
        <f t="shared" si="2"/>
        <v>0</v>
      </c>
      <c r="CQ8" s="86">
        <f t="shared" si="10"/>
        <v>0</v>
      </c>
      <c r="CS8" s="49" t="s">
        <v>20</v>
      </c>
      <c r="CT8" s="20">
        <v>2</v>
      </c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83">
        <v>1</v>
      </c>
      <c r="DI8" s="67">
        <f t="shared" si="11"/>
        <v>3</v>
      </c>
      <c r="DJ8" s="86">
        <f t="shared" si="12"/>
        <v>2.1739130434782608E-2</v>
      </c>
      <c r="DL8" s="78" t="s">
        <v>20</v>
      </c>
      <c r="DM8" s="20">
        <v>1</v>
      </c>
      <c r="DN8" s="20"/>
      <c r="DO8" s="20"/>
      <c r="DP8" s="20">
        <v>1</v>
      </c>
      <c r="DQ8" s="20"/>
      <c r="DR8" s="20"/>
      <c r="DS8" s="20"/>
      <c r="DT8" s="20"/>
      <c r="DU8" s="20"/>
      <c r="DV8" s="20"/>
      <c r="DW8" s="20">
        <v>1</v>
      </c>
      <c r="DX8" s="20"/>
      <c r="DY8" s="20"/>
      <c r="DZ8" s="20">
        <v>1</v>
      </c>
      <c r="EA8" s="20"/>
      <c r="EB8" s="83"/>
      <c r="EC8" s="67">
        <f t="shared" si="3"/>
        <v>4</v>
      </c>
      <c r="ED8" s="189">
        <f t="shared" si="13"/>
        <v>1.8691588785046728E-2</v>
      </c>
    </row>
    <row r="9" spans="2:134" x14ac:dyDescent="0.25">
      <c r="B9" s="49" t="s">
        <v>21</v>
      </c>
      <c r="C9" s="20">
        <v>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>
        <v>1</v>
      </c>
      <c r="P9" s="20"/>
      <c r="Q9" s="20">
        <v>2</v>
      </c>
      <c r="R9" s="67">
        <f t="shared" si="4"/>
        <v>5</v>
      </c>
      <c r="S9" s="86">
        <f t="shared" si="5"/>
        <v>1.7421602787456445E-2</v>
      </c>
      <c r="U9" s="49" t="s">
        <v>21</v>
      </c>
      <c r="V9" s="20">
        <v>1</v>
      </c>
      <c r="W9" s="20"/>
      <c r="X9" s="20"/>
      <c r="Y9" s="20"/>
      <c r="Z9" s="20"/>
      <c r="AA9" s="20"/>
      <c r="AB9" s="20"/>
      <c r="AC9" s="20"/>
      <c r="AD9" s="20"/>
      <c r="AE9" s="20">
        <v>1</v>
      </c>
      <c r="AF9" s="20"/>
      <c r="AG9" s="20"/>
      <c r="AH9" s="20">
        <v>1</v>
      </c>
      <c r="AI9" s="20"/>
      <c r="AJ9" s="20">
        <v>1</v>
      </c>
      <c r="AK9" s="67">
        <f t="shared" si="6"/>
        <v>4</v>
      </c>
      <c r="AL9" s="86">
        <f t="shared" si="7"/>
        <v>2.564102564102564E-2</v>
      </c>
      <c r="AN9" s="49" t="s">
        <v>21</v>
      </c>
      <c r="AO9" s="20">
        <v>1</v>
      </c>
      <c r="AP9" s="20"/>
      <c r="AQ9" s="20"/>
      <c r="AR9" s="20"/>
      <c r="AS9" s="20"/>
      <c r="AT9" s="20"/>
      <c r="AU9" s="20"/>
      <c r="AV9" s="20"/>
      <c r="AW9" s="20"/>
      <c r="AX9" s="20"/>
      <c r="AY9" s="20">
        <v>1</v>
      </c>
      <c r="AZ9" s="20"/>
      <c r="BA9" s="20"/>
      <c r="BB9" s="20"/>
      <c r="BC9" s="20">
        <v>1</v>
      </c>
      <c r="BD9" s="67">
        <f t="shared" si="0"/>
        <v>3</v>
      </c>
      <c r="BE9" s="86">
        <f t="shared" si="8"/>
        <v>2.7777777777777776E-2</v>
      </c>
      <c r="BG9" s="49" t="s">
        <v>21</v>
      </c>
      <c r="BH9" s="20">
        <v>3</v>
      </c>
      <c r="BI9" s="20"/>
      <c r="BJ9" s="20"/>
      <c r="BK9" s="20">
        <v>2</v>
      </c>
      <c r="BL9" s="20"/>
      <c r="BM9" s="20"/>
      <c r="BN9" s="20"/>
      <c r="BO9" s="20"/>
      <c r="BP9" s="20"/>
      <c r="BQ9" s="20"/>
      <c r="BR9" s="20"/>
      <c r="BS9" s="20"/>
      <c r="BT9" s="20">
        <v>1</v>
      </c>
      <c r="BU9" s="20"/>
      <c r="BV9" s="20">
        <v>1</v>
      </c>
      <c r="BW9" s="67">
        <f t="shared" si="1"/>
        <v>7</v>
      </c>
      <c r="BX9" s="86">
        <f t="shared" si="9"/>
        <v>5.6451612903225805E-2</v>
      </c>
      <c r="BZ9" s="49" t="s">
        <v>21</v>
      </c>
      <c r="CA9" s="20">
        <v>3</v>
      </c>
      <c r="CB9" s="20"/>
      <c r="CC9" s="20">
        <v>1</v>
      </c>
      <c r="CD9" s="20"/>
      <c r="CE9" s="20"/>
      <c r="CF9" s="20">
        <v>1</v>
      </c>
      <c r="CG9" s="20"/>
      <c r="CH9" s="20"/>
      <c r="CI9" s="20"/>
      <c r="CJ9" s="20">
        <v>1</v>
      </c>
      <c r="CK9" s="20"/>
      <c r="CL9" s="20"/>
      <c r="CM9" s="20"/>
      <c r="CN9" s="20"/>
      <c r="CO9" s="20">
        <v>1</v>
      </c>
      <c r="CP9" s="67">
        <f t="shared" si="2"/>
        <v>7</v>
      </c>
      <c r="CQ9" s="86">
        <f t="shared" si="10"/>
        <v>6.3063063063063057E-2</v>
      </c>
      <c r="CS9" s="49" t="s">
        <v>21</v>
      </c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83"/>
      <c r="DI9" s="67">
        <f t="shared" si="11"/>
        <v>0</v>
      </c>
      <c r="DJ9" s="86">
        <f t="shared" si="12"/>
        <v>0</v>
      </c>
      <c r="DL9" s="78" t="s">
        <v>21</v>
      </c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>
        <v>2</v>
      </c>
      <c r="DX9" s="20"/>
      <c r="DY9" s="20"/>
      <c r="DZ9" s="20">
        <v>1</v>
      </c>
      <c r="EA9" s="20"/>
      <c r="EB9" s="83"/>
      <c r="EC9" s="67">
        <f t="shared" si="3"/>
        <v>3</v>
      </c>
      <c r="ED9" s="189">
        <f t="shared" si="13"/>
        <v>1.4018691588785047E-2</v>
      </c>
    </row>
    <row r="10" spans="2:134" x14ac:dyDescent="0.25">
      <c r="B10" s="49" t="s">
        <v>22</v>
      </c>
      <c r="C10" s="20">
        <v>9</v>
      </c>
      <c r="D10" s="20"/>
      <c r="E10" s="20"/>
      <c r="F10" s="20">
        <v>5</v>
      </c>
      <c r="G10" s="20">
        <v>2</v>
      </c>
      <c r="H10" s="20">
        <v>1</v>
      </c>
      <c r="I10" s="20">
        <v>1</v>
      </c>
      <c r="J10" s="20"/>
      <c r="K10" s="20"/>
      <c r="L10" s="20">
        <v>4</v>
      </c>
      <c r="M10" s="20">
        <v>1</v>
      </c>
      <c r="N10" s="20"/>
      <c r="O10" s="20">
        <v>4</v>
      </c>
      <c r="P10" s="20"/>
      <c r="Q10" s="20">
        <v>6</v>
      </c>
      <c r="R10" s="67">
        <f t="shared" si="4"/>
        <v>33</v>
      </c>
      <c r="S10" s="86">
        <f t="shared" si="5"/>
        <v>0.11498257839721254</v>
      </c>
      <c r="U10" s="49" t="s">
        <v>22</v>
      </c>
      <c r="V10" s="20">
        <v>6</v>
      </c>
      <c r="W10" s="20"/>
      <c r="X10" s="20"/>
      <c r="Y10" s="20">
        <v>1</v>
      </c>
      <c r="Z10" s="20"/>
      <c r="AA10" s="20"/>
      <c r="AB10" s="20"/>
      <c r="AC10" s="20"/>
      <c r="AD10" s="20"/>
      <c r="AE10" s="20">
        <v>4</v>
      </c>
      <c r="AF10" s="20"/>
      <c r="AG10" s="20">
        <v>1</v>
      </c>
      <c r="AH10" s="20">
        <v>2</v>
      </c>
      <c r="AI10" s="20"/>
      <c r="AJ10" s="20">
        <v>4</v>
      </c>
      <c r="AK10" s="67">
        <f t="shared" si="6"/>
        <v>18</v>
      </c>
      <c r="AL10" s="86">
        <f t="shared" si="7"/>
        <v>0.11538461538461539</v>
      </c>
      <c r="AN10" s="49" t="s">
        <v>22</v>
      </c>
      <c r="AO10" s="20">
        <v>2</v>
      </c>
      <c r="AP10" s="20"/>
      <c r="AQ10" s="20"/>
      <c r="AR10" s="20"/>
      <c r="AS10" s="20"/>
      <c r="AT10" s="20"/>
      <c r="AU10" s="20"/>
      <c r="AV10" s="20"/>
      <c r="AW10" s="20"/>
      <c r="AX10" s="20">
        <v>1</v>
      </c>
      <c r="AY10" s="20"/>
      <c r="AZ10" s="20"/>
      <c r="BA10" s="20"/>
      <c r="BB10" s="20"/>
      <c r="BC10" s="20"/>
      <c r="BD10" s="67">
        <f t="shared" si="0"/>
        <v>3</v>
      </c>
      <c r="BE10" s="86">
        <f t="shared" si="8"/>
        <v>2.7777777777777776E-2</v>
      </c>
      <c r="BG10" s="49" t="s">
        <v>22</v>
      </c>
      <c r="BH10" s="20">
        <v>5</v>
      </c>
      <c r="BI10" s="20"/>
      <c r="BJ10" s="20"/>
      <c r="BK10" s="20">
        <v>1</v>
      </c>
      <c r="BL10" s="20"/>
      <c r="BM10" s="20"/>
      <c r="BN10" s="20"/>
      <c r="BO10" s="20"/>
      <c r="BP10" s="20"/>
      <c r="BQ10" s="20">
        <v>1</v>
      </c>
      <c r="BR10" s="20"/>
      <c r="BS10" s="20"/>
      <c r="BT10" s="20">
        <v>1</v>
      </c>
      <c r="BU10" s="20"/>
      <c r="BV10" s="20">
        <v>4</v>
      </c>
      <c r="BW10" s="67">
        <f t="shared" si="1"/>
        <v>12</v>
      </c>
      <c r="BX10" s="86">
        <f t="shared" si="9"/>
        <v>9.6774193548387094E-2</v>
      </c>
      <c r="BZ10" s="49" t="s">
        <v>22</v>
      </c>
      <c r="CA10" s="20">
        <v>1</v>
      </c>
      <c r="CB10" s="20"/>
      <c r="CC10" s="20"/>
      <c r="CD10" s="20">
        <v>1</v>
      </c>
      <c r="CE10" s="20">
        <v>1</v>
      </c>
      <c r="CF10" s="20">
        <v>1</v>
      </c>
      <c r="CG10" s="20"/>
      <c r="CH10" s="20">
        <v>1</v>
      </c>
      <c r="CI10" s="20"/>
      <c r="CJ10" s="20">
        <v>1</v>
      </c>
      <c r="CK10" s="20">
        <v>1</v>
      </c>
      <c r="CL10" s="20"/>
      <c r="CM10" s="20">
        <v>1</v>
      </c>
      <c r="CN10" s="20"/>
      <c r="CO10" s="20"/>
      <c r="CP10" s="67">
        <f t="shared" si="2"/>
        <v>8</v>
      </c>
      <c r="CQ10" s="86">
        <f t="shared" si="10"/>
        <v>7.2072072072072071E-2</v>
      </c>
      <c r="CS10" s="49" t="s">
        <v>22</v>
      </c>
      <c r="CT10" s="20"/>
      <c r="CU10" s="20"/>
      <c r="CV10" s="20"/>
      <c r="CW10" s="20">
        <v>2</v>
      </c>
      <c r="CX10" s="20"/>
      <c r="CY10" s="20"/>
      <c r="CZ10" s="20"/>
      <c r="DA10" s="20"/>
      <c r="DB10" s="20"/>
      <c r="DC10" s="20"/>
      <c r="DD10" s="20"/>
      <c r="DE10" s="20"/>
      <c r="DF10" s="20">
        <v>2</v>
      </c>
      <c r="DG10" s="20"/>
      <c r="DH10" s="83"/>
      <c r="DI10" s="67">
        <f t="shared" si="11"/>
        <v>4</v>
      </c>
      <c r="DJ10" s="86">
        <f t="shared" si="12"/>
        <v>2.8985507246376812E-2</v>
      </c>
      <c r="DL10" s="78" t="s">
        <v>22</v>
      </c>
      <c r="DM10" s="20">
        <v>3</v>
      </c>
      <c r="DN10" s="20"/>
      <c r="DO10" s="20"/>
      <c r="DP10" s="20">
        <v>2</v>
      </c>
      <c r="DQ10" s="20">
        <v>1</v>
      </c>
      <c r="DR10" s="20">
        <v>1</v>
      </c>
      <c r="DS10" s="20"/>
      <c r="DT10" s="20"/>
      <c r="DU10" s="20"/>
      <c r="DV10" s="20"/>
      <c r="DW10" s="20">
        <v>3</v>
      </c>
      <c r="DX10" s="20"/>
      <c r="DY10" s="20"/>
      <c r="DZ10" s="20">
        <v>2</v>
      </c>
      <c r="EA10" s="20"/>
      <c r="EB10" s="83">
        <v>2</v>
      </c>
      <c r="EC10" s="67">
        <f t="shared" si="3"/>
        <v>14</v>
      </c>
      <c r="ED10" s="189">
        <f t="shared" si="13"/>
        <v>6.5420560747663545E-2</v>
      </c>
    </row>
    <row r="11" spans="2:134" x14ac:dyDescent="0.25">
      <c r="B11" s="49" t="s">
        <v>23</v>
      </c>
      <c r="C11" s="20">
        <v>2</v>
      </c>
      <c r="D11" s="20"/>
      <c r="E11" s="20"/>
      <c r="F11" s="20">
        <v>1</v>
      </c>
      <c r="G11" s="20"/>
      <c r="H11" s="20"/>
      <c r="I11" s="20">
        <v>1</v>
      </c>
      <c r="J11" s="20"/>
      <c r="K11" s="20"/>
      <c r="L11" s="20">
        <v>1</v>
      </c>
      <c r="M11" s="20">
        <v>1</v>
      </c>
      <c r="N11" s="20"/>
      <c r="O11" s="20">
        <v>1</v>
      </c>
      <c r="P11" s="20"/>
      <c r="Q11" s="20">
        <v>3</v>
      </c>
      <c r="R11" s="67">
        <f t="shared" si="4"/>
        <v>10</v>
      </c>
      <c r="S11" s="86">
        <f t="shared" si="5"/>
        <v>3.484320557491289E-2</v>
      </c>
      <c r="U11" s="49" t="s">
        <v>23</v>
      </c>
      <c r="V11" s="20">
        <v>1</v>
      </c>
      <c r="W11" s="20"/>
      <c r="X11" s="20"/>
      <c r="Y11" s="20">
        <v>1</v>
      </c>
      <c r="Z11" s="20"/>
      <c r="AA11" s="20"/>
      <c r="AB11" s="20"/>
      <c r="AC11" s="20"/>
      <c r="AD11" s="20"/>
      <c r="AE11" s="20">
        <v>1</v>
      </c>
      <c r="AF11" s="20">
        <v>1</v>
      </c>
      <c r="AG11" s="20"/>
      <c r="AH11" s="20">
        <v>1</v>
      </c>
      <c r="AI11" s="20"/>
      <c r="AJ11" s="20">
        <v>1</v>
      </c>
      <c r="AK11" s="67">
        <f t="shared" si="6"/>
        <v>6</v>
      </c>
      <c r="AL11" s="86">
        <f t="shared" si="7"/>
        <v>3.8461538461538464E-2</v>
      </c>
      <c r="AN11" s="49" t="s">
        <v>23</v>
      </c>
      <c r="AO11" s="20">
        <v>2</v>
      </c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>
        <v>1</v>
      </c>
      <c r="BD11" s="67">
        <f t="shared" si="0"/>
        <v>3</v>
      </c>
      <c r="BE11" s="86">
        <f t="shared" si="8"/>
        <v>2.7777777777777776E-2</v>
      </c>
      <c r="BG11" s="49" t="s">
        <v>23</v>
      </c>
      <c r="BH11" s="20"/>
      <c r="BI11" s="20"/>
      <c r="BJ11" s="20"/>
      <c r="BK11" s="20"/>
      <c r="BL11" s="20"/>
      <c r="BM11" s="20"/>
      <c r="BN11" s="20">
        <v>1</v>
      </c>
      <c r="BO11" s="20"/>
      <c r="BP11" s="20"/>
      <c r="BQ11" s="20"/>
      <c r="BR11" s="20"/>
      <c r="BS11" s="20"/>
      <c r="BT11" s="20"/>
      <c r="BU11" s="20"/>
      <c r="BV11" s="20"/>
      <c r="BW11" s="67">
        <f t="shared" si="1"/>
        <v>1</v>
      </c>
      <c r="BX11" s="86">
        <f t="shared" si="9"/>
        <v>8.0645161290322578E-3</v>
      </c>
      <c r="BZ11" s="49" t="s">
        <v>23</v>
      </c>
      <c r="CA11" s="20">
        <v>1</v>
      </c>
      <c r="CB11" s="20"/>
      <c r="CC11" s="20"/>
      <c r="CD11" s="20">
        <v>1</v>
      </c>
      <c r="CE11" s="20"/>
      <c r="CF11" s="20"/>
      <c r="CG11" s="20">
        <v>1</v>
      </c>
      <c r="CH11" s="20">
        <v>1</v>
      </c>
      <c r="CI11" s="20"/>
      <c r="CJ11" s="20">
        <v>3</v>
      </c>
      <c r="CK11" s="20">
        <v>1</v>
      </c>
      <c r="CL11" s="20"/>
      <c r="CM11" s="20"/>
      <c r="CN11" s="20"/>
      <c r="CO11" s="20"/>
      <c r="CP11" s="67">
        <f t="shared" si="2"/>
        <v>8</v>
      </c>
      <c r="CQ11" s="86">
        <f t="shared" si="10"/>
        <v>7.2072072072072071E-2</v>
      </c>
      <c r="CS11" s="49" t="s">
        <v>23</v>
      </c>
      <c r="CT11" s="20">
        <v>2</v>
      </c>
      <c r="CU11" s="20">
        <v>1</v>
      </c>
      <c r="CV11" s="20"/>
      <c r="CW11" s="20">
        <v>1</v>
      </c>
      <c r="CX11" s="20"/>
      <c r="CY11" s="20"/>
      <c r="CZ11" s="20"/>
      <c r="DA11" s="20"/>
      <c r="DB11" s="20"/>
      <c r="DC11" s="20"/>
      <c r="DD11" s="20">
        <v>1</v>
      </c>
      <c r="DE11" s="20"/>
      <c r="DF11" s="20"/>
      <c r="DG11" s="20"/>
      <c r="DH11" s="83">
        <v>2</v>
      </c>
      <c r="DI11" s="67">
        <f t="shared" si="11"/>
        <v>7</v>
      </c>
      <c r="DJ11" s="86">
        <f t="shared" si="12"/>
        <v>5.0724637681159424E-2</v>
      </c>
      <c r="DL11" s="78" t="s">
        <v>23</v>
      </c>
      <c r="DM11" s="20">
        <v>1</v>
      </c>
      <c r="DN11" s="20"/>
      <c r="DO11" s="20"/>
      <c r="DP11" s="20">
        <v>2</v>
      </c>
      <c r="DQ11" s="20"/>
      <c r="DR11" s="20"/>
      <c r="DS11" s="20"/>
      <c r="DT11" s="20"/>
      <c r="DU11" s="20"/>
      <c r="DV11" s="20"/>
      <c r="DW11" s="20">
        <v>3</v>
      </c>
      <c r="DX11" s="20"/>
      <c r="DY11" s="20"/>
      <c r="DZ11" s="20">
        <v>3</v>
      </c>
      <c r="EA11" s="20"/>
      <c r="EB11" s="83"/>
      <c r="EC11" s="67">
        <f t="shared" si="3"/>
        <v>9</v>
      </c>
      <c r="ED11" s="189">
        <f t="shared" si="13"/>
        <v>4.2056074766355138E-2</v>
      </c>
    </row>
    <row r="12" spans="2:134" x14ac:dyDescent="0.25">
      <c r="B12" s="49" t="s">
        <v>24</v>
      </c>
      <c r="C12" s="20">
        <v>2</v>
      </c>
      <c r="D12" s="20"/>
      <c r="E12" s="20"/>
      <c r="F12" s="20"/>
      <c r="G12" s="20"/>
      <c r="H12" s="20"/>
      <c r="I12" s="20"/>
      <c r="J12" s="20">
        <v>1</v>
      </c>
      <c r="K12" s="20"/>
      <c r="L12" s="20"/>
      <c r="M12" s="20"/>
      <c r="N12" s="20"/>
      <c r="O12" s="20">
        <v>3</v>
      </c>
      <c r="P12" s="20"/>
      <c r="Q12" s="20">
        <v>2</v>
      </c>
      <c r="R12" s="67">
        <f t="shared" si="4"/>
        <v>8</v>
      </c>
      <c r="S12" s="86">
        <f t="shared" si="5"/>
        <v>2.7874564459930314E-2</v>
      </c>
      <c r="U12" s="49" t="s">
        <v>24</v>
      </c>
      <c r="V12" s="20">
        <v>3</v>
      </c>
      <c r="W12" s="20"/>
      <c r="X12" s="20"/>
      <c r="Y12" s="20">
        <v>1</v>
      </c>
      <c r="Z12" s="20"/>
      <c r="AA12" s="20">
        <v>1</v>
      </c>
      <c r="AB12" s="20"/>
      <c r="AC12" s="20"/>
      <c r="AD12" s="20"/>
      <c r="AE12" s="20">
        <v>2</v>
      </c>
      <c r="AF12" s="20"/>
      <c r="AG12" s="20">
        <v>1</v>
      </c>
      <c r="AH12" s="20">
        <v>2</v>
      </c>
      <c r="AI12" s="20"/>
      <c r="AJ12" s="20">
        <v>5</v>
      </c>
      <c r="AK12" s="67">
        <f t="shared" si="6"/>
        <v>15</v>
      </c>
      <c r="AL12" s="86">
        <f t="shared" si="7"/>
        <v>9.6153846153846159E-2</v>
      </c>
      <c r="AN12" s="49" t="s">
        <v>24</v>
      </c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>
        <v>2</v>
      </c>
      <c r="BD12" s="67">
        <f t="shared" si="0"/>
        <v>2</v>
      </c>
      <c r="BE12" s="86">
        <f t="shared" si="8"/>
        <v>1.8518518518518517E-2</v>
      </c>
      <c r="BG12" s="49" t="s">
        <v>24</v>
      </c>
      <c r="BH12" s="20">
        <v>1</v>
      </c>
      <c r="BI12" s="20"/>
      <c r="BJ12" s="20"/>
      <c r="BK12" s="20"/>
      <c r="BL12" s="20"/>
      <c r="BM12" s="20"/>
      <c r="BN12" s="20"/>
      <c r="BO12" s="20"/>
      <c r="BP12" s="20"/>
      <c r="BQ12" s="20">
        <v>1</v>
      </c>
      <c r="BR12" s="20"/>
      <c r="BS12" s="20"/>
      <c r="BT12" s="20"/>
      <c r="BU12" s="20"/>
      <c r="BV12" s="20">
        <v>1</v>
      </c>
      <c r="BW12" s="67">
        <f t="shared" si="1"/>
        <v>3</v>
      </c>
      <c r="BX12" s="86">
        <f t="shared" si="9"/>
        <v>2.4193548387096774E-2</v>
      </c>
      <c r="BZ12" s="49" t="s">
        <v>24</v>
      </c>
      <c r="CA12" s="20">
        <v>3</v>
      </c>
      <c r="CB12" s="20"/>
      <c r="CC12" s="20">
        <v>1</v>
      </c>
      <c r="CD12" s="20">
        <v>1</v>
      </c>
      <c r="CE12" s="20"/>
      <c r="CF12" s="20">
        <v>1</v>
      </c>
      <c r="CG12" s="20"/>
      <c r="CH12" s="20"/>
      <c r="CI12" s="20"/>
      <c r="CJ12" s="20">
        <v>1</v>
      </c>
      <c r="CK12" s="20"/>
      <c r="CL12" s="20"/>
      <c r="CM12" s="20"/>
      <c r="CN12" s="20"/>
      <c r="CO12" s="20">
        <v>2</v>
      </c>
      <c r="CP12" s="67">
        <f t="shared" si="2"/>
        <v>9</v>
      </c>
      <c r="CQ12" s="86">
        <f t="shared" si="10"/>
        <v>8.1081081081081086E-2</v>
      </c>
      <c r="CS12" s="49" t="s">
        <v>24</v>
      </c>
      <c r="CT12" s="20"/>
      <c r="CU12" s="20"/>
      <c r="CV12" s="20"/>
      <c r="CW12" s="20">
        <v>1</v>
      </c>
      <c r="CX12" s="20">
        <v>1</v>
      </c>
      <c r="CY12" s="20"/>
      <c r="CZ12" s="20"/>
      <c r="DA12" s="20"/>
      <c r="DB12" s="20"/>
      <c r="DC12" s="20">
        <v>1</v>
      </c>
      <c r="DD12" s="20"/>
      <c r="DE12" s="20"/>
      <c r="DF12" s="20">
        <v>1</v>
      </c>
      <c r="DG12" s="20"/>
      <c r="DH12" s="83"/>
      <c r="DI12" s="67">
        <f t="shared" si="11"/>
        <v>4</v>
      </c>
      <c r="DJ12" s="86">
        <f t="shared" si="12"/>
        <v>2.8985507246376812E-2</v>
      </c>
      <c r="DL12" s="78" t="s">
        <v>24</v>
      </c>
      <c r="DM12" s="20"/>
      <c r="DN12" s="20"/>
      <c r="DO12" s="20"/>
      <c r="DP12" s="20">
        <v>1</v>
      </c>
      <c r="DQ12" s="20">
        <v>1</v>
      </c>
      <c r="DR12" s="20"/>
      <c r="DS12" s="20"/>
      <c r="DT12" s="20"/>
      <c r="DU12" s="20"/>
      <c r="DV12" s="20"/>
      <c r="DW12" s="20">
        <v>2</v>
      </c>
      <c r="DX12" s="20"/>
      <c r="DY12" s="20"/>
      <c r="DZ12" s="20">
        <v>1</v>
      </c>
      <c r="EA12" s="20"/>
      <c r="EB12" s="83">
        <v>1</v>
      </c>
      <c r="EC12" s="67">
        <f t="shared" si="3"/>
        <v>6</v>
      </c>
      <c r="ED12" s="189">
        <f t="shared" si="13"/>
        <v>2.8037383177570093E-2</v>
      </c>
    </row>
    <row r="13" spans="2:134" x14ac:dyDescent="0.25">
      <c r="B13" s="49" t="s">
        <v>25</v>
      </c>
      <c r="C13" s="20">
        <v>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1</v>
      </c>
      <c r="P13" s="20"/>
      <c r="Q13" s="20">
        <v>2</v>
      </c>
      <c r="R13" s="67">
        <f t="shared" si="4"/>
        <v>4</v>
      </c>
      <c r="S13" s="86">
        <f t="shared" si="5"/>
        <v>1.3937282229965157E-2</v>
      </c>
      <c r="U13" s="49" t="s">
        <v>25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67">
        <f t="shared" si="6"/>
        <v>0</v>
      </c>
      <c r="AL13" s="86">
        <f t="shared" si="7"/>
        <v>0</v>
      </c>
      <c r="AN13" s="49" t="s">
        <v>25</v>
      </c>
      <c r="AO13" s="16">
        <v>1</v>
      </c>
      <c r="AP13" s="16"/>
      <c r="AQ13" s="16"/>
      <c r="AR13" s="16"/>
      <c r="AS13" s="16"/>
      <c r="AT13" s="16">
        <v>1</v>
      </c>
      <c r="AU13" s="16"/>
      <c r="AV13" s="16"/>
      <c r="AW13" s="16"/>
      <c r="AX13" s="16">
        <v>1</v>
      </c>
      <c r="AY13" s="16"/>
      <c r="AZ13" s="16">
        <v>1</v>
      </c>
      <c r="BA13" s="16"/>
      <c r="BB13" s="16"/>
      <c r="BC13" s="16">
        <v>1</v>
      </c>
      <c r="BD13" s="67">
        <f t="shared" si="0"/>
        <v>5</v>
      </c>
      <c r="BE13" s="86">
        <f t="shared" si="8"/>
        <v>4.6296296296296294E-2</v>
      </c>
      <c r="BG13" s="49" t="s">
        <v>25</v>
      </c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67">
        <f t="shared" si="1"/>
        <v>0</v>
      </c>
      <c r="BX13" s="86">
        <f t="shared" si="9"/>
        <v>0</v>
      </c>
      <c r="BZ13" s="49" t="s">
        <v>25</v>
      </c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67">
        <f t="shared" si="2"/>
        <v>0</v>
      </c>
      <c r="CQ13" s="86">
        <f t="shared" si="10"/>
        <v>0</v>
      </c>
      <c r="CS13" s="49" t="s">
        <v>25</v>
      </c>
      <c r="CT13" s="16"/>
      <c r="CU13" s="16"/>
      <c r="CV13" s="16"/>
      <c r="CW13" s="16">
        <v>2</v>
      </c>
      <c r="CX13" s="16"/>
      <c r="CY13" s="16"/>
      <c r="CZ13" s="16">
        <v>1</v>
      </c>
      <c r="DA13" s="16">
        <v>1</v>
      </c>
      <c r="DB13" s="16"/>
      <c r="DC13" s="16">
        <v>1</v>
      </c>
      <c r="DD13" s="16"/>
      <c r="DE13" s="16"/>
      <c r="DF13" s="16">
        <v>1</v>
      </c>
      <c r="DG13" s="16"/>
      <c r="DH13" s="35"/>
      <c r="DI13" s="67">
        <f t="shared" si="11"/>
        <v>6</v>
      </c>
      <c r="DJ13" s="86">
        <f t="shared" si="12"/>
        <v>4.3478260869565216E-2</v>
      </c>
      <c r="DL13" s="78" t="s">
        <v>25</v>
      </c>
      <c r="DM13" s="16">
        <v>1</v>
      </c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35"/>
      <c r="EC13" s="67">
        <f t="shared" si="3"/>
        <v>1</v>
      </c>
      <c r="ED13" s="189">
        <f t="shared" si="13"/>
        <v>4.6728971962616819E-3</v>
      </c>
    </row>
    <row r="14" spans="2:134" x14ac:dyDescent="0.25">
      <c r="B14" s="49" t="s">
        <v>26</v>
      </c>
      <c r="C14" s="20">
        <v>9</v>
      </c>
      <c r="D14" s="20"/>
      <c r="E14" s="20"/>
      <c r="F14" s="20">
        <v>3</v>
      </c>
      <c r="G14" s="20">
        <v>2</v>
      </c>
      <c r="H14" s="20">
        <v>1</v>
      </c>
      <c r="I14" s="20">
        <v>1</v>
      </c>
      <c r="J14" s="20">
        <v>1</v>
      </c>
      <c r="K14" s="20"/>
      <c r="L14" s="20"/>
      <c r="M14" s="20"/>
      <c r="N14" s="20"/>
      <c r="O14" s="20">
        <v>8</v>
      </c>
      <c r="P14" s="20"/>
      <c r="Q14" s="20">
        <v>1</v>
      </c>
      <c r="R14" s="67">
        <f t="shared" si="4"/>
        <v>26</v>
      </c>
      <c r="S14" s="86">
        <f t="shared" si="5"/>
        <v>9.0592334494773524E-2</v>
      </c>
      <c r="U14" s="49" t="s">
        <v>26</v>
      </c>
      <c r="V14" s="20">
        <v>8</v>
      </c>
      <c r="W14" s="20"/>
      <c r="X14" s="20"/>
      <c r="Y14" s="20">
        <v>2</v>
      </c>
      <c r="Z14" s="20"/>
      <c r="AA14" s="20"/>
      <c r="AB14" s="20">
        <v>1</v>
      </c>
      <c r="AC14" s="20"/>
      <c r="AD14" s="20"/>
      <c r="AE14" s="20">
        <v>3</v>
      </c>
      <c r="AF14" s="20"/>
      <c r="AG14" s="20"/>
      <c r="AH14" s="20">
        <v>4</v>
      </c>
      <c r="AI14" s="20"/>
      <c r="AJ14" s="20">
        <v>4</v>
      </c>
      <c r="AK14" s="67">
        <f t="shared" si="6"/>
        <v>22</v>
      </c>
      <c r="AL14" s="86">
        <f t="shared" si="7"/>
        <v>0.14102564102564102</v>
      </c>
      <c r="AN14" s="49" t="s">
        <v>26</v>
      </c>
      <c r="AO14" s="20">
        <v>4</v>
      </c>
      <c r="AP14" s="20"/>
      <c r="AQ14" s="20"/>
      <c r="AR14" s="20">
        <v>1</v>
      </c>
      <c r="AS14" s="20"/>
      <c r="AT14" s="20"/>
      <c r="AU14" s="20"/>
      <c r="AV14" s="20"/>
      <c r="AW14" s="20"/>
      <c r="AX14" s="20">
        <v>2</v>
      </c>
      <c r="AY14" s="20">
        <v>1</v>
      </c>
      <c r="AZ14" s="20">
        <v>1</v>
      </c>
      <c r="BA14" s="20">
        <v>1</v>
      </c>
      <c r="BB14" s="20"/>
      <c r="BC14" s="20">
        <v>4</v>
      </c>
      <c r="BD14" s="67">
        <f t="shared" si="0"/>
        <v>14</v>
      </c>
      <c r="BE14" s="86">
        <f t="shared" si="8"/>
        <v>0.12962962962962962</v>
      </c>
      <c r="BG14" s="49" t="s">
        <v>26</v>
      </c>
      <c r="BH14" s="20">
        <v>6</v>
      </c>
      <c r="BI14" s="20"/>
      <c r="BJ14" s="20">
        <v>1</v>
      </c>
      <c r="BK14" s="20"/>
      <c r="BL14" s="20"/>
      <c r="BM14" s="20"/>
      <c r="BN14" s="20"/>
      <c r="BO14" s="20"/>
      <c r="BP14" s="20"/>
      <c r="BQ14" s="20">
        <v>2</v>
      </c>
      <c r="BR14" s="20"/>
      <c r="BS14" s="20"/>
      <c r="BT14" s="20">
        <v>2</v>
      </c>
      <c r="BU14" s="20"/>
      <c r="BV14" s="20">
        <v>4</v>
      </c>
      <c r="BW14" s="67">
        <f t="shared" si="1"/>
        <v>15</v>
      </c>
      <c r="BX14" s="86">
        <f t="shared" si="9"/>
        <v>0.12096774193548387</v>
      </c>
      <c r="BZ14" s="49" t="s">
        <v>26</v>
      </c>
      <c r="CA14" s="20">
        <v>4</v>
      </c>
      <c r="CB14" s="20"/>
      <c r="CC14" s="20"/>
      <c r="CD14" s="20"/>
      <c r="CE14" s="20"/>
      <c r="CF14" s="20"/>
      <c r="CG14" s="20"/>
      <c r="CH14" s="20"/>
      <c r="CI14" s="20"/>
      <c r="CJ14" s="20">
        <v>1</v>
      </c>
      <c r="CK14" s="20"/>
      <c r="CL14" s="20"/>
      <c r="CM14" s="20"/>
      <c r="CN14" s="20"/>
      <c r="CO14" s="20">
        <v>2</v>
      </c>
      <c r="CP14" s="67">
        <f t="shared" si="2"/>
        <v>7</v>
      </c>
      <c r="CQ14" s="86">
        <f t="shared" si="10"/>
        <v>6.3063063063063057E-2</v>
      </c>
      <c r="CS14" s="49" t="s">
        <v>26</v>
      </c>
      <c r="CT14" s="20">
        <v>5</v>
      </c>
      <c r="CU14" s="20">
        <v>1</v>
      </c>
      <c r="CV14" s="20"/>
      <c r="CW14" s="20">
        <v>1</v>
      </c>
      <c r="CX14" s="20"/>
      <c r="CY14" s="20">
        <v>2</v>
      </c>
      <c r="CZ14" s="20"/>
      <c r="DA14" s="20">
        <v>1</v>
      </c>
      <c r="DB14" s="20"/>
      <c r="DC14" s="20">
        <v>2</v>
      </c>
      <c r="DD14" s="20">
        <v>1</v>
      </c>
      <c r="DE14" s="20">
        <v>2</v>
      </c>
      <c r="DF14" s="20">
        <v>2</v>
      </c>
      <c r="DG14" s="20"/>
      <c r="DH14" s="83">
        <v>3</v>
      </c>
      <c r="DI14" s="67">
        <f t="shared" si="11"/>
        <v>20</v>
      </c>
      <c r="DJ14" s="86">
        <f t="shared" si="12"/>
        <v>0.14492753623188406</v>
      </c>
      <c r="DL14" s="78" t="s">
        <v>26</v>
      </c>
      <c r="DM14" s="20">
        <v>2</v>
      </c>
      <c r="DN14" s="20"/>
      <c r="DO14" s="20"/>
      <c r="DP14" s="20">
        <v>5</v>
      </c>
      <c r="DQ14" s="20">
        <v>1</v>
      </c>
      <c r="DR14" s="20"/>
      <c r="DS14" s="20"/>
      <c r="DT14" s="20"/>
      <c r="DU14" s="20"/>
      <c r="DV14" s="20"/>
      <c r="DW14" s="20">
        <v>4</v>
      </c>
      <c r="DX14" s="20"/>
      <c r="DY14" s="20"/>
      <c r="DZ14" s="20">
        <v>2</v>
      </c>
      <c r="EA14" s="20"/>
      <c r="EB14" s="83">
        <v>1</v>
      </c>
      <c r="EC14" s="67">
        <f t="shared" si="3"/>
        <v>15</v>
      </c>
      <c r="ED14" s="189">
        <f t="shared" si="13"/>
        <v>7.0093457943925228E-2</v>
      </c>
    </row>
    <row r="15" spans="2:134" x14ac:dyDescent="0.25">
      <c r="B15" s="49" t="s">
        <v>27</v>
      </c>
      <c r="C15" s="20">
        <v>1</v>
      </c>
      <c r="D15" s="20"/>
      <c r="E15" s="20"/>
      <c r="F15" s="20"/>
      <c r="G15" s="20"/>
      <c r="H15" s="20"/>
      <c r="I15" s="20"/>
      <c r="J15" s="20">
        <v>1</v>
      </c>
      <c r="K15" s="20"/>
      <c r="L15" s="20">
        <v>1</v>
      </c>
      <c r="M15" s="20"/>
      <c r="N15" s="20"/>
      <c r="O15" s="20">
        <v>1</v>
      </c>
      <c r="P15" s="20"/>
      <c r="Q15" s="20"/>
      <c r="R15" s="67">
        <f t="shared" si="4"/>
        <v>4</v>
      </c>
      <c r="S15" s="86">
        <f t="shared" si="5"/>
        <v>1.3937282229965157E-2</v>
      </c>
      <c r="U15" s="49" t="s">
        <v>27</v>
      </c>
      <c r="V15" s="20">
        <v>2</v>
      </c>
      <c r="W15" s="20"/>
      <c r="X15" s="20"/>
      <c r="Y15" s="20">
        <v>1</v>
      </c>
      <c r="Z15" s="20"/>
      <c r="AA15" s="20"/>
      <c r="AB15" s="20"/>
      <c r="AC15" s="20"/>
      <c r="AD15" s="20"/>
      <c r="AE15" s="20">
        <v>2</v>
      </c>
      <c r="AF15" s="20"/>
      <c r="AG15" s="20">
        <v>1</v>
      </c>
      <c r="AH15" s="20">
        <v>1</v>
      </c>
      <c r="AI15" s="20"/>
      <c r="AJ15" s="20">
        <v>1</v>
      </c>
      <c r="AK15" s="67">
        <f t="shared" si="6"/>
        <v>8</v>
      </c>
      <c r="AL15" s="86">
        <f t="shared" si="7"/>
        <v>5.128205128205128E-2</v>
      </c>
      <c r="AN15" s="49" t="s">
        <v>27</v>
      </c>
      <c r="AO15" s="20"/>
      <c r="AP15" s="20"/>
      <c r="AQ15" s="20"/>
      <c r="AR15" s="20"/>
      <c r="AS15" s="20"/>
      <c r="AT15" s="20"/>
      <c r="AU15" s="20"/>
      <c r="AV15" s="20"/>
      <c r="AW15" s="20"/>
      <c r="AX15" s="20">
        <v>2</v>
      </c>
      <c r="AY15" s="20"/>
      <c r="AZ15" s="20"/>
      <c r="BA15" s="20"/>
      <c r="BB15" s="20"/>
      <c r="BC15" s="20"/>
      <c r="BD15" s="67">
        <f t="shared" si="0"/>
        <v>2</v>
      </c>
      <c r="BE15" s="86">
        <f t="shared" si="8"/>
        <v>1.8518518518518517E-2</v>
      </c>
      <c r="BG15" s="49" t="s">
        <v>27</v>
      </c>
      <c r="BH15" s="20"/>
      <c r="BI15" s="20"/>
      <c r="BJ15" s="20"/>
      <c r="BK15" s="20"/>
      <c r="BL15" s="20"/>
      <c r="BM15" s="20"/>
      <c r="BN15" s="20"/>
      <c r="BO15" s="20"/>
      <c r="BP15" s="20"/>
      <c r="BQ15" s="20">
        <v>1</v>
      </c>
      <c r="BR15" s="20"/>
      <c r="BS15" s="20"/>
      <c r="BT15" s="20"/>
      <c r="BU15" s="20"/>
      <c r="BV15" s="20"/>
      <c r="BW15" s="67">
        <f t="shared" si="1"/>
        <v>1</v>
      </c>
      <c r="BX15" s="86">
        <f t="shared" si="9"/>
        <v>8.0645161290322578E-3</v>
      </c>
      <c r="BZ15" s="49" t="s">
        <v>27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67">
        <f t="shared" si="2"/>
        <v>0</v>
      </c>
      <c r="CQ15" s="86">
        <f t="shared" si="10"/>
        <v>0</v>
      </c>
      <c r="CS15" s="49" t="s">
        <v>27</v>
      </c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>
        <v>1</v>
      </c>
      <c r="DG15" s="20"/>
      <c r="DH15" s="83">
        <v>1</v>
      </c>
      <c r="DI15" s="67">
        <f t="shared" si="11"/>
        <v>2</v>
      </c>
      <c r="DJ15" s="86">
        <f t="shared" si="12"/>
        <v>1.4492753623188406E-2</v>
      </c>
      <c r="DL15" s="78" t="s">
        <v>27</v>
      </c>
      <c r="DM15" s="20">
        <v>1</v>
      </c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83"/>
      <c r="EC15" s="67">
        <f t="shared" si="3"/>
        <v>1</v>
      </c>
      <c r="ED15" s="189">
        <f t="shared" si="13"/>
        <v>4.6728971962616819E-3</v>
      </c>
    </row>
    <row r="16" spans="2:134" x14ac:dyDescent="0.25">
      <c r="B16" s="49" t="s">
        <v>28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>
        <v>1</v>
      </c>
      <c r="P16" s="20"/>
      <c r="Q16" s="20"/>
      <c r="R16" s="67">
        <f t="shared" si="4"/>
        <v>1</v>
      </c>
      <c r="S16" s="86">
        <f t="shared" si="5"/>
        <v>3.4843205574912892E-3</v>
      </c>
      <c r="U16" s="49" t="s">
        <v>28</v>
      </c>
      <c r="V16" s="20">
        <v>2</v>
      </c>
      <c r="W16" s="20"/>
      <c r="X16" s="20"/>
      <c r="Y16" s="20">
        <v>1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>
        <v>2</v>
      </c>
      <c r="AK16" s="67">
        <f t="shared" si="6"/>
        <v>5</v>
      </c>
      <c r="AL16" s="86">
        <f t="shared" si="7"/>
        <v>3.2051282051282048E-2</v>
      </c>
      <c r="AN16" s="49" t="s">
        <v>28</v>
      </c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67">
        <f t="shared" si="0"/>
        <v>0</v>
      </c>
      <c r="BE16" s="86">
        <f t="shared" si="8"/>
        <v>0</v>
      </c>
      <c r="BG16" s="49" t="s">
        <v>28</v>
      </c>
      <c r="BH16" s="20">
        <v>1</v>
      </c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>
        <v>1</v>
      </c>
      <c r="BW16" s="67">
        <f t="shared" si="1"/>
        <v>2</v>
      </c>
      <c r="BX16" s="86">
        <f t="shared" si="9"/>
        <v>1.6129032258064516E-2</v>
      </c>
      <c r="BZ16" s="49" t="s">
        <v>28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>
        <v>1</v>
      </c>
      <c r="CL16" s="20"/>
      <c r="CM16" s="20"/>
      <c r="CN16" s="20"/>
      <c r="CO16" s="20"/>
      <c r="CP16" s="67">
        <f t="shared" si="2"/>
        <v>1</v>
      </c>
      <c r="CQ16" s="86">
        <f t="shared" si="10"/>
        <v>9.0090090090090089E-3</v>
      </c>
      <c r="CS16" s="49" t="s">
        <v>28</v>
      </c>
      <c r="CT16" s="20">
        <v>2</v>
      </c>
      <c r="CU16" s="20"/>
      <c r="CV16" s="20"/>
      <c r="CW16" s="20">
        <v>1</v>
      </c>
      <c r="CX16" s="20"/>
      <c r="CY16" s="20"/>
      <c r="CZ16" s="20"/>
      <c r="DA16" s="20"/>
      <c r="DB16" s="20">
        <v>1</v>
      </c>
      <c r="DC16" s="20">
        <v>1</v>
      </c>
      <c r="DD16" s="20"/>
      <c r="DE16" s="20">
        <v>1</v>
      </c>
      <c r="DF16" s="20">
        <v>1</v>
      </c>
      <c r="DG16" s="20"/>
      <c r="DH16" s="83">
        <v>1</v>
      </c>
      <c r="DI16" s="67">
        <f t="shared" si="11"/>
        <v>8</v>
      </c>
      <c r="DJ16" s="86">
        <f t="shared" si="12"/>
        <v>5.7971014492753624E-2</v>
      </c>
      <c r="DL16" s="78" t="s">
        <v>28</v>
      </c>
      <c r="DM16" s="20"/>
      <c r="DN16" s="20"/>
      <c r="DO16" s="20"/>
      <c r="DP16" s="20">
        <v>1</v>
      </c>
      <c r="DQ16" s="20"/>
      <c r="DR16" s="20"/>
      <c r="DS16" s="20"/>
      <c r="DT16" s="20"/>
      <c r="DU16" s="20"/>
      <c r="DV16" s="20"/>
      <c r="DW16" s="20"/>
      <c r="DX16" s="20"/>
      <c r="DY16" s="20"/>
      <c r="DZ16" s="20">
        <v>1</v>
      </c>
      <c r="EA16" s="20"/>
      <c r="EB16" s="83"/>
      <c r="EC16" s="67">
        <f t="shared" si="3"/>
        <v>2</v>
      </c>
      <c r="ED16" s="189">
        <f t="shared" si="13"/>
        <v>9.3457943925233638E-3</v>
      </c>
    </row>
    <row r="17" spans="2:134" x14ac:dyDescent="0.25">
      <c r="B17" s="49" t="s">
        <v>29</v>
      </c>
      <c r="C17" s="20"/>
      <c r="D17" s="20"/>
      <c r="E17" s="20"/>
      <c r="F17" s="20"/>
      <c r="G17" s="20"/>
      <c r="H17" s="20"/>
      <c r="I17" s="20"/>
      <c r="J17" s="20"/>
      <c r="K17" s="20"/>
      <c r="L17" s="20">
        <v>2</v>
      </c>
      <c r="M17" s="20"/>
      <c r="N17" s="20"/>
      <c r="O17" s="20">
        <v>1</v>
      </c>
      <c r="P17" s="20"/>
      <c r="Q17" s="20"/>
      <c r="R17" s="67">
        <f t="shared" si="4"/>
        <v>3</v>
      </c>
      <c r="S17" s="86">
        <f t="shared" si="5"/>
        <v>1.0452961672473868E-2</v>
      </c>
      <c r="U17" s="49" t="s">
        <v>29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67">
        <f t="shared" si="6"/>
        <v>0</v>
      </c>
      <c r="AL17" s="86">
        <f t="shared" si="7"/>
        <v>0</v>
      </c>
      <c r="AN17" s="49" t="s">
        <v>29</v>
      </c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67">
        <f t="shared" si="0"/>
        <v>0</v>
      </c>
      <c r="BE17" s="86">
        <f t="shared" si="8"/>
        <v>0</v>
      </c>
      <c r="BG17" s="49" t="s">
        <v>29</v>
      </c>
      <c r="BH17" s="16"/>
      <c r="BI17" s="16"/>
      <c r="BJ17" s="16"/>
      <c r="BK17" s="16"/>
      <c r="BL17" s="16"/>
      <c r="BM17" s="16"/>
      <c r="BN17" s="16"/>
      <c r="BO17" s="16"/>
      <c r="BP17" s="16"/>
      <c r="BQ17" s="16">
        <v>1</v>
      </c>
      <c r="BR17" s="16"/>
      <c r="BS17" s="16"/>
      <c r="BT17" s="16"/>
      <c r="BU17" s="16"/>
      <c r="BV17" s="16"/>
      <c r="BW17" s="67">
        <f t="shared" si="1"/>
        <v>1</v>
      </c>
      <c r="BX17" s="86">
        <f t="shared" si="9"/>
        <v>8.0645161290322578E-3</v>
      </c>
      <c r="BZ17" s="49" t="s">
        <v>29</v>
      </c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67">
        <f t="shared" si="2"/>
        <v>0</v>
      </c>
      <c r="CQ17" s="86">
        <f t="shared" si="10"/>
        <v>0</v>
      </c>
      <c r="CS17" s="49" t="s">
        <v>29</v>
      </c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35"/>
      <c r="DI17" s="67">
        <f t="shared" si="11"/>
        <v>0</v>
      </c>
      <c r="DJ17" s="86">
        <f t="shared" si="12"/>
        <v>0</v>
      </c>
      <c r="DL17" s="78" t="s">
        <v>29</v>
      </c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35"/>
      <c r="EC17" s="67">
        <f t="shared" si="3"/>
        <v>0</v>
      </c>
      <c r="ED17" s="189">
        <f t="shared" si="13"/>
        <v>0</v>
      </c>
    </row>
    <row r="18" spans="2:134" x14ac:dyDescent="0.25">
      <c r="B18" s="49" t="s">
        <v>30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</v>
      </c>
      <c r="R18" s="67">
        <f t="shared" si="4"/>
        <v>1</v>
      </c>
      <c r="S18" s="86">
        <f t="shared" si="5"/>
        <v>3.4843205574912892E-3</v>
      </c>
      <c r="U18" s="49" t="s">
        <v>30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67">
        <f t="shared" si="6"/>
        <v>0</v>
      </c>
      <c r="AL18" s="86">
        <f t="shared" si="7"/>
        <v>0</v>
      </c>
      <c r="AN18" s="49" t="s">
        <v>30</v>
      </c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67">
        <f t="shared" si="0"/>
        <v>0</v>
      </c>
      <c r="BE18" s="86">
        <f t="shared" si="8"/>
        <v>0</v>
      </c>
      <c r="BG18" s="49" t="s">
        <v>30</v>
      </c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67">
        <f t="shared" si="1"/>
        <v>0</v>
      </c>
      <c r="BX18" s="86">
        <f t="shared" si="9"/>
        <v>0</v>
      </c>
      <c r="BZ18" s="49" t="s">
        <v>30</v>
      </c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67">
        <f t="shared" si="2"/>
        <v>0</v>
      </c>
      <c r="CQ18" s="86">
        <f t="shared" si="10"/>
        <v>0</v>
      </c>
      <c r="CS18" s="49" t="s">
        <v>30</v>
      </c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35"/>
      <c r="DI18" s="67">
        <f t="shared" si="11"/>
        <v>0</v>
      </c>
      <c r="DJ18" s="86">
        <f t="shared" si="12"/>
        <v>0</v>
      </c>
      <c r="DL18" s="78" t="s">
        <v>30</v>
      </c>
      <c r="DM18" s="16"/>
      <c r="DN18" s="16"/>
      <c r="DO18" s="16"/>
      <c r="DP18" s="16">
        <v>1</v>
      </c>
      <c r="DQ18" s="16"/>
      <c r="DR18" s="16">
        <v>1</v>
      </c>
      <c r="DS18" s="16"/>
      <c r="DT18" s="16"/>
      <c r="DU18" s="16"/>
      <c r="DV18" s="16"/>
      <c r="DW18" s="16">
        <v>3</v>
      </c>
      <c r="DX18" s="16"/>
      <c r="DY18" s="16"/>
      <c r="DZ18" s="16"/>
      <c r="EA18" s="16"/>
      <c r="EB18" s="35"/>
      <c r="EC18" s="67">
        <f t="shared" si="3"/>
        <v>5</v>
      </c>
      <c r="ED18" s="189">
        <f t="shared" si="13"/>
        <v>2.336448598130841E-2</v>
      </c>
    </row>
    <row r="19" spans="2:134" x14ac:dyDescent="0.25">
      <c r="B19" s="49" t="s">
        <v>31</v>
      </c>
      <c r="C19" s="20">
        <v>4</v>
      </c>
      <c r="D19" s="20"/>
      <c r="E19" s="20"/>
      <c r="F19" s="20">
        <v>2</v>
      </c>
      <c r="G19" s="20">
        <v>1</v>
      </c>
      <c r="H19" s="20"/>
      <c r="I19" s="20"/>
      <c r="J19" s="20"/>
      <c r="K19" s="20"/>
      <c r="L19" s="20">
        <v>2</v>
      </c>
      <c r="M19" s="20"/>
      <c r="N19" s="20">
        <v>1</v>
      </c>
      <c r="O19" s="20">
        <v>3</v>
      </c>
      <c r="P19" s="20"/>
      <c r="Q19" s="20">
        <v>2</v>
      </c>
      <c r="R19" s="67">
        <f t="shared" si="4"/>
        <v>15</v>
      </c>
      <c r="S19" s="86">
        <f t="shared" si="5"/>
        <v>5.2264808362369339E-2</v>
      </c>
      <c r="U19" s="49" t="s">
        <v>31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v>1</v>
      </c>
      <c r="AG19" s="20"/>
      <c r="AH19" s="20">
        <v>1</v>
      </c>
      <c r="AI19" s="20"/>
      <c r="AJ19" s="20"/>
      <c r="AK19" s="67">
        <f t="shared" si="6"/>
        <v>2</v>
      </c>
      <c r="AL19" s="86">
        <f t="shared" si="7"/>
        <v>1.282051282051282E-2</v>
      </c>
      <c r="AN19" s="49" t="s">
        <v>31</v>
      </c>
      <c r="AO19" s="20">
        <v>1</v>
      </c>
      <c r="AP19" s="20"/>
      <c r="AQ19" s="20">
        <v>1</v>
      </c>
      <c r="AR19" s="20"/>
      <c r="AS19" s="20"/>
      <c r="AT19" s="20"/>
      <c r="AU19" s="20"/>
      <c r="AV19" s="20"/>
      <c r="AW19" s="20"/>
      <c r="AX19" s="20">
        <v>1</v>
      </c>
      <c r="AY19" s="20"/>
      <c r="AZ19" s="20"/>
      <c r="BA19" s="20">
        <v>1</v>
      </c>
      <c r="BB19" s="20"/>
      <c r="BC19" s="20"/>
      <c r="BD19" s="67">
        <f t="shared" si="0"/>
        <v>4</v>
      </c>
      <c r="BE19" s="86">
        <f t="shared" si="8"/>
        <v>3.7037037037037035E-2</v>
      </c>
      <c r="BG19" s="49" t="s">
        <v>31</v>
      </c>
      <c r="BH19" s="20"/>
      <c r="BI19" s="20"/>
      <c r="BJ19" s="20"/>
      <c r="BK19" s="20">
        <v>1</v>
      </c>
      <c r="BL19" s="20"/>
      <c r="BM19" s="20"/>
      <c r="BN19" s="20"/>
      <c r="BO19" s="20"/>
      <c r="BP19" s="20"/>
      <c r="BQ19" s="20">
        <v>1</v>
      </c>
      <c r="BR19" s="20"/>
      <c r="BS19" s="20"/>
      <c r="BT19" s="20"/>
      <c r="BU19" s="20"/>
      <c r="BV19" s="20"/>
      <c r="BW19" s="67">
        <f t="shared" si="1"/>
        <v>2</v>
      </c>
      <c r="BX19" s="86">
        <f t="shared" si="9"/>
        <v>1.6129032258064516E-2</v>
      </c>
      <c r="BZ19" s="49" t="s">
        <v>31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67">
        <f t="shared" si="2"/>
        <v>0</v>
      </c>
      <c r="CQ19" s="86">
        <f t="shared" si="10"/>
        <v>0</v>
      </c>
      <c r="CS19" s="49" t="s">
        <v>31</v>
      </c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83"/>
      <c r="DI19" s="67">
        <f t="shared" si="11"/>
        <v>0</v>
      </c>
      <c r="DJ19" s="86">
        <f t="shared" si="12"/>
        <v>0</v>
      </c>
      <c r="DL19" s="78" t="s">
        <v>31</v>
      </c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83">
        <v>1</v>
      </c>
      <c r="EC19" s="67">
        <f t="shared" si="3"/>
        <v>1</v>
      </c>
      <c r="ED19" s="189">
        <f t="shared" si="13"/>
        <v>4.6728971962616819E-3</v>
      </c>
    </row>
    <row r="20" spans="2:134" x14ac:dyDescent="0.25">
      <c r="B20" s="49" t="s">
        <v>32</v>
      </c>
      <c r="C20" s="20">
        <v>3</v>
      </c>
      <c r="D20" s="20">
        <v>2</v>
      </c>
      <c r="E20" s="20">
        <v>1</v>
      </c>
      <c r="F20" s="20">
        <v>1</v>
      </c>
      <c r="G20" s="20"/>
      <c r="H20" s="20"/>
      <c r="I20" s="20"/>
      <c r="J20" s="20"/>
      <c r="K20" s="20"/>
      <c r="L20" s="20"/>
      <c r="M20" s="20"/>
      <c r="N20" s="20"/>
      <c r="O20" s="20">
        <v>1</v>
      </c>
      <c r="P20" s="20"/>
      <c r="Q20" s="20">
        <v>2</v>
      </c>
      <c r="R20" s="67">
        <f t="shared" si="4"/>
        <v>10</v>
      </c>
      <c r="S20" s="86">
        <f t="shared" si="5"/>
        <v>3.484320557491289E-2</v>
      </c>
      <c r="U20" s="49" t="s">
        <v>32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67">
        <f t="shared" si="6"/>
        <v>0</v>
      </c>
      <c r="AL20" s="86">
        <f t="shared" si="7"/>
        <v>0</v>
      </c>
      <c r="AN20" s="49" t="s">
        <v>32</v>
      </c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67">
        <f t="shared" si="0"/>
        <v>0</v>
      </c>
      <c r="BE20" s="86">
        <f t="shared" si="8"/>
        <v>0</v>
      </c>
      <c r="BG20" s="49" t="s">
        <v>32</v>
      </c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67">
        <f t="shared" si="1"/>
        <v>0</v>
      </c>
      <c r="BX20" s="86">
        <f t="shared" si="9"/>
        <v>0</v>
      </c>
      <c r="BZ20" s="49" t="s">
        <v>32</v>
      </c>
      <c r="CA20" s="16">
        <v>1</v>
      </c>
      <c r="CB20" s="16"/>
      <c r="CC20" s="16">
        <v>1</v>
      </c>
      <c r="CD20" s="16">
        <v>1</v>
      </c>
      <c r="CE20" s="16"/>
      <c r="CF20" s="16">
        <v>1</v>
      </c>
      <c r="CG20" s="16"/>
      <c r="CH20" s="16"/>
      <c r="CI20" s="16"/>
      <c r="CJ20" s="16">
        <v>1</v>
      </c>
      <c r="CK20" s="16"/>
      <c r="CL20" s="16"/>
      <c r="CM20" s="16">
        <v>1</v>
      </c>
      <c r="CN20" s="16"/>
      <c r="CO20" s="16"/>
      <c r="CP20" s="67">
        <f t="shared" si="2"/>
        <v>6</v>
      </c>
      <c r="CQ20" s="86">
        <f t="shared" si="10"/>
        <v>5.4054054054054057E-2</v>
      </c>
      <c r="CS20" s="49" t="s">
        <v>32</v>
      </c>
      <c r="CT20" s="16">
        <v>1</v>
      </c>
      <c r="CU20" s="16">
        <v>1</v>
      </c>
      <c r="CV20" s="16"/>
      <c r="CW20" s="16">
        <v>1</v>
      </c>
      <c r="CX20" s="16">
        <v>1</v>
      </c>
      <c r="CY20" s="16"/>
      <c r="CZ20" s="16"/>
      <c r="DA20" s="16"/>
      <c r="DB20" s="16"/>
      <c r="DC20" s="16">
        <v>1</v>
      </c>
      <c r="DD20" s="16"/>
      <c r="DE20" s="16"/>
      <c r="DF20" s="16"/>
      <c r="DG20" s="16"/>
      <c r="DH20" s="35"/>
      <c r="DI20" s="67">
        <f t="shared" si="11"/>
        <v>5</v>
      </c>
      <c r="DJ20" s="86">
        <f t="shared" si="12"/>
        <v>3.6231884057971016E-2</v>
      </c>
      <c r="DL20" s="78" t="s">
        <v>32</v>
      </c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35"/>
      <c r="EC20" s="67">
        <f t="shared" si="3"/>
        <v>0</v>
      </c>
      <c r="ED20" s="189">
        <f t="shared" si="13"/>
        <v>0</v>
      </c>
    </row>
    <row r="21" spans="2:134" x14ac:dyDescent="0.25">
      <c r="B21" s="49" t="s">
        <v>33</v>
      </c>
      <c r="C21" s="20">
        <v>12</v>
      </c>
      <c r="D21" s="20"/>
      <c r="E21" s="20"/>
      <c r="F21" s="20">
        <v>5</v>
      </c>
      <c r="G21" s="20"/>
      <c r="H21" s="20"/>
      <c r="I21" s="20"/>
      <c r="J21" s="20"/>
      <c r="K21" s="20"/>
      <c r="L21" s="20">
        <v>8</v>
      </c>
      <c r="M21" s="20"/>
      <c r="N21" s="20"/>
      <c r="O21" s="20">
        <v>8</v>
      </c>
      <c r="P21" s="20"/>
      <c r="Q21" s="20">
        <v>2</v>
      </c>
      <c r="R21" s="67">
        <f t="shared" si="4"/>
        <v>35</v>
      </c>
      <c r="S21" s="86">
        <f t="shared" si="5"/>
        <v>0.12195121951219512</v>
      </c>
      <c r="U21" s="49" t="s">
        <v>33</v>
      </c>
      <c r="V21" s="20">
        <v>5</v>
      </c>
      <c r="W21" s="20"/>
      <c r="X21" s="20"/>
      <c r="Y21" s="20">
        <v>1</v>
      </c>
      <c r="Z21" s="20"/>
      <c r="AA21" s="20"/>
      <c r="AB21" s="20"/>
      <c r="AC21" s="20"/>
      <c r="AD21" s="20"/>
      <c r="AE21" s="20">
        <v>1</v>
      </c>
      <c r="AF21" s="20">
        <v>1</v>
      </c>
      <c r="AG21" s="20"/>
      <c r="AH21" s="20">
        <v>2</v>
      </c>
      <c r="AI21" s="20"/>
      <c r="AJ21" s="20">
        <v>2</v>
      </c>
      <c r="AK21" s="67">
        <f t="shared" si="6"/>
        <v>12</v>
      </c>
      <c r="AL21" s="86">
        <f t="shared" si="7"/>
        <v>7.6923076923076927E-2</v>
      </c>
      <c r="AN21" s="49" t="s">
        <v>33</v>
      </c>
      <c r="AO21" s="20"/>
      <c r="AP21" s="20"/>
      <c r="AQ21" s="20"/>
      <c r="AR21" s="20"/>
      <c r="AS21" s="20"/>
      <c r="AT21" s="20"/>
      <c r="AU21" s="20"/>
      <c r="AV21" s="20"/>
      <c r="AW21" s="20"/>
      <c r="AX21" s="20">
        <v>2</v>
      </c>
      <c r="AY21" s="20"/>
      <c r="AZ21" s="20"/>
      <c r="BA21" s="20"/>
      <c r="BB21" s="20"/>
      <c r="BC21" s="20">
        <v>1</v>
      </c>
      <c r="BD21" s="67">
        <f t="shared" si="0"/>
        <v>3</v>
      </c>
      <c r="BE21" s="86">
        <f t="shared" si="8"/>
        <v>2.7777777777777776E-2</v>
      </c>
      <c r="BG21" s="49" t="s">
        <v>33</v>
      </c>
      <c r="BH21" s="20">
        <v>2</v>
      </c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>
        <v>1</v>
      </c>
      <c r="BU21" s="20"/>
      <c r="BV21" s="20">
        <v>2</v>
      </c>
      <c r="BW21" s="67">
        <f t="shared" si="1"/>
        <v>5</v>
      </c>
      <c r="BX21" s="86">
        <f t="shared" si="9"/>
        <v>4.0322580645161289E-2</v>
      </c>
      <c r="BZ21" s="49" t="s">
        <v>33</v>
      </c>
      <c r="CA21" s="20">
        <v>2</v>
      </c>
      <c r="CB21" s="20"/>
      <c r="CC21" s="20"/>
      <c r="CD21" s="20"/>
      <c r="CE21" s="20"/>
      <c r="CF21" s="20"/>
      <c r="CG21" s="20"/>
      <c r="CH21" s="20"/>
      <c r="CI21" s="20"/>
      <c r="CJ21" s="20">
        <v>1</v>
      </c>
      <c r="CK21" s="20"/>
      <c r="CL21" s="20"/>
      <c r="CM21" s="20"/>
      <c r="CN21" s="20"/>
      <c r="CO21" s="20">
        <v>1</v>
      </c>
      <c r="CP21" s="67">
        <f t="shared" si="2"/>
        <v>4</v>
      </c>
      <c r="CQ21" s="86">
        <f t="shared" si="10"/>
        <v>3.6036036036036036E-2</v>
      </c>
      <c r="CS21" s="49" t="s">
        <v>33</v>
      </c>
      <c r="CT21" s="20">
        <v>2</v>
      </c>
      <c r="CU21" s="20"/>
      <c r="CV21" s="20"/>
      <c r="CW21" s="20"/>
      <c r="CX21" s="20"/>
      <c r="CY21" s="20"/>
      <c r="CZ21" s="20"/>
      <c r="DA21" s="20"/>
      <c r="DB21" s="20"/>
      <c r="DC21" s="20">
        <v>1</v>
      </c>
      <c r="DD21" s="20"/>
      <c r="DE21" s="20">
        <v>1</v>
      </c>
      <c r="DF21" s="20"/>
      <c r="DG21" s="20">
        <v>1</v>
      </c>
      <c r="DH21" s="83">
        <v>1</v>
      </c>
      <c r="DI21" s="67">
        <f t="shared" si="11"/>
        <v>6</v>
      </c>
      <c r="DJ21" s="86">
        <f t="shared" si="12"/>
        <v>4.3478260869565216E-2</v>
      </c>
      <c r="DL21" s="78" t="s">
        <v>33</v>
      </c>
      <c r="DM21" s="20">
        <v>2</v>
      </c>
      <c r="DN21" s="20"/>
      <c r="DO21" s="20"/>
      <c r="DP21" s="20">
        <v>3</v>
      </c>
      <c r="DQ21" s="20"/>
      <c r="DR21" s="20"/>
      <c r="DS21" s="20"/>
      <c r="DT21" s="20"/>
      <c r="DU21" s="20"/>
      <c r="DV21" s="20"/>
      <c r="DW21" s="20">
        <v>2</v>
      </c>
      <c r="DX21" s="20"/>
      <c r="DY21" s="20"/>
      <c r="DZ21" s="20">
        <v>1</v>
      </c>
      <c r="EA21" s="20"/>
      <c r="EB21" s="83">
        <v>2</v>
      </c>
      <c r="EC21" s="67">
        <f t="shared" si="3"/>
        <v>10</v>
      </c>
      <c r="ED21" s="189">
        <f t="shared" si="13"/>
        <v>4.6728971962616821E-2</v>
      </c>
    </row>
    <row r="22" spans="2:134" x14ac:dyDescent="0.25">
      <c r="B22" s="49" t="s">
        <v>34</v>
      </c>
      <c r="C22" s="20">
        <v>1</v>
      </c>
      <c r="D22" s="20"/>
      <c r="E22" s="20"/>
      <c r="F22" s="20">
        <v>1</v>
      </c>
      <c r="G22" s="20">
        <v>1</v>
      </c>
      <c r="H22" s="20"/>
      <c r="I22" s="20">
        <v>1</v>
      </c>
      <c r="J22" s="20">
        <v>1</v>
      </c>
      <c r="K22" s="20">
        <v>1</v>
      </c>
      <c r="L22" s="20">
        <v>4</v>
      </c>
      <c r="M22" s="20"/>
      <c r="N22" s="20"/>
      <c r="O22" s="20">
        <v>3</v>
      </c>
      <c r="P22" s="20"/>
      <c r="Q22" s="20"/>
      <c r="R22" s="67">
        <f t="shared" si="4"/>
        <v>13</v>
      </c>
      <c r="S22" s="86">
        <f t="shared" si="5"/>
        <v>4.5296167247386762E-2</v>
      </c>
      <c r="U22" s="49" t="s">
        <v>34</v>
      </c>
      <c r="V22" s="20">
        <v>3</v>
      </c>
      <c r="W22" s="20"/>
      <c r="X22" s="20"/>
      <c r="Y22" s="20"/>
      <c r="Z22" s="20"/>
      <c r="AA22" s="20"/>
      <c r="AB22" s="20"/>
      <c r="AC22" s="20"/>
      <c r="AD22" s="20"/>
      <c r="AE22" s="20">
        <v>5</v>
      </c>
      <c r="AF22" s="20">
        <v>1</v>
      </c>
      <c r="AG22" s="20"/>
      <c r="AH22" s="20">
        <v>3</v>
      </c>
      <c r="AI22" s="20"/>
      <c r="AJ22" s="20">
        <v>1</v>
      </c>
      <c r="AK22" s="67">
        <f t="shared" si="6"/>
        <v>13</v>
      </c>
      <c r="AL22" s="86">
        <f t="shared" si="7"/>
        <v>8.3333333333333329E-2</v>
      </c>
      <c r="AN22" s="49" t="s">
        <v>34</v>
      </c>
      <c r="AO22" s="20">
        <v>3</v>
      </c>
      <c r="AP22" s="20"/>
      <c r="AQ22" s="20"/>
      <c r="AR22" s="20">
        <v>1</v>
      </c>
      <c r="AS22" s="20">
        <v>1</v>
      </c>
      <c r="AT22" s="20"/>
      <c r="AU22" s="20"/>
      <c r="AV22" s="20"/>
      <c r="AW22" s="20"/>
      <c r="AX22" s="20">
        <v>2</v>
      </c>
      <c r="AY22" s="20"/>
      <c r="AZ22" s="20"/>
      <c r="BA22" s="20">
        <v>1</v>
      </c>
      <c r="BB22" s="20"/>
      <c r="BC22" s="20">
        <v>1</v>
      </c>
      <c r="BD22" s="67">
        <f t="shared" si="0"/>
        <v>9</v>
      </c>
      <c r="BE22" s="86">
        <f t="shared" si="8"/>
        <v>8.3333333333333329E-2</v>
      </c>
      <c r="BG22" s="49" t="s">
        <v>34</v>
      </c>
      <c r="BH22" s="20">
        <v>1</v>
      </c>
      <c r="BI22" s="20"/>
      <c r="BJ22" s="20">
        <v>1</v>
      </c>
      <c r="BK22" s="20">
        <v>1</v>
      </c>
      <c r="BL22" s="20">
        <v>1</v>
      </c>
      <c r="BM22" s="20">
        <v>1</v>
      </c>
      <c r="BN22" s="20"/>
      <c r="BO22" s="20"/>
      <c r="BP22" s="20"/>
      <c r="BQ22" s="20">
        <v>2</v>
      </c>
      <c r="BR22" s="20"/>
      <c r="BS22" s="20"/>
      <c r="BT22" s="20">
        <v>1</v>
      </c>
      <c r="BU22" s="20">
        <v>1</v>
      </c>
      <c r="BV22" s="20"/>
      <c r="BW22" s="67">
        <f t="shared" si="1"/>
        <v>9</v>
      </c>
      <c r="BX22" s="86">
        <f t="shared" si="9"/>
        <v>7.2580645161290328E-2</v>
      </c>
      <c r="BZ22" s="49" t="s">
        <v>34</v>
      </c>
      <c r="CA22" s="20">
        <v>4</v>
      </c>
      <c r="CB22" s="20"/>
      <c r="CC22" s="20">
        <v>1</v>
      </c>
      <c r="CD22" s="20">
        <v>1</v>
      </c>
      <c r="CE22" s="20">
        <v>1</v>
      </c>
      <c r="CF22" s="20">
        <v>1</v>
      </c>
      <c r="CG22" s="20"/>
      <c r="CH22" s="20"/>
      <c r="CI22" s="20"/>
      <c r="CJ22" s="20">
        <v>1</v>
      </c>
      <c r="CK22" s="20"/>
      <c r="CL22" s="20"/>
      <c r="CM22" s="20"/>
      <c r="CN22" s="20"/>
      <c r="CO22" s="20">
        <v>4</v>
      </c>
      <c r="CP22" s="67">
        <f t="shared" si="2"/>
        <v>13</v>
      </c>
      <c r="CQ22" s="86">
        <f t="shared" si="10"/>
        <v>0.11711711711711711</v>
      </c>
      <c r="CS22" s="49" t="s">
        <v>34</v>
      </c>
      <c r="CT22" s="20">
        <v>2</v>
      </c>
      <c r="CU22" s="20"/>
      <c r="CV22" s="20"/>
      <c r="CW22" s="20">
        <v>2</v>
      </c>
      <c r="CX22" s="20">
        <v>1</v>
      </c>
      <c r="CY22" s="20"/>
      <c r="CZ22" s="20">
        <v>1</v>
      </c>
      <c r="DA22" s="20"/>
      <c r="DB22" s="20"/>
      <c r="DC22" s="20">
        <v>3</v>
      </c>
      <c r="DD22" s="20"/>
      <c r="DE22" s="20">
        <v>1</v>
      </c>
      <c r="DF22" s="20">
        <v>1</v>
      </c>
      <c r="DG22" s="20"/>
      <c r="DH22" s="83">
        <v>1</v>
      </c>
      <c r="DI22" s="67">
        <f t="shared" si="11"/>
        <v>12</v>
      </c>
      <c r="DJ22" s="86">
        <f t="shared" si="12"/>
        <v>8.6956521739130432E-2</v>
      </c>
      <c r="DL22" s="78" t="s">
        <v>34</v>
      </c>
      <c r="DM22" s="20">
        <v>4</v>
      </c>
      <c r="DN22" s="20">
        <v>2</v>
      </c>
      <c r="DO22" s="20"/>
      <c r="DP22" s="20">
        <v>4</v>
      </c>
      <c r="DQ22" s="20">
        <v>3</v>
      </c>
      <c r="DR22" s="20">
        <v>2</v>
      </c>
      <c r="DS22" s="20"/>
      <c r="DT22" s="20">
        <v>3</v>
      </c>
      <c r="DU22" s="20"/>
      <c r="DV22" s="20"/>
      <c r="DW22" s="20">
        <v>6</v>
      </c>
      <c r="DX22" s="20"/>
      <c r="DY22" s="20">
        <v>1</v>
      </c>
      <c r="DZ22" s="20">
        <v>3</v>
      </c>
      <c r="EA22" s="20"/>
      <c r="EB22" s="83">
        <v>2</v>
      </c>
      <c r="EC22" s="67">
        <f t="shared" si="3"/>
        <v>30</v>
      </c>
      <c r="ED22" s="189">
        <f t="shared" si="13"/>
        <v>0.14018691588785046</v>
      </c>
    </row>
    <row r="23" spans="2:134" x14ac:dyDescent="0.25">
      <c r="B23" s="49" t="s">
        <v>35</v>
      </c>
      <c r="C23" s="20"/>
      <c r="D23" s="20"/>
      <c r="E23" s="20"/>
      <c r="F23" s="20">
        <v>1</v>
      </c>
      <c r="G23" s="20"/>
      <c r="H23" s="20"/>
      <c r="I23" s="20"/>
      <c r="J23" s="20"/>
      <c r="K23" s="20"/>
      <c r="L23" s="20">
        <v>1</v>
      </c>
      <c r="M23" s="20"/>
      <c r="N23" s="20"/>
      <c r="O23" s="20"/>
      <c r="P23" s="20"/>
      <c r="Q23" s="20"/>
      <c r="R23" s="67">
        <f t="shared" si="4"/>
        <v>2</v>
      </c>
      <c r="S23" s="86">
        <f t="shared" si="5"/>
        <v>6.9686411149825784E-3</v>
      </c>
      <c r="U23" s="49" t="s">
        <v>35</v>
      </c>
      <c r="V23" s="20"/>
      <c r="W23" s="20"/>
      <c r="X23" s="20"/>
      <c r="Y23" s="20">
        <v>1</v>
      </c>
      <c r="Z23" s="20"/>
      <c r="AA23" s="20"/>
      <c r="AB23" s="20"/>
      <c r="AC23" s="20"/>
      <c r="AD23" s="20"/>
      <c r="AE23" s="20">
        <v>1</v>
      </c>
      <c r="AF23" s="20"/>
      <c r="AG23" s="20"/>
      <c r="AH23" s="20"/>
      <c r="AI23" s="20"/>
      <c r="AJ23" s="20"/>
      <c r="AK23" s="67">
        <f t="shared" si="6"/>
        <v>2</v>
      </c>
      <c r="AL23" s="86">
        <f t="shared" si="7"/>
        <v>1.282051282051282E-2</v>
      </c>
      <c r="AN23" s="49" t="s">
        <v>35</v>
      </c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67">
        <f t="shared" si="0"/>
        <v>0</v>
      </c>
      <c r="BE23" s="86">
        <f t="shared" si="8"/>
        <v>0</v>
      </c>
      <c r="BG23" s="49" t="s">
        <v>35</v>
      </c>
      <c r="BH23" s="20"/>
      <c r="BI23" s="20"/>
      <c r="BJ23" s="20"/>
      <c r="BK23" s="20">
        <v>1</v>
      </c>
      <c r="BL23" s="20"/>
      <c r="BM23" s="20">
        <v>1</v>
      </c>
      <c r="BN23" s="20"/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67">
        <f t="shared" si="1"/>
        <v>4</v>
      </c>
      <c r="BX23" s="86">
        <f t="shared" si="9"/>
        <v>3.2258064516129031E-2</v>
      </c>
      <c r="BZ23" s="49" t="s">
        <v>35</v>
      </c>
      <c r="CA23" s="20">
        <v>1</v>
      </c>
      <c r="CB23" s="20"/>
      <c r="CC23" s="20"/>
      <c r="CD23" s="20"/>
      <c r="CE23" s="20"/>
      <c r="CF23" s="20"/>
      <c r="CG23" s="20"/>
      <c r="CH23" s="20"/>
      <c r="CI23" s="20"/>
      <c r="CJ23" s="20">
        <v>1</v>
      </c>
      <c r="CK23" s="20"/>
      <c r="CL23" s="20"/>
      <c r="CM23" s="20"/>
      <c r="CN23" s="20"/>
      <c r="CO23" s="20">
        <v>1</v>
      </c>
      <c r="CP23" s="67">
        <f t="shared" si="2"/>
        <v>3</v>
      </c>
      <c r="CQ23" s="86">
        <f t="shared" si="10"/>
        <v>2.7027027027027029E-2</v>
      </c>
      <c r="CS23" s="49" t="s">
        <v>35</v>
      </c>
      <c r="CT23" s="20"/>
      <c r="CU23" s="20"/>
      <c r="CV23" s="20"/>
      <c r="CW23" s="20">
        <v>1</v>
      </c>
      <c r="CX23" s="20">
        <v>1</v>
      </c>
      <c r="CY23" s="20"/>
      <c r="CZ23" s="20"/>
      <c r="DA23" s="20"/>
      <c r="DB23" s="20"/>
      <c r="DC23" s="20"/>
      <c r="DD23" s="20"/>
      <c r="DE23" s="20"/>
      <c r="DF23" s="20"/>
      <c r="DG23" s="20"/>
      <c r="DH23" s="83"/>
      <c r="DI23" s="67">
        <f t="shared" si="11"/>
        <v>2</v>
      </c>
      <c r="DJ23" s="86">
        <f t="shared" si="12"/>
        <v>1.4492753623188406E-2</v>
      </c>
      <c r="DL23" s="78" t="s">
        <v>35</v>
      </c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83"/>
      <c r="EC23" s="67">
        <f t="shared" si="3"/>
        <v>0</v>
      </c>
      <c r="ED23" s="189">
        <f t="shared" si="13"/>
        <v>0</v>
      </c>
    </row>
    <row r="24" spans="2:134" x14ac:dyDescent="0.25">
      <c r="B24" s="49" t="s">
        <v>36</v>
      </c>
      <c r="C24" s="20"/>
      <c r="D24" s="20"/>
      <c r="E24" s="20"/>
      <c r="F24" s="20">
        <v>1</v>
      </c>
      <c r="G24" s="20"/>
      <c r="H24" s="20"/>
      <c r="I24" s="20"/>
      <c r="J24" s="20"/>
      <c r="K24" s="20"/>
      <c r="L24" s="20"/>
      <c r="M24" s="20"/>
      <c r="N24" s="20"/>
      <c r="O24" s="20">
        <v>1</v>
      </c>
      <c r="P24" s="20"/>
      <c r="Q24" s="20"/>
      <c r="R24" s="67">
        <f t="shared" si="4"/>
        <v>2</v>
      </c>
      <c r="S24" s="86">
        <f t="shared" si="5"/>
        <v>6.9686411149825784E-3</v>
      </c>
      <c r="U24" s="49" t="s">
        <v>36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67">
        <f t="shared" si="6"/>
        <v>0</v>
      </c>
      <c r="AL24" s="86">
        <f t="shared" si="7"/>
        <v>0</v>
      </c>
      <c r="AN24" s="49" t="s">
        <v>36</v>
      </c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67">
        <f t="shared" si="0"/>
        <v>0</v>
      </c>
      <c r="BE24" s="86">
        <f t="shared" si="8"/>
        <v>0</v>
      </c>
      <c r="BG24" s="49" t="s">
        <v>36</v>
      </c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67">
        <f t="shared" si="1"/>
        <v>0</v>
      </c>
      <c r="BX24" s="86">
        <f t="shared" si="9"/>
        <v>0</v>
      </c>
      <c r="BZ24" s="49" t="s">
        <v>36</v>
      </c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67">
        <f t="shared" si="2"/>
        <v>0</v>
      </c>
      <c r="CQ24" s="86">
        <f t="shared" si="10"/>
        <v>0</v>
      </c>
      <c r="CS24" s="49" t="s">
        <v>36</v>
      </c>
      <c r="CT24" s="16"/>
      <c r="CU24" s="16"/>
      <c r="CV24" s="16"/>
      <c r="CW24" s="16">
        <v>1</v>
      </c>
      <c r="CX24" s="16"/>
      <c r="CY24" s="16">
        <v>1</v>
      </c>
      <c r="CZ24" s="16"/>
      <c r="DA24" s="16"/>
      <c r="DB24" s="16"/>
      <c r="DC24" s="16"/>
      <c r="DD24" s="16"/>
      <c r="DE24" s="16"/>
      <c r="DF24" s="16">
        <v>1</v>
      </c>
      <c r="DG24" s="16"/>
      <c r="DH24" s="35"/>
      <c r="DI24" s="67">
        <f t="shared" si="11"/>
        <v>3</v>
      </c>
      <c r="DJ24" s="86">
        <f t="shared" si="12"/>
        <v>2.1739130434782608E-2</v>
      </c>
      <c r="DL24" s="78" t="s">
        <v>36</v>
      </c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>
        <v>1</v>
      </c>
      <c r="DX24" s="16"/>
      <c r="DY24" s="16"/>
      <c r="DZ24" s="16"/>
      <c r="EA24" s="16"/>
      <c r="EB24" s="35"/>
      <c r="EC24" s="67">
        <f t="shared" si="3"/>
        <v>1</v>
      </c>
      <c r="ED24" s="189">
        <f t="shared" si="13"/>
        <v>4.6728971962616819E-3</v>
      </c>
    </row>
    <row r="25" spans="2:134" x14ac:dyDescent="0.25">
      <c r="B25" s="49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67">
        <f t="shared" si="4"/>
        <v>0</v>
      </c>
      <c r="S25" s="86">
        <f t="shared" si="5"/>
        <v>0</v>
      </c>
      <c r="U25" s="49" t="s">
        <v>37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67">
        <f t="shared" si="6"/>
        <v>0</v>
      </c>
      <c r="AL25" s="86">
        <f t="shared" si="7"/>
        <v>0</v>
      </c>
      <c r="AN25" s="49" t="s">
        <v>37</v>
      </c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67">
        <f t="shared" si="0"/>
        <v>0</v>
      </c>
      <c r="BE25" s="86">
        <f t="shared" si="8"/>
        <v>0</v>
      </c>
      <c r="BG25" s="49" t="s">
        <v>37</v>
      </c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67">
        <f t="shared" si="1"/>
        <v>0</v>
      </c>
      <c r="BX25" s="86">
        <f t="shared" si="9"/>
        <v>0</v>
      </c>
      <c r="BZ25" s="49" t="s">
        <v>37</v>
      </c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67">
        <f t="shared" si="2"/>
        <v>0</v>
      </c>
      <c r="CQ25" s="86">
        <f t="shared" si="10"/>
        <v>0</v>
      </c>
      <c r="CS25" s="49" t="s">
        <v>37</v>
      </c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35"/>
      <c r="DI25" s="67">
        <f>SUM(CT25:DH25)</f>
        <v>0</v>
      </c>
      <c r="DJ25" s="86">
        <f t="shared" si="12"/>
        <v>0</v>
      </c>
      <c r="DL25" s="78" t="s">
        <v>37</v>
      </c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35"/>
      <c r="EC25" s="67">
        <f t="shared" si="3"/>
        <v>0</v>
      </c>
      <c r="ED25" s="189">
        <f t="shared" si="13"/>
        <v>0</v>
      </c>
    </row>
    <row r="26" spans="2:134" x14ac:dyDescent="0.25">
      <c r="B26" s="49" t="s">
        <v>38</v>
      </c>
      <c r="C26" s="20">
        <v>3</v>
      </c>
      <c r="D26" s="20"/>
      <c r="E26" s="20"/>
      <c r="F26" s="20">
        <v>2</v>
      </c>
      <c r="G26" s="20"/>
      <c r="H26" s="20"/>
      <c r="I26" s="20"/>
      <c r="J26" s="20"/>
      <c r="K26" s="20"/>
      <c r="L26" s="20"/>
      <c r="M26" s="20"/>
      <c r="N26" s="20"/>
      <c r="O26" s="20">
        <v>4</v>
      </c>
      <c r="P26" s="20"/>
      <c r="Q26" s="20">
        <v>1</v>
      </c>
      <c r="R26" s="67">
        <f t="shared" si="4"/>
        <v>10</v>
      </c>
      <c r="S26" s="86">
        <f t="shared" si="5"/>
        <v>3.484320557491289E-2</v>
      </c>
      <c r="U26" s="49" t="s">
        <v>38</v>
      </c>
      <c r="V26" s="20"/>
      <c r="W26" s="20"/>
      <c r="X26" s="20"/>
      <c r="Y26" s="20">
        <v>1</v>
      </c>
      <c r="Z26" s="20"/>
      <c r="AA26" s="20"/>
      <c r="AB26" s="20"/>
      <c r="AC26" s="20"/>
      <c r="AD26" s="20"/>
      <c r="AE26" s="20">
        <v>2</v>
      </c>
      <c r="AF26" s="20"/>
      <c r="AG26" s="20"/>
      <c r="AH26" s="20">
        <v>2</v>
      </c>
      <c r="AI26" s="20"/>
      <c r="AJ26" s="20"/>
      <c r="AK26" s="67">
        <f t="shared" si="6"/>
        <v>5</v>
      </c>
      <c r="AL26" s="86">
        <f t="shared" si="7"/>
        <v>3.2051282051282048E-2</v>
      </c>
      <c r="AN26" s="49" t="s">
        <v>38</v>
      </c>
      <c r="AO26" s="20">
        <v>2</v>
      </c>
      <c r="AP26" s="20"/>
      <c r="AQ26" s="20"/>
      <c r="AR26" s="20">
        <v>1</v>
      </c>
      <c r="AS26" s="20">
        <v>1</v>
      </c>
      <c r="AT26" s="20"/>
      <c r="AU26" s="20">
        <v>1</v>
      </c>
      <c r="AV26" s="20"/>
      <c r="AW26" s="20"/>
      <c r="AX26" s="20">
        <v>1</v>
      </c>
      <c r="AY26" s="20"/>
      <c r="AZ26" s="20"/>
      <c r="BA26" s="20">
        <v>1</v>
      </c>
      <c r="BB26" s="20"/>
      <c r="BC26" s="20">
        <v>2</v>
      </c>
      <c r="BD26" s="67">
        <f t="shared" si="0"/>
        <v>9</v>
      </c>
      <c r="BE26" s="86">
        <f t="shared" si="8"/>
        <v>8.3333333333333329E-2</v>
      </c>
      <c r="BG26" s="49" t="s">
        <v>38</v>
      </c>
      <c r="BH26" s="20"/>
      <c r="BI26" s="20"/>
      <c r="BJ26" s="20"/>
      <c r="BK26" s="20"/>
      <c r="BL26" s="20">
        <v>1</v>
      </c>
      <c r="BM26" s="20"/>
      <c r="BN26" s="20"/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67">
        <f>SUM(BH26:BV26)</f>
        <v>3</v>
      </c>
      <c r="BX26" s="86">
        <f t="shared" si="9"/>
        <v>2.4193548387096774E-2</v>
      </c>
      <c r="BZ26" s="49" t="s">
        <v>38</v>
      </c>
      <c r="CA26" s="20">
        <v>1</v>
      </c>
      <c r="CB26" s="20"/>
      <c r="CC26" s="20"/>
      <c r="CD26" s="20">
        <v>1</v>
      </c>
      <c r="CE26" s="20"/>
      <c r="CF26" s="20"/>
      <c r="CG26" s="20"/>
      <c r="CH26" s="20"/>
      <c r="CI26" s="20"/>
      <c r="CJ26" s="20">
        <v>1</v>
      </c>
      <c r="CK26" s="20"/>
      <c r="CL26" s="20"/>
      <c r="CM26" s="20">
        <v>1</v>
      </c>
      <c r="CN26" s="20"/>
      <c r="CO26" s="20">
        <v>2</v>
      </c>
      <c r="CP26" s="67">
        <f t="shared" si="2"/>
        <v>6</v>
      </c>
      <c r="CQ26" s="86">
        <f t="shared" si="10"/>
        <v>5.4054054054054057E-2</v>
      </c>
      <c r="CS26" s="49" t="s">
        <v>38</v>
      </c>
      <c r="CT26" s="20"/>
      <c r="CU26" s="20"/>
      <c r="CV26" s="20"/>
      <c r="CW26" s="20">
        <v>1</v>
      </c>
      <c r="CX26" s="20">
        <v>1</v>
      </c>
      <c r="CY26" s="20">
        <v>1</v>
      </c>
      <c r="CZ26" s="20"/>
      <c r="DA26" s="20"/>
      <c r="DB26" s="20"/>
      <c r="DC26" s="20"/>
      <c r="DD26" s="20"/>
      <c r="DE26" s="20"/>
      <c r="DF26" s="20"/>
      <c r="DG26" s="20"/>
      <c r="DH26" s="83"/>
      <c r="DI26" s="67">
        <f t="shared" si="11"/>
        <v>3</v>
      </c>
      <c r="DJ26" s="86">
        <f t="shared" si="12"/>
        <v>2.1739130434782608E-2</v>
      </c>
      <c r="DL26" s="78" t="s">
        <v>38</v>
      </c>
      <c r="DM26" s="20">
        <v>2</v>
      </c>
      <c r="DN26" s="20">
        <v>1</v>
      </c>
      <c r="DO26" s="20"/>
      <c r="DP26" s="20">
        <v>2</v>
      </c>
      <c r="DQ26" s="20">
        <v>1</v>
      </c>
      <c r="DR26" s="20">
        <v>1</v>
      </c>
      <c r="DS26" s="20"/>
      <c r="DT26" s="20"/>
      <c r="DU26" s="20"/>
      <c r="DV26" s="20"/>
      <c r="DW26" s="20">
        <v>5</v>
      </c>
      <c r="DX26" s="20"/>
      <c r="DY26" s="20">
        <v>1</v>
      </c>
      <c r="DZ26" s="20">
        <v>1</v>
      </c>
      <c r="EA26" s="20"/>
      <c r="EB26" s="83">
        <v>2</v>
      </c>
      <c r="EC26" s="67">
        <f t="shared" si="3"/>
        <v>16</v>
      </c>
      <c r="ED26" s="189">
        <f t="shared" si="13"/>
        <v>7.476635514018691E-2</v>
      </c>
    </row>
    <row r="27" spans="2:134" x14ac:dyDescent="0.25">
      <c r="B27" s="49" t="s">
        <v>39</v>
      </c>
      <c r="C27" s="20">
        <v>1</v>
      </c>
      <c r="D27" s="20"/>
      <c r="E27" s="20"/>
      <c r="F27" s="20">
        <v>1</v>
      </c>
      <c r="G27" s="20"/>
      <c r="H27" s="20"/>
      <c r="I27" s="20"/>
      <c r="J27" s="20"/>
      <c r="K27" s="20"/>
      <c r="L27" s="20"/>
      <c r="M27" s="20"/>
      <c r="N27" s="20"/>
      <c r="O27" s="20">
        <v>1</v>
      </c>
      <c r="P27" s="20"/>
      <c r="Q27" s="20"/>
      <c r="R27" s="67">
        <f t="shared" si="4"/>
        <v>3</v>
      </c>
      <c r="S27" s="86">
        <f t="shared" si="5"/>
        <v>1.0452961672473868E-2</v>
      </c>
      <c r="U27" s="49" t="s">
        <v>39</v>
      </c>
      <c r="V27" s="20">
        <v>1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67">
        <f t="shared" si="6"/>
        <v>1</v>
      </c>
      <c r="AL27" s="86">
        <f t="shared" si="7"/>
        <v>6.41025641025641E-3</v>
      </c>
      <c r="AN27" s="49" t="s">
        <v>39</v>
      </c>
      <c r="AO27" s="20">
        <v>2</v>
      </c>
      <c r="AP27" s="20"/>
      <c r="AQ27" s="20"/>
      <c r="AR27" s="20"/>
      <c r="AS27" s="20"/>
      <c r="AT27" s="20">
        <v>1</v>
      </c>
      <c r="AU27" s="20"/>
      <c r="AV27" s="20"/>
      <c r="AW27" s="20"/>
      <c r="AX27" s="20"/>
      <c r="AY27" s="20"/>
      <c r="AZ27" s="20"/>
      <c r="BA27" s="20"/>
      <c r="BB27" s="20"/>
      <c r="BC27" s="20">
        <v>2</v>
      </c>
      <c r="BD27" s="67">
        <f t="shared" si="0"/>
        <v>5</v>
      </c>
      <c r="BE27" s="86">
        <f t="shared" si="8"/>
        <v>4.6296296296296294E-2</v>
      </c>
      <c r="BG27" s="49" t="s">
        <v>39</v>
      </c>
      <c r="BH27" s="20">
        <v>1</v>
      </c>
      <c r="BI27" s="20"/>
      <c r="BJ27" s="20">
        <v>1</v>
      </c>
      <c r="BK27" s="20">
        <v>3</v>
      </c>
      <c r="BL27" s="20"/>
      <c r="BM27" s="20">
        <v>1</v>
      </c>
      <c r="BN27" s="20"/>
      <c r="BO27" s="20"/>
      <c r="BP27" s="20"/>
      <c r="BQ27" s="20">
        <v>3</v>
      </c>
      <c r="BR27" s="20"/>
      <c r="BS27" s="20">
        <v>1</v>
      </c>
      <c r="BT27" s="20">
        <v>2</v>
      </c>
      <c r="BU27" s="20"/>
      <c r="BV27" s="20">
        <v>1</v>
      </c>
      <c r="BW27" s="67">
        <f t="shared" si="1"/>
        <v>13</v>
      </c>
      <c r="BX27" s="86">
        <f t="shared" si="9"/>
        <v>0.10483870967741936</v>
      </c>
      <c r="BZ27" s="49" t="s">
        <v>39</v>
      </c>
      <c r="CA27" s="20">
        <v>2</v>
      </c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>
        <v>2</v>
      </c>
      <c r="CP27" s="67">
        <f t="shared" si="2"/>
        <v>4</v>
      </c>
      <c r="CQ27" s="86">
        <f t="shared" si="10"/>
        <v>3.6036036036036036E-2</v>
      </c>
      <c r="CS27" s="49" t="s">
        <v>39</v>
      </c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83"/>
      <c r="DI27" s="67">
        <f t="shared" si="11"/>
        <v>0</v>
      </c>
      <c r="DJ27" s="86">
        <f t="shared" si="12"/>
        <v>0</v>
      </c>
      <c r="DL27" s="78" t="s">
        <v>39</v>
      </c>
      <c r="DM27" s="20">
        <v>1</v>
      </c>
      <c r="DN27" s="20">
        <v>1</v>
      </c>
      <c r="DO27" s="20"/>
      <c r="DP27" s="20">
        <v>2</v>
      </c>
      <c r="DQ27" s="20"/>
      <c r="DR27" s="20">
        <v>1</v>
      </c>
      <c r="DS27" s="20"/>
      <c r="DT27" s="20"/>
      <c r="DU27" s="20"/>
      <c r="DV27" s="20"/>
      <c r="DW27" s="20">
        <v>4</v>
      </c>
      <c r="DX27" s="20"/>
      <c r="DY27" s="20"/>
      <c r="DZ27" s="20"/>
      <c r="EA27" s="20"/>
      <c r="EB27" s="83"/>
      <c r="EC27" s="67">
        <f t="shared" si="3"/>
        <v>9</v>
      </c>
      <c r="ED27" s="189">
        <f t="shared" si="13"/>
        <v>4.2056074766355138E-2</v>
      </c>
    </row>
    <row r="28" spans="2:134" x14ac:dyDescent="0.25">
      <c r="B28" s="49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67">
        <f t="shared" si="4"/>
        <v>0</v>
      </c>
      <c r="S28" s="86">
        <f t="shared" si="5"/>
        <v>0</v>
      </c>
      <c r="U28" s="49" t="s">
        <v>40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67">
        <f>SUM(V28:AJ28)</f>
        <v>0</v>
      </c>
      <c r="AL28" s="86">
        <f t="shared" si="7"/>
        <v>0</v>
      </c>
      <c r="AN28" s="49" t="s">
        <v>40</v>
      </c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67">
        <f t="shared" si="0"/>
        <v>0</v>
      </c>
      <c r="BE28" s="86">
        <f t="shared" si="8"/>
        <v>0</v>
      </c>
      <c r="BG28" s="49" t="s">
        <v>40</v>
      </c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67">
        <f t="shared" si="1"/>
        <v>0</v>
      </c>
      <c r="BX28" s="86">
        <f t="shared" si="9"/>
        <v>0</v>
      </c>
      <c r="BZ28" s="49" t="s">
        <v>40</v>
      </c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67">
        <f t="shared" si="2"/>
        <v>0</v>
      </c>
      <c r="CQ28" s="86">
        <f t="shared" si="10"/>
        <v>0</v>
      </c>
      <c r="CS28" s="49" t="s">
        <v>40</v>
      </c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35"/>
      <c r="DI28" s="67">
        <f t="shared" si="11"/>
        <v>0</v>
      </c>
      <c r="DJ28" s="86">
        <f t="shared" si="12"/>
        <v>0</v>
      </c>
      <c r="DL28" s="78" t="s">
        <v>40</v>
      </c>
      <c r="DM28" s="16"/>
      <c r="DN28" s="16"/>
      <c r="DO28" s="16"/>
      <c r="DP28" s="16">
        <v>1</v>
      </c>
      <c r="DQ28" s="16">
        <v>1</v>
      </c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35"/>
      <c r="EC28" s="67">
        <f t="shared" si="3"/>
        <v>2</v>
      </c>
      <c r="ED28" s="189">
        <f t="shared" si="13"/>
        <v>9.3457943925233638E-3</v>
      </c>
    </row>
    <row r="29" spans="2:134" x14ac:dyDescent="0.25">
      <c r="B29" s="49" t="s">
        <v>41</v>
      </c>
      <c r="C29" s="20">
        <v>17</v>
      </c>
      <c r="D29" s="20"/>
      <c r="E29" s="20">
        <v>1</v>
      </c>
      <c r="F29" s="20">
        <v>13</v>
      </c>
      <c r="G29" s="20">
        <v>4</v>
      </c>
      <c r="H29" s="20">
        <v>1</v>
      </c>
      <c r="I29" s="20">
        <v>4</v>
      </c>
      <c r="J29" s="20">
        <v>1</v>
      </c>
      <c r="K29" s="20"/>
      <c r="L29" s="20">
        <v>13</v>
      </c>
      <c r="M29" s="20">
        <v>3</v>
      </c>
      <c r="N29" s="20">
        <v>2</v>
      </c>
      <c r="O29" s="20">
        <v>23</v>
      </c>
      <c r="P29" s="20"/>
      <c r="Q29" s="20">
        <v>7</v>
      </c>
      <c r="R29" s="67">
        <f t="shared" si="4"/>
        <v>89</v>
      </c>
      <c r="S29" s="86">
        <f t="shared" si="5"/>
        <v>0.31010452961672474</v>
      </c>
      <c r="U29" s="49" t="s">
        <v>41</v>
      </c>
      <c r="V29" s="20">
        <v>9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/>
      <c r="AD29" s="20"/>
      <c r="AE29" s="20">
        <v>5</v>
      </c>
      <c r="AF29" s="20">
        <v>1</v>
      </c>
      <c r="AG29" s="20"/>
      <c r="AH29" s="20">
        <v>5</v>
      </c>
      <c r="AI29" s="20"/>
      <c r="AJ29" s="20">
        <v>5</v>
      </c>
      <c r="AK29" s="67">
        <f t="shared" si="6"/>
        <v>31</v>
      </c>
      <c r="AL29" s="86">
        <f t="shared" si="7"/>
        <v>0.19871794871794871</v>
      </c>
      <c r="AN29" s="49" t="s">
        <v>41</v>
      </c>
      <c r="AO29" s="20">
        <v>8</v>
      </c>
      <c r="AP29" s="20"/>
      <c r="AQ29" s="20">
        <v>1</v>
      </c>
      <c r="AR29" s="20">
        <v>4</v>
      </c>
      <c r="AS29" s="20"/>
      <c r="AT29" s="20"/>
      <c r="AU29" s="20">
        <v>1</v>
      </c>
      <c r="AV29" s="20"/>
      <c r="AW29" s="20"/>
      <c r="AX29" s="20">
        <v>8</v>
      </c>
      <c r="AY29" s="20"/>
      <c r="AZ29" s="20"/>
      <c r="BA29" s="20">
        <v>5</v>
      </c>
      <c r="BB29" s="20"/>
      <c r="BC29" s="20">
        <v>5</v>
      </c>
      <c r="BD29" s="67">
        <f t="shared" si="0"/>
        <v>32</v>
      </c>
      <c r="BE29" s="86">
        <f t="shared" si="8"/>
        <v>0.29629629629629628</v>
      </c>
      <c r="BG29" s="49" t="s">
        <v>41</v>
      </c>
      <c r="BH29" s="20">
        <v>5</v>
      </c>
      <c r="BI29" s="20"/>
      <c r="BJ29" s="20">
        <v>1</v>
      </c>
      <c r="BK29" s="20">
        <v>3</v>
      </c>
      <c r="BL29" s="20">
        <v>2</v>
      </c>
      <c r="BM29" s="20">
        <v>1</v>
      </c>
      <c r="BN29" s="20">
        <v>1</v>
      </c>
      <c r="BO29" s="20"/>
      <c r="BP29" s="20"/>
      <c r="BQ29" s="20">
        <v>12</v>
      </c>
      <c r="BR29" s="20"/>
      <c r="BS29" s="20"/>
      <c r="BT29" s="20">
        <v>2</v>
      </c>
      <c r="BU29" s="20"/>
      <c r="BV29" s="20">
        <v>1</v>
      </c>
      <c r="BW29" s="67">
        <f t="shared" si="1"/>
        <v>28</v>
      </c>
      <c r="BX29" s="86">
        <f t="shared" si="9"/>
        <v>0.22580645161290322</v>
      </c>
      <c r="BZ29" s="49" t="s">
        <v>41</v>
      </c>
      <c r="CA29" s="20">
        <v>5</v>
      </c>
      <c r="CB29" s="20"/>
      <c r="CC29" s="20">
        <v>2</v>
      </c>
      <c r="CD29" s="20">
        <v>5</v>
      </c>
      <c r="CE29" s="20">
        <v>3</v>
      </c>
      <c r="CF29" s="20">
        <v>2</v>
      </c>
      <c r="CG29" s="20"/>
      <c r="CH29" s="20"/>
      <c r="CI29" s="20"/>
      <c r="CJ29" s="20">
        <v>8</v>
      </c>
      <c r="CK29" s="20">
        <v>1</v>
      </c>
      <c r="CL29" s="20"/>
      <c r="CM29" s="20">
        <v>5</v>
      </c>
      <c r="CN29" s="20"/>
      <c r="CO29" s="20">
        <v>2</v>
      </c>
      <c r="CP29" s="67">
        <f t="shared" si="2"/>
        <v>33</v>
      </c>
      <c r="CQ29" s="86">
        <f t="shared" si="10"/>
        <v>0.29729729729729731</v>
      </c>
      <c r="CS29" s="49" t="s">
        <v>41</v>
      </c>
      <c r="CT29" s="20">
        <v>8</v>
      </c>
      <c r="CU29" s="20">
        <v>2</v>
      </c>
      <c r="CV29" s="20">
        <v>1</v>
      </c>
      <c r="CW29" s="20">
        <v>9</v>
      </c>
      <c r="CX29" s="20">
        <v>3</v>
      </c>
      <c r="CY29" s="20">
        <v>3</v>
      </c>
      <c r="CZ29" s="20">
        <v>2</v>
      </c>
      <c r="DA29" s="20">
        <v>2</v>
      </c>
      <c r="DB29" s="20"/>
      <c r="DC29" s="20">
        <v>11</v>
      </c>
      <c r="DD29" s="20">
        <v>2</v>
      </c>
      <c r="DE29" s="20"/>
      <c r="DF29" s="20">
        <v>7</v>
      </c>
      <c r="DG29" s="20"/>
      <c r="DH29" s="83">
        <v>3</v>
      </c>
      <c r="DI29" s="67">
        <f t="shared" si="11"/>
        <v>53</v>
      </c>
      <c r="DJ29" s="86">
        <f t="shared" si="12"/>
        <v>0.38405797101449274</v>
      </c>
      <c r="DL29" s="78" t="s">
        <v>41</v>
      </c>
      <c r="DM29" s="20">
        <v>16</v>
      </c>
      <c r="DN29" s="20">
        <v>5</v>
      </c>
      <c r="DO29" s="20"/>
      <c r="DP29" s="20">
        <v>13</v>
      </c>
      <c r="DQ29" s="20">
        <v>6</v>
      </c>
      <c r="DR29" s="20">
        <v>2</v>
      </c>
      <c r="DS29" s="20">
        <v>1</v>
      </c>
      <c r="DT29" s="20">
        <v>1</v>
      </c>
      <c r="DU29" s="20"/>
      <c r="DV29" s="20">
        <v>1</v>
      </c>
      <c r="DW29" s="20">
        <v>20</v>
      </c>
      <c r="DX29" s="20">
        <v>2</v>
      </c>
      <c r="DY29" s="20"/>
      <c r="DZ29" s="20">
        <v>9</v>
      </c>
      <c r="EA29" s="20"/>
      <c r="EB29" s="83">
        <v>9</v>
      </c>
      <c r="EC29" s="67">
        <f t="shared" si="3"/>
        <v>85</v>
      </c>
      <c r="ED29" s="189">
        <f t="shared" si="13"/>
        <v>0.39719626168224298</v>
      </c>
    </row>
    <row r="30" spans="2:134" x14ac:dyDescent="0.25">
      <c r="B30" s="49" t="s">
        <v>42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>
        <v>1</v>
      </c>
      <c r="R30" s="67">
        <f t="shared" si="4"/>
        <v>1</v>
      </c>
      <c r="S30" s="86">
        <f t="shared" si="5"/>
        <v>3.4843205574912892E-3</v>
      </c>
      <c r="U30" s="49" t="s">
        <v>42</v>
      </c>
      <c r="V30" s="20">
        <v>1</v>
      </c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v>2</v>
      </c>
      <c r="AK30" s="67">
        <f t="shared" si="6"/>
        <v>3</v>
      </c>
      <c r="AL30" s="86">
        <f t="shared" si="7"/>
        <v>1.9230769230769232E-2</v>
      </c>
      <c r="AN30" s="49" t="s">
        <v>42</v>
      </c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67">
        <f t="shared" si="0"/>
        <v>0</v>
      </c>
      <c r="BE30" s="86">
        <f t="shared" si="8"/>
        <v>0</v>
      </c>
      <c r="BG30" s="49" t="s">
        <v>42</v>
      </c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67">
        <f t="shared" si="1"/>
        <v>0</v>
      </c>
      <c r="BX30" s="86">
        <f t="shared" si="9"/>
        <v>0</v>
      </c>
      <c r="BZ30" s="49" t="s">
        <v>42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67">
        <f t="shared" si="2"/>
        <v>0</v>
      </c>
      <c r="CQ30" s="86">
        <f t="shared" si="10"/>
        <v>0</v>
      </c>
      <c r="CS30" s="49" t="s">
        <v>42</v>
      </c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83"/>
      <c r="DI30" s="67">
        <f t="shared" si="11"/>
        <v>0</v>
      </c>
      <c r="DJ30" s="86">
        <f t="shared" si="12"/>
        <v>0</v>
      </c>
      <c r="DL30" s="78" t="s">
        <v>42</v>
      </c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83"/>
      <c r="EC30" s="67">
        <f t="shared" si="3"/>
        <v>0</v>
      </c>
      <c r="ED30" s="189">
        <f t="shared" si="13"/>
        <v>0</v>
      </c>
    </row>
    <row r="31" spans="2:134" x14ac:dyDescent="0.25">
      <c r="B31" s="49" t="s">
        <v>130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67">
        <f t="shared" si="4"/>
        <v>0</v>
      </c>
      <c r="S31" s="86">
        <f t="shared" si="5"/>
        <v>0</v>
      </c>
      <c r="U31" s="49" t="s">
        <v>130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67">
        <f t="shared" si="6"/>
        <v>0</v>
      </c>
      <c r="AL31" s="86">
        <f t="shared" si="7"/>
        <v>0</v>
      </c>
      <c r="AN31" s="49" t="s">
        <v>130</v>
      </c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67">
        <f t="shared" si="0"/>
        <v>0</v>
      </c>
      <c r="BE31" s="86">
        <f t="shared" si="8"/>
        <v>0</v>
      </c>
      <c r="BG31" s="49" t="s">
        <v>130</v>
      </c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67">
        <f t="shared" si="1"/>
        <v>0</v>
      </c>
      <c r="BX31" s="86">
        <f t="shared" si="9"/>
        <v>0</v>
      </c>
      <c r="BZ31" s="49" t="s">
        <v>130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67">
        <f t="shared" si="2"/>
        <v>0</v>
      </c>
      <c r="CQ31" s="86">
        <f t="shared" si="10"/>
        <v>0</v>
      </c>
      <c r="CS31" s="49" t="s">
        <v>130</v>
      </c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83"/>
      <c r="DI31" s="67">
        <f t="shared" si="11"/>
        <v>0</v>
      </c>
      <c r="DJ31" s="86">
        <f t="shared" si="12"/>
        <v>0</v>
      </c>
      <c r="DL31" s="78" t="s">
        <v>130</v>
      </c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83"/>
      <c r="EC31" s="67">
        <f t="shared" si="3"/>
        <v>0</v>
      </c>
      <c r="ED31" s="189">
        <f t="shared" si="13"/>
        <v>0</v>
      </c>
    </row>
    <row r="32" spans="2:134" ht="15.75" thickBot="1" x14ac:dyDescent="0.3">
      <c r="B32" s="53" t="s">
        <v>14</v>
      </c>
      <c r="C32" s="60">
        <f>SUM(C4:C31)</f>
        <v>72</v>
      </c>
      <c r="D32" s="60">
        <f t="shared" ref="D32:O32" si="14">SUM(D4:D31)</f>
        <v>2</v>
      </c>
      <c r="E32" s="60">
        <f t="shared" si="14"/>
        <v>2</v>
      </c>
      <c r="F32" s="60">
        <f t="shared" si="14"/>
        <v>37</v>
      </c>
      <c r="G32" s="60">
        <f t="shared" si="14"/>
        <v>10</v>
      </c>
      <c r="H32" s="60">
        <f t="shared" si="14"/>
        <v>3</v>
      </c>
      <c r="I32" s="60">
        <f t="shared" si="14"/>
        <v>8</v>
      </c>
      <c r="J32" s="60">
        <f t="shared" si="14"/>
        <v>5</v>
      </c>
      <c r="K32" s="60">
        <f t="shared" si="14"/>
        <v>1</v>
      </c>
      <c r="L32" s="60">
        <f t="shared" si="14"/>
        <v>37</v>
      </c>
      <c r="M32" s="60">
        <f t="shared" si="14"/>
        <v>5</v>
      </c>
      <c r="N32" s="60">
        <f t="shared" si="14"/>
        <v>4</v>
      </c>
      <c r="O32" s="60">
        <f t="shared" si="14"/>
        <v>66</v>
      </c>
      <c r="P32" s="60"/>
      <c r="Q32" s="60">
        <f>SUM(Q4:Q31)</f>
        <v>35</v>
      </c>
      <c r="R32" s="81">
        <f>SUM(R4:R31)</f>
        <v>287</v>
      </c>
      <c r="S32" s="87">
        <f t="shared" si="5"/>
        <v>1</v>
      </c>
      <c r="U32" s="82" t="s">
        <v>14</v>
      </c>
      <c r="V32" s="60">
        <f>SUM(V4:V31)</f>
        <v>44</v>
      </c>
      <c r="W32" s="60">
        <f t="shared" ref="W32:AK32" si="15">SUM(W4:W31)</f>
        <v>1</v>
      </c>
      <c r="X32" s="60">
        <f t="shared" si="15"/>
        <v>2</v>
      </c>
      <c r="Y32" s="60">
        <f t="shared" si="15"/>
        <v>11</v>
      </c>
      <c r="Z32" s="60">
        <f t="shared" si="15"/>
        <v>2</v>
      </c>
      <c r="AA32" s="60">
        <f t="shared" si="15"/>
        <v>2</v>
      </c>
      <c r="AB32" s="60">
        <f t="shared" si="15"/>
        <v>3</v>
      </c>
      <c r="AC32" s="60">
        <f t="shared" si="15"/>
        <v>0</v>
      </c>
      <c r="AD32" s="60">
        <f t="shared" si="15"/>
        <v>0</v>
      </c>
      <c r="AE32" s="60">
        <f t="shared" si="15"/>
        <v>28</v>
      </c>
      <c r="AF32" s="60">
        <f t="shared" si="15"/>
        <v>5</v>
      </c>
      <c r="AG32" s="60">
        <f t="shared" si="15"/>
        <v>3</v>
      </c>
      <c r="AH32" s="60">
        <f t="shared" si="15"/>
        <v>25</v>
      </c>
      <c r="AI32" s="60">
        <f t="shared" si="15"/>
        <v>0</v>
      </c>
      <c r="AJ32" s="60">
        <f t="shared" si="15"/>
        <v>30</v>
      </c>
      <c r="AK32" s="60">
        <f t="shared" si="15"/>
        <v>156</v>
      </c>
      <c r="AL32" s="87">
        <f t="shared" si="7"/>
        <v>1</v>
      </c>
      <c r="AN32" s="82" t="s">
        <v>14</v>
      </c>
      <c r="AO32" s="60">
        <f>SUM(AO4:AO31)</f>
        <v>29</v>
      </c>
      <c r="AP32" s="60">
        <f t="shared" ref="AP32:BD32" si="16">SUM(AP4:AP31)</f>
        <v>0</v>
      </c>
      <c r="AQ32" s="60">
        <f t="shared" si="16"/>
        <v>2</v>
      </c>
      <c r="AR32" s="60">
        <f t="shared" si="16"/>
        <v>9</v>
      </c>
      <c r="AS32" s="60">
        <f t="shared" si="16"/>
        <v>2</v>
      </c>
      <c r="AT32" s="60">
        <f t="shared" si="16"/>
        <v>2</v>
      </c>
      <c r="AU32" s="60">
        <f t="shared" si="16"/>
        <v>2</v>
      </c>
      <c r="AV32" s="60">
        <f t="shared" si="16"/>
        <v>2</v>
      </c>
      <c r="AW32" s="60">
        <f t="shared" si="16"/>
        <v>0</v>
      </c>
      <c r="AX32" s="60">
        <f t="shared" si="16"/>
        <v>22</v>
      </c>
      <c r="AY32" s="60">
        <f t="shared" si="16"/>
        <v>2</v>
      </c>
      <c r="AZ32" s="60">
        <f t="shared" si="16"/>
        <v>3</v>
      </c>
      <c r="BA32" s="60">
        <f t="shared" si="16"/>
        <v>11</v>
      </c>
      <c r="BB32" s="60">
        <f t="shared" si="16"/>
        <v>0</v>
      </c>
      <c r="BC32" s="60">
        <f t="shared" si="16"/>
        <v>22</v>
      </c>
      <c r="BD32" s="60">
        <f t="shared" si="16"/>
        <v>108</v>
      </c>
      <c r="BE32" s="87">
        <f>BD32/$BD$32</f>
        <v>1</v>
      </c>
      <c r="BG32" s="82" t="s">
        <v>14</v>
      </c>
      <c r="BH32" s="60">
        <f>SUM(BH4:BH31)</f>
        <v>30</v>
      </c>
      <c r="BI32" s="60">
        <f t="shared" ref="BI32:BW32" si="17">SUM(BI4:BI31)</f>
        <v>0</v>
      </c>
      <c r="BJ32" s="60">
        <f t="shared" si="17"/>
        <v>6</v>
      </c>
      <c r="BK32" s="60">
        <f t="shared" si="17"/>
        <v>14</v>
      </c>
      <c r="BL32" s="60">
        <f t="shared" si="17"/>
        <v>4</v>
      </c>
      <c r="BM32" s="60">
        <f t="shared" si="17"/>
        <v>5</v>
      </c>
      <c r="BN32" s="60">
        <f t="shared" si="17"/>
        <v>2</v>
      </c>
      <c r="BO32" s="60">
        <f t="shared" si="17"/>
        <v>0</v>
      </c>
      <c r="BP32" s="60">
        <f t="shared" si="17"/>
        <v>0</v>
      </c>
      <c r="BQ32" s="60">
        <f t="shared" si="17"/>
        <v>29</v>
      </c>
      <c r="BR32" s="60">
        <f t="shared" si="17"/>
        <v>0</v>
      </c>
      <c r="BS32" s="60">
        <f t="shared" si="17"/>
        <v>2</v>
      </c>
      <c r="BT32" s="60">
        <f t="shared" si="17"/>
        <v>12</v>
      </c>
      <c r="BU32" s="60">
        <f t="shared" si="17"/>
        <v>1</v>
      </c>
      <c r="BV32" s="60">
        <f t="shared" si="17"/>
        <v>19</v>
      </c>
      <c r="BW32" s="60">
        <f t="shared" si="17"/>
        <v>124</v>
      </c>
      <c r="BX32" s="86">
        <f t="shared" si="9"/>
        <v>1</v>
      </c>
      <c r="BZ32" s="82" t="s">
        <v>14</v>
      </c>
      <c r="CA32" s="60">
        <f>SUM(CA4:CA31)</f>
        <v>29</v>
      </c>
      <c r="CB32" s="60">
        <f t="shared" ref="CB32:CP32" si="18">SUM(CB4:CB31)</f>
        <v>0</v>
      </c>
      <c r="CC32" s="60">
        <f t="shared" si="18"/>
        <v>6</v>
      </c>
      <c r="CD32" s="60">
        <f t="shared" si="18"/>
        <v>11</v>
      </c>
      <c r="CE32" s="60">
        <f t="shared" si="18"/>
        <v>5</v>
      </c>
      <c r="CF32" s="60">
        <f t="shared" si="18"/>
        <v>7</v>
      </c>
      <c r="CG32" s="60">
        <f t="shared" si="18"/>
        <v>1</v>
      </c>
      <c r="CH32" s="60">
        <f t="shared" si="18"/>
        <v>2</v>
      </c>
      <c r="CI32" s="60">
        <f t="shared" si="18"/>
        <v>0</v>
      </c>
      <c r="CJ32" s="60">
        <f t="shared" si="18"/>
        <v>20</v>
      </c>
      <c r="CK32" s="60">
        <f t="shared" si="18"/>
        <v>4</v>
      </c>
      <c r="CL32" s="60">
        <f t="shared" si="18"/>
        <v>0</v>
      </c>
      <c r="CM32" s="60">
        <f t="shared" si="18"/>
        <v>8</v>
      </c>
      <c r="CN32" s="60">
        <f t="shared" si="18"/>
        <v>0</v>
      </c>
      <c r="CO32" s="60">
        <f t="shared" si="18"/>
        <v>18</v>
      </c>
      <c r="CP32" s="60">
        <f t="shared" si="18"/>
        <v>111</v>
      </c>
      <c r="CQ32" s="75">
        <f>SUM(CQ4:CQ31)</f>
        <v>1</v>
      </c>
      <c r="CS32" s="82" t="s">
        <v>14</v>
      </c>
      <c r="CT32" s="145">
        <f>SUM(CT4:CT31)</f>
        <v>24</v>
      </c>
      <c r="CU32" s="145">
        <f t="shared" ref="CU32:DI32" si="19">SUM(CU4:CU31)</f>
        <v>5</v>
      </c>
      <c r="CV32" s="145">
        <f t="shared" si="19"/>
        <v>1</v>
      </c>
      <c r="CW32" s="145">
        <f t="shared" si="19"/>
        <v>23</v>
      </c>
      <c r="CX32" s="145">
        <f t="shared" si="19"/>
        <v>8</v>
      </c>
      <c r="CY32" s="145">
        <f t="shared" si="19"/>
        <v>7</v>
      </c>
      <c r="CZ32" s="145">
        <f t="shared" si="19"/>
        <v>4</v>
      </c>
      <c r="DA32" s="145">
        <f t="shared" si="19"/>
        <v>4</v>
      </c>
      <c r="DB32" s="145">
        <f t="shared" si="19"/>
        <v>1</v>
      </c>
      <c r="DC32" s="145">
        <f t="shared" si="19"/>
        <v>21</v>
      </c>
      <c r="DD32" s="145">
        <f t="shared" si="19"/>
        <v>4</v>
      </c>
      <c r="DE32" s="145">
        <f t="shared" si="19"/>
        <v>5</v>
      </c>
      <c r="DF32" s="145">
        <f t="shared" si="19"/>
        <v>17</v>
      </c>
      <c r="DG32" s="145">
        <f t="shared" si="19"/>
        <v>1</v>
      </c>
      <c r="DH32" s="145">
        <f t="shared" si="19"/>
        <v>13</v>
      </c>
      <c r="DI32" s="145">
        <f t="shared" si="19"/>
        <v>138</v>
      </c>
      <c r="DJ32" s="146">
        <f t="shared" si="12"/>
        <v>1</v>
      </c>
      <c r="DL32" s="187" t="s">
        <v>14</v>
      </c>
      <c r="DM32" s="184">
        <f>SUM(DM4:DM31)</f>
        <v>34</v>
      </c>
      <c r="DN32" s="184">
        <f t="shared" ref="DN32:EC32" si="20">SUM(DN4:DN31)</f>
        <v>9</v>
      </c>
      <c r="DO32" s="184">
        <f t="shared" si="20"/>
        <v>0</v>
      </c>
      <c r="DP32" s="184">
        <f t="shared" si="20"/>
        <v>38</v>
      </c>
      <c r="DQ32" s="184">
        <f t="shared" si="20"/>
        <v>14</v>
      </c>
      <c r="DR32" s="184">
        <f t="shared" si="20"/>
        <v>8</v>
      </c>
      <c r="DS32" s="184"/>
      <c r="DT32" s="184">
        <f t="shared" si="20"/>
        <v>4</v>
      </c>
      <c r="DU32" s="184">
        <f t="shared" si="20"/>
        <v>0</v>
      </c>
      <c r="DV32" s="184">
        <f t="shared" si="20"/>
        <v>1</v>
      </c>
      <c r="DW32" s="184">
        <f t="shared" si="20"/>
        <v>56</v>
      </c>
      <c r="DX32" s="184">
        <f t="shared" si="20"/>
        <v>2</v>
      </c>
      <c r="DY32" s="184">
        <f t="shared" si="20"/>
        <v>2</v>
      </c>
      <c r="DZ32" s="184">
        <f t="shared" si="20"/>
        <v>25</v>
      </c>
      <c r="EA32" s="184">
        <f t="shared" si="20"/>
        <v>0</v>
      </c>
      <c r="EB32" s="184">
        <f t="shared" si="20"/>
        <v>20</v>
      </c>
      <c r="EC32" s="205">
        <f t="shared" si="20"/>
        <v>214</v>
      </c>
      <c r="ED32" s="204">
        <f>EC32/$EC$32</f>
        <v>1</v>
      </c>
    </row>
    <row r="33" spans="2:134" ht="16.5" thickTop="1" thickBot="1" x14ac:dyDescent="0.3">
      <c r="B33" s="94" t="s">
        <v>15</v>
      </c>
      <c r="C33" s="94">
        <f>C32/'Denúncias PSR por tipo de viola'!$K$32</f>
        <v>0.40909090909090912</v>
      </c>
      <c r="D33" s="95">
        <f>D32/'Denúncias PSR por tipo de viola'!$K$32</f>
        <v>1.1363636363636364E-2</v>
      </c>
      <c r="E33" s="95">
        <f>E32/'Denúncias PSR por tipo de viola'!$K$32</f>
        <v>1.1363636363636364E-2</v>
      </c>
      <c r="F33" s="95">
        <f>F32/'Denúncias PSR por tipo de viola'!$K$32</f>
        <v>0.21022727272727273</v>
      </c>
      <c r="G33" s="95">
        <f>G32/'Denúncias PSR por tipo de viola'!$K$32</f>
        <v>5.6818181818181816E-2</v>
      </c>
      <c r="H33" s="95">
        <f>H32/'Denúncias PSR por tipo de viola'!$K$32</f>
        <v>1.7045454545454544E-2</v>
      </c>
      <c r="I33" s="95">
        <f>I32/'Denúncias PSR por tipo de viola'!$K$32</f>
        <v>4.5454545454545456E-2</v>
      </c>
      <c r="J33" s="95">
        <f>J32/'Denúncias PSR por tipo de viola'!$K$32</f>
        <v>2.8409090909090908E-2</v>
      </c>
      <c r="K33" s="95">
        <f>K32/'Denúncias PSR por tipo de viola'!$K$32</f>
        <v>5.681818181818182E-3</v>
      </c>
      <c r="L33" s="95">
        <f>L32/'Denúncias PSR por tipo de viola'!$K$32</f>
        <v>0.21022727272727273</v>
      </c>
      <c r="M33" s="95">
        <f>M32/'Denúncias PSR por tipo de viola'!$K$32</f>
        <v>2.8409090909090908E-2</v>
      </c>
      <c r="N33" s="95">
        <f>N32/'Denúncias PSR por tipo de viola'!$K$32</f>
        <v>2.2727272727272728E-2</v>
      </c>
      <c r="O33" s="95">
        <f>O32/'Denúncias PSR por tipo de viola'!$K$32</f>
        <v>0.375</v>
      </c>
      <c r="P33" s="95">
        <f>P32/'Denúncias PSR por tipo de viola'!$K$32</f>
        <v>0</v>
      </c>
      <c r="Q33" s="95">
        <f>Q32/'Denúncias PSR por tipo de viola'!$K$32</f>
        <v>0.19886363636363635</v>
      </c>
      <c r="R33" s="96">
        <f>R32/'Denúncias PSR por tipo de viola'!$K$32</f>
        <v>1.6306818181818181</v>
      </c>
      <c r="U33" s="94" t="s">
        <v>15</v>
      </c>
      <c r="V33" s="94">
        <f>V32/'Denúncias PSR por tipo de viola'!$K$65</f>
        <v>0.48888888888888887</v>
      </c>
      <c r="W33" s="95">
        <f>W32/'Denúncias PSR por tipo de viola'!$K$65</f>
        <v>1.1111111111111112E-2</v>
      </c>
      <c r="X33" s="95">
        <f>X32/'Denúncias PSR por tipo de viola'!$K$65</f>
        <v>2.2222222222222223E-2</v>
      </c>
      <c r="Y33" s="95">
        <f>Y32/'Denúncias PSR por tipo de viola'!$K$65</f>
        <v>0.12222222222222222</v>
      </c>
      <c r="Z33" s="95">
        <f>Z32/'Denúncias PSR por tipo de viola'!$K$65</f>
        <v>2.2222222222222223E-2</v>
      </c>
      <c r="AA33" s="95">
        <f>AA32/'Denúncias PSR por tipo de viola'!$K$65</f>
        <v>2.2222222222222223E-2</v>
      </c>
      <c r="AB33" s="95">
        <f>AB32/'Denúncias PSR por tipo de viola'!$K$65</f>
        <v>3.3333333333333333E-2</v>
      </c>
      <c r="AC33" s="95">
        <f>AC32/'Denúncias PSR por tipo de viola'!$K$65</f>
        <v>0</v>
      </c>
      <c r="AD33" s="95">
        <f>AD32/'Denúncias PSR por tipo de viola'!$K$65</f>
        <v>0</v>
      </c>
      <c r="AE33" s="95">
        <f>AE32/'Denúncias PSR por tipo de viola'!$K$65</f>
        <v>0.31111111111111112</v>
      </c>
      <c r="AF33" s="95">
        <f>AF32/'Denúncias PSR por tipo de viola'!$K$65</f>
        <v>5.5555555555555552E-2</v>
      </c>
      <c r="AG33" s="95">
        <f>AG32/'Denúncias PSR por tipo de viola'!$K$65</f>
        <v>3.3333333333333333E-2</v>
      </c>
      <c r="AH33" s="95">
        <f>AH32/'Denúncias PSR por tipo de viola'!$K$65</f>
        <v>0.27777777777777779</v>
      </c>
      <c r="AI33" s="95">
        <f>AI32/'Denúncias PSR por tipo de viola'!$K$65</f>
        <v>0</v>
      </c>
      <c r="AJ33" s="95">
        <f>AJ32/'Denúncias PSR por tipo de viola'!$K$65</f>
        <v>0.33333333333333331</v>
      </c>
      <c r="AK33" s="96">
        <f>AK32/'Denúncias PSR por tipo de viola'!$K$65</f>
        <v>1.7333333333333334</v>
      </c>
      <c r="AN33" s="94" t="s">
        <v>15</v>
      </c>
      <c r="AO33" s="94">
        <f>AO32/'Denúncias PSR por tipo de viola'!$K$98</f>
        <v>0.5</v>
      </c>
      <c r="AP33" s="95">
        <f>AP32/'Denúncias PSR por tipo de viola'!$K$98</f>
        <v>0</v>
      </c>
      <c r="AQ33" s="95">
        <f>AQ32/'Denúncias PSR por tipo de viola'!$K$98</f>
        <v>3.4482758620689655E-2</v>
      </c>
      <c r="AR33" s="95">
        <f>AR32/'Denúncias PSR por tipo de viola'!$K$98</f>
        <v>0.15517241379310345</v>
      </c>
      <c r="AS33" s="95">
        <f>AS32/'Denúncias PSR por tipo de viola'!$K$98</f>
        <v>3.4482758620689655E-2</v>
      </c>
      <c r="AT33" s="95">
        <f>AT32/'Denúncias PSR por tipo de viola'!$K$98</f>
        <v>3.4482758620689655E-2</v>
      </c>
      <c r="AU33" s="95">
        <f>AU32/'Denúncias PSR por tipo de viola'!$K$98</f>
        <v>3.4482758620689655E-2</v>
      </c>
      <c r="AV33" s="95">
        <f>AV32/'Denúncias PSR por tipo de viola'!$K$98</f>
        <v>3.4482758620689655E-2</v>
      </c>
      <c r="AW33" s="95">
        <f>AW32/'Denúncias PSR por tipo de viola'!$K$98</f>
        <v>0</v>
      </c>
      <c r="AX33" s="95">
        <f>AX32/'Denúncias PSR por tipo de viola'!$K$98</f>
        <v>0.37931034482758619</v>
      </c>
      <c r="AY33" s="95">
        <f>AY32/'Denúncias PSR por tipo de viola'!$K$98</f>
        <v>3.4482758620689655E-2</v>
      </c>
      <c r="AZ33" s="95">
        <f>AZ32/'Denúncias PSR por tipo de viola'!$K$98</f>
        <v>5.1724137931034482E-2</v>
      </c>
      <c r="BA33" s="95">
        <f>BA32/'Denúncias PSR por tipo de viola'!$K$98</f>
        <v>0.18965517241379309</v>
      </c>
      <c r="BB33" s="95">
        <f>BB32/'Denúncias PSR por tipo de viola'!$K$98</f>
        <v>0</v>
      </c>
      <c r="BC33" s="95">
        <f>BC32/'Denúncias PSR por tipo de viola'!$K$98</f>
        <v>0.37931034482758619</v>
      </c>
      <c r="BD33" s="96">
        <f>BD32/'Denúncias PSR por tipo de viola'!$K$98</f>
        <v>1.8620689655172413</v>
      </c>
      <c r="BG33" s="94" t="s">
        <v>15</v>
      </c>
      <c r="BH33" s="94">
        <f>BH32/'Denúncias PSR por tipo de viola'!$K$131</f>
        <v>0.44776119402985076</v>
      </c>
      <c r="BI33" s="95">
        <f>BI32/'Denúncias PSR por tipo de viola'!$K$131</f>
        <v>0</v>
      </c>
      <c r="BJ33" s="95">
        <f>BJ32/'Denúncias PSR por tipo de viola'!$K$131</f>
        <v>8.9552238805970144E-2</v>
      </c>
      <c r="BK33" s="95">
        <f>BK32/'Denúncias PSR por tipo de viola'!$K$131</f>
        <v>0.20895522388059701</v>
      </c>
      <c r="BL33" s="95">
        <f>BL32/'Denúncias PSR por tipo de viola'!$K$131</f>
        <v>5.9701492537313432E-2</v>
      </c>
      <c r="BM33" s="95">
        <f>BM32/'Denúncias PSR por tipo de viola'!$K$131</f>
        <v>7.4626865671641784E-2</v>
      </c>
      <c r="BN33" s="95">
        <f>BN32/'Denúncias PSR por tipo de viola'!$K$131</f>
        <v>2.9850746268656716E-2</v>
      </c>
      <c r="BO33" s="95">
        <f>BO32/'Denúncias PSR por tipo de viola'!$K$131</f>
        <v>0</v>
      </c>
      <c r="BP33" s="95">
        <f>BP32/'Denúncias PSR por tipo de viola'!$K$131</f>
        <v>0</v>
      </c>
      <c r="BQ33" s="95">
        <f>BQ32/'Denúncias PSR por tipo de viola'!$K$131</f>
        <v>0.43283582089552236</v>
      </c>
      <c r="BR33" s="95">
        <f>BR32/'Denúncias PSR por tipo de viola'!$K$131</f>
        <v>0</v>
      </c>
      <c r="BS33" s="95">
        <f>BS32/'Denúncias PSR por tipo de viola'!$K$131</f>
        <v>2.9850746268656716E-2</v>
      </c>
      <c r="BT33" s="95">
        <f>BT32/'Denúncias PSR por tipo de viola'!$K$131</f>
        <v>0.17910447761194029</v>
      </c>
      <c r="BU33" s="95">
        <f>BU32/'Denúncias PSR por tipo de viola'!$K$131</f>
        <v>1.4925373134328358E-2</v>
      </c>
      <c r="BV33" s="95">
        <f>BV32/'Denúncias PSR por tipo de viola'!$K$131</f>
        <v>0.28358208955223879</v>
      </c>
      <c r="BW33" s="96">
        <f>BW32/'Denúncias PSR por tipo de viola'!$K$131</f>
        <v>1.8507462686567164</v>
      </c>
      <c r="BZ33" s="94" t="s">
        <v>15</v>
      </c>
      <c r="CA33" s="94">
        <f>CA32/'Denúncias PSR por tipo de viola'!$K$164</f>
        <v>0.57999999999999996</v>
      </c>
      <c r="CB33" s="95">
        <f>CB32/'Denúncias PSR por tipo de viola'!$K$164</f>
        <v>0</v>
      </c>
      <c r="CC33" s="95">
        <f>CC32/'Denúncias PSR por tipo de viola'!$K$164</f>
        <v>0.12</v>
      </c>
      <c r="CD33" s="95">
        <f>CD32/'Denúncias PSR por tipo de viola'!$K$164</f>
        <v>0.22</v>
      </c>
      <c r="CE33" s="95">
        <f>CE32/'Denúncias PSR por tipo de viola'!$K$164</f>
        <v>0.1</v>
      </c>
      <c r="CF33" s="95">
        <f>CF32/'Denúncias PSR por tipo de viola'!$K$164</f>
        <v>0.14000000000000001</v>
      </c>
      <c r="CG33" s="95">
        <f>CG32/'Denúncias PSR por tipo de viola'!$K$164</f>
        <v>0.02</v>
      </c>
      <c r="CH33" s="95">
        <f>CH32/'Denúncias PSR por tipo de viola'!$K$164</f>
        <v>0.04</v>
      </c>
      <c r="CI33" s="95">
        <f>CI32/'Denúncias PSR por tipo de viola'!$K$164</f>
        <v>0</v>
      </c>
      <c r="CJ33" s="95">
        <f>CJ32/'Denúncias PSR por tipo de viola'!$K$164</f>
        <v>0.4</v>
      </c>
      <c r="CK33" s="95">
        <f>CK32/'Denúncias PSR por tipo de viola'!$K$164</f>
        <v>0.08</v>
      </c>
      <c r="CL33" s="95">
        <f>CL32/'Denúncias PSR por tipo de viola'!$K$164</f>
        <v>0</v>
      </c>
      <c r="CM33" s="95">
        <f>CM32/'Denúncias PSR por tipo de viola'!$K$164</f>
        <v>0.16</v>
      </c>
      <c r="CN33" s="95">
        <f>CN32/'Denúncias PSR por tipo de viola'!$K$164</f>
        <v>0</v>
      </c>
      <c r="CO33" s="95">
        <f>CO32/'Denúncias PSR por tipo de viola'!$K$164</f>
        <v>0.36</v>
      </c>
      <c r="CP33" s="96">
        <f>CP32/'Denúncias PSR por tipo de viola'!$K$164</f>
        <v>2.2200000000000002</v>
      </c>
      <c r="CS33" s="94" t="s">
        <v>15</v>
      </c>
      <c r="CT33" s="90">
        <f>CT32/'Denúncias PSR por tipo de viola'!$K$197</f>
        <v>0.35294117647058826</v>
      </c>
      <c r="CU33" s="90">
        <f>CU32/'Denúncias PSR por tipo de viola'!$K$197</f>
        <v>7.3529411764705885E-2</v>
      </c>
      <c r="CV33" s="90">
        <f>CV32/'Denúncias PSR por tipo de viola'!$K$197</f>
        <v>1.4705882352941176E-2</v>
      </c>
      <c r="CW33" s="90">
        <f>CW32/'Denúncias PSR por tipo de viola'!$K$197</f>
        <v>0.33823529411764708</v>
      </c>
      <c r="CX33" s="90">
        <f>CX32/'Denúncias PSR por tipo de viola'!$K$197</f>
        <v>0.11764705882352941</v>
      </c>
      <c r="CY33" s="90">
        <f>CY32/'Denúncias PSR por tipo de viola'!$K$197</f>
        <v>0.10294117647058823</v>
      </c>
      <c r="CZ33" s="90">
        <f>CZ32/'Denúncias PSR por tipo de viola'!$K$197</f>
        <v>5.8823529411764705E-2</v>
      </c>
      <c r="DA33" s="90">
        <f>DA32/'Denúncias PSR por tipo de viola'!$K$197</f>
        <v>5.8823529411764705E-2</v>
      </c>
      <c r="DB33" s="90">
        <f>DB32/'Denúncias PSR por tipo de viola'!$K$197</f>
        <v>1.4705882352941176E-2</v>
      </c>
      <c r="DC33" s="90">
        <f>DC32/'Denúncias PSR por tipo de viola'!$K$197</f>
        <v>0.30882352941176472</v>
      </c>
      <c r="DD33" s="90">
        <f>DD32/'Denúncias PSR por tipo de viola'!$K$197</f>
        <v>5.8823529411764705E-2</v>
      </c>
      <c r="DE33" s="90">
        <f>DE32/'Denúncias PSR por tipo de viola'!$K$197</f>
        <v>7.3529411764705885E-2</v>
      </c>
      <c r="DF33" s="90">
        <f>DF32/'Denúncias PSR por tipo de viola'!$K$197</f>
        <v>0.25</v>
      </c>
      <c r="DG33" s="90">
        <f>DG32/'Denúncias PSR por tipo de viola'!$K$197</f>
        <v>1.4705882352941176E-2</v>
      </c>
      <c r="DH33" s="90">
        <f>DH32/'Denúncias PSR por tipo de viola'!$K$197</f>
        <v>0.19117647058823528</v>
      </c>
      <c r="DI33" s="90">
        <f>DI32/'Denúncias PSR por tipo de viola'!$K$197</f>
        <v>2.0294117647058822</v>
      </c>
      <c r="DL33" s="192"/>
      <c r="DM33" s="193">
        <f>DM32/'Denúncias PSR por tipo de viola'!$C$230</f>
        <v>0.59649122807017541</v>
      </c>
      <c r="DN33" s="193">
        <f>DN32/'Denúncias PSR por tipo de viola'!$C$230</f>
        <v>0.15789473684210525</v>
      </c>
      <c r="DO33" s="193">
        <f>DO32/'Denúncias PSR por tipo de viola'!$C$230</f>
        <v>0</v>
      </c>
      <c r="DP33" s="193">
        <f>DP32/'Denúncias PSR por tipo de viola'!$C$230</f>
        <v>0.66666666666666663</v>
      </c>
      <c r="DQ33" s="193">
        <f>DQ32/'Denúncias PSR por tipo de viola'!$C$230</f>
        <v>0.24561403508771928</v>
      </c>
      <c r="DR33" s="193">
        <f>DR32/'Denúncias PSR por tipo de viola'!$C$230</f>
        <v>0.14035087719298245</v>
      </c>
      <c r="DS33" s="193"/>
      <c r="DT33" s="193">
        <f>DT32/'Denúncias PSR por tipo de viola'!$C$230</f>
        <v>7.0175438596491224E-2</v>
      </c>
      <c r="DU33" s="193">
        <f>DU32/'Denúncias PSR por tipo de viola'!$C$230</f>
        <v>0</v>
      </c>
      <c r="DV33" s="193">
        <f>DV32/'Denúncias PSR por tipo de viola'!$C$230</f>
        <v>1.7543859649122806E-2</v>
      </c>
      <c r="DW33" s="193">
        <f>DW32/'Denúncias PSR por tipo de viola'!$C$230</f>
        <v>0.98245614035087714</v>
      </c>
      <c r="DX33" s="193">
        <f>DX32/'Denúncias PSR por tipo de viola'!$C$230</f>
        <v>3.5087719298245612E-2</v>
      </c>
      <c r="DY33" s="193">
        <f>DY32/'Denúncias PSR por tipo de viola'!$C$230</f>
        <v>3.5087719298245612E-2</v>
      </c>
      <c r="DZ33" s="193">
        <f>DZ32/'Denúncias PSR por tipo de viola'!$C$230</f>
        <v>0.43859649122807015</v>
      </c>
      <c r="EA33" s="193">
        <f>EA32/'Denúncias PSR por tipo de viola'!$C$230</f>
        <v>0</v>
      </c>
      <c r="EB33" s="193">
        <f>EB32/'Denúncias PSR por tipo de viola'!$C$230</f>
        <v>0.35087719298245612</v>
      </c>
      <c r="EC33" s="194">
        <f>EC32/'Denúncias PSR por tipo de viola'!$C$230</f>
        <v>3.7543859649122808</v>
      </c>
      <c r="ED33" s="161"/>
    </row>
    <row r="34" spans="2:134" ht="15.75" thickTop="1" x14ac:dyDescent="0.25"/>
  </sheetData>
  <mergeCells count="7">
    <mergeCell ref="DL2:EC2"/>
    <mergeCell ref="CS2:DJ2"/>
    <mergeCell ref="B2:S2"/>
    <mergeCell ref="U2:AL2"/>
    <mergeCell ref="AN2:BE2"/>
    <mergeCell ref="BG2:BX2"/>
    <mergeCell ref="BZ2:C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Denúncias PSR por UF e mês</vt:lpstr>
      <vt:lpstr>Denúncias PSR 1º Sem</vt:lpstr>
      <vt:lpstr>Comparativo Anual</vt:lpstr>
      <vt:lpstr>Comparativo 1º Sem</vt:lpstr>
      <vt:lpstr>Denúncias PSR por 100 mil</vt:lpstr>
      <vt:lpstr>Denúncias PSR por tipo de viola</vt:lpstr>
      <vt:lpstr>Denúncias PSR de violência psic</vt:lpstr>
      <vt:lpstr>Denúncias PSR de violência físi</vt:lpstr>
      <vt:lpstr>Denúncias PSR de violência inst</vt:lpstr>
      <vt:lpstr>Denúncias PSR de discriminação </vt:lpstr>
      <vt:lpstr>Denúncias PSR de negligência po</vt:lpstr>
      <vt:lpstr>Perfil das vítimas PSR por mês</vt:lpstr>
      <vt:lpstr>Perfil das vítimas PSR por UF</vt:lpstr>
      <vt:lpstr>Perfil dos suspeitos PSR por mê</vt:lpstr>
      <vt:lpstr>Perfil dos suspeitos PSR por UF</vt:lpstr>
      <vt:lpstr>Relação suspeito vítima PSR por</vt:lpstr>
      <vt:lpstr>Rel. susp. vítima_UF</vt:lpstr>
      <vt:lpstr>Relação demandante vítima PSR p</vt:lpstr>
      <vt:lpstr>Rel. deman. vitima_UF</vt:lpstr>
      <vt:lpstr>Local da violação PSR por mês</vt:lpstr>
      <vt:lpstr>Local da violação PSR por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 Pires Guimaraes</cp:lastModifiedBy>
  <dcterms:created xsi:type="dcterms:W3CDTF">2013-01-02T13:34:47Z</dcterms:created>
  <dcterms:modified xsi:type="dcterms:W3CDTF">2018-04-30T17:14:21Z</dcterms:modified>
</cp:coreProperties>
</file>