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asal\OneDrive\Área de Trabalho\MDH\ACOMPANHAMENTO DE PARCERIAS\2024\"/>
    </mc:Choice>
  </mc:AlternateContent>
  <xr:revisionPtr revIDLastSave="0" documentId="8_{17755A7B-DE98-4D6D-A22A-AC246AC5C8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MENDAS RP9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3" l="1"/>
  <c r="L20" i="3"/>
  <c r="L19" i="3"/>
  <c r="K19" i="3"/>
  <c r="K15" i="3"/>
  <c r="N7" i="3"/>
  <c r="N27" i="3"/>
  <c r="M27" i="3"/>
  <c r="L18" i="3"/>
  <c r="L16" i="3"/>
  <c r="K18" i="3"/>
  <c r="K16" i="3"/>
  <c r="L15" i="3"/>
  <c r="L13" i="3"/>
  <c r="L12" i="3"/>
  <c r="K13" i="3"/>
  <c r="K12" i="3"/>
  <c r="K9" i="3"/>
  <c r="K8" i="3"/>
  <c r="L7" i="3"/>
  <c r="K7" i="3"/>
  <c r="L27" i="3" l="1"/>
  <c r="K27" i="3"/>
</calcChain>
</file>

<file path=xl/sharedStrings.xml><?xml version="1.0" encoding="utf-8"?>
<sst xmlns="http://schemas.openxmlformats.org/spreadsheetml/2006/main" count="166" uniqueCount="50">
  <si>
    <t>OBSERVAÇÕES:</t>
  </si>
  <si>
    <t>1) INCLUIR APENAS UMA INFORMAÇÃO POR LINHA.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</si>
  <si>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</si>
  <si>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</si>
  <si>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</si>
  <si>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</si>
  <si>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</si>
  <si>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t>MONTANTE PAGO:</t>
  </si>
  <si>
    <t>DETALHAMENTO DAS EMENDAS RP9</t>
  </si>
  <si>
    <t>ANO</t>
  </si>
  <si>
    <t>AUTOR EMENDAS ORÇAMENTO</t>
  </si>
  <si>
    <t>DESCRIÇÃO DO TIPO</t>
  </si>
  <si>
    <t>AÇÃO</t>
  </si>
  <si>
    <t>NOME DA AÇÃO</t>
  </si>
  <si>
    <t>REGIÃO</t>
  </si>
  <si>
    <t>UF</t>
  </si>
  <si>
    <t>FAVORECIDO</t>
  </si>
  <si>
    <t>Nº NE</t>
  </si>
  <si>
    <t>RP INSCRITOS (R$)</t>
  </si>
  <si>
    <t>RP A PAGAR (R$)</t>
  </si>
  <si>
    <t>RP PAGOS (R$)</t>
  </si>
  <si>
    <t>RP A LIQUIDAR (R$)</t>
  </si>
  <si>
    <t>2020NE800665</t>
  </si>
  <si>
    <t>NORTHWARE COMERCIO e SERVIÇOS LTDA</t>
  </si>
  <si>
    <t>2020NE800723</t>
  </si>
  <si>
    <t>RELATOR GERAL</t>
  </si>
  <si>
    <t>PROGRAMA</t>
  </si>
  <si>
    <t>NORTE</t>
  </si>
  <si>
    <t>PA</t>
  </si>
  <si>
    <t>2020NE800724</t>
  </si>
  <si>
    <t>NORDESTE</t>
  </si>
  <si>
    <t>PE</t>
  </si>
  <si>
    <t>CE</t>
  </si>
  <si>
    <t>RN</t>
  </si>
  <si>
    <t>SE</t>
  </si>
  <si>
    <t>SUL</t>
  </si>
  <si>
    <t>PR</t>
  </si>
  <si>
    <t>RS</t>
  </si>
  <si>
    <t>SC</t>
  </si>
  <si>
    <t>CENTRO OESTE</t>
  </si>
  <si>
    <t>GO</t>
  </si>
  <si>
    <t>SUDESTE</t>
  </si>
  <si>
    <t>MG</t>
  </si>
  <si>
    <t>ES</t>
  </si>
  <si>
    <t>SP</t>
  </si>
  <si>
    <t>RJ</t>
  </si>
  <si>
    <t>2020NE800692</t>
  </si>
  <si>
    <t>202081000321</t>
  </si>
  <si>
    <t>PROGRAMA VIVER -ENVELHECIMENTO ATIVO E SAUDÁVEL</t>
  </si>
  <si>
    <t>EQUIPAGEM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</si>
</sst>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4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/>
    </xf>
    <xf numFmtId="0" fontId="0" fillId="3" borderId="0" xfId="0" applyFill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164" fontId="0" fillId="3" borderId="0" xfId="0" applyNumberFormat="1" applyFill="1"/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7D79-8668-46AB-8E24-621EAF4F3285}">
  <dimension ref="A1:BJ339"/>
  <sheetViews>
    <sheetView tabSelected="1" topLeftCell="G1" workbookViewId="0">
      <selection activeCell="R1" sqref="R1"/>
    </sheetView>
  </sheetViews>
  <sheetFormatPr defaultRowHeight="35.25" customHeight="1" x14ac:dyDescent="0.25"/>
  <cols>
    <col min="1" max="1" width="16.28515625" customWidth="1"/>
    <col min="2" max="5" width="20.140625" customWidth="1"/>
    <col min="6" max="6" width="35.5703125" customWidth="1"/>
    <col min="7" max="8" width="22.42578125" customWidth="1"/>
    <col min="9" max="9" width="18.28515625" customWidth="1"/>
    <col min="10" max="10" width="44.5703125" customWidth="1"/>
    <col min="11" max="12" width="22.42578125" customWidth="1"/>
    <col min="13" max="13" width="19.5703125" customWidth="1"/>
    <col min="14" max="14" width="20.28515625" customWidth="1"/>
    <col min="15" max="15" width="9.140625" style="12"/>
    <col min="16" max="16" width="20.85546875" style="12" customWidth="1"/>
    <col min="17" max="56" width="9.140625" style="12"/>
  </cols>
  <sheetData>
    <row r="1" spans="1:62" s="4" customFormat="1" ht="17.25" customHeight="1" x14ac:dyDescent="0.25">
      <c r="A1" s="6"/>
      <c r="B1" s="6"/>
      <c r="C1" s="6"/>
      <c r="D1" s="6"/>
      <c r="E1" s="6"/>
      <c r="F1" s="6"/>
      <c r="G1" s="7"/>
      <c r="H1" s="7"/>
      <c r="I1" s="7"/>
      <c r="J1" s="8"/>
      <c r="K1" s="8"/>
      <c r="L1" s="8"/>
      <c r="M1" s="8"/>
      <c r="N1" s="8"/>
      <c r="O1" s="8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s="5" customFormat="1" ht="25.5" customHeight="1" x14ac:dyDescent="0.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9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</row>
    <row r="3" spans="1:62" s="4" customFormat="1" ht="20.25" customHeight="1" x14ac:dyDescent="0.25">
      <c r="A3" s="10"/>
      <c r="B3" s="10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</row>
    <row r="4" spans="1:62" s="3" customFormat="1" ht="35.25" customHeight="1" x14ac:dyDescent="0.25">
      <c r="A4" s="15" t="s">
        <v>9</v>
      </c>
      <c r="B4" s="22" t="s">
        <v>10</v>
      </c>
      <c r="C4" s="23"/>
      <c r="D4" s="17" t="s">
        <v>11</v>
      </c>
      <c r="E4" s="15" t="s">
        <v>12</v>
      </c>
      <c r="F4" s="15" t="s">
        <v>13</v>
      </c>
      <c r="G4" s="16" t="s">
        <v>14</v>
      </c>
      <c r="H4" s="16" t="s">
        <v>15</v>
      </c>
      <c r="I4" s="16" t="s">
        <v>17</v>
      </c>
      <c r="J4" s="16" t="s">
        <v>16</v>
      </c>
      <c r="K4" s="16" t="s">
        <v>20</v>
      </c>
      <c r="L4" s="16" t="s">
        <v>18</v>
      </c>
      <c r="M4" s="16" t="s">
        <v>19</v>
      </c>
      <c r="N4" s="16" t="s">
        <v>21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</row>
    <row r="5" spans="1:62" s="3" customFormat="1" ht="35.25" customHeight="1" x14ac:dyDescent="0.25">
      <c r="A5" s="29">
        <v>2020</v>
      </c>
      <c r="B5" s="30" t="s">
        <v>25</v>
      </c>
      <c r="C5" s="31" t="s">
        <v>47</v>
      </c>
      <c r="D5" s="29" t="s">
        <v>49</v>
      </c>
      <c r="E5" s="29" t="s">
        <v>26</v>
      </c>
      <c r="F5" s="29" t="s">
        <v>48</v>
      </c>
      <c r="G5" s="32" t="s">
        <v>27</v>
      </c>
      <c r="H5" s="32" t="s">
        <v>28</v>
      </c>
      <c r="I5" s="36" t="s">
        <v>24</v>
      </c>
      <c r="J5" s="36" t="s">
        <v>23</v>
      </c>
      <c r="K5" s="33">
        <v>5457</v>
      </c>
      <c r="L5" s="33">
        <v>5457</v>
      </c>
      <c r="M5" s="33">
        <v>0</v>
      </c>
      <c r="N5" s="33">
        <v>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62" ht="35.25" customHeight="1" x14ac:dyDescent="0.25">
      <c r="A6" s="29">
        <v>2020</v>
      </c>
      <c r="B6" s="30" t="s">
        <v>25</v>
      </c>
      <c r="C6" s="31" t="s">
        <v>47</v>
      </c>
      <c r="D6" s="29" t="s">
        <v>49</v>
      </c>
      <c r="E6" s="29" t="s">
        <v>26</v>
      </c>
      <c r="F6" s="29" t="s">
        <v>48</v>
      </c>
      <c r="G6" s="32" t="s">
        <v>27</v>
      </c>
      <c r="H6" s="32" t="s">
        <v>28</v>
      </c>
      <c r="I6" s="36" t="s">
        <v>29</v>
      </c>
      <c r="J6" s="36" t="s">
        <v>23</v>
      </c>
      <c r="K6" s="37">
        <v>10914</v>
      </c>
      <c r="L6" s="37">
        <v>10914</v>
      </c>
      <c r="M6" s="37"/>
      <c r="N6" s="34">
        <v>0</v>
      </c>
    </row>
    <row r="7" spans="1:62" ht="35.25" customHeight="1" x14ac:dyDescent="0.25">
      <c r="A7" s="38">
        <v>2020</v>
      </c>
      <c r="B7" s="30" t="s">
        <v>25</v>
      </c>
      <c r="C7" s="31" t="s">
        <v>47</v>
      </c>
      <c r="D7" s="29" t="s">
        <v>49</v>
      </c>
      <c r="E7" s="29" t="s">
        <v>26</v>
      </c>
      <c r="F7" s="29" t="s">
        <v>48</v>
      </c>
      <c r="G7" s="36" t="s">
        <v>30</v>
      </c>
      <c r="H7" s="36" t="s">
        <v>31</v>
      </c>
      <c r="I7" s="36" t="s">
        <v>22</v>
      </c>
      <c r="J7" s="36" t="s">
        <v>23</v>
      </c>
      <c r="K7" s="37">
        <f>2*43656</f>
        <v>87312</v>
      </c>
      <c r="L7" s="37">
        <f>2*43656</f>
        <v>87312</v>
      </c>
      <c r="M7" s="37">
        <v>0</v>
      </c>
      <c r="N7" s="34">
        <f>5*5457</f>
        <v>27285</v>
      </c>
    </row>
    <row r="8" spans="1:62" ht="35.25" customHeight="1" x14ac:dyDescent="0.25">
      <c r="A8" s="38">
        <v>2020</v>
      </c>
      <c r="B8" s="30" t="s">
        <v>25</v>
      </c>
      <c r="C8" s="31" t="s">
        <v>47</v>
      </c>
      <c r="D8" s="29" t="s">
        <v>49</v>
      </c>
      <c r="E8" s="29" t="s">
        <v>26</v>
      </c>
      <c r="F8" s="29" t="s">
        <v>48</v>
      </c>
      <c r="G8" s="36" t="s">
        <v>30</v>
      </c>
      <c r="H8" s="36" t="s">
        <v>32</v>
      </c>
      <c r="I8" s="36" t="s">
        <v>22</v>
      </c>
      <c r="J8" s="36" t="s">
        <v>23</v>
      </c>
      <c r="K8" s="37">
        <f>20*43656</f>
        <v>873120</v>
      </c>
      <c r="L8" s="37">
        <v>873120</v>
      </c>
      <c r="M8" s="37"/>
      <c r="N8" s="34"/>
    </row>
    <row r="9" spans="1:62" ht="35.25" customHeight="1" x14ac:dyDescent="0.25">
      <c r="A9" s="38">
        <v>2020</v>
      </c>
      <c r="B9" s="30" t="s">
        <v>25</v>
      </c>
      <c r="C9" s="31" t="s">
        <v>47</v>
      </c>
      <c r="D9" s="29" t="s">
        <v>49</v>
      </c>
      <c r="E9" s="29" t="s">
        <v>26</v>
      </c>
      <c r="F9" s="29" t="s">
        <v>48</v>
      </c>
      <c r="G9" s="36" t="s">
        <v>30</v>
      </c>
      <c r="H9" s="36" t="s">
        <v>33</v>
      </c>
      <c r="I9" s="36" t="s">
        <v>22</v>
      </c>
      <c r="J9" s="36" t="s">
        <v>23</v>
      </c>
      <c r="K9" s="37">
        <f>4*43656</f>
        <v>174624</v>
      </c>
      <c r="L9" s="37">
        <v>174624</v>
      </c>
      <c r="M9" s="37"/>
      <c r="N9" s="34"/>
    </row>
    <row r="10" spans="1:62" ht="35.25" customHeight="1" x14ac:dyDescent="0.25">
      <c r="A10" s="38">
        <v>2020</v>
      </c>
      <c r="B10" s="30" t="s">
        <v>25</v>
      </c>
      <c r="C10" s="31" t="s">
        <v>47</v>
      </c>
      <c r="D10" s="29" t="s">
        <v>49</v>
      </c>
      <c r="E10" s="29" t="s">
        <v>26</v>
      </c>
      <c r="F10" s="29" t="s">
        <v>48</v>
      </c>
      <c r="G10" s="36" t="s">
        <v>30</v>
      </c>
      <c r="H10" s="36" t="s">
        <v>34</v>
      </c>
      <c r="I10" s="36" t="s">
        <v>22</v>
      </c>
      <c r="J10" s="36" t="s">
        <v>23</v>
      </c>
      <c r="K10" s="37">
        <v>43656</v>
      </c>
      <c r="L10" s="37">
        <v>43656</v>
      </c>
      <c r="M10" s="37"/>
      <c r="N10" s="34"/>
    </row>
    <row r="11" spans="1:62" ht="35.25" customHeight="1" x14ac:dyDescent="0.25">
      <c r="A11" s="38">
        <v>2020</v>
      </c>
      <c r="B11" s="30" t="s">
        <v>25</v>
      </c>
      <c r="C11" s="31" t="s">
        <v>47</v>
      </c>
      <c r="D11" s="29" t="s">
        <v>49</v>
      </c>
      <c r="E11" s="29" t="s">
        <v>26</v>
      </c>
      <c r="F11" s="29" t="s">
        <v>48</v>
      </c>
      <c r="G11" s="36" t="s">
        <v>27</v>
      </c>
      <c r="H11" s="36" t="s">
        <v>28</v>
      </c>
      <c r="I11" s="36" t="s">
        <v>22</v>
      </c>
      <c r="J11" s="36" t="s">
        <v>23</v>
      </c>
      <c r="K11" s="37">
        <v>43656</v>
      </c>
      <c r="L11" s="37">
        <v>43656</v>
      </c>
      <c r="M11" s="37"/>
      <c r="N11" s="34"/>
    </row>
    <row r="12" spans="1:62" ht="35.25" customHeight="1" x14ac:dyDescent="0.25">
      <c r="A12" s="38">
        <v>2020</v>
      </c>
      <c r="B12" s="30" t="s">
        <v>25</v>
      </c>
      <c r="C12" s="31" t="s">
        <v>47</v>
      </c>
      <c r="D12" s="29" t="s">
        <v>49</v>
      </c>
      <c r="E12" s="29" t="s">
        <v>26</v>
      </c>
      <c r="F12" s="29" t="s">
        <v>48</v>
      </c>
      <c r="G12" s="36" t="s">
        <v>35</v>
      </c>
      <c r="H12" s="36" t="s">
        <v>36</v>
      </c>
      <c r="I12" s="36" t="s">
        <v>22</v>
      </c>
      <c r="J12" s="36" t="s">
        <v>23</v>
      </c>
      <c r="K12" s="37">
        <f>4*43656</f>
        <v>174624</v>
      </c>
      <c r="L12" s="37">
        <f>4*43656</f>
        <v>174624</v>
      </c>
      <c r="M12" s="37"/>
      <c r="N12" s="34"/>
    </row>
    <row r="13" spans="1:62" ht="35.25" customHeight="1" x14ac:dyDescent="0.25">
      <c r="A13" s="38">
        <v>2020</v>
      </c>
      <c r="B13" s="30" t="s">
        <v>25</v>
      </c>
      <c r="C13" s="31" t="s">
        <v>47</v>
      </c>
      <c r="D13" s="29" t="s">
        <v>49</v>
      </c>
      <c r="E13" s="29" t="s">
        <v>26</v>
      </c>
      <c r="F13" s="29" t="s">
        <v>48</v>
      </c>
      <c r="G13" s="36" t="s">
        <v>35</v>
      </c>
      <c r="H13" s="36" t="s">
        <v>37</v>
      </c>
      <c r="I13" s="36" t="s">
        <v>22</v>
      </c>
      <c r="J13" s="36" t="s">
        <v>23</v>
      </c>
      <c r="K13" s="37">
        <f>3*43656</f>
        <v>130968</v>
      </c>
      <c r="L13" s="37">
        <f>3*43656</f>
        <v>130968</v>
      </c>
      <c r="M13" s="37"/>
      <c r="N13" s="34"/>
    </row>
    <row r="14" spans="1:62" ht="35.25" customHeight="1" x14ac:dyDescent="0.25">
      <c r="A14" s="38">
        <v>2020</v>
      </c>
      <c r="B14" s="30" t="s">
        <v>25</v>
      </c>
      <c r="C14" s="31" t="s">
        <v>47</v>
      </c>
      <c r="D14" s="29" t="s">
        <v>49</v>
      </c>
      <c r="E14" s="29" t="s">
        <v>26</v>
      </c>
      <c r="F14" s="29" t="s">
        <v>48</v>
      </c>
      <c r="G14" s="36" t="s">
        <v>35</v>
      </c>
      <c r="H14" s="36" t="s">
        <v>38</v>
      </c>
      <c r="I14" s="36" t="s">
        <v>22</v>
      </c>
      <c r="J14" s="36" t="s">
        <v>23</v>
      </c>
      <c r="K14" s="37">
        <v>43656</v>
      </c>
      <c r="L14" s="37">
        <v>43656</v>
      </c>
      <c r="M14" s="37"/>
      <c r="N14" s="34"/>
    </row>
    <row r="15" spans="1:62" ht="35.25" customHeight="1" x14ac:dyDescent="0.25">
      <c r="A15" s="38">
        <v>2020</v>
      </c>
      <c r="B15" s="30" t="s">
        <v>25</v>
      </c>
      <c r="C15" s="31" t="s">
        <v>47</v>
      </c>
      <c r="D15" s="29" t="s">
        <v>49</v>
      </c>
      <c r="E15" s="29" t="s">
        <v>26</v>
      </c>
      <c r="F15" s="29" t="s">
        <v>48</v>
      </c>
      <c r="G15" s="36" t="s">
        <v>39</v>
      </c>
      <c r="H15" s="36" t="s">
        <v>40</v>
      </c>
      <c r="I15" s="36" t="s">
        <v>22</v>
      </c>
      <c r="J15" s="36" t="s">
        <v>23</v>
      </c>
      <c r="K15" s="37">
        <f>2*43656+2*(54570)+5457</f>
        <v>201909</v>
      </c>
      <c r="L15" s="37">
        <f>2*43656+2*54570+5457</f>
        <v>201909</v>
      </c>
      <c r="M15" s="37"/>
      <c r="N15" s="34"/>
    </row>
    <row r="16" spans="1:62" ht="35.25" customHeight="1" x14ac:dyDescent="0.25">
      <c r="A16" s="38">
        <v>2020</v>
      </c>
      <c r="B16" s="30" t="s">
        <v>25</v>
      </c>
      <c r="C16" s="31" t="s">
        <v>47</v>
      </c>
      <c r="D16" s="29" t="s">
        <v>49</v>
      </c>
      <c r="E16" s="29" t="s">
        <v>26</v>
      </c>
      <c r="F16" s="29" t="s">
        <v>48</v>
      </c>
      <c r="G16" s="36" t="s">
        <v>41</v>
      </c>
      <c r="H16" s="36" t="s">
        <v>42</v>
      </c>
      <c r="I16" s="36" t="s">
        <v>22</v>
      </c>
      <c r="J16" s="36" t="s">
        <v>23</v>
      </c>
      <c r="K16" s="37">
        <f>3*43656</f>
        <v>130968</v>
      </c>
      <c r="L16" s="37">
        <f>3*43656</f>
        <v>130968</v>
      </c>
      <c r="M16" s="37"/>
      <c r="N16" s="34"/>
    </row>
    <row r="17" spans="1:14" ht="35.25" customHeight="1" x14ac:dyDescent="0.25">
      <c r="A17" s="38">
        <v>2020</v>
      </c>
      <c r="B17" s="30" t="s">
        <v>25</v>
      </c>
      <c r="C17" s="31" t="s">
        <v>47</v>
      </c>
      <c r="D17" s="29" t="s">
        <v>49</v>
      </c>
      <c r="E17" s="29" t="s">
        <v>26</v>
      </c>
      <c r="F17" s="29" t="s">
        <v>48</v>
      </c>
      <c r="G17" s="36" t="s">
        <v>41</v>
      </c>
      <c r="H17" s="36" t="s">
        <v>43</v>
      </c>
      <c r="I17" s="36" t="s">
        <v>22</v>
      </c>
      <c r="J17" s="36" t="s">
        <v>23</v>
      </c>
      <c r="K17" s="37">
        <v>43656</v>
      </c>
      <c r="L17" s="37">
        <v>43656</v>
      </c>
      <c r="M17" s="37"/>
      <c r="N17" s="34"/>
    </row>
    <row r="18" spans="1:14" ht="35.25" customHeight="1" x14ac:dyDescent="0.25">
      <c r="A18" s="38">
        <v>2020</v>
      </c>
      <c r="B18" s="30" t="s">
        <v>25</v>
      </c>
      <c r="C18" s="31" t="s">
        <v>47</v>
      </c>
      <c r="D18" s="29" t="s">
        <v>49</v>
      </c>
      <c r="E18" s="29" t="s">
        <v>26</v>
      </c>
      <c r="F18" s="29" t="s">
        <v>48</v>
      </c>
      <c r="G18" s="36" t="s">
        <v>41</v>
      </c>
      <c r="H18" s="36" t="s">
        <v>44</v>
      </c>
      <c r="I18" s="36" t="s">
        <v>22</v>
      </c>
      <c r="J18" s="36" t="s">
        <v>23</v>
      </c>
      <c r="K18" s="37">
        <f>2*43656</f>
        <v>87312</v>
      </c>
      <c r="L18" s="37">
        <f>2*43656</f>
        <v>87312</v>
      </c>
      <c r="M18" s="37"/>
      <c r="N18" s="34"/>
    </row>
    <row r="19" spans="1:14" ht="35.25" customHeight="1" x14ac:dyDescent="0.25">
      <c r="A19" s="38">
        <v>2020</v>
      </c>
      <c r="B19" s="35" t="s">
        <v>25</v>
      </c>
      <c r="C19" s="31" t="s">
        <v>47</v>
      </c>
      <c r="D19" s="29" t="s">
        <v>49</v>
      </c>
      <c r="E19" s="29" t="s">
        <v>26</v>
      </c>
      <c r="F19" s="29" t="s">
        <v>48</v>
      </c>
      <c r="G19" s="36" t="s">
        <v>30</v>
      </c>
      <c r="H19" s="36" t="s">
        <v>32</v>
      </c>
      <c r="I19" s="36" t="s">
        <v>46</v>
      </c>
      <c r="J19" s="36" t="s">
        <v>23</v>
      </c>
      <c r="K19" s="37">
        <f>4*43656</f>
        <v>174624</v>
      </c>
      <c r="L19" s="37">
        <f>K19</f>
        <v>174624</v>
      </c>
      <c r="M19" s="37"/>
      <c r="N19" s="34"/>
    </row>
    <row r="20" spans="1:14" ht="35.25" customHeight="1" x14ac:dyDescent="0.25">
      <c r="A20" s="38">
        <v>2020</v>
      </c>
      <c r="B20" s="35" t="s">
        <v>25</v>
      </c>
      <c r="C20" s="31" t="s">
        <v>47</v>
      </c>
      <c r="D20" s="29" t="s">
        <v>49</v>
      </c>
      <c r="E20" s="29" t="s">
        <v>26</v>
      </c>
      <c r="F20" s="29" t="s">
        <v>48</v>
      </c>
      <c r="G20" s="36" t="s">
        <v>41</v>
      </c>
      <c r="H20" s="36" t="s">
        <v>45</v>
      </c>
      <c r="I20" s="36" t="s">
        <v>46</v>
      </c>
      <c r="J20" s="36" t="s">
        <v>23</v>
      </c>
      <c r="K20" s="37">
        <f>6*43656</f>
        <v>261936</v>
      </c>
      <c r="L20" s="37">
        <f>K20</f>
        <v>261936</v>
      </c>
      <c r="M20" s="37"/>
      <c r="N20" s="34"/>
    </row>
    <row r="21" spans="1:14" ht="15.75" customHeight="1" x14ac:dyDescent="0.25">
      <c r="A21" s="1"/>
      <c r="B21" s="1"/>
      <c r="C21" s="27"/>
      <c r="D21" s="1"/>
      <c r="E21" s="1"/>
      <c r="F21" s="1"/>
      <c r="G21" s="2"/>
      <c r="H21" s="2"/>
      <c r="I21" s="2"/>
      <c r="J21" s="2"/>
      <c r="K21" s="18"/>
      <c r="L21" s="18"/>
      <c r="M21" s="18"/>
      <c r="N21" s="19"/>
    </row>
    <row r="22" spans="1:14" ht="14.25" customHeight="1" x14ac:dyDescent="0.25">
      <c r="A22" s="1"/>
      <c r="B22" s="1"/>
      <c r="C22" s="27"/>
      <c r="D22" s="1"/>
      <c r="E22" s="1"/>
      <c r="F22" s="1"/>
      <c r="G22" s="2"/>
      <c r="H22" s="2"/>
      <c r="I22" s="2"/>
      <c r="J22" s="2"/>
      <c r="K22" s="18"/>
      <c r="L22" s="18"/>
      <c r="M22" s="18"/>
      <c r="N22" s="19"/>
    </row>
    <row r="23" spans="1:14" ht="14.25" customHeight="1" x14ac:dyDescent="0.25">
      <c r="A23" s="1"/>
      <c r="B23" s="1"/>
      <c r="C23" s="27"/>
      <c r="D23" s="1"/>
      <c r="E23" s="1"/>
      <c r="F23" s="1"/>
      <c r="G23" s="2"/>
      <c r="H23" s="2"/>
      <c r="I23" s="2"/>
      <c r="J23" s="2"/>
      <c r="K23" s="18"/>
      <c r="L23" s="18"/>
      <c r="M23" s="18"/>
      <c r="N23" s="19"/>
    </row>
    <row r="24" spans="1:14" ht="12.75" customHeight="1" x14ac:dyDescent="0.25">
      <c r="A24" s="1"/>
      <c r="B24" s="1"/>
      <c r="C24" s="27"/>
      <c r="D24" s="1"/>
      <c r="E24" s="1"/>
      <c r="F24" s="1"/>
      <c r="G24" s="2"/>
      <c r="H24" s="2"/>
      <c r="I24" s="2"/>
      <c r="J24" s="2"/>
      <c r="K24" s="18"/>
      <c r="L24" s="18"/>
      <c r="M24" s="18"/>
      <c r="N24" s="19"/>
    </row>
    <row r="25" spans="1:14" ht="13.5" customHeight="1" x14ac:dyDescent="0.25">
      <c r="A25" s="1"/>
      <c r="B25" s="1"/>
      <c r="C25" s="27"/>
      <c r="D25" s="1"/>
      <c r="E25" s="1"/>
      <c r="F25" s="1"/>
      <c r="G25" s="2"/>
      <c r="H25" s="2"/>
      <c r="I25" s="2"/>
      <c r="J25" s="2"/>
      <c r="K25" s="18"/>
      <c r="L25" s="18"/>
      <c r="M25" s="18"/>
      <c r="N25" s="19"/>
    </row>
    <row r="26" spans="1:14" ht="17.25" customHeight="1" x14ac:dyDescent="0.25">
      <c r="A26" s="1"/>
      <c r="B26" s="1"/>
      <c r="C26" s="27"/>
      <c r="D26" s="1"/>
      <c r="E26" s="1"/>
      <c r="F26" s="1"/>
      <c r="G26" s="2"/>
      <c r="H26" s="2"/>
      <c r="I26" s="2"/>
      <c r="J26" s="2"/>
      <c r="K26" s="18"/>
      <c r="L26" s="18"/>
      <c r="M26" s="18"/>
      <c r="N26" s="19"/>
    </row>
    <row r="27" spans="1:14" ht="19.5" customHeight="1" x14ac:dyDescent="0.25">
      <c r="A27" s="25" t="s">
        <v>7</v>
      </c>
      <c r="B27" s="26"/>
      <c r="C27" s="26"/>
      <c r="D27" s="26"/>
      <c r="E27" s="26"/>
      <c r="F27" s="26"/>
      <c r="G27" s="26"/>
      <c r="H27" s="26"/>
      <c r="I27" s="26"/>
      <c r="J27" s="26"/>
      <c r="K27" s="20">
        <f>SUM(K5:K26)</f>
        <v>2488392</v>
      </c>
      <c r="L27" s="20">
        <f t="shared" ref="L27:N27" si="0">SUM(L5:L26)</f>
        <v>2488392</v>
      </c>
      <c r="M27" s="20">
        <f t="shared" si="0"/>
        <v>0</v>
      </c>
      <c r="N27" s="20">
        <f t="shared" si="0"/>
        <v>27285</v>
      </c>
    </row>
    <row r="28" spans="1:14" s="12" customFormat="1" ht="35.25" customHeight="1" x14ac:dyDescent="0.25"/>
    <row r="29" spans="1:14" s="12" customFormat="1" ht="35.25" customHeight="1" x14ac:dyDescent="0.25">
      <c r="A29" s="13" t="s">
        <v>0</v>
      </c>
      <c r="B29" s="13"/>
      <c r="C29" s="13"/>
      <c r="D29" s="13"/>
      <c r="E29" s="13"/>
      <c r="F29" s="13"/>
      <c r="K29" s="28"/>
    </row>
    <row r="30" spans="1:14" s="12" customFormat="1" ht="35.25" customHeight="1" x14ac:dyDescent="0.25">
      <c r="A30" s="21" t="s">
        <v>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s="12" customFormat="1" ht="35.25" customHeight="1" x14ac:dyDescent="0.25">
      <c r="A31" s="21" t="s">
        <v>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s="12" customFormat="1" ht="35.25" customHeight="1" x14ac:dyDescent="0.25">
      <c r="A32" s="21" t="s">
        <v>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s="12" customFormat="1" ht="35.25" customHeight="1" x14ac:dyDescent="0.25">
      <c r="A33" s="21" t="s">
        <v>4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s="12" customFormat="1" ht="35.25" customHeight="1" x14ac:dyDescent="0.25">
      <c r="A34" s="21" t="s">
        <v>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s="12" customFormat="1" ht="35.25" customHeight="1" x14ac:dyDescent="0.25">
      <c r="A35" s="21" t="s">
        <v>6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s="12" customFormat="1" ht="35.25" customHeight="1" x14ac:dyDescent="0.25"/>
    <row r="37" spans="1:14" s="12" customFormat="1" ht="35.25" customHeight="1" x14ac:dyDescent="0.25"/>
    <row r="38" spans="1:14" s="12" customFormat="1" ht="35.25" customHeight="1" x14ac:dyDescent="0.25"/>
    <row r="39" spans="1:14" s="12" customFormat="1" ht="35.25" customHeight="1" x14ac:dyDescent="0.25"/>
    <row r="40" spans="1:14" s="12" customFormat="1" ht="35.25" customHeight="1" x14ac:dyDescent="0.25"/>
    <row r="41" spans="1:14" s="12" customFormat="1" ht="35.25" customHeight="1" x14ac:dyDescent="0.25"/>
    <row r="42" spans="1:14" s="12" customFormat="1" ht="35.25" customHeight="1" x14ac:dyDescent="0.25"/>
    <row r="43" spans="1:14" s="12" customFormat="1" ht="35.25" customHeight="1" x14ac:dyDescent="0.25"/>
    <row r="44" spans="1:14" s="12" customFormat="1" ht="35.25" customHeight="1" x14ac:dyDescent="0.25"/>
    <row r="45" spans="1:14" s="12" customFormat="1" ht="35.25" customHeight="1" x14ac:dyDescent="0.25"/>
    <row r="46" spans="1:14" s="12" customFormat="1" ht="35.25" customHeight="1" x14ac:dyDescent="0.25"/>
    <row r="47" spans="1:14" s="12" customFormat="1" ht="35.25" customHeight="1" x14ac:dyDescent="0.25"/>
    <row r="48" spans="1:14" s="12" customFormat="1" ht="35.25" customHeight="1" x14ac:dyDescent="0.25"/>
    <row r="49" s="12" customFormat="1" ht="35.25" customHeight="1" x14ac:dyDescent="0.25"/>
    <row r="50" s="12" customFormat="1" ht="35.25" customHeight="1" x14ac:dyDescent="0.25"/>
    <row r="51" s="12" customFormat="1" ht="35.25" customHeight="1" x14ac:dyDescent="0.25"/>
    <row r="52" s="12" customFormat="1" ht="35.25" customHeight="1" x14ac:dyDescent="0.25"/>
    <row r="53" s="12" customFormat="1" ht="35.25" customHeight="1" x14ac:dyDescent="0.25"/>
    <row r="54" s="12" customFormat="1" ht="35.25" customHeight="1" x14ac:dyDescent="0.25"/>
    <row r="55" s="12" customFormat="1" ht="35.25" customHeight="1" x14ac:dyDescent="0.25"/>
    <row r="56" s="12" customFormat="1" ht="35.25" customHeight="1" x14ac:dyDescent="0.25"/>
    <row r="57" s="12" customFormat="1" ht="35.25" customHeight="1" x14ac:dyDescent="0.25"/>
    <row r="58" s="12" customFormat="1" ht="35.25" customHeight="1" x14ac:dyDescent="0.25"/>
    <row r="59" s="12" customFormat="1" ht="35.25" customHeight="1" x14ac:dyDescent="0.25"/>
    <row r="60" s="12" customFormat="1" ht="35.25" customHeight="1" x14ac:dyDescent="0.25"/>
    <row r="61" s="12" customFormat="1" ht="35.25" customHeight="1" x14ac:dyDescent="0.25"/>
    <row r="62" s="12" customFormat="1" ht="35.25" customHeight="1" x14ac:dyDescent="0.25"/>
    <row r="63" s="12" customFormat="1" ht="35.25" customHeight="1" x14ac:dyDescent="0.25"/>
    <row r="64" s="12" customFormat="1" ht="35.25" customHeight="1" x14ac:dyDescent="0.25"/>
    <row r="65" s="12" customFormat="1" ht="35.25" customHeight="1" x14ac:dyDescent="0.25"/>
    <row r="66" s="12" customFormat="1" ht="35.25" customHeight="1" x14ac:dyDescent="0.25"/>
    <row r="67" s="12" customFormat="1" ht="35.25" customHeight="1" x14ac:dyDescent="0.25"/>
    <row r="68" s="12" customFormat="1" ht="35.25" customHeight="1" x14ac:dyDescent="0.25"/>
    <row r="69" s="12" customFormat="1" ht="35.25" customHeight="1" x14ac:dyDescent="0.25"/>
    <row r="70" s="12" customFormat="1" ht="35.25" customHeight="1" x14ac:dyDescent="0.25"/>
    <row r="71" s="12" customFormat="1" ht="35.25" customHeight="1" x14ac:dyDescent="0.25"/>
    <row r="72" s="12" customFormat="1" ht="35.25" customHeight="1" x14ac:dyDescent="0.25"/>
    <row r="73" s="12" customFormat="1" ht="35.25" customHeight="1" x14ac:dyDescent="0.25"/>
    <row r="74" s="12" customFormat="1" ht="35.25" customHeight="1" x14ac:dyDescent="0.25"/>
    <row r="75" s="12" customFormat="1" ht="35.25" customHeight="1" x14ac:dyDescent="0.25"/>
    <row r="76" s="12" customFormat="1" ht="35.25" customHeight="1" x14ac:dyDescent="0.25"/>
    <row r="77" s="12" customFormat="1" ht="35.25" customHeight="1" x14ac:dyDescent="0.25"/>
    <row r="78" s="12" customFormat="1" ht="35.25" customHeight="1" x14ac:dyDescent="0.25"/>
    <row r="79" s="12" customFormat="1" ht="35.25" customHeight="1" x14ac:dyDescent="0.25"/>
    <row r="80" s="12" customFormat="1" ht="35.25" customHeight="1" x14ac:dyDescent="0.25"/>
    <row r="81" s="12" customFormat="1" ht="35.25" customHeight="1" x14ac:dyDescent="0.25"/>
    <row r="82" s="12" customFormat="1" ht="35.25" customHeight="1" x14ac:dyDescent="0.25"/>
    <row r="83" s="12" customFormat="1" ht="35.25" customHeight="1" x14ac:dyDescent="0.25"/>
    <row r="84" s="12" customFormat="1" ht="35.25" customHeight="1" x14ac:dyDescent="0.25"/>
    <row r="85" s="12" customFormat="1" ht="35.25" customHeight="1" x14ac:dyDescent="0.25"/>
    <row r="86" s="12" customFormat="1" ht="35.25" customHeight="1" x14ac:dyDescent="0.25"/>
    <row r="87" s="12" customFormat="1" ht="35.25" customHeight="1" x14ac:dyDescent="0.25"/>
    <row r="88" s="12" customFormat="1" ht="35.25" customHeight="1" x14ac:dyDescent="0.25"/>
    <row r="89" s="12" customFormat="1" ht="35.25" customHeight="1" x14ac:dyDescent="0.25"/>
    <row r="90" s="12" customFormat="1" ht="35.25" customHeight="1" x14ac:dyDescent="0.25"/>
    <row r="91" s="12" customFormat="1" ht="35.25" customHeight="1" x14ac:dyDescent="0.25"/>
    <row r="92" s="12" customFormat="1" ht="35.25" customHeight="1" x14ac:dyDescent="0.25"/>
    <row r="93" s="12" customFormat="1" ht="35.25" customHeight="1" x14ac:dyDescent="0.25"/>
    <row r="94" s="12" customFormat="1" ht="35.25" customHeight="1" x14ac:dyDescent="0.25"/>
    <row r="95" s="12" customFormat="1" ht="35.25" customHeight="1" x14ac:dyDescent="0.25"/>
    <row r="96" s="12" customFormat="1" ht="35.25" customHeight="1" x14ac:dyDescent="0.25"/>
    <row r="97" s="12" customFormat="1" ht="35.25" customHeight="1" x14ac:dyDescent="0.25"/>
    <row r="98" s="12" customFormat="1" ht="35.25" customHeight="1" x14ac:dyDescent="0.25"/>
    <row r="99" s="12" customFormat="1" ht="35.25" customHeight="1" x14ac:dyDescent="0.25"/>
    <row r="100" s="12" customFormat="1" ht="35.25" customHeight="1" x14ac:dyDescent="0.25"/>
    <row r="101" s="12" customFormat="1" ht="35.25" customHeight="1" x14ac:dyDescent="0.25"/>
    <row r="102" s="12" customFormat="1" ht="35.25" customHeight="1" x14ac:dyDescent="0.25"/>
    <row r="103" s="12" customFormat="1" ht="35.25" customHeight="1" x14ac:dyDescent="0.25"/>
    <row r="104" s="12" customFormat="1" ht="35.25" customHeight="1" x14ac:dyDescent="0.25"/>
    <row r="105" s="12" customFormat="1" ht="35.25" customHeight="1" x14ac:dyDescent="0.25"/>
    <row r="106" s="12" customFormat="1" ht="35.25" customHeight="1" x14ac:dyDescent="0.25"/>
    <row r="107" s="12" customFormat="1" ht="35.25" customHeight="1" x14ac:dyDescent="0.25"/>
    <row r="108" s="12" customFormat="1" ht="35.25" customHeight="1" x14ac:dyDescent="0.25"/>
    <row r="109" s="12" customFormat="1" ht="35.25" customHeight="1" x14ac:dyDescent="0.25"/>
    <row r="110" s="12" customFormat="1" ht="35.25" customHeight="1" x14ac:dyDescent="0.25"/>
    <row r="111" s="12" customFormat="1" ht="35.25" customHeight="1" x14ac:dyDescent="0.25"/>
    <row r="112" s="12" customFormat="1" ht="35.25" customHeight="1" x14ac:dyDescent="0.25"/>
    <row r="113" s="12" customFormat="1" ht="35.25" customHeight="1" x14ac:dyDescent="0.25"/>
    <row r="114" s="12" customFormat="1" ht="35.25" customHeight="1" x14ac:dyDescent="0.25"/>
    <row r="115" s="12" customFormat="1" ht="35.25" customHeight="1" x14ac:dyDescent="0.25"/>
    <row r="116" s="12" customFormat="1" ht="35.25" customHeight="1" x14ac:dyDescent="0.25"/>
    <row r="117" s="12" customFormat="1" ht="35.25" customHeight="1" x14ac:dyDescent="0.25"/>
    <row r="118" s="12" customFormat="1" ht="35.25" customHeight="1" x14ac:dyDescent="0.25"/>
    <row r="119" s="12" customFormat="1" ht="35.25" customHeight="1" x14ac:dyDescent="0.25"/>
    <row r="120" s="12" customFormat="1" ht="35.25" customHeight="1" x14ac:dyDescent="0.25"/>
    <row r="121" s="12" customFormat="1" ht="35.25" customHeight="1" x14ac:dyDescent="0.25"/>
    <row r="122" s="12" customFormat="1" ht="35.25" customHeight="1" x14ac:dyDescent="0.25"/>
    <row r="123" s="12" customFormat="1" ht="35.25" customHeight="1" x14ac:dyDescent="0.25"/>
    <row r="124" s="12" customFormat="1" ht="35.25" customHeight="1" x14ac:dyDescent="0.25"/>
    <row r="125" s="12" customFormat="1" ht="35.25" customHeight="1" x14ac:dyDescent="0.25"/>
    <row r="126" s="12" customFormat="1" ht="35.25" customHeight="1" x14ac:dyDescent="0.25"/>
    <row r="127" s="12" customFormat="1" ht="35.25" customHeight="1" x14ac:dyDescent="0.25"/>
    <row r="128" s="12" customFormat="1" ht="35.25" customHeight="1" x14ac:dyDescent="0.25"/>
    <row r="129" s="12" customFormat="1" ht="35.25" customHeight="1" x14ac:dyDescent="0.25"/>
    <row r="130" s="12" customFormat="1" ht="35.25" customHeight="1" x14ac:dyDescent="0.25"/>
    <row r="131" s="12" customFormat="1" ht="35.25" customHeight="1" x14ac:dyDescent="0.25"/>
    <row r="132" s="12" customFormat="1" ht="35.25" customHeight="1" x14ac:dyDescent="0.25"/>
    <row r="133" s="12" customFormat="1" ht="35.25" customHeight="1" x14ac:dyDescent="0.25"/>
    <row r="134" s="12" customFormat="1" ht="35.25" customHeight="1" x14ac:dyDescent="0.25"/>
    <row r="135" s="12" customFormat="1" ht="35.25" customHeight="1" x14ac:dyDescent="0.25"/>
    <row r="136" s="12" customFormat="1" ht="35.25" customHeight="1" x14ac:dyDescent="0.25"/>
    <row r="137" s="12" customFormat="1" ht="35.25" customHeight="1" x14ac:dyDescent="0.25"/>
    <row r="138" s="12" customFormat="1" ht="35.25" customHeight="1" x14ac:dyDescent="0.25"/>
    <row r="139" s="12" customFormat="1" ht="35.25" customHeight="1" x14ac:dyDescent="0.25"/>
    <row r="140" s="12" customFormat="1" ht="35.25" customHeight="1" x14ac:dyDescent="0.25"/>
    <row r="141" s="12" customFormat="1" ht="35.25" customHeight="1" x14ac:dyDescent="0.25"/>
    <row r="142" s="12" customFormat="1" ht="35.25" customHeight="1" x14ac:dyDescent="0.25"/>
    <row r="143" s="12" customFormat="1" ht="35.25" customHeight="1" x14ac:dyDescent="0.25"/>
    <row r="144" s="12" customFormat="1" ht="35.25" customHeight="1" x14ac:dyDescent="0.25"/>
    <row r="145" s="12" customFormat="1" ht="35.25" customHeight="1" x14ac:dyDescent="0.25"/>
    <row r="146" s="12" customFormat="1" ht="35.25" customHeight="1" x14ac:dyDescent="0.25"/>
    <row r="147" s="12" customFormat="1" ht="35.25" customHeight="1" x14ac:dyDescent="0.25"/>
    <row r="148" s="12" customFormat="1" ht="35.25" customHeight="1" x14ac:dyDescent="0.25"/>
    <row r="149" s="12" customFormat="1" ht="35.25" customHeight="1" x14ac:dyDescent="0.25"/>
    <row r="150" s="12" customFormat="1" ht="35.25" customHeight="1" x14ac:dyDescent="0.25"/>
    <row r="151" s="12" customFormat="1" ht="35.25" customHeight="1" x14ac:dyDescent="0.25"/>
    <row r="152" s="12" customFormat="1" ht="35.25" customHeight="1" x14ac:dyDescent="0.25"/>
    <row r="153" s="12" customFormat="1" ht="35.25" customHeight="1" x14ac:dyDescent="0.25"/>
    <row r="154" s="12" customFormat="1" ht="35.25" customHeight="1" x14ac:dyDescent="0.25"/>
    <row r="155" s="12" customFormat="1" ht="35.25" customHeight="1" x14ac:dyDescent="0.25"/>
    <row r="156" s="12" customFormat="1" ht="35.25" customHeight="1" x14ac:dyDescent="0.25"/>
    <row r="157" s="12" customFormat="1" ht="35.25" customHeight="1" x14ac:dyDescent="0.25"/>
    <row r="158" s="12" customFormat="1" ht="35.25" customHeight="1" x14ac:dyDescent="0.25"/>
    <row r="159" s="12" customFormat="1" ht="35.25" customHeight="1" x14ac:dyDescent="0.25"/>
    <row r="160" s="12" customFormat="1" ht="35.25" customHeight="1" x14ac:dyDescent="0.25"/>
    <row r="161" s="12" customFormat="1" ht="35.25" customHeight="1" x14ac:dyDescent="0.25"/>
    <row r="162" s="12" customFormat="1" ht="35.25" customHeight="1" x14ac:dyDescent="0.25"/>
    <row r="163" s="12" customFormat="1" ht="35.25" customHeight="1" x14ac:dyDescent="0.25"/>
    <row r="164" s="12" customFormat="1" ht="35.25" customHeight="1" x14ac:dyDescent="0.25"/>
    <row r="165" s="12" customFormat="1" ht="35.25" customHeight="1" x14ac:dyDescent="0.25"/>
    <row r="166" s="12" customFormat="1" ht="35.25" customHeight="1" x14ac:dyDescent="0.25"/>
    <row r="167" s="12" customFormat="1" ht="35.25" customHeight="1" x14ac:dyDescent="0.25"/>
    <row r="168" s="12" customFormat="1" ht="35.25" customHeight="1" x14ac:dyDescent="0.25"/>
    <row r="169" s="12" customFormat="1" ht="35.25" customHeight="1" x14ac:dyDescent="0.25"/>
    <row r="170" s="12" customFormat="1" ht="35.25" customHeight="1" x14ac:dyDescent="0.25"/>
    <row r="171" s="12" customFormat="1" ht="35.25" customHeight="1" x14ac:dyDescent="0.25"/>
    <row r="172" s="12" customFormat="1" ht="35.25" customHeight="1" x14ac:dyDescent="0.25"/>
    <row r="173" s="12" customFormat="1" ht="35.25" customHeight="1" x14ac:dyDescent="0.25"/>
    <row r="174" s="12" customFormat="1" ht="35.25" customHeight="1" x14ac:dyDescent="0.25"/>
    <row r="175" s="12" customFormat="1" ht="35.25" customHeight="1" x14ac:dyDescent="0.25"/>
    <row r="176" s="12" customFormat="1" ht="35.25" customHeight="1" x14ac:dyDescent="0.25"/>
    <row r="177" s="12" customFormat="1" ht="35.25" customHeight="1" x14ac:dyDescent="0.25"/>
    <row r="178" s="12" customFormat="1" ht="35.25" customHeight="1" x14ac:dyDescent="0.25"/>
    <row r="179" s="12" customFormat="1" ht="35.25" customHeight="1" x14ac:dyDescent="0.25"/>
    <row r="180" s="12" customFormat="1" ht="35.25" customHeight="1" x14ac:dyDescent="0.25"/>
    <row r="181" s="12" customFormat="1" ht="35.25" customHeight="1" x14ac:dyDescent="0.25"/>
    <row r="182" s="12" customFormat="1" ht="35.25" customHeight="1" x14ac:dyDescent="0.25"/>
    <row r="183" s="12" customFormat="1" ht="35.25" customHeight="1" x14ac:dyDescent="0.25"/>
    <row r="184" s="12" customFormat="1" ht="35.25" customHeight="1" x14ac:dyDescent="0.25"/>
    <row r="185" s="12" customFormat="1" ht="35.25" customHeight="1" x14ac:dyDescent="0.25"/>
    <row r="186" s="12" customFormat="1" ht="35.25" customHeight="1" x14ac:dyDescent="0.25"/>
    <row r="187" s="12" customFormat="1" ht="35.25" customHeight="1" x14ac:dyDescent="0.25"/>
    <row r="188" s="12" customFormat="1" ht="35.25" customHeight="1" x14ac:dyDescent="0.25"/>
    <row r="189" s="12" customFormat="1" ht="35.25" customHeight="1" x14ac:dyDescent="0.25"/>
    <row r="190" s="12" customFormat="1" ht="35.25" customHeight="1" x14ac:dyDescent="0.25"/>
    <row r="191" s="12" customFormat="1" ht="35.25" customHeight="1" x14ac:dyDescent="0.25"/>
    <row r="192" s="12" customFormat="1" ht="35.25" customHeight="1" x14ac:dyDescent="0.25"/>
    <row r="193" s="12" customFormat="1" ht="35.25" customHeight="1" x14ac:dyDescent="0.25"/>
    <row r="194" s="12" customFormat="1" ht="35.25" customHeight="1" x14ac:dyDescent="0.25"/>
    <row r="195" s="12" customFormat="1" ht="35.25" customHeight="1" x14ac:dyDescent="0.25"/>
    <row r="196" s="12" customFormat="1" ht="35.25" customHeight="1" x14ac:dyDescent="0.25"/>
    <row r="197" s="12" customFormat="1" ht="35.25" customHeight="1" x14ac:dyDescent="0.25"/>
    <row r="198" s="12" customFormat="1" ht="35.25" customHeight="1" x14ac:dyDescent="0.25"/>
    <row r="199" s="12" customFormat="1" ht="35.25" customHeight="1" x14ac:dyDescent="0.25"/>
    <row r="200" s="12" customFormat="1" ht="35.25" customHeight="1" x14ac:dyDescent="0.25"/>
    <row r="201" s="12" customFormat="1" ht="35.25" customHeight="1" x14ac:dyDescent="0.25"/>
    <row r="202" s="12" customFormat="1" ht="35.25" customHeight="1" x14ac:dyDescent="0.25"/>
    <row r="203" s="12" customFormat="1" ht="35.25" customHeight="1" x14ac:dyDescent="0.25"/>
    <row r="204" s="12" customFormat="1" ht="35.25" customHeight="1" x14ac:dyDescent="0.25"/>
    <row r="205" s="12" customFormat="1" ht="35.25" customHeight="1" x14ac:dyDescent="0.25"/>
    <row r="206" s="12" customFormat="1" ht="35.25" customHeight="1" x14ac:dyDescent="0.25"/>
    <row r="207" s="12" customFormat="1" ht="35.25" customHeight="1" x14ac:dyDescent="0.25"/>
    <row r="208" s="12" customFormat="1" ht="35.25" customHeight="1" x14ac:dyDescent="0.25"/>
    <row r="209" s="12" customFormat="1" ht="35.25" customHeight="1" x14ac:dyDescent="0.25"/>
    <row r="210" s="12" customFormat="1" ht="35.25" customHeight="1" x14ac:dyDescent="0.25"/>
    <row r="211" s="12" customFormat="1" ht="35.25" customHeight="1" x14ac:dyDescent="0.25"/>
    <row r="212" s="12" customFormat="1" ht="35.25" customHeight="1" x14ac:dyDescent="0.25"/>
    <row r="213" s="12" customFormat="1" ht="35.25" customHeight="1" x14ac:dyDescent="0.25"/>
    <row r="214" s="12" customFormat="1" ht="35.25" customHeight="1" x14ac:dyDescent="0.25"/>
    <row r="215" s="12" customFormat="1" ht="35.25" customHeight="1" x14ac:dyDescent="0.25"/>
    <row r="216" s="12" customFormat="1" ht="35.25" customHeight="1" x14ac:dyDescent="0.25"/>
    <row r="217" s="12" customFormat="1" ht="35.25" customHeight="1" x14ac:dyDescent="0.25"/>
    <row r="218" s="12" customFormat="1" ht="35.25" customHeight="1" x14ac:dyDescent="0.25"/>
    <row r="219" s="12" customFormat="1" ht="35.25" customHeight="1" x14ac:dyDescent="0.25"/>
    <row r="220" s="12" customFormat="1" ht="35.25" customHeight="1" x14ac:dyDescent="0.25"/>
    <row r="221" s="12" customFormat="1" ht="35.25" customHeight="1" x14ac:dyDescent="0.25"/>
    <row r="222" s="12" customFormat="1" ht="35.25" customHeight="1" x14ac:dyDescent="0.25"/>
    <row r="223" s="12" customFormat="1" ht="35.25" customHeight="1" x14ac:dyDescent="0.25"/>
    <row r="224" s="12" customFormat="1" ht="35.25" customHeight="1" x14ac:dyDescent="0.25"/>
    <row r="225" s="12" customFormat="1" ht="35.25" customHeight="1" x14ac:dyDescent="0.25"/>
    <row r="226" s="12" customFormat="1" ht="35.25" customHeight="1" x14ac:dyDescent="0.25"/>
    <row r="227" s="12" customFormat="1" ht="35.25" customHeight="1" x14ac:dyDescent="0.25"/>
    <row r="228" s="12" customFormat="1" ht="35.25" customHeight="1" x14ac:dyDescent="0.25"/>
    <row r="229" s="12" customFormat="1" ht="35.25" customHeight="1" x14ac:dyDescent="0.25"/>
    <row r="230" s="12" customFormat="1" ht="35.25" customHeight="1" x14ac:dyDescent="0.25"/>
    <row r="231" s="12" customFormat="1" ht="35.25" customHeight="1" x14ac:dyDescent="0.25"/>
    <row r="232" s="12" customFormat="1" ht="35.25" customHeight="1" x14ac:dyDescent="0.25"/>
    <row r="233" s="12" customFormat="1" ht="35.25" customHeight="1" x14ac:dyDescent="0.25"/>
    <row r="234" s="12" customFormat="1" ht="35.25" customHeight="1" x14ac:dyDescent="0.25"/>
    <row r="235" s="12" customFormat="1" ht="35.25" customHeight="1" x14ac:dyDescent="0.25"/>
    <row r="236" s="12" customFormat="1" ht="35.25" customHeight="1" x14ac:dyDescent="0.25"/>
    <row r="237" s="12" customFormat="1" ht="35.25" customHeight="1" x14ac:dyDescent="0.25"/>
    <row r="238" s="12" customFormat="1" ht="35.25" customHeight="1" x14ac:dyDescent="0.25"/>
    <row r="239" s="12" customFormat="1" ht="35.25" customHeight="1" x14ac:dyDescent="0.25"/>
    <row r="240" s="12" customFormat="1" ht="35.25" customHeight="1" x14ac:dyDescent="0.25"/>
    <row r="241" s="12" customFormat="1" ht="35.25" customHeight="1" x14ac:dyDescent="0.25"/>
    <row r="242" s="12" customFormat="1" ht="35.25" customHeight="1" x14ac:dyDescent="0.25"/>
    <row r="243" s="12" customFormat="1" ht="35.25" customHeight="1" x14ac:dyDescent="0.25"/>
    <row r="244" s="12" customFormat="1" ht="35.25" customHeight="1" x14ac:dyDescent="0.25"/>
    <row r="245" s="12" customFormat="1" ht="35.25" customHeight="1" x14ac:dyDescent="0.25"/>
    <row r="246" s="12" customFormat="1" ht="35.25" customHeight="1" x14ac:dyDescent="0.25"/>
    <row r="247" s="12" customFormat="1" ht="35.25" customHeight="1" x14ac:dyDescent="0.25"/>
    <row r="248" s="12" customFormat="1" ht="35.25" customHeight="1" x14ac:dyDescent="0.25"/>
    <row r="249" s="12" customFormat="1" ht="35.25" customHeight="1" x14ac:dyDescent="0.25"/>
    <row r="250" s="12" customFormat="1" ht="35.25" customHeight="1" x14ac:dyDescent="0.25"/>
    <row r="251" s="12" customFormat="1" ht="35.25" customHeight="1" x14ac:dyDescent="0.25"/>
    <row r="252" s="12" customFormat="1" ht="35.25" customHeight="1" x14ac:dyDescent="0.25"/>
    <row r="253" s="12" customFormat="1" ht="35.25" customHeight="1" x14ac:dyDescent="0.25"/>
    <row r="254" s="12" customFormat="1" ht="35.25" customHeight="1" x14ac:dyDescent="0.25"/>
    <row r="255" s="12" customFormat="1" ht="35.25" customHeight="1" x14ac:dyDescent="0.25"/>
    <row r="256" s="12" customFormat="1" ht="35.25" customHeight="1" x14ac:dyDescent="0.25"/>
    <row r="257" s="12" customFormat="1" ht="35.25" customHeight="1" x14ac:dyDescent="0.25"/>
    <row r="258" s="12" customFormat="1" ht="35.25" customHeight="1" x14ac:dyDescent="0.25"/>
    <row r="259" s="12" customFormat="1" ht="35.25" customHeight="1" x14ac:dyDescent="0.25"/>
    <row r="260" s="12" customFormat="1" ht="35.25" customHeight="1" x14ac:dyDescent="0.25"/>
    <row r="261" s="12" customFormat="1" ht="35.25" customHeight="1" x14ac:dyDescent="0.25"/>
    <row r="262" s="12" customFormat="1" ht="35.25" customHeight="1" x14ac:dyDescent="0.25"/>
    <row r="263" s="12" customFormat="1" ht="35.25" customHeight="1" x14ac:dyDescent="0.25"/>
    <row r="264" s="12" customFormat="1" ht="35.25" customHeight="1" x14ac:dyDescent="0.25"/>
    <row r="265" s="12" customFormat="1" ht="35.25" customHeight="1" x14ac:dyDescent="0.25"/>
    <row r="266" s="12" customFormat="1" ht="35.25" customHeight="1" x14ac:dyDescent="0.25"/>
    <row r="267" s="12" customFormat="1" ht="35.25" customHeight="1" x14ac:dyDescent="0.25"/>
    <row r="268" s="12" customFormat="1" ht="35.25" customHeight="1" x14ac:dyDescent="0.25"/>
    <row r="269" s="12" customFormat="1" ht="35.25" customHeight="1" x14ac:dyDescent="0.25"/>
    <row r="270" s="12" customFormat="1" ht="35.25" customHeight="1" x14ac:dyDescent="0.25"/>
    <row r="271" s="12" customFormat="1" ht="35.25" customHeight="1" x14ac:dyDescent="0.25"/>
    <row r="272" s="12" customFormat="1" ht="35.25" customHeight="1" x14ac:dyDescent="0.25"/>
    <row r="273" s="12" customFormat="1" ht="35.25" customHeight="1" x14ac:dyDescent="0.25"/>
    <row r="274" s="12" customFormat="1" ht="35.25" customHeight="1" x14ac:dyDescent="0.25"/>
    <row r="275" s="12" customFormat="1" ht="35.25" customHeight="1" x14ac:dyDescent="0.25"/>
    <row r="276" s="12" customFormat="1" ht="35.25" customHeight="1" x14ac:dyDescent="0.25"/>
    <row r="277" s="12" customFormat="1" ht="35.25" customHeight="1" x14ac:dyDescent="0.25"/>
    <row r="278" s="12" customFormat="1" ht="35.25" customHeight="1" x14ac:dyDescent="0.25"/>
    <row r="279" s="12" customFormat="1" ht="35.25" customHeight="1" x14ac:dyDescent="0.25"/>
    <row r="280" s="12" customFormat="1" ht="35.25" customHeight="1" x14ac:dyDescent="0.25"/>
    <row r="281" s="12" customFormat="1" ht="35.25" customHeight="1" x14ac:dyDescent="0.25"/>
    <row r="282" s="12" customFormat="1" ht="35.25" customHeight="1" x14ac:dyDescent="0.25"/>
    <row r="283" s="12" customFormat="1" ht="35.25" customHeight="1" x14ac:dyDescent="0.25"/>
    <row r="284" s="12" customFormat="1" ht="35.25" customHeight="1" x14ac:dyDescent="0.25"/>
    <row r="285" s="12" customFormat="1" ht="35.25" customHeight="1" x14ac:dyDescent="0.25"/>
    <row r="286" s="12" customFormat="1" ht="35.25" customHeight="1" x14ac:dyDescent="0.25"/>
    <row r="287" s="12" customFormat="1" ht="35.25" customHeight="1" x14ac:dyDescent="0.25"/>
    <row r="288" s="12" customFormat="1" ht="35.25" customHeight="1" x14ac:dyDescent="0.25"/>
    <row r="289" s="12" customFormat="1" ht="35.25" customHeight="1" x14ac:dyDescent="0.25"/>
    <row r="290" s="12" customFormat="1" ht="35.25" customHeight="1" x14ac:dyDescent="0.25"/>
    <row r="291" s="12" customFormat="1" ht="35.25" customHeight="1" x14ac:dyDescent="0.25"/>
    <row r="292" s="12" customFormat="1" ht="35.25" customHeight="1" x14ac:dyDescent="0.25"/>
    <row r="293" s="12" customFormat="1" ht="35.25" customHeight="1" x14ac:dyDescent="0.25"/>
    <row r="294" s="12" customFormat="1" ht="35.25" customHeight="1" x14ac:dyDescent="0.25"/>
    <row r="295" s="12" customFormat="1" ht="35.25" customHeight="1" x14ac:dyDescent="0.25"/>
    <row r="296" s="12" customFormat="1" ht="35.25" customHeight="1" x14ac:dyDescent="0.25"/>
    <row r="297" s="12" customFormat="1" ht="35.25" customHeight="1" x14ac:dyDescent="0.25"/>
    <row r="298" s="12" customFormat="1" ht="35.25" customHeight="1" x14ac:dyDescent="0.25"/>
    <row r="299" s="12" customFormat="1" ht="35.25" customHeight="1" x14ac:dyDescent="0.25"/>
    <row r="300" s="12" customFormat="1" ht="35.25" customHeight="1" x14ac:dyDescent="0.25"/>
    <row r="301" s="12" customFormat="1" ht="35.25" customHeight="1" x14ac:dyDescent="0.25"/>
    <row r="302" s="12" customFormat="1" ht="35.25" customHeight="1" x14ac:dyDescent="0.25"/>
    <row r="303" s="12" customFormat="1" ht="35.25" customHeight="1" x14ac:dyDescent="0.25"/>
    <row r="304" s="12" customFormat="1" ht="35.25" customHeight="1" x14ac:dyDescent="0.25"/>
    <row r="305" s="12" customFormat="1" ht="35.25" customHeight="1" x14ac:dyDescent="0.25"/>
    <row r="306" s="12" customFormat="1" ht="35.25" customHeight="1" x14ac:dyDescent="0.25"/>
    <row r="307" s="12" customFormat="1" ht="35.25" customHeight="1" x14ac:dyDescent="0.25"/>
    <row r="308" s="12" customFormat="1" ht="35.25" customHeight="1" x14ac:dyDescent="0.25"/>
    <row r="309" s="12" customFormat="1" ht="35.25" customHeight="1" x14ac:dyDescent="0.25"/>
    <row r="310" s="12" customFormat="1" ht="35.25" customHeight="1" x14ac:dyDescent="0.25"/>
    <row r="311" s="12" customFormat="1" ht="35.25" customHeight="1" x14ac:dyDescent="0.25"/>
    <row r="312" s="12" customFormat="1" ht="35.25" customHeight="1" x14ac:dyDescent="0.25"/>
    <row r="313" s="12" customFormat="1" ht="35.25" customHeight="1" x14ac:dyDescent="0.25"/>
    <row r="314" s="12" customFormat="1" ht="35.25" customHeight="1" x14ac:dyDescent="0.25"/>
    <row r="315" s="12" customFormat="1" ht="35.25" customHeight="1" x14ac:dyDescent="0.25"/>
    <row r="316" s="12" customFormat="1" ht="35.25" customHeight="1" x14ac:dyDescent="0.25"/>
    <row r="317" s="12" customFormat="1" ht="35.25" customHeight="1" x14ac:dyDescent="0.25"/>
    <row r="318" s="12" customFormat="1" ht="35.25" customHeight="1" x14ac:dyDescent="0.25"/>
    <row r="319" s="12" customFormat="1" ht="35.25" customHeight="1" x14ac:dyDescent="0.25"/>
    <row r="320" s="12" customFormat="1" ht="35.25" customHeight="1" x14ac:dyDescent="0.25"/>
    <row r="321" s="12" customFormat="1" ht="35.25" customHeight="1" x14ac:dyDescent="0.25"/>
    <row r="322" s="12" customFormat="1" ht="35.25" customHeight="1" x14ac:dyDescent="0.25"/>
    <row r="323" s="12" customFormat="1" ht="35.25" customHeight="1" x14ac:dyDescent="0.25"/>
    <row r="324" s="12" customFormat="1" ht="35.25" customHeight="1" x14ac:dyDescent="0.25"/>
    <row r="325" s="12" customFormat="1" ht="35.25" customHeight="1" x14ac:dyDescent="0.25"/>
    <row r="326" s="12" customFormat="1" ht="35.25" customHeight="1" x14ac:dyDescent="0.25"/>
    <row r="327" s="12" customFormat="1" ht="35.25" customHeight="1" x14ac:dyDescent="0.25"/>
    <row r="328" s="12" customFormat="1" ht="35.25" customHeight="1" x14ac:dyDescent="0.25"/>
    <row r="329" s="12" customFormat="1" ht="35.25" customHeight="1" x14ac:dyDescent="0.25"/>
    <row r="330" s="12" customFormat="1" ht="35.25" customHeight="1" x14ac:dyDescent="0.25"/>
    <row r="331" s="12" customFormat="1" ht="35.25" customHeight="1" x14ac:dyDescent="0.25"/>
    <row r="332" s="12" customFormat="1" ht="35.25" customHeight="1" x14ac:dyDescent="0.25"/>
    <row r="333" s="12" customFormat="1" ht="35.25" customHeight="1" x14ac:dyDescent="0.25"/>
    <row r="334" s="12" customFormat="1" ht="35.25" customHeight="1" x14ac:dyDescent="0.25"/>
    <row r="335" s="12" customFormat="1" ht="35.25" customHeight="1" x14ac:dyDescent="0.25"/>
    <row r="336" s="12" customFormat="1" ht="35.25" customHeight="1" x14ac:dyDescent="0.25"/>
    <row r="337" s="12" customFormat="1" ht="35.25" customHeight="1" x14ac:dyDescent="0.25"/>
    <row r="338" s="12" customFormat="1" ht="35.25" customHeight="1" x14ac:dyDescent="0.25"/>
    <row r="339" s="12" customFormat="1" ht="35.25" customHeight="1" x14ac:dyDescent="0.25"/>
  </sheetData>
  <mergeCells count="9">
    <mergeCell ref="A33:N33"/>
    <mergeCell ref="A34:N34"/>
    <mergeCell ref="A35:N35"/>
    <mergeCell ref="B4:C4"/>
    <mergeCell ref="A2:N2"/>
    <mergeCell ref="A27:J27"/>
    <mergeCell ref="A30:N30"/>
    <mergeCell ref="A31:N31"/>
    <mergeCell ref="A32:N32"/>
  </mergeCells>
  <pageMargins left="0.511811024" right="0.511811024" top="0.78740157499999996" bottom="0.78740157499999996" header="0.31496062000000002" footer="0.31496062000000002"/>
  <ignoredErrors>
    <ignoredError sqref="C5 C6:C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EMENDAS RP9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 Guimaraes Souza Rodrigues</dc:creator>
  <cp:lastModifiedBy>LUIS SILVA</cp:lastModifiedBy>
  <cp:lastPrinted>2023-02-17T13:23:43Z</cp:lastPrinted>
  <dcterms:created xsi:type="dcterms:W3CDTF">2019-05-28T13:55:04Z</dcterms:created>
  <dcterms:modified xsi:type="dcterms:W3CDTF">2024-04-04T18:23:13Z</dcterms:modified>
</cp:coreProperties>
</file>