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.sharepoint.com/sites/t.coged2/Documentos Compartilhados/General/BI/PTD/Dados/Monitoramento/"/>
    </mc:Choice>
  </mc:AlternateContent>
  <xr:revisionPtr revIDLastSave="0" documentId="8_{DCD04D02-0B3B-4280-A0C3-7838FB0AF6F5}" xr6:coauthVersionLast="47" xr6:coauthVersionMax="47" xr10:uidLastSave="{00000000-0000-0000-0000-000000000000}"/>
  <bookViews>
    <workbookView xWindow="-120" yWindow="-120" windowWidth="29040" windowHeight="15720" firstSheet="1" activeTab="1" xr2:uid="{B79CB8F5-779C-4573-AA50-1F48EDC5D1D9}"/>
  </bookViews>
  <sheets>
    <sheet name="PTD  -  Histórico" sheetId="1" r:id="rId1"/>
    <sheet name="PTD 25-27" sheetId="8" r:id="rId2"/>
    <sheet name="PTD 25-26" sheetId="7" r:id="rId3"/>
    <sheet name="Resumo 2024" sheetId="6" r:id="rId4"/>
    <sheet name="Menu" sheetId="2" r:id="rId5"/>
  </sheets>
  <definedNames>
    <definedName name="_xlnm._FilterDatabase" localSheetId="0" hidden="1">'PTD  -  Histórico'!$O$85:$T$85</definedName>
    <definedName name="_xlnm._FilterDatabase" localSheetId="3" hidden="1">'Resumo 2024'!$A$1:$H$44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8" l="1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24" i="8"/>
  <c r="K24" i="8"/>
  <c r="S23" i="8"/>
  <c r="K23" i="8"/>
  <c r="S22" i="8"/>
  <c r="K22" i="8"/>
  <c r="S21" i="8"/>
  <c r="K21" i="8"/>
  <c r="S20" i="8"/>
  <c r="K20" i="8"/>
  <c r="S19" i="8"/>
  <c r="K19" i="8"/>
  <c r="S18" i="8"/>
  <c r="K18" i="8"/>
  <c r="S17" i="8"/>
  <c r="K17" i="8"/>
  <c r="S16" i="8"/>
  <c r="K16" i="8"/>
  <c r="S15" i="8"/>
  <c r="K15" i="8"/>
  <c r="S14" i="8"/>
  <c r="K14" i="8"/>
  <c r="S13" i="8"/>
  <c r="K13" i="8"/>
  <c r="S12" i="8"/>
  <c r="K12" i="8"/>
  <c r="S11" i="8"/>
  <c r="K11" i="8"/>
  <c r="S10" i="8"/>
  <c r="K10" i="8"/>
  <c r="S9" i="8"/>
  <c r="K9" i="8"/>
  <c r="S8" i="8"/>
  <c r="K8" i="8"/>
  <c r="S7" i="8"/>
  <c r="K7" i="8"/>
  <c r="S6" i="8"/>
  <c r="K6" i="8"/>
  <c r="S5" i="8"/>
  <c r="K5" i="8"/>
  <c r="S4" i="8"/>
  <c r="K4" i="8"/>
  <c r="S3" i="8"/>
  <c r="K3" i="8"/>
  <c r="S2" i="8"/>
  <c r="K2" i="8"/>
  <c r="G8" i="6"/>
  <c r="T21" i="7"/>
  <c r="T10" i="7"/>
  <c r="T3" i="7"/>
  <c r="T9" i="7"/>
  <c r="T23" i="7"/>
  <c r="T20" i="7"/>
  <c r="T22" i="7"/>
  <c r="T6" i="7"/>
  <c r="T19" i="7"/>
  <c r="T2" i="7"/>
  <c r="T4" i="7"/>
  <c r="T5" i="7"/>
  <c r="T8" i="7"/>
  <c r="T7" i="7"/>
  <c r="T11" i="7"/>
  <c r="T12" i="7"/>
  <c r="T13" i="7"/>
  <c r="T14" i="7"/>
  <c r="T15" i="7"/>
  <c r="T16" i="7"/>
  <c r="T17" i="7"/>
  <c r="T18" i="7"/>
  <c r="T24" i="7"/>
  <c r="L21" i="7"/>
  <c r="L10" i="7"/>
  <c r="L3" i="7"/>
  <c r="L9" i="7"/>
  <c r="L23" i="7"/>
  <c r="L20" i="7"/>
  <c r="L22" i="7"/>
  <c r="L6" i="7"/>
  <c r="L19" i="7"/>
  <c r="L2" i="7"/>
  <c r="L4" i="7"/>
  <c r="L5" i="7"/>
  <c r="L8" i="7"/>
  <c r="L7" i="7"/>
  <c r="L11" i="7"/>
  <c r="L12" i="7"/>
  <c r="L13" i="7"/>
  <c r="L14" i="7"/>
  <c r="L15" i="7"/>
  <c r="L16" i="7"/>
  <c r="L17" i="7"/>
  <c r="L18" i="7"/>
  <c r="L24" i="7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M20" i="1"/>
  <c r="M48" i="1"/>
  <c r="M52" i="1"/>
  <c r="M53" i="1"/>
  <c r="M54" i="1"/>
  <c r="M51" i="1"/>
  <c r="M87" i="1"/>
  <c r="M88" i="1"/>
  <c r="M89" i="1"/>
  <c r="M106" i="1"/>
  <c r="M107" i="1"/>
  <c r="M91" i="1"/>
  <c r="M57" i="1"/>
  <c r="M66" i="1"/>
  <c r="M75" i="1"/>
  <c r="M92" i="1"/>
  <c r="M76" i="1"/>
  <c r="M93" i="1"/>
  <c r="M94" i="1"/>
  <c r="M77" i="1"/>
  <c r="M95" i="1"/>
  <c r="M96" i="1"/>
  <c r="M78" i="1"/>
  <c r="M79" i="1"/>
  <c r="M80" i="1"/>
  <c r="M81" i="1"/>
  <c r="M82" i="1"/>
  <c r="M72" i="1"/>
  <c r="M56" i="1"/>
  <c r="M55" i="1"/>
  <c r="M73" i="1"/>
  <c r="M67" i="1"/>
  <c r="M2" i="1"/>
  <c r="U2" i="1"/>
  <c r="M3" i="1"/>
  <c r="M4" i="1"/>
  <c r="M5" i="1"/>
  <c r="M6" i="1"/>
  <c r="M7" i="1"/>
  <c r="M8" i="1"/>
  <c r="M9" i="1"/>
  <c r="M10" i="1"/>
  <c r="M11" i="1"/>
  <c r="M12" i="1"/>
  <c r="M13" i="1"/>
  <c r="M39" i="1"/>
  <c r="M14" i="1"/>
  <c r="M40" i="1"/>
  <c r="M16" i="1"/>
  <c r="M17" i="1"/>
  <c r="M43" i="1"/>
  <c r="M19" i="1"/>
  <c r="M21" i="1"/>
  <c r="M22" i="1"/>
  <c r="M23" i="1"/>
  <c r="M24" i="1"/>
  <c r="M25" i="1"/>
  <c r="M26" i="1"/>
  <c r="M27" i="1"/>
  <c r="M44" i="1"/>
  <c r="M29" i="1"/>
  <c r="M30" i="1"/>
  <c r="M31" i="1"/>
  <c r="M32" i="1"/>
  <c r="M45" i="1"/>
  <c r="M34" i="1"/>
  <c r="M58" i="1"/>
  <c r="M36" i="1"/>
  <c r="M37" i="1"/>
  <c r="M46" i="1"/>
  <c r="M47" i="1"/>
  <c r="M90" i="1"/>
  <c r="M41" i="1"/>
  <c r="M42" i="1"/>
  <c r="M15" i="1"/>
  <c r="M18" i="1"/>
  <c r="M28" i="1"/>
  <c r="M33" i="1"/>
  <c r="M35" i="1"/>
  <c r="M38" i="1"/>
  <c r="M49" i="1"/>
  <c r="M59" i="1"/>
  <c r="M60" i="1"/>
  <c r="M61" i="1"/>
  <c r="M62" i="1"/>
  <c r="M63" i="1"/>
  <c r="M64" i="1"/>
  <c r="M65" i="1"/>
  <c r="M50" i="1"/>
  <c r="M68" i="1"/>
  <c r="M69" i="1"/>
  <c r="M70" i="1"/>
  <c r="M71" i="1"/>
  <c r="M74" i="1"/>
  <c r="M98" i="1"/>
  <c r="M99" i="1"/>
  <c r="M100" i="1"/>
  <c r="M101" i="1"/>
  <c r="M102" i="1"/>
  <c r="M103" i="1"/>
  <c r="M104" i="1"/>
  <c r="M105" i="1"/>
  <c r="M83" i="1"/>
  <c r="M84" i="1"/>
  <c r="M85" i="1"/>
  <c r="M86" i="1"/>
  <c r="M97" i="1"/>
</calcChain>
</file>

<file path=xl/sharedStrings.xml><?xml version="1.0" encoding="utf-8"?>
<sst xmlns="http://schemas.openxmlformats.org/spreadsheetml/2006/main" count="2353" uniqueCount="384">
  <si>
    <t>ID Eixo</t>
  </si>
  <si>
    <t>Nome Eixo</t>
  </si>
  <si>
    <t>Produto</t>
  </si>
  <si>
    <t>FlagShip</t>
  </si>
  <si>
    <t>Ação</t>
  </si>
  <si>
    <t>Secretaria</t>
  </si>
  <si>
    <t>Forma de Execução</t>
  </si>
  <si>
    <t>Disponivel no Site</t>
  </si>
  <si>
    <t>Totalmente Digitalizado</t>
  </si>
  <si>
    <t>Responsável</t>
  </si>
  <si>
    <t>Trimestre Entrega Pactuada</t>
  </si>
  <si>
    <t>Trimestre Entrega Repactuada</t>
  </si>
  <si>
    <t>Trimestre Entrega Programada</t>
  </si>
  <si>
    <t>Trimestre Entrega Realizada</t>
  </si>
  <si>
    <t>Situação</t>
  </si>
  <si>
    <t>Status</t>
  </si>
  <si>
    <t>Houve Modificação?</t>
  </si>
  <si>
    <t>Tipo Modificação</t>
  </si>
  <si>
    <t>A realizar no Plano Atual?</t>
  </si>
  <si>
    <t>Versão de Modificação</t>
  </si>
  <si>
    <t>Data de Consulta</t>
  </si>
  <si>
    <t>Última Atualização</t>
  </si>
  <si>
    <t>Transformação Digital dos Serviços Públicos</t>
  </si>
  <si>
    <t>Não</t>
  </si>
  <si>
    <t>Obter outorga para exercer serviços de radiodifusão comercial</t>
  </si>
  <si>
    <t>SECOE</t>
  </si>
  <si>
    <t>MCom</t>
  </si>
  <si>
    <t>SIM</t>
  </si>
  <si>
    <t>2ºTRI/2021</t>
  </si>
  <si>
    <t>Concluído</t>
  </si>
  <si>
    <t>Em Dia</t>
  </si>
  <si>
    <t>NÃO</t>
  </si>
  <si>
    <t>PTD 2021-2022</t>
  </si>
  <si>
    <t>Obter autorização de operações societárias de serviços de radiodifusão</t>
  </si>
  <si>
    <t>Sim</t>
  </si>
  <si>
    <t xml:space="preserve">Participar de edital para executar serviços de rádio educativa </t>
  </si>
  <si>
    <t>Lecom</t>
  </si>
  <si>
    <t>3ºTRI/2021</t>
  </si>
  <si>
    <t>Participar de edital para executar serviços de RADCOM</t>
  </si>
  <si>
    <t>4ºTRI/2021</t>
  </si>
  <si>
    <t>Solicitar alteração técnica de estação transmissora de RADCOM</t>
  </si>
  <si>
    <t>1ºTRI/2022</t>
  </si>
  <si>
    <t>Solicitar alteração da geradora (RTV ou RTR)</t>
  </si>
  <si>
    <t>Emitir certidões para comprovação da regularidade fiscal perante o Funttel</t>
  </si>
  <si>
    <t>SETEL</t>
  </si>
  <si>
    <t>Solicitar cópias dos processos administrativos fiscais do Funttel</t>
  </si>
  <si>
    <t>Repactuado</t>
  </si>
  <si>
    <t>PTD 2021-2023</t>
  </si>
  <si>
    <t>Obter autorização para serviço especial para fins científicos ou experimentais de radiodifusão</t>
  </si>
  <si>
    <t>2ºTRI/2022</t>
  </si>
  <si>
    <t>Declarar composição societária da entidade executante de serviços de radiodifusão</t>
  </si>
  <si>
    <t>Thiago Rizza</t>
  </si>
  <si>
    <t>3ºTRI/2022</t>
  </si>
  <si>
    <t>4ºTRI/2022</t>
  </si>
  <si>
    <t>Em Atraso</t>
  </si>
  <si>
    <r>
      <rPr>
        <b/>
        <sz val="10"/>
        <color rgb="FF000000"/>
        <rFont val="Calibri"/>
        <family val="2"/>
        <scheme val="minor"/>
      </rPr>
      <t xml:space="preserve">24/11/22 - Serviço disponível. Publicado no dia 22/11
</t>
    </r>
    <r>
      <rPr>
        <sz val="10"/>
        <color rgb="FF000000"/>
        <rFont val="Calibri"/>
        <family val="2"/>
        <scheme val="minor"/>
      </rPr>
      <t>01/11/22 - Finalizado o desenvolvimento e homologação. Será disponibilizado em produção em 7/11.
18/10/22 - Previsão de disponibilização do serviço até 21/10. Versão mais simples visando receber feedback do público
18/10/22 - Necessidade de integração com sistema da receita</t>
    </r>
  </si>
  <si>
    <t>Obter autorização de uso temporário de radiofrequências</t>
  </si>
  <si>
    <r>
      <rPr>
        <b/>
        <sz val="10"/>
        <color rgb="FF000000"/>
        <rFont val="Calibri"/>
        <family val="2"/>
      </rPr>
      <t xml:space="preserve">13/12/22 - Serviço Disponibilizado em 13/12/2022.
Obs: Serviço disponibilizado com o nome "Solicitar autorização para uso temporário do espectro de radiodifusão (UTR)"
</t>
    </r>
    <r>
      <rPr>
        <sz val="10"/>
        <color rgb="FF000000"/>
        <rFont val="Calibri"/>
        <family val="2"/>
      </rPr>
      <t>06/12/22 - Concluído e aguarda a publicação do serviço no portal. Previsão 16/12.
24/11/22 - Concluído e será disponibilizado na próxima janela. Previsão 28/11.
01/11/22 - homologação prevista para o dia 3/11. A disponibilização tem previsão para o dia 11/11.
18/10/22 - Plano de serviço encaminhado para Lecom
18/10/22 - Discussão sobre o cronograma de execução</t>
    </r>
  </si>
  <si>
    <t>Retificar registros de recolhimentos realizados em favor do Funttel</t>
  </si>
  <si>
    <t>Manifestar interesse na continuidade do serviço em tecnologia digital</t>
  </si>
  <si>
    <t>Solicitar restituições de créditos decorrentes de contribuição para o Funttel</t>
  </si>
  <si>
    <t>Excluído</t>
  </si>
  <si>
    <t>Descontinuado</t>
  </si>
  <si>
    <t>JUST.: disponibilidade da equipe e, devido a necessidade de registrar a "denominação fantasia", verificar necessidade de revisão do sistema MOSAICO e da legislação</t>
  </si>
  <si>
    <t>Obter autorização para aumento de potência de estação transmissora de TV digital</t>
  </si>
  <si>
    <t>Participar de edital para executar o serviço de retransmissão de rádio na Amazônia Legal</t>
  </si>
  <si>
    <t>Solicitar compensações de créditos decorrentes de contribuição para o Funttel recolhidos mediante GRU</t>
  </si>
  <si>
    <t>NOVO PRAZO ESTIMADO.: 2º/TRI/23</t>
  </si>
  <si>
    <t>Obter desligamento de canal analógico</t>
  </si>
  <si>
    <r>
      <rPr>
        <b/>
        <sz val="10"/>
        <color rgb="FF000000"/>
        <rFont val="Calibri"/>
        <family val="2"/>
        <scheme val="minor"/>
      </rPr>
      <t xml:space="preserve">10/11/22 - [extra, wagner] serviço disponibilizado no dia 01/11/22 com o nome "Solicitar desligameno de canal analógico (MCOM)"
01/11/22 - o serviço ja disponibilizado ainda carece treinamento.
</t>
    </r>
    <r>
      <rPr>
        <sz val="10"/>
        <color rgb="FF000000"/>
        <rFont val="Calibri"/>
        <family val="2"/>
        <scheme val="minor"/>
      </rPr>
      <t>18/10/22 - Previsão de disponibilização do serviço até 21/10</t>
    </r>
  </si>
  <si>
    <t>Solicitar Consignação de Canal da União</t>
  </si>
  <si>
    <t>SGD</t>
  </si>
  <si>
    <t>Thiago Aguiar Soares</t>
  </si>
  <si>
    <t>3ºTRI/2024</t>
  </si>
  <si>
    <t>PTD 2021-2024</t>
  </si>
  <si>
    <t>01/10/2024 -  Concluído 09/09/24
'04/09/2024 Em fase de homologação , previsão mantida 
' 01/08/2024 - O serviço foi digitalizado via protocolo no SEI, mas ainda não está no padrão GOV.BR. A previsão para a digitalização do serviço conforme o padrão GOV.BR é setembro de 2024 - 3ºTRI2024;
'03/07/2024 - Abertura da OS na data de hoje. 
'29/05/2024 - Dentro do prazo acordado.
'26/04/2024 - Dentro do prazo acordado.
'21/03/2024 - Dentro do prazo acordado.
'------ Repactução no PTD 2021-2024 para 3TRI2024;
12/09/2023 - Há necessidade de repactuação - 3TRI2024;
30/06/2023 - Serviço descontinuado.
31/05/2023 - Situação persiste (suspenso)
06/12/22 - Situação persiste (suspenso)
24/11/22 - Situação persiste (suspenso)
01/11/22 - Necessidade de revisão do regulamento pela SERAD visando a operacionalização do serviço. Não temos previsão.
26/09/22 - Mudança de status para "A iniciar"</t>
  </si>
  <si>
    <t>Cadastrar fornecedores de produção publicitária</t>
  </si>
  <si>
    <t>SECOM</t>
  </si>
  <si>
    <t>Herles</t>
  </si>
  <si>
    <r>
      <rPr>
        <b/>
        <sz val="10"/>
        <rFont val="Calibri"/>
        <family val="2"/>
      </rPr>
      <t xml:space="preserve">13/03/2023 - Previsão para entrada em produção 
25/01/2023 - Entregue para homologação e a princípio ainda existe um erro o qual se encontra em correção na BASIS.
</t>
    </r>
    <r>
      <rPr>
        <sz val="10"/>
        <rFont val="Calibri"/>
        <family val="2"/>
      </rPr>
      <t>07/12/2022 - Homologação iniciada em 05/12. Previsão para o 1ºTRI/2023.
31/10/22 - Previsão de entrega, pela BASIS, para homologação em 18/11/2022.
20/10/22 - Previsão de entrega para 11/11/22. Em processo de identificação possíveis falhas na homologação
22/09/22 - OS nº 32 aberta. Serviço já consta no portal gov.br apenas aguardando a finalização da unifcação de login.</t>
    </r>
  </si>
  <si>
    <t>Acessar as informações dos veículos de comunicação</t>
  </si>
  <si>
    <r>
      <rPr>
        <b/>
        <sz val="10"/>
        <rFont val="Calibri"/>
        <family val="2"/>
      </rPr>
      <t xml:space="preserve">13/03/2023 - Previsão para entrada em produção. 
25/01/2023 - Entregue para homologação e a princípio ainda existe um erro o qual se encontra em correção na BASIS.
</t>
    </r>
    <r>
      <rPr>
        <sz val="10"/>
        <rFont val="Calibri"/>
        <family val="2"/>
      </rPr>
      <t>07/12/2022 - Homologação iniciada em 05/12. Previsão para o 1ºTRI/2023.
31/10/22 - Previsão de entrega, pela BASIS, para homologação em 18/11/2022.
20/10/22 - Previsão de entrega para 11/11/22. Em processo de identificação possíveis falhas na homologação
22/09/22 - OS nº 32 aberta. Serviço já consta no portal gov.br apenas aguardando a finalização da unifcação de login.</t>
    </r>
  </si>
  <si>
    <t>Informar interrupção de serviço de radiodifusão ou ancilar</t>
  </si>
  <si>
    <t>26/09/22 - Concluído. Serviço desponibilizado no portal gov.br</t>
  </si>
  <si>
    <t>Solicitar transferência direta de serviço de radiodifusão para outra entidade</t>
  </si>
  <si>
    <t>TR</t>
  </si>
  <si>
    <t>1ºTRI/2024</t>
  </si>
  <si>
    <t>Em Andamento</t>
  </si>
  <si>
    <t>11/12/2024 Situação Persiste '07/11/24 Situação Persiste , e além disso esta ação tem baixa prioridade;
 01/10/2024 - Situação  Persiste
'04/09/24 - Situação Persiste 
'01/08/2024 - Situação persiste.
'03/07/2024 - Situação persiste.
'29/05/2024 - Aguardando publicação de legislação (decreto) ou devolução do processo (caso o decreto não seja publicado).
'26/04/2024 -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'21/03/2024 - Há necessidade de repactuação para o 4ºTRI2024. 
Just: Em curso atualização de legislação (decreto) que pode alterar o fluxo do serviço;
NOVO PRAZO ESTIMADO: 4TRI2024;
'------ Repactução no PTD 2021-2024 para o 1TRI2024;
12/09/2023 -  Há necessidade de repactuacao de prazo para 1TRI2024;
27/07/2023 - Situação persiste.
30/06/2023 - Situação persiste.
31/05/2023 - Reorganização das prioridades de serviço. Há necessidade de repactuação de prazo.
14/03/23 - Necessidade de adaptação dos serviços para a nova estrutura da SERAD.
06/12/22 - Ação suspensa. Há necessidade de repactuacao de prazo.
                     JUST.: disponibilidade da equipe
                    NOVO PRAZO ESTIMADO.: 2º/TRI/23
01/11/22 - Plano de serviço nºPS39 encaminhado para Lecom
24/10/22 - Conforme informado em conversa pelo TEAMS, o plano de serviço será enviado até dia 31/10</t>
  </si>
  <si>
    <t>Credenciar profissionais de imprensa no Palácio do Planalto</t>
  </si>
  <si>
    <r>
      <t xml:space="preserve">07/11/2022 - Através do Despacho CGSU_MCOM, o setor responsável pela ação manifestou-se pela exclusão da ação.
</t>
    </r>
    <r>
      <rPr>
        <sz val="10"/>
        <color rgb="FF000000"/>
        <rFont val="Calibri"/>
        <family val="2"/>
      </rPr>
      <t>31/10/22 - aguardando retorno CGSU/SUIMP (subsecretaria de imprensa)
20/10/22 - Possibilidade de exclusão desta ação tendo em vista o surgimento de novas demandas prioritárias &gt;&gt; Solicitada resposta via processo 53115.027919/2022-33
17/10/22 - Aguardando diagnóstico da situação junto a DECAD</t>
    </r>
  </si>
  <si>
    <t>Obter aprovação de projetos de investimento na área de infraestrutura de telecomunicações</t>
  </si>
  <si>
    <t>Hélio Fonseca</t>
  </si>
  <si>
    <t>1ºTRI/2023</t>
  </si>
  <si>
    <r>
      <rPr>
        <b/>
        <sz val="10"/>
        <color rgb="FF000000"/>
        <rFont val="Calibri"/>
        <family val="2"/>
      </rPr>
      <t xml:space="preserve">31/05/2023 - Concluido e disponibilizado no portal.gov.br em 31/03/2023.
</t>
    </r>
    <r>
      <rPr>
        <sz val="10"/>
        <color rgb="FF000000"/>
        <rFont val="Calibri"/>
        <family val="2"/>
      </rPr>
      <t>15/03/23 - Está na Lecom, pois houve a necessidade de alguns ajustes. Ainda não foi homologado.Em novembro foi solicitada uma ampliação do prazo no PTD para esse serviço por meio do Ofício Interno 27411 (10517730).
12/12/22 - Serviço já utilizando o protocolo digital apenas necessitando a atualização do link de direcionamento correto.
25/11/22 - Aguardando confirmação sobre situação do CADSEI.
08/11/22 - Previsão para MAR/23, portanto, carece repactuação. O atendimento do serviço, atenderá, também, o serviço para "Emissão de Debentures Incentivadas", que não consta no PTD.
03/11/22 - possível revisão do prazo. encontra-se atualmente no CADSEI.
18/10/22 - Necessidade de revisar os serviços que contém link para o cadsei</t>
    </r>
  </si>
  <si>
    <t>Solicitar Alterações Técnicas de RTV</t>
  </si>
  <si>
    <t>4ºTRI/2024</t>
  </si>
  <si>
    <t>11/12/2024 _ Situação Persiste
'01/10/2024 - Dentro do Prazo Acordado
'04/09/24 - Dentro do prazo acordado
'01/08/2024 - Dentro do prazo acordado.
'03/07/2024 - Dentro do prazo acordado
'29/05/2024 - Dentro do prazo acordado.
'26/04/2024: Dentro do prazo acordado.
'21/03/2024 - Dentro do prazo.
'------ Repactução no PTD 2021-2024 para 4TRI2024;
12/09/2023 - Há necessidade de repactuacao de prazo para 4TRI2024;
27/07/2023 - Situação persiste.
30/06/2023 - Situação persiste.
31/05/2023 - Situação persiste.
06/12/22 - Ação suspensa. Há necessidade de repactuação de prazo.
                     JUST.: disponibilidade da equipe e reavaliação da sua implementação, podendo ir para o MOSAICO
                    NOVO PRAZO ESTIMADO.: 3º/TRI/23
01/11/22 - Plano de serviço nº PS38 encaminhado para Lecom em 16/11/22
24/10/22 - Conforme informado em conversa pelo TEAMS, o plano de serviço será enviado até dia 31/10</t>
  </si>
  <si>
    <t>Implantar redes de fibras ópticas - Cidades Digitais</t>
  </si>
  <si>
    <t>Obter transferência da autorização de execução de serviço de Radiodifusão (RTV ou RTR)</t>
  </si>
  <si>
    <r>
      <t xml:space="preserve">07/11/22 - Serviço disponibilizado no portal gov.br com o nome "Solicitar transferência de execução de um serviço ancilar de radiodifusão (RTV ou RTR)
</t>
    </r>
    <r>
      <rPr>
        <sz val="10"/>
        <color rgb="FF000000"/>
        <rFont val="Calibri"/>
        <family val="2"/>
        <scheme val="minor"/>
      </rPr>
      <t>01/11/22 - sem atualização
24/10/22 - Conforme informado em conversa pelo TEAMS, o plano de serviço será enviado até dia 31/10</t>
    </r>
  </si>
  <si>
    <t>Obter renovação da outorga de serviço de radiodifusão</t>
  </si>
  <si>
    <t>11/12/2024 Situação Persiste 
'01/10/2024 -  Situação Persiste
07/11/24 Situação Persite 
'04/09/24 -  Situação Persiste O serviço foi digitalizado via protocolo no SEI, mas ainda não está no padrão GOV.BR
'01/08/2024 - Situação persiste;
'03/07/2024 - Situação persiste
'29/05/2024 - Aguardando publicação de legislação (decreto) ou devolução do processo (caso o decreto não seja publicado).
'26/04/2024 - 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'21/03/2024 - Há necessidade de repactuação para o 4ºTRI2024. 
Just: Em curso atualização de legislação (decreto) que pode alterar o fluxo do serviço;
NOVO PRAZO ESTIMADO: 4TRI2024;
'------ Repactução no PTD 2021-2024 para 1TRI2024;
12/09/2023 - Há necessidade de repactuacao de prazo para 1TRI2024;
27/07/2023 - Situação persiste.
30/06/2023 - Situação Persiste.
31/05/2023 - Situação Persiste.
14/03/23 - Necessidade de adaptação dos serviços para a nova estrutura da SERAD.
06/12/22 - Há necessidade de repactuação de prazo.
                     JUST.: disponibilidade da equipe.
                    NOVO PRAZO ESTIMADO.: 1º/TRI/23
01/11/22 - Plano de serviço nºPS37 encaminhado para Lecom
24/10/22 - Conforme informado em conversa pelo TEAMS, o plano de serviço será enviado até dia 31/10</t>
  </si>
  <si>
    <t>Comunicar alteração de nome fantasia de entidade executante de serviço de radiodifusão</t>
  </si>
  <si>
    <t>2ºTRI/2024</t>
  </si>
  <si>
    <t>11/12/2024 '01/10/2024 -  Situação Persiste
'04/09/24 - Situação Presiste
'01/08/2024 - Situação persiste.
'03/07/2024 - Aguardando publicação de legislação (decreto) ou devolução do processo (caso o decreto não seja publicado).
'29/05/2024 - Necessidade de adaptação do serviço (sistema mosaico) da Anatel.
'26/04/2024 - 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'21/03/2024 - Dentro do prazo. Necessidade de adaptação do serviço (sistema mosaico) da Anatel.
'------ Repactução no PTD 2021-2024 para 2TRI2024;
18/09/2023 - Há necessidade de repactuação de prazo. 2TRI2024
30/06/2023 - Serviço descontinuado.
31/05/2023 - Suspenso (aguardando novas diretrizes);
14/03/23 - Necessidade de adaptação dos serviços para a nova estrutura da SERAD.
06/12/22 - Há necessidade de repactuação de prazo.
                     JUST.: disponibilidade da equipe e, devido a necessidade de registrar a "denominação fantasia", verificar necessidade de revisão do sistema MOSAICO e da legislação
                    NOVO PRAZO ESTIMADO.: 2º/TRI/23
01/11/22 - Plano de serviço nºPS48 encaminhado para Lecom
24/10/22 - Conforme informado em conversa pelo TEAMS, o plano de serviço será enviado até dia 31/10</t>
  </si>
  <si>
    <t>Obter cancelamento/extinção de outorga de serviços de radiodifusão e ancilares</t>
  </si>
  <si>
    <t>4ºTRI/2023</t>
  </si>
  <si>
    <t>11/12//2024 Situação Persiste 
'07/11/24 Situação Persite 
'01/10/2024 - Situação Persiste
'04/09/24 -  O serviço foi digitalizado via protocolo no SEI, mas ainda não está no padrão GOV.BR, Situação persiste
'01/08/2024 - Situação persiste. Priorização de outros serviços sensíveis: Edital de Radiosifusão Educativa;
'03/07/2024 - Situação persiste
'29/04/2024 - Situação persiste
'26/04/2024 -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'21/03/2024 - Necessidade de repactuação de prazo.
JUST: Preterido a necessidade de evolução do fluxo dos serviços já existentes. 
NOVO PRAZO: 4TRI2024;
'------ Repactução no PTD 2021-2024 para 4TRI2023
12/09/2023 - Há necessidade de repactuação para o 4TRI2023;
27/07/2023 - Situação persiste.
30/06/2023 - Situação persiste.
31/05/2023 - Reorganização de prioridades (2º da fila de prioridades);
14/03/23 - Necessidade de adaptação dos serviços para a nova estrutura da SERAD.
06/12/22 - Há necessidade de repactuação de prazo.
                     JUST.: disponibilidade da equipe.
                    NOVO PRAZO ESTIMADO.: 1º/TRI/23
01/11/22 - Plano de serviço nºPS50 encaminhado para Lecom
24/10/22 - Conforme informado em conversa pelo TEAMS, o plano de serviço será enviado até dia 31/10</t>
  </si>
  <si>
    <t>Solicitar extratos de débitos junto ao Funttel</t>
  </si>
  <si>
    <t>Obter adaptação de outorga de RTV</t>
  </si>
  <si>
    <t>04/09/24 - Ação excluída , pois está repetido , "Solicitar Adaptação de Secundário para Primário do Serviço de RTVD"
'03/07/2024 - Situação persiste
'29/05/2024 - Situação persiste
'26/04/2024 - 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'21/03/2024 - Dentro do prazo. 
'------ Repactução no PTD 2021-2024 para 2TRI2024
12/09/2023 - Há necessidade de repactuacao de prazo 2TRI2024;
27/07/2023 - Situação persiste.
30/06/2023 - Situação persiste.
31/05/2023 - Reorganização de prioridades. Há necessidade de repactuação de prazo.
14/03/23 - Possibilidade de desmbrar em dois serviços.Necessidade de adaptação dos serviços para a nova estrutura da SERAD.
06/12/22 - Há necessidade de repactuação de prazo.
                     JUST.: disponibilidade da equipe
                    NOVO PRAZO ESTIMADO.: 2º/TRI/23
01/11/22 - sem atualização
24/10/22 - Conforme informado em conversa pelo TEAMS, o plano de serviço será enviado até dia 31/10</t>
  </si>
  <si>
    <t>Implantar Centros de Recondicionamento de Computadores</t>
  </si>
  <si>
    <t>Solicitar Migração de OM para FM</t>
  </si>
  <si>
    <r>
      <rPr>
        <b/>
        <sz val="10"/>
        <color rgb="FF000000"/>
        <rFont val="Calibri"/>
        <family val="2"/>
        <scheme val="minor"/>
      </rPr>
      <t xml:space="preserve">24/11/22 - previsão para o 2/12.
</t>
    </r>
    <r>
      <rPr>
        <sz val="10"/>
        <color rgb="FF000000"/>
        <rFont val="Calibri"/>
        <family val="2"/>
        <scheme val="minor"/>
      </rPr>
      <t>10/11/22 - [extra, fabio] SERAD informou  que o serviço foi excluído e no seu lugar, incluído o "Manifestar interesse em executar um serviço de radiodifusão"
01/11/22 - sem atualização
18/10/22 - Mudança na ordem de prioridade</t>
    </r>
  </si>
  <si>
    <t>Obter licenciamento de Radcom</t>
  </si>
  <si>
    <r>
      <t xml:space="preserve">24/11/22 - serviço excluído. (foi incluído o "Informar alterações de caráter jurídico da emissora de radiodifusão comunitária")
JUST.: o serviço será executado pelo MOSAICO pois já possui validações nessa plataforma.
PREVISÃO: previsao 4º TRI/22
01/11/22 - sem atualização
</t>
    </r>
    <r>
      <rPr>
        <sz val="10"/>
        <color rgb="FF000000"/>
        <rFont val="Calibri"/>
        <family val="2"/>
        <scheme val="minor"/>
      </rPr>
      <t>24/10/22 - Conforme informado em conversa pelo TEAMS, o plano de serviço será enviado até dia 31/10</t>
    </r>
  </si>
  <si>
    <t>Cadastro de Mídia, atualização cadastral e informações de negociação para contratação pelos órgãos do SICOM</t>
  </si>
  <si>
    <t>Obter outorga para exercer serviços de radiodifusão educativa</t>
  </si>
  <si>
    <t>Incluído</t>
  </si>
  <si>
    <t>Obter outorga para exercer serviço de RTV</t>
  </si>
  <si>
    <t>Solicitar autorização para Execução de Multiprogramação</t>
  </si>
  <si>
    <r>
      <rPr>
        <b/>
        <sz val="10"/>
        <color rgb="FF000000"/>
        <rFont val="Calibri"/>
      </rPr>
      <t xml:space="preserve">06/12/22 - O serviço será cancelado.
                     JUST.: serviço temporário instituido durante a PANDEMIA e, devido sua baixa demanda, na avaliação da secretaria nao é mais necessário sua digitalização, podendo permanecer apenas no protocolo digital. 
</t>
    </r>
    <r>
      <rPr>
        <sz val="10"/>
        <color rgb="FF000000"/>
        <rFont val="Calibri"/>
      </rPr>
      <t>01/11/22 - Plano de serviço nºPS41 encaminhado para Lecom
24/10/22 - Conforme informado em conversa pelo TEAMS, o plano de serviço será enviado até dia 31/10</t>
    </r>
  </si>
  <si>
    <t>Manifestar interesse em executar um serviço de radiodifusão</t>
  </si>
  <si>
    <r>
      <t xml:space="preserve">21/12/2022 - Serviço disponibilizado em 21/12/2022
</t>
    </r>
    <r>
      <rPr>
        <sz val="10"/>
        <color rgb="FF000000"/>
        <rFont val="Calibri"/>
        <family val="2"/>
      </rPr>
      <t>06/12/22 - Homologação concluída.
                    Previsão para o dia 16/12</t>
    </r>
  </si>
  <si>
    <t>Solicitar parcelamento de preço público de outorga de radiodifusão</t>
  </si>
  <si>
    <r>
      <rPr>
        <b/>
        <sz val="10"/>
        <color rgb="FF000000"/>
        <rFont val="Calibri"/>
        <family val="2"/>
        <scheme val="minor"/>
      </rPr>
      <t xml:space="preserve">24/11/22 - Serviço disponível. Publicado no dia 7/11
</t>
    </r>
    <r>
      <rPr>
        <sz val="10"/>
        <color rgb="FF000000"/>
        <rFont val="Calibri"/>
        <family val="2"/>
        <scheme val="minor"/>
      </rPr>
      <t>01/11/22 - em cadastramento dos usuários internos. Previsão para publicação em 7/11.
18/10/22 - Previsão de disponibilização do link até 21/10/2022.</t>
    </r>
  </si>
  <si>
    <t>Obter correção de cadastro da outorga</t>
  </si>
  <si>
    <r>
      <t xml:space="preserve">14/03/23 - Disponibilizado em 26/12.
06/12/22 - Implentação em andamento. Previsão para o dia 16/12.
</t>
    </r>
    <r>
      <rPr>
        <sz val="10"/>
        <color rgb="FF000000"/>
        <rFont val="Calibri"/>
        <family val="2"/>
      </rPr>
      <t>10/11/22 [extra, fabio] confirmação de alteração do nome DE: Obter correção de cadastro da outorga
PARA: Solicitar correção de cadastro nos sistemas de radiodifusão
01/11/22 - Plano de serviço nºPS59 encaminhado
24/10/22 - Conforme informado em conversa pelo TEAMS, o plano de serviço será enviado até dia 31/10</t>
    </r>
  </si>
  <si>
    <t>Solicitar formalização de outorga educativa e comercial</t>
  </si>
  <si>
    <t>07/11/24 Situação Persiste 
7'01/10/2024 - Situação Persiste
'04/09/24 -  Aguardando publicação de legislação (decreto) ou devolução do processo (caso o decreto não seja publicado).
'01/08/2024 - Dentro do prazo acordado;
'03/07/2024 - Dentro do prazo acordado;
'29/05/2024 - Dentro do prazo acordado;
'26/04/2024 - Dentro do prazo acordado;
'21/03/2024 - Dentro do prazo.
'------ Repactução no PTD 2021-2024 para 3TRI2024;
12/09/2023 - Há necessidade de repactuacao de prazo para 3TRI2024;
27/07/2023 - Situação persiste.
30/06/2023 - Situação Persiste. Just: necessidade de adaptação a nova estrutura.
31/05/2023 - Mantém porém com prioridade inferior.
14/03/23 - Necessidade de adaptação dos serviços para a nova estrutura da SERAD.
06/12/22 - Há necessidade de repactuação de prazo.
                     JUST.: disponibilidade da equipe
                    NOVO PRAZO ESTIMADO.: 3º/TRI/23
01/11/22 - sem atualização
24/10/22 - Conforme informado em conversa pelo TEAMS, o plano de serviço será enviado até dia 31/10</t>
  </si>
  <si>
    <t>Obter conexão de internet - Programa Wi-Fi Brasil</t>
  </si>
  <si>
    <t>Rafael Reis</t>
  </si>
  <si>
    <t>26/09/22 - Concluído e disponibilizado no portal gov.br</t>
  </si>
  <si>
    <t>Solicitar equipamentos recondicionados para Ponto de Inclusão Digital</t>
  </si>
  <si>
    <t>Marcel Fleury</t>
  </si>
  <si>
    <r>
      <rPr>
        <b/>
        <sz val="10"/>
        <color rgb="FF000000"/>
        <rFont val="Calibri"/>
        <family val="2"/>
      </rPr>
      <t xml:space="preserve">15/03/23 - Serviço disponibilizado em produção dia 30/12/22
OBS: No portal de serviços foi registrado com o nome "Solicitar Computadores Recondicionados"
</t>
    </r>
    <r>
      <rPr>
        <sz val="10"/>
        <color rgb="FF000000"/>
        <rFont val="Calibri"/>
        <family val="2"/>
      </rPr>
      <t>12/12/22 - Identificada a necessidade de ajustes durante o processo.
Homologação: até o fim de dezembro
Operacionalização: Até janeiro de 2023
25/11/22 - Desenvolvimento iniciado. Previsão da homologação para semana que vem (02/12/22). 
08/11/22 - aguardando priorização
03/11/22 - ainda sem retorno sobre o levantamento de requisitos
18/10/22 - Levantamento de requisitos</t>
    </r>
  </si>
  <si>
    <t>Participar de Chamamento Público para ocupar a capacidade ociosa de infraestruturas de RTVD</t>
  </si>
  <si>
    <t>3ºTRI/2023</t>
  </si>
  <si>
    <t>21/03/2024 - Serviço concluído e disponibilizado em 30/08/2023.
'------ Incluído no PTD 2021-2024
12/09/2023 - Novo prazo para o 4TRI2023.
27/07/2023 - Envio da documentação inicial para a SGD, aguardando reunião de diagnóstico.
30/06/2023 - Serviço a ser incluído na nova versão do PTD.</t>
  </si>
  <si>
    <t>Informar alterações de caráter jurídico da emissora de radiodifusão comunitária</t>
  </si>
  <si>
    <r>
      <t xml:space="preserve">14/03/23 - Entrou em produção dia 31/01/23.
</t>
    </r>
    <r>
      <rPr>
        <sz val="10"/>
        <color rgb="FF000000"/>
        <rFont val="Calibri"/>
        <family val="2"/>
      </rPr>
      <t>25/01/23 - Treinamento agendado para 26/01/23, previsao de subida em produção para 30/01/23.
06/12/22 - Homologação concluída. Falta treinamento para o serviço.
                    Previsão para o dia 16/12</t>
    </r>
  </si>
  <si>
    <t>Participar de Chamamento Público de Retransmissão de Televisão em Tecnologia Digital (RTVD)</t>
  </si>
  <si>
    <t>2ºTRI/2023</t>
  </si>
  <si>
    <t xml:space="preserve">31/05/2023 - Serviço disponibilizado em 14/04/2023.
</t>
  </si>
  <si>
    <t>Solicitar Inclusão de documentação relativa a Processo de Apuração de Infração (PAI)</t>
  </si>
  <si>
    <t>01/08/2024 - Ação excluída. Será utilizado o módulo de controle litigioso no SEI;
'03/07/2024 - Expectativa de exclusão do serviço no PTD 21/24, devido à sua utilização no novo módulo do SEI;
'29/05/2024 - Dentro do prazo acordado
'26/04/2024 - Dentro do prazo acordado;
'21/03/2024 - Dentro do prazo. Expectativa de cancelamento de serviço.
'------ Inclusão no PTD 2021-2024 para 4TRI2024;
22/02/2024 - Prazo pactuado no PTD 2021-2024 para o 4ºTRI2024;
18/09/2023 - Serviço incluído - Verificar prazo.</t>
  </si>
  <si>
    <t>Solicitar Adaptação de Secundário para Primário do Serviço de RTVD</t>
  </si>
  <si>
    <t>11/12/2024 Situação Persiste 
07/11/24 Situação Persite 
01/10/2024 - Situação Persiste
'04/09/24 -   O serviço foi digitalizado via protocolo no SEI, mas ainda não está no padrão GOV.BR, Serviço com demanada limitada, rodando bem  , pouca prioziração, 
'01/08/2024 - Situação persiste. Priorização de outros serviços sensiveis: "Edital de Radiodifusão Educativa";
'01/08/2024 - Situação persiste; Priorização de outros serviços sensiveis: Edital de radiodifusão educativa;
'03/07/2024 - Priorização de melhoria de outros serviços sensiveis: Participar de edital de RADCOM e Informar alteração juridica de RADCOM e Outorga de RTDV;
Há necessidade de revisão dos prazos das ações pactuadas considerando a prioridade para a melhoria dos serviços existentes;
'29/05/2024 - Dentro do prazo 
'26/04/2024 - Dentro do prazo acordado;
'21/03/2024 - Dentro do prazo
'------ Inclusão no PTD 2021-2024 para 3TRI2024;
22/02/2024 - Prazo pactuado no PTD 2021-2024 para o 3ºTRI2024;
18/09/2023 - Serviço incluído - Verificar prazo.</t>
  </si>
  <si>
    <t>Solicitar Assentimento Prévio</t>
  </si>
  <si>
    <t>11/12/2024 _ Situação Persiste
'07/11/24 Situação Persite , possível exclusão futura 
'01/10/2024 -  Situação Persiste
'04/09/24 - Situação Persiste
01/08/2024 - Situação persiste;
'03/07/2024 - Aguardando publicação de legislação (decreto) ou devolução do processo (caso o decreto não seja publicado);
'29/05/2024 - Situação persiste
'26/04/2024 - Dentro do prazo acordado;
'21/03/2024 - Dentro do prazo. Expectativa de cancelamento do serviço.
'------ Inclusão no PTD 2021-2024 para 4TRI2024;
22/02/2024 - Prazo pactuado no PTD 2021-2024 para o 4ºTRI2024;
18/09/2023 - Serviço incluído - Verificar prazo.</t>
  </si>
  <si>
    <t>Informar Alteração Contratual/Estatutária</t>
  </si>
  <si>
    <t>11/12/2024 _ Situação Persiste
'07/11/2024 Situação Persite , possível exclusão futura 
'01/10/2024 - Situação Persiste
'04/09/24 -  Situação Persiste
'01/08/2024 - Situação persiste;
'03/07/2024 -  Aguardando publicação de legislação (decreto) ou devolução do processo (caso o decreto não seja publicado);
'29/05/2024 - Dentro do prazo acordado;
'26/04/2024 - Dentro do prazo acordado;
'21/03/2024 - Dentro do prazo.
'------ Inclusão no PTD 2021-2024 para 4TRI2024;
22/02/2024 - Prazo pactuado no PTD 2021-2024 para o 4ºTRI2024;
18/09/2023 - Serviço incluído - Verificar prazo.</t>
  </si>
  <si>
    <t>Redesenhar e renomear o serviço: “Solicitar Outorga de Radiodifusão Comercial” para “Participar de edital para executar serviços de radiodifusão comercial”.</t>
  </si>
  <si>
    <t>03/07/2024 - Verificar a integração da API de avaliação do usuário (MGI) por ser tratar de página informativa;
12/06/2024 - Resposta SGD/MGI: O próprio editor da área deverá despublicar o serviço (ou solicitar ao suporte caso não tenha acesso). Após a exclusão, é necessário encaminhar os nomes dos serviços para que a planilha de controle da Coordenação-Geral de Relacionamento e Portfólio da SGD/MGI seja atualizada; 
'29/05/2024 - Ação do redesenho concluída renomeado para "Obter Outorga de Radiodifusão Comercial".
'26/04/2024 - Situação persiste (aguardando reunião junto à SGD);
'21/03/2024 - Trata-se de página informativa;
'------ Incluído no PTD 2021-2024 para o 1TRI2024;
22/02/2024 - Ação incluída no PTD 2021-2024 para o 1ºTRI2024;</t>
  </si>
  <si>
    <t>Redesenhar o serviço “Participar de edital para executar o serviço de retransmissão de rádio na Amazônia Legal”. [+]  </t>
  </si>
  <si>
    <t>11/12/2024 Está aderente ao login único , mais em produção somente no mosaico por hora 
'07/11/24 Situação Persite , provavelmente vai ser repactuado 
'01/10/2024 - Situação Persiste
'04/09/24 - Serviço dísponivel por meio do mosaico ( sistema sob custódia nda ANATEL). Possivelmente deverá ser repactuado para o próximo PDT , como nova digitalização;
'01/08/2024 - Verificar quais ações de 'redesenho' podem ser adotadas (questionamento será abordado na reunião com o MGI no dia 06/08). Foi considerada a possibilidade do serviço seja digitalizado por meio da LECOM.
'03/07/2024 - Alteração deverá ser realizada por meio da Anatel (mosaico); 
'29/05/2024 - Dentro do prazo (realizar integração com api de avaliação do usuario);
'26/04/2024 - Dentro do prazo acordado;
'21/03/2024 - Dentro do prazo. 
'------ Inclusão no PTD 2021-2024 para 4TRI2024;
22/02/2024 - Serviço incluído no PTD 2021-2024 para o 4ºTRI2024;</t>
  </si>
  <si>
    <t>Melhoria da Qualidade dos Serviços Públicos</t>
  </si>
  <si>
    <t>Avaliação pelo usuário no serviço digital - Obter outorga para exercer serviços de radiodifusão educativa</t>
  </si>
  <si>
    <t xml:space="preserve">
'29/05/2024 - Ação cancelada.
''26/04/2024 - Situação persiste (aguardando reunião junto à SGD);
'21/03/2024 - Ação desnecessária tendo em vista que trata-se de pagina meramente informativa; 
'------ Incluída no PTD 2021-2024 para o 1TRI2024 erroneamente atribuído à SETEL;</t>
  </si>
  <si>
    <t>Unificação de Canais Digitais</t>
  </si>
  <si>
    <t>Avaliação pelo usuário integrado ao serviço “Canal Virtual”</t>
  </si>
  <si>
    <t>Migração novo portal SECOM</t>
  </si>
  <si>
    <t>SEXEC</t>
  </si>
  <si>
    <t>Migração novo portal MCOM</t>
  </si>
  <si>
    <t>Atualização dos serviços do portal MCOM</t>
  </si>
  <si>
    <t>Login único no serviço “Obter conexão de internet - Programa Wi-Fi Brasil"</t>
  </si>
  <si>
    <t>RAFAEL REIS</t>
  </si>
  <si>
    <t>Avaliação pelo usuário integrado ao serviço “Obter conexão de internet - Programa Wi-Fi Brasil"</t>
  </si>
  <si>
    <t>Login único no serviço “Solicitar equipamentos recondicionados para Ponto de Inclusão Digital (PIDs)”</t>
  </si>
  <si>
    <r>
      <rPr>
        <b/>
        <sz val="10"/>
        <color rgb="FF000000"/>
        <rFont val="Calibri"/>
        <family val="2"/>
      </rPr>
      <t xml:space="preserve">12/12/22 - Serviço executado via lecom
Identificada a necessidade de ajustes durante o processo.
Homologação: até o fim de dezembro
Operacionalização: Até janeiro de 2023
 </t>
    </r>
    <r>
      <rPr>
        <sz val="10"/>
        <color rgb="FF000000"/>
        <rFont val="Calibri"/>
        <family val="2"/>
      </rPr>
      <t>25/11/22 - Desenvolvimento iniciado. Previsão da homologação para semana que vem (02/12/22). 
08/11/22 - possível nao cumprimento no 4TRI/22
03/11/22 - depende da ação do eixo 1
18/10/22 - Aguardando início da produção do serviço, conforme já informado em ação prevista do eixo 1</t>
    </r>
  </si>
  <si>
    <t>Avaliação pelo usuário integrado ao serviço “Solicitar equipamentos recondicionados para Ponto de Inclusão Digital (PIDs)”</t>
  </si>
  <si>
    <r>
      <rPr>
        <b/>
        <sz val="10"/>
        <color rgb="FF000000"/>
        <rFont val="Calibri"/>
        <family val="2"/>
        <scheme val="minor"/>
      </rPr>
      <t xml:space="preserve">12/12/22 - Serviço executado via lecom
Identificada a necessidade de ajustes durante o processo.
Homologação: até o fim de dezembro
Operacionalização: Até janeiro de 2023
</t>
    </r>
    <r>
      <rPr>
        <sz val="10"/>
        <color rgb="FF000000"/>
        <rFont val="Calibri"/>
        <family val="2"/>
        <scheme val="minor"/>
      </rPr>
      <t>25/11/22 - Desenvolvimento iniciado. Previsão da homologação para semana que vem (02/12/22). 
08/11/22 - implementação em andamento com perspectiva para JAN/23. Avaliação do serviço que está publicado.
03/11/22 - depende da ação do eixo 1
18/10/22 - Aguardando início da produção do serviço, conforme já informado em ação prevista do eixo 1</t>
    </r>
  </si>
  <si>
    <t>Avaliação pelo usuário no serviço digital - Participar de edital para executar serviços de rádio educativa</t>
  </si>
  <si>
    <t>21/03/2024 - Avaliação implementada. Até o momento não houve publicação de edital para que ocorra avaliação.
'------ Incluída no PTD 2021-2024 para o 1TRI2024 erroneamente atribuído à SETEL;</t>
  </si>
  <si>
    <t>Interoperabilidade de Sistemas</t>
  </si>
  <si>
    <t>Obter aprovação de projetos de investimento na área de infraestrutura de telecomunicações. Integração com a API CPF Light e sistema Projetos Prioritários</t>
  </si>
  <si>
    <t>Cívio Couto</t>
  </si>
  <si>
    <r>
      <rPr>
        <b/>
        <sz val="10"/>
        <color rgb="FF000000"/>
        <rFont val="Calibri"/>
        <family val="2"/>
      </rPr>
      <t xml:space="preserve">15/03/23 - Integração implementada.
</t>
    </r>
    <r>
      <rPr>
        <sz val="10"/>
        <color rgb="FF000000"/>
        <rFont val="Calibri"/>
        <family val="2"/>
      </rPr>
      <t>25/01/23 - As integrações foram implementadas pela BASIS e já estão em uso no ambiente homologação. Previsão para entrada em produção para março/23
05/12/22 - O escopo foi fechado e está em planejamento das atividades. (elaboração do cronograma)
Just.: Falta limitação de escopo no projeto junto a BASIS
Previsão: não há
22/11/22 - Integração está homologada. Contudo o sistema PROJETOS PRIORITÁRIOS ainda está em implementação.
Just.: Falta limitação de escopo no projeto junto a BASIS
Previsão: não há
26/10/22 - Em fase de produção com previsão de entrega para a segunda quinzena de novembro</t>
    </r>
  </si>
  <si>
    <t>Obter aprovação de projetos de investimento na área de infraestrutura de telecomunicações. Integração com a API CNPJ e sistema Projetos Prioritários</t>
  </si>
  <si>
    <r>
      <t xml:space="preserve">15/03/23 - Integração implementada.
</t>
    </r>
    <r>
      <rPr>
        <sz val="10"/>
        <color rgb="FF000000"/>
        <rFont val="Calibri"/>
        <family val="2"/>
      </rPr>
      <t>25/01/23 - As integrações foram implementadas pela BASIS e já estão em uso no ambiente homologação. Previsão para entrada em produção para março/23
05/12/22 - O escopo foi fechado e está em planejamento das atividades. (elaboração do cronograma)
Just.: Falta limitação de escopo no projeto junto a BASIS
Previsão: não há
22/11/22 - Integração está homologada. Contudo o sistema PROJETOS PRIORITÁRIOS ainda está em implementação.
Just.: Falta limitação de escopo no projeto junto a BASIS
Previsão: não há
26/10/22 - Em fase de produção com previsão de entrega para a segunda quinzena de novembro</t>
    </r>
  </si>
  <si>
    <t>Obter aprovação de projetos de investimento na área de infraestrutura de telecomunicações. Integração com a API CEP e sistema Projetos Prioritários</t>
  </si>
  <si>
    <t>Disponibilizar serviço(s) no sistema Coworking. Integração do sistema Coworking com a API Siape Consultas.</t>
  </si>
  <si>
    <t>Luís Gustavo Mello Costa</t>
  </si>
  <si>
    <r>
      <t xml:space="preserve">15/03/23 - Integração concluída
05/12/22 - Previsão para 20/12
</t>
    </r>
    <r>
      <rPr>
        <sz val="10"/>
        <color rgb="FF000000"/>
        <rFont val="Calibri"/>
        <family val="2"/>
      </rPr>
      <t>22/11/22 - Integração está homologada. Contudo o APP COWORKING será lançado em 20/12.
Just.: Aguardando lançamento do APP
Previsão: 20/12
26/10/22 - Em fase de produção com previsão de entrega para a segunda quinzena de novembro</t>
    </r>
  </si>
  <si>
    <t>Integração com o SUPER.BR para consulta, abertura, encaminhamento e adição de documentos.</t>
  </si>
  <si>
    <r>
      <t xml:space="preserve">22/11/22 - Conforme acordado no ultimo monitoramento com SGD e SEME, a ação encontra-se concluída.
</t>
    </r>
    <r>
      <rPr>
        <sz val="10"/>
        <color rgb="FF000000"/>
        <rFont val="Calibri"/>
        <family val="2"/>
        <scheme val="minor"/>
      </rPr>
      <t>26/10/22 -  Tirar dúvida se esta integração vale para o "super sei"</t>
    </r>
  </si>
  <si>
    <t>Disponibilizar serviço(s) no sistema Coworking. Integração do sistema Coworking com LOGIN ÚNICO.</t>
  </si>
  <si>
    <t>15/03/23 - Integração concluída
05/12/22 - Ação incluída conforme execução, nao havia sido prevista em tempo de planejamento. Integração já homologada, contudo o APP COWORKING será lançado em 20/12.</t>
  </si>
  <si>
    <t>Disponibilizar serviço(s) no sistema Coworking.
Integração do sistema Coworking com a API CPF.</t>
  </si>
  <si>
    <r>
      <t xml:space="preserve">05/12/22 - Previsão para 20/12
</t>
    </r>
    <r>
      <rPr>
        <sz val="10"/>
        <color rgb="FF000000"/>
        <rFont val="Calibri"/>
        <family val="2"/>
      </rPr>
      <t>22/11/22 - Integração está homologada. Contudo o APP COWORKING será lançado em 20/12.
Just.: Aguardando lançamento do APP
Previsão: 20/12
26/10/22 - Em fase de produção com previsão de entrega para a segunda quinzena de novembro</t>
    </r>
  </si>
  <si>
    <t>Integração com INFOCONV dos serviços migrados do SECOM, caso específico acordado com ConectaGOV, para consumir dados de CPF e CNPJ.</t>
  </si>
  <si>
    <t xml:space="preserve">1 - concluído em produção </t>
  </si>
  <si>
    <t>Avaliação pelo usuário no serviço digital - Obter autorização de operações societárias de serviços de radiodifusão</t>
  </si>
  <si>
    <t>29/05/2024 - Ação cancelada
''26/04/2024 - Situação persiste (aguardando reunião junto à SGD);
"21/03/2024 - Ação desnecessária tendo em vista que trata-se de pagina meramente informativa; 
'------ Incluída no PTD 2021-2024 para o 2TRI2024 erroneamente atribuído à SETEL;</t>
  </si>
  <si>
    <t>Avaliação pelo usuário no serviço digital - Manifestar interesse na continuidade do serviço em tecnologia digital</t>
  </si>
  <si>
    <r>
      <rPr>
        <b/>
        <sz val="10"/>
        <color rgb="FF000000"/>
        <rFont val="Calibri"/>
        <family val="2"/>
        <scheme val="minor"/>
      </rPr>
      <t xml:space="preserve">'12/06/2024 - Resposta SGD/MGI: O próprio editor da área deverá despublicar o serviço (ou solicitar ao suporte caso não tenha acesso). Após a exclusão, é necessário encaminhar os nomes dos serviços para que a planilha de controle da Coordenação-Geral de Relacionamento e Portfólio da SGD/MGI seja atualizada; 
</t>
    </r>
    <r>
      <rPr>
        <sz val="10"/>
        <color rgb="FF000000"/>
        <rFont val="Calibri"/>
        <family val="2"/>
        <scheme val="minor"/>
      </rPr>
      <t>'29/05/2024 - Ação cancelada, pois o serviço foi descontinuado pela SECOE sendo inclusive excluido no Portal de Serviços.
''26/04/2024 - Aguardando reunião junto à SGD;
"21/03/2024 - Solicitação para desativar o serviço/"Despublicar"
JUST: Serviço não está em uso pelo MCOM.
'------ Incluída no PTD 2021-2024 para o 2TRI2024;"</t>
    </r>
  </si>
  <si>
    <t>Avaliação pelo usuário no serviço digital - Solicitar aumento de potência de estação de radiodifusão e serviços ancilares</t>
  </si>
  <si>
    <r>
      <rPr>
        <b/>
        <sz val="10"/>
        <color rgb="FF000000"/>
        <rFont val="Calibri"/>
        <family val="2"/>
        <scheme val="minor"/>
      </rPr>
      <t xml:space="preserve">04/09/24 -  Ação Excluída,   visto que é um serviço da ANATEL .O Serviço permanece díspoibilizado na página do MCOM com carater informativo, portanto não tem avaliação do usuário;
 </t>
    </r>
    <r>
      <rPr>
        <sz val="10"/>
        <color rgb="FF000000"/>
        <rFont val="Calibri"/>
        <family val="2"/>
        <scheme val="minor"/>
      </rPr>
      <t xml:space="preserve"> 1/08/2024 - Verificar com o MGI a situação da integração da avaliação do usuário, uma vez que a gestão do serviço é realizada pela ANATEL;
03/07/2024 - Alteração deverá ser realizada por meio da Anatel (Mosaico); 
29/05/2024 - Dentro do prazo;
"26/04/2024 - Dentro do prazo;
"21/03/2024 - Dentro do prazo.
'------ Incluída no PTD 2021-2024 para o 3TRI2024;"</t>
    </r>
  </si>
  <si>
    <t>Aumento da média dos serviços mais relevantes do órgão para no mínimo 4,5 “Solicitar desligamento do canal analógico” (4.25)</t>
  </si>
  <si>
    <t>A Iniciar</t>
  </si>
  <si>
    <t>11/12/2024 _ Situação Persiste, provável redesenho futuro .
'07/11/24 Situação Persite 
'01/10/2024 -  Situação Persite 
'04/09/24 - Dentro do Prazo ; vida útil até jun/2025; 
'01/08/2024 - Dentro do prazo;
03/07/2024 - Dentro do prazo;
29/05/2024 - Dentro do prazo;
"26/04/2024 - Dentro do prazo;
"21/03/2024 - Dentro do prazo.
'------ Incluída no PTD 2021-2024 para o 4TRI2024;"</t>
  </si>
  <si>
    <t>Aumento da média dos serviços mais relevantes do órgão para no mínimo 4,5 “Obter outorga para exercer serviço de RTV” (4.09)</t>
  </si>
  <si>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03/07/2024 -  Data de publicação do serviço - Data provável 12/07/2024.
29/05/2024 - Ação tomada: melhoria do fluxo do serviço;
"26/04/2024 - Dentro do prazo;
"21/03/2024 - Dentro do prazo.
'------ Incluída no PTD 2021-2024 para o 4TRI2024;"</t>
    </r>
  </si>
  <si>
    <t>Aumento da média dos serviços mais relevantes do órgão para no mínimo 4,5 “Participar de edital para executar de serviços de RADCOM” (4.14)</t>
  </si>
  <si>
    <r>
      <rPr>
        <b/>
        <sz val="10"/>
        <color rgb="FF000000"/>
        <rFont val="Calibri"/>
        <family val="2"/>
      </rPr>
      <t xml:space="preserve">
 </t>
    </r>
    <r>
      <rPr>
        <sz val="10"/>
        <color rgb="FF000000"/>
        <rFont val="Calibri"/>
        <family val="2"/>
      </rPr>
      <t>03/07/2024 - Data de publicação do serviço - Data provável 12/07/2024.
29/05/2024 -  Ação tomada: melhoria do fluxo do serviço;
"26/04/2024 - Dentro do prazo;
"21/03/2024 - Dentro do prazo.
'------ Incluída no PTD 2021-2024 para o 4TRI2024;"</t>
    </r>
  </si>
  <si>
    <t>Aumento da média dos serviços mais relevantes do órgão para no mínimo 4,5 “Participar de Chamamento Público de Retransmissão de Televisão em Tecnologia Digital (RTVD)”. (4.0)</t>
  </si>
  <si>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03/07/2024 - Edital publicado no 2ºTRI2024, com média de avaliação do serviço de 4,28.
29/05/2024 - Ação foi equivocadamente planejada tendo em visto que o serviço nunca foi solicitado, e portanto a pontuação não reflete a qualidade do serviço.
"26/04/2024 - Dentro do prazo;
"21/03/2024 - Dentro do prazo.
'------ Incluída no PTD 2021-2024 para o 4TRI2024;"</t>
    </r>
  </si>
  <si>
    <t>Aumento da média dos serviços mais relevantes do órgão para no mínimo 4,5 “Solicitar alteração técnica de estação transmissora de RADCOM” (3.2)</t>
  </si>
  <si>
    <t>01/10/2024 -  Concluído 09/09/24
'04/09/24 - Em processo de homolagação;
'01/08/2024 - O serviço foi evoluído com alterações significativas no fluxo;
03/07/2024 - Dentro do prazo;
29/05/2024 - Dentro do prazo;
"26/04/2024 - Dentro do prazo;
"21/03/2024 - Dentro do prazo.
'------ Incluída no PTD 2021-2024 para o 4TRI2024;"</t>
  </si>
  <si>
    <t>Integração com API de CEP para consulta a dados do Diretório Nacional de Endereços da Empresa de Correios e Telégrafos.</t>
  </si>
  <si>
    <t>Integração com API CPF Light para prover acesso aos dados não protegidos por sigilo fiscal constantes de base de dados da Secretaria da Receita Federal do Brasil (RFB).</t>
  </si>
  <si>
    <t>Disponibilizar serviço(s) no sistema Coworking. Integração do sistema Coworking com a API Siorg.</t>
  </si>
  <si>
    <t>Obter aprovação de projetos de investimento na área de infraestrutura de telecomunicações. Integração com a ASSINATURA AVANÇADA (gov.br) e sistema Projetos Prioritários</t>
  </si>
  <si>
    <t>15/03/23 - Integração implementada.
05/12/22 - Ação incluída conforme execução, nao havia sido prevista em tempo de planejamento. O escopo foi fechado e está em planejamento das atividades. (elaboração do cronograma)
Just.: Falta limitação de escopo no projeto junto a BASIS
Previsão: não há</t>
  </si>
  <si>
    <t>Obter aprovação de projetos de investimento na área de infraestrutura de telecomunicações. Integração com CND e sistema Projetos Prioritários</t>
  </si>
  <si>
    <t>16/03/23 - Ação incluída conforme execução.</t>
  </si>
  <si>
    <t>Obter aprovação de projetos de investimento na área de infraestrutura de telecomunicações. Integração com Gov.br e sistema Projetos Prioritários</t>
  </si>
  <si>
    <t>Obter aprovação de projetos de investimento na área infraestrutura de telecomunicações. Integração com Super e sistema Projetos Prioritários</t>
  </si>
  <si>
    <t>Emitir GRU para pagamento de contribuição Funttel</t>
  </si>
  <si>
    <t>MCOM</t>
  </si>
  <si>
    <t>MR</t>
  </si>
  <si>
    <t>13/03/25_ Aguardando disponibilazação do sistema para os usiários , data provável julho/2025 ;         
'10/12/24 _ Funcionalidade pronta. Aguardando entrada do sistema em produção, melhor data seria Jan/2025;
'08/11/2024 - Revisar Situação
'03/10/2024_ Funcionalidade pornta , Aguardando entrada do sistema em produção, melhor data seria Jan/2025;
'05/09/2024 - Aguardandando integração com PAGTESOURO, prazo estimado 4º TRI;
 '31/07/2024 - De acordo com a diretriz que torna obrigatório o uso da API PAGTESOURO, a integração será expandida para o PAGTESOURO com o novo prazo estabelecido para setembro de 2024 - 3TRI2024;
'03/07/2024 - Situação persiste.
'04/06/2024 - Situação persiste;
'26/04/2024 - Situação persiste;
'02/04/2024 - A ferramenta para emissão de GRU já foi desenvolvida, faltando sua homologação. A previsão é de que a ferramenta esteja disponível no 3º trimestre de 2024. 
'------ Repactução no PTD 2021-2024 para o 2TRI2024;
18/08/2023 - Permanece a previsão de entrega para 2º/TRI/2024. Necessita de repactuação.
01/08/2023 - Situação persiste (status informado pelo Sr. Hugo Jácome via teams.
30/06/2023 - Situação Persiste.
31/05/2023 - Previsão de entrega para o 2º/TRI/2024, portanto carece de repactuação.
12/12/22 - Permanece definição sobre utilização de sistema de cobrança. Aguardando resposta da ANATEL sobre a utilização do FUST. Reunião prevista a partir de 19/12/22.
25/11/22 - Permanece o status da última reunião. 
08/11/22 - Previsão para MAR/23, portanto, carece repactuação. Deve-se a pendência da definição em adamento sobre a utlização do Sistema de Cobrança do FUST (Anatel) ou SAF2.</t>
  </si>
  <si>
    <t>Avaliação pelo usuário no serviço digital - Emitir certidões para comprovação da regularidade fiscal perante o Funttel</t>
  </si>
  <si>
    <t>Ernani Lustosa kuhn</t>
  </si>
  <si>
    <t>03/07/2024 - Acompanhar, junto à SETEL, a exclusão do serviço "Emitir certidões para comprovação da regularidade fiscal perante o Funttel";
12/06/2024 - Resposta SGD/MGI: O próprio editor da área deverá despublicar o serviço (ou solicitar ao suporte caso não tenha acesso). Após a exclusão, é necessário encaminhar os nomes dos serviços para que a planilha de controle da Coordenação-Geral de Relacionamento e Portfólio da SGD/MGI seja atualizada; 
'04/06/2024 - Ação excluída; 
Encaminhamento: Envio de e-mail para a SGD/MGI sobre o protocolo que deve ser adotado para descontinuar um serviço publicado no Portal Sou.gov e no site do Mcom. Responsável pelo envio do e-mail: COGTI/DIGTI.
'26/04/2024 - Situação persiste (aguardando reunião junto à SGD);
'05/04/2024 - Ação descontinuada;
JUST: Em decorrência da solicitação da SETEL para descontinuar o inclusive o serviço associado;
'03/04/2024 - Solicitado via protocolo digital do Funttel - "Protocolar solicitações junto ao Funttel". 
'------ Incluída no PTD 2021-2024 para o 1TRI2024 erroneamente atribuído à SECOE;</t>
  </si>
  <si>
    <t>Avaliação pelo usuário no serviço digital - Obter aprovação de projeto de investimento na área de infraestrutura de telecomunicações</t>
  </si>
  <si>
    <t>08/11/2024 - Ação foi cancelada , pois para além da avaliação do serviço , todo serviço vai ser  atualizado a luz da nova Legislação ;
03/10/2024  _ A Situação Persiste; 
05/09/2024 -  A Situação Persiste; 
31/07/2014 - A situação ainda está em andamento. O Sr. Cleybson (COSIN) irá avaliar o status da integração da API de avaliação do usuário.
03/07/2024 - Situação persiste;
04/06/2024 - Situação persiste;
26/04/2024 - Ação encaminhada ao responsável pelo serviço.
"21/03/2024 - Carece de informações adicionais. 
'------ Incluída no PTD 2021-2024 para o 2TRI2024; erroneamente atribuído à SECOE;</t>
  </si>
  <si>
    <t>Avaliação pelo usuário no serviço digital - Solicitar cópias dos processos administrativos fiscais do Funttel</t>
  </si>
  <si>
    <r>
      <rPr>
        <b/>
        <sz val="10"/>
        <color rgb="FF000000"/>
        <rFont val="Calibri"/>
        <family val="2"/>
        <scheme val="minor"/>
      </rPr>
      <t xml:space="preserve">
'</t>
    </r>
    <r>
      <rPr>
        <sz val="10"/>
        <color rgb="FF000000"/>
        <rFont val="Calibri"/>
        <family val="2"/>
        <scheme val="minor"/>
      </rPr>
      <t>03/07/2024 - Acompanhar, junto a SETEL, a exclusão do serviço " Solicitar cópias dos processos administrativos fiscais do Funttel";
12/06/2024 - Resposta SGD/MGI: O próprio editor da área deverá despublicar o serviço (ou solicitar ao suporte caso não tenha acesso). Após a exclusão, é necessário encaminhar os nomes dos serviços para que a planilha de controle da Coordenação-Geral de Relacionamento e Portfólio da SGD/MGI seja atualizada; 
'04/06/2024 - Ação excluída; 
Encaminhamento: Envio de e-mail para a SGD/MGI sobre o protocolo que deve ser adotado para descontinuar um serviço publicado no Portal Sou.gov e no site do Mcom. Responsável pelo envio do e-mail: COGTI/DIGTI.
'26/04/2024 - Situação persiste (aguardando reunião junto à SGD);
'05/04/2024 - '05/04/2024 - Ação descontinuada;
JUST: Em decorrência da solicitação da SETEL para descontinuar o inclusive o serviço associado;
'03/04/2024 - Solicitado via protocolo digital do Funttel - "Protocolar solicitações junto ao Funttel". 
'------ Incluída no PTD 2021-2024 para o 2TRI2024 erroneamente atribuído à SECOE;</t>
    </r>
  </si>
  <si>
    <t>Avaliação pelo usuário no serviço digital - Retificar registros de recolhimentos realizados em favor do Funttel</t>
  </si>
  <si>
    <r>
      <rPr>
        <b/>
        <sz val="10"/>
        <color rgb="FF000000"/>
        <rFont val="Calibri"/>
        <family val="2"/>
        <scheme val="minor"/>
      </rPr>
      <t xml:space="preserve">03/07/2024 - Ação Excluida;
</t>
    </r>
    <r>
      <rPr>
        <sz val="10"/>
        <color rgb="FF000000"/>
        <rFont val="Calibri"/>
        <family val="2"/>
        <scheme val="minor"/>
      </rPr>
      <t>JUST: O serviço será descontinuado. Solicitações relacionadas ao Funttel devem ser protocoladas através do serviço 'Protocolar solicitações junto ao Funttel'."
'04/06/2024 - Dentro do prazo
'26/04/2024 - Situação persiste (aguardando reunião junto à SGD)
'05/04/2024 - '05/04/2024 - Ação descontinuada;
JUST: Em decorrência da solicitação da SETEL para descontinuar o inclusive o serviço associado;
'03/04/2024 - Solicitado via protocolo digital do Funttel - "Protocolar solicitações junto ao Funttel". 
'------ Incluída no PTD 2021-2024 para o 3TRI2024 erroneamente atribuído à SECOE;</t>
    </r>
  </si>
  <si>
    <t>Melhoria contínua do conteúdo do serviço “Solicitar cópias dos processos administrativos fiscais do Funttel”</t>
  </si>
  <si>
    <t>03/07/2024 - Ação Excluída;
JUST: O serviço será descontinuado. Solicitações relacionadas ao Funttel devem ser protocoladas através do serviço 'Protocolar solicitações junto ao Funttel'."
04/06/2024 - Dentro do prazo
26/04/2024 - Dentro do prazo acordado;
"21/03/2024 - Dentro prazo;
'------ Incluída no PTD 2021-2024 para o 3TRI2024;"</t>
  </si>
  <si>
    <t>Melhoria contínua do conteúdo do serviço “Protocolar solicitações junto ao Funttel”</t>
  </si>
  <si>
    <r>
      <rPr>
        <b/>
        <sz val="10"/>
        <color rgb="FF000000"/>
        <rFont val="Calibri"/>
        <family val="2"/>
      </rPr>
      <t xml:space="preserve">03/10/2024 -  Ação Excluída , visto que o serviço esta atendentendo de forma satisfatória;
</t>
    </r>
    <r>
      <rPr>
        <sz val="10"/>
        <color rgb="FF000000"/>
        <rFont val="Calibri"/>
        <family val="2"/>
      </rPr>
      <t>05/09/2024 - Dentro do Prazo
31/07/2014 - Dentro do prazo.
03/07/2024 - Dentro do prazo.
04/06/2024 - Dentro do prazo
26/04/2024 - Dentro do prazo acordado;
"21/03/2024 - Dentro prazo;
'------ Incluída no PTD 2021-2024 para o 3TRI2024;"</t>
    </r>
  </si>
  <si>
    <t>Emitir GRU para pagamento de contribuição Funttel para Integração com a API PAGTESOURO e sistema SAF2.</t>
  </si>
  <si>
    <t>WR</t>
  </si>
  <si>
    <t>10/12/2024 - Nova Previsão para entrar em produção , final de Janeiro para o cidadãos 
'08/11/24 - Dentro do Prazo , previsão de iniciar até 15/11/2024
'03/10/2024 -  Dentro do prazo acordado; em andamento vai ser iniciado ma próxima Sprint; 
'05/09/2024 -  Dentro do prazo acordado
'31/07/2024 - De acordo com a diretriz que torna obrigatório o uso da API PAGTESOURO, a integração será expandida para o PAGTESOURO com o novo prazo estabelecido para setembro de 2024 - 3TRI2024;
'02/07/2024 - Situação persiste;
'27/05/2024 - Ação já implementada com o BB, aguardando a disponibilização em ambiente de produção do SAF2. Previsão entrega Julho/24.
'"20/03/2024 - Não monitorado dado prazo tempestivo;
'------ Repactuada no PTD 2021-2024 para o 4TRI2024;
18/10/2023 -  Após análise da equipe envolvida com a construção da nova versão do SAF (SAF2), realizada no final de 2022, foram constatados os seguintes problemas que impediram a adoção da API PagTesouro:
(i) O PagTesouro não havia absorvido todas as funcionalidades e dados do SISGRU;
(ii) Não havia informações sobre gestão de pagamentos de boletos. Informava apenas que um boleto havia sido gerado, sem apresentar maiores informações.
(iii) O SAF2 utilizará a GRU Cobrança. Na época, o PagTesouro não citava informações sobre esse tipo de GRU.
Em nova análise, ententeu-se que tais impedimentos foram sanados. Portanto, optou-se por incluir a integração com o PagTesouro no SAF2 para o novo Plano de Transformação Digital.
01/08/2023 - Ação descontinuada. O pagamento será realizado via convênio com o Banco do Brasil. (Vanessa Cristina - COSIN);
04/07/23 - Situação permanece
15/03/23 - Levar dúvida sobre a obrigatoriedade de utilização do pagtesouro para reunião SGD / Ainda existe discussões com a área de negócio acerca da possibilidade de utilização do SISGRU. Necessidade de agenda com SGD sobre API PAGTESOURO;</t>
  </si>
  <si>
    <t>Emitir certidões para comprovação da regularidade fiscal perante o Funttel. Integração com o API CEP e sistema SAF2.</t>
  </si>
  <si>
    <t>Wesin Ribeiro Alves</t>
  </si>
  <si>
    <t>31/07/2024 - Ação excluída;
02/07/2024 - Verificar com a SETEL a exclusão do serviço supracitado.
27/05/2024 -  Situação persiste;
20/03/2024 - Não foi concluída. O requisitante solicitou a implementação de uma nova funcionalidade. Nova previsão de entrada em produção é 3TRI2024;
'------ Repactuada no PTD 2021-2024 para o 4TRI2023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</si>
  <si>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Emitir certidões para comprovação da regularidade fiscal perante o Funttel. Integração com o API CPF LIGHT e sistema SAF2.</t>
  </si>
  <si>
    <t>31/07/2024- Ação excluída;
02/07/2024 - Verificar com a SETEL a exclusão do serviço supracitado.
27/05/2024 -  Situação persiste;
20/03/2024 - Não foi concluída. O requisitante solicitou a implementação de uma nova funcionalidade. Nova previsão de entrada em produção é 3TRI2024;
'------ Repactuada no PTD 2021-2024 para o 4TRI2023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</si>
  <si>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Emitir certidões para comprovação da regularidade fiscal perante o Funttel. Integração com o API CNPJ e sistema SAF2.</t>
  </si>
  <si>
    <r>
      <rPr>
        <b/>
        <sz val="10"/>
        <color rgb="FF000000"/>
        <rFont val="Calibri"/>
        <family val="2"/>
      </rPr>
      <t xml:space="preserve">31/07/2024 - Ação excluída;
02/07/2024 - Verificar com a SETEL a exclusão do serviço supracitado.
</t>
    </r>
    <r>
      <rPr>
        <sz val="10"/>
        <color rgb="FF000000"/>
        <rFont val="Calibri"/>
        <family val="2"/>
      </rPr>
      <t>27/05/2024 - Situação persiste;
20/03/2024 - Não foi concluída. O requisitante solicitou a implementação de uma nova funcionalidade. Nova previsão de entrada em produção é 3TRI2024;
'------ Repactuada no PTD 2021-2024 para o 4TRI2023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  </r>
  </si>
  <si>
    <t>Emitir certidões para comprovação da regularidade fiscal perante o Funttel. Integração com o a API SISGRU e sistema SAF2.</t>
  </si>
  <si>
    <r>
      <rPr>
        <b/>
        <sz val="10"/>
        <color rgb="FF000000"/>
        <rFont val="Calibri"/>
        <family val="2"/>
      </rPr>
      <t xml:space="preserve">31/07/2024- Ação excluída;
02/07/2024 - Verificar com a SETEL a exclusão do serviço supracitado.
</t>
    </r>
    <r>
      <rPr>
        <sz val="10"/>
        <color rgb="FF000000"/>
        <rFont val="Calibri"/>
        <family val="2"/>
      </rPr>
      <t>27/05/2024 - Situação persiste;
20/03/2024 - Não foi concluída. O requisitante solicitou a implementação de uma nova funcionalidade. Nova previsão de entrada em produção é 3TRI2024;
'------ Repactuada no PTD 2021-2024 para o 4TRI2023;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  </r>
  </si>
  <si>
    <t>Emitir GRU para pagamento de contribuição Funttel. Integração com o API CEP e sistema SAF2.</t>
  </si>
  <si>
    <t>05/09/2024 - Integração Concluída , pronta para entrar em produção , a ação correspondente do eixo 1 encontra-se em andamento aguardando área finalística;
31/07/2024 -A situação permanece a mesma, aguardando a implementação no sistema SAF2;
Prazo Estimado: 3TRI2024.
02/07/2024 - Situação persiste
27/05/2024 - Ação concluida, aguardando disponibilização em produção no SAF2
20/03/2024 - Não foi concluída. O requisitante solicitou a implementação de uma nova funcionalidade. Nova previsão de entrada em produção é 3TRI2024;
'------ Repactuada no PTD 2021-2024 para o 4TRI2023;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</si>
  <si>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Emitir GRU para pagamento de contribuição Funttel. Integração com o API CPF LIGHT e sistema SAF2.</t>
  </si>
  <si>
    <t>05/09/2024 - Integração Concluída , pronta para entrar em produção , a ação correspondente do eixo 1 encontra-se em andamento aguardando área finalística;
31/07/2024 -  A situação permanece a mesma, aguardando a implementação no sistema SAF2;
Prazo Estimado: 3TRI2024;
02/07/2024 - Ação Persiste
27/05/2024 - Ação concluida, aguardando disponibilização em produção no SAF2
20/03/2024 - Não foi concluída. O requisitante solicitou a implementação de uma nova funcionalidade. Nova previsão de entrada em produção é 3TRI2024;
'------ Repactuada no PTD 2021-2024 para o 4TRI2023;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</si>
  <si>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Emitir GRU para pagamento de contribuição Funttel. Integração com o API CNPJ e sistema SAF2.</t>
  </si>
  <si>
    <t>05/09/2024 - Integração Concluída , pronta para entrar em produção , a ação correspondente do eixo 1 encontra-se em andamento aguardando área finalística;
31/07/2024 -  A situação permanece a mesma, aguardando a implementação no sistema SAF2 no 3TRI2024.
Prazo Estimado: 3TRI2024;
02/07/2024 - Situação persiste;
27/05/2024 - Ação concluida, aguardando disponibilização em produção no SAF2
20/03/2024 - Não foi concluída. O requisitante solicitou a implementação de uma nova funcionalidade. Nova previsão de entrada em produção é 3TRI2024;
'------ Repactuada no PTD 2021-2024 para o 4TRI2023;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</si>
  <si>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Emitir GRU para pagamento de contribuição Funttel. Integração com a API SISGRU e sistema SAF2.</t>
  </si>
  <si>
    <t>05/09/2024 - Integração Concluída , pronta para entrar em produção , a ação correspondente do eixo 1 encontra-se em andamento aguardando área finalística;
31/07/2024 - A situação permanece a mesma, aguardando a implementação no sistema SAF2;
Prazo Estimado: 3TRI2024.
02/07/2024 - Situação persiste.
27/05/2024 - Situação persiste;
20/03/2024 - Não foi concluída. O requisitante solicitou a implementação de uma nova funcionalidade. Nova previsão de entrada em produção é 3TRI2024;
'------ Repactuada no PTD 2021-2024 para o 4TRI2023;
14/09/2023 - Situação persiste. Há necessidade de repactuação - Novo Prazo: 4TRI2023;
14/08/2023 - Aguardando entrada em produção - previsão Agosto/2023;
01/08/2023 - Situação permanece (previsão 3º TRI)
04/07/23 - Situação permanece
15/03/23 - Necessidade de repactuação desta integração. 
26/10/22 - Aguardando finalização do desenvolvimento do sistema SAF2. Previsão de entrega mantida para o 1ºTRI/23</t>
  </si>
  <si>
    <t>Integração do CPF para o Suria</t>
  </si>
  <si>
    <t>10/12/2024 - Em fase de finalização , previsão de 18/12/2024;
'08/11/2024 - Dentro do Prazo; 
'03/10/2024 - Em andamento , aguardando finalização do conecção com o portal  gov ;
'05/09/2024 - Situação persiste ;
31/07/2014 - Aguardando a implementação da integração com a UNB, através da SECOE.
02/07/2024 - Em andamento;
27/05/2024 - Em andamento;
20/03/2024 - Em andamento;
'------ Incluída no PTD 2021-2024 para o 4TRI2024
14/09/2023 - Prazo pactuado de entrega - 4TRI2024;
14/08/2023 - Incluído (aguardando informações da data pactuada de entrega)</t>
  </si>
  <si>
    <t>Integração do CNPJ para o Suria</t>
  </si>
  <si>
    <t>10/12/2024 - Em fase de finalização , previsão de 18/12/2024;
08/11/2024 -  Dentro do Prazo
03/10/2024 - Em andamento , aguardando finalização do conecção com o portal  gov ;
05/09/2024  Situação Persiste;
31/07/2014 - Aguardando a implementação da integração com a UNB, através da SECOE.
02/07/2024 - Em andamento;
27/05/2024 - Em andamento;
20/03/2024 - Em andamento;
'------ Incluída no PTD 2021-2024 para o 4TRI2024
14/09/2023 - Prazo pactuado de entrega - 4TRI2024;
14/08/2023 - Incluído (aguardando informações da data pactuada de entrega)</t>
  </si>
  <si>
    <t xml:space="preserve">Situação </t>
  </si>
  <si>
    <t>Serviços Digitais e Melhoria da Qualidade</t>
  </si>
  <si>
    <t>Evolução do Serviço</t>
  </si>
  <si>
    <t xml:space="preserve">Solicitar transferência direta de serviço de radiodifusão
</t>
  </si>
  <si>
    <t>SERAD</t>
  </si>
  <si>
    <t>Dez/26</t>
  </si>
  <si>
    <t>PTD 2025-2027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</si>
  <si>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Na Fila , dentro do prazo .
'18/02/2026_ 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'29/10/2025 - Aguardando Portaria de Regulamentação d LEI Nº 15.182, DE 30 DE JULHO DE 2025, que alterou o CBT.
'30/05/2025- Situação Persiste
'22/04/2025 - Situação Persiste; 
11/12/2024 - Situação Persiste;
07/11/2024 - Situação Persiste, e além disso esta ação tem baixa prioridade;
01/10/2024 - Situação Persiste;
04/09/2024 -  Situação Persiste;
01/08/2024 - Situação persiste;
03/07/2024 - Situação persiste;
29/05/2024 - Aguardando publicação de legislação (decreto) ou devolução do processo (caso o decreto não seja publicado);
26/04/2024 -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Há necessidade de repactuação para o 4ºTRI2024;
Just: Em curso atualização de legislação (decreto) que pode alterar o fluxo do serviço;
NOVO PRAZO ESTIMADO: 4TRI2024;
------ Repactução no PTD 2021-2024 para o 1TRI2024;
12/09/2023 -  Há necessidade de repactuacao de prazo para 1TRI2024;
27/07/2023 - Situação persiste;
30/06/2023 - Situação persiste;
31/05/2023 - Reorganização das prioridades de serviço. Há necessidade de repactuação de prazo;
14/03/2023 - Necessidade de adaptação dos serviços para a nova estrutura da SERAD;
06/12/2022 - Ação suspensa. Há necessidade de repactuacao de prazo;
                     JUST.: disponibilidade da equipe
                    NOVO PRAZO ESTIMADO.: 2º/TRI/23
01/11/2022 - Plano de serviço nºPS39 encaminhado para Lecom;
24/10/2022 - Conforme informado em conversa pelo TEAMS, o plano de serviço será enviado até dia 31/10;</t>
  </si>
  <si>
    <t>Integração ao Login Único</t>
  </si>
  <si>
    <t>Integração à ferramenta de avaliação da satisfação dos usuários</t>
  </si>
  <si>
    <t xml:space="preserve">Obter Alteração de Canal de Serviço de Retransmissão de Televisão (RTV)
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</si>
  <si>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'29/10/2025 - Na fila, verificar a possibilidade de ser pela lecom. Não será feito pela Sydle.</t>
  </si>
  <si>
    <t xml:space="preserve">Obter renovação da outorga de serviço de radiodifusão
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</si>
  <si>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digitalização;'18/02/2026_ 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_'29/10/2025 -  Aguardando Portaria de Regulamentação d LEI Nº 15.182, DE 30 DE JULHO DE 2025, que alterou o CBT.
 08/01/2025_
'30/05/2025- Situação Persiste
'22/04/2025 - Aguardando alteração de Decreto que poderá mudar a competência pela cobrança do prazo para o MCOM;
11/12/2024 - Situação Persiste;
01/10/2024 - Situação Persiste;
07/11/2024 - Situação Persiste;
04/09/2024 - Situação Persiste, O serviço foi digitalizado via protocolo no SEI, mas ainda não está no padrão GOV.BR;
01/08/2024 - Situação persiste;
03/07/2024 - Situação persiste;
29/05/2024 - Aguardando publicação de legislação (decreto) ou devolução do processo (caso o decreto não seja publicado);
26/04/2024 -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Há necessidade de repactuação para o 4ºTRI2024. 
Just: Em curso atualização de legislação (decreto) que pode alterar o fluxo do serviço;
NOVO PRAZO ESTIMADO: 4TRI2024;
------ Repactução no PTD 2021-2024 para 1TRI2024;
12/09/2023 - Há necessidade de repactuacao de prazo para 1TRI2024;
27/07/2023 - Situação persiste;
30/06/2023 - Situação Persiste;
31/05/2023 - Situação Persiste;
14/03/2023 - Necessidade de adaptação dos serviços para a nova estrutura da SERAD;
06/12/2022 - Há necessidade de repactuação de prazo;
                     JUST.: disponibilidade da equipe;
                    NOVO PRAZO ESTIMADO.: 1º/TRI/23
01/11/2022 - Plano de serviço nºPS37 encaminhado para Lecom;
24/10/2022 - Conforme informado em conversa pelo TEAMS, o plano de serviço será enviado até dia 31/10;</t>
  </si>
  <si>
    <t>Disponibilização em Acesso Digital</t>
  </si>
  <si>
    <t xml:space="preserve">Obter cancelamento/extinção de outorga de serviços de radiodifusão e ancilares
</t>
  </si>
  <si>
    <t>Jun/26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</si>
  <si>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'29/10/2025 -  Aguardando Portaria de Regulamentação d LEI Nº 15.182, DE 30 DE JULHO DE 2025, que alterou o CBT.
'30/05/2025- Situação Persiste
'22/04/2025 - Situação Persite; baixa prioridade , será pactuado para o prazo final do PTD;
11/12/2024 -  Situação Persiste;
07/11/2024 - Situação Persiste; 
01/10/2024 - Situação Persiste;
04/09/2024 -  O serviço foi digitalizado via protocolo no SEI, mas ainda não está no padrão GOV.BR, Situação persiste;
01/08/2024 - Situação persiste. Priorização de outros serviços sensíveis: Edital de Radiosifusão Educativa;
03/07/2024 - Situação persiste;
29/04/2024 - Situação persiste;
26/04/2024 -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Necessidade de repactuação de prazo;
JUST: Preterido a necessidade de evolução do fluxo dos serviços já existentes;
NOVO PRAZO: 4TRI2024;
------ Repactução no PTD 2021-2024 para 4TRI2023
12/09/2023 - Há necessidade de repactuação para o 4TRI2023;
27/07/2023 - Situação persiste;
30/06/2023 - Situação persiste;
31/05/2023 - Reorganização de prioridades (2º da fila de prioridades);
14/03/2023 - Necessidade de adaptação dos serviços para a nova estrutura da SERAD;
06/12/2022 - Há necessidade de repactuação de prazo;
                     JUST.: disponibilidade da equipe.
                    NOVO PRAZO ESTIMADO.: 1º/TRI/23
01/11/2022 - Plano de serviço nºPS50 encaminhado para Lecom;
24/10/2022 - Conforme informado em conversa pelo TEAMS, o plano de serviço será enviado até dia 31/10;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</si>
  <si>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29/10/2025 - Na fila, verificar a possibilidade de ser pela lecom. Não será feito pela Sydle.</t>
  </si>
  <si>
    <t>Dez/25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</si>
  <si>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29/10/2025 -  Na fila, verificar a possibilidade de ser pela lecom. Não será feito pela Sydle.</t>
  </si>
  <si>
    <t>18/02/2026_ "despublicação efetivada pelo MGI;
'08/01/2026_Aguardando definição sobre qual plataforma de digitalização será utilizada.
'22/08/2025 - Foi informando pelo Sr. Rizza que o novo Decreto extinguiu esse serviço. Já  foi solicitada a "despublicação" do referido serviço ao MGI;</t>
  </si>
  <si>
    <t>18/02/2026_Excluída</t>
  </si>
  <si>
    <t xml:space="preserve">Obter autorização de operações societárias de serviços de radiodifusão
</t>
  </si>
  <si>
    <t>Mar/26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</si>
  <si>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'29/10/2025 -  Na fila, verificar a possibilidade de ser pela lecom. Não será feito pela Sydle.
'30/05/2025- Possível Migramação pra plataforma Gov.Br , pois falta API de avaliação ;
'22/04/25 Situação Persite, falta a avaliação do usuário;
11/12/2024 - Está aderente ao login único , mais em produção somente no mosaico por hora;
07/11/2024 - Situação Persite , provavelmente vai ser repactuado;
01/10/2024 - Situação Persiste;
04/09/2024 - Serviço dísponivel por meio do mosaico ( sistema sob custódia nda ANATEL). Possivelmente deverá ser repactuado para o próximo PDT , como nova digitalização;
01/08/2024 - Verificar quais ações de 'redesenho' podem ser adotadas (questionamento será abordado na reunião com o MGI no dia 06/08). Foi considerada a possibilidade do serviço seja digitalizado por meio da LECOM;
03/07/2024 - Alteração deverá ser realizada por meio da Anatel (mosaico); 
29/05/2024 - Dentro do prazo (realizar integração com api de avaliação do usuario);
26/04/2024 - Dentro do prazo acordado;
21/03/2024 - Dentro do prazo;
------ Inclusão no PTD 2021-2024 para 4TRI2024;
22/02/2024 - Serviço incluído no PTD 2021-2024 para o 4ºTRI2024;</t>
  </si>
  <si>
    <t xml:space="preserve">Emitir GRU para pagamento de contribuição Funttel 
</t>
  </si>
  <si>
    <t xml:space="preserve">13/05/2026_ situação persiste ;
09/04/2026_ _Vanessa informou que teve contato com a ANATEL , a ação está em andamento , aguardando envio de documetos por parte ANATEL.
18/03/2026_  Aguardar resposta da Vanessa , no retorno de férias (23/03/2026), caso não tenha recebido nenhum retorno da Anatel oficializar pedido de resposta .  
19/02/2026_ Solicitar resposta da Anatel de forma oficial , através de e-mail , ou levar questão para o Gustavo . 
14/01/2026_ A ação foi preterida diante de outras emergências . Continua aguardando retorno da Anatel , expectativa para data prevista (DEZ 2026);
10/11/2025_ Vanessa C. Silva (COSIN) , informou que a ação está em andamento, o app de conexão foi desenvolvido, a Anatel ficou com responsabilidade de testar o sistema . Foi enviado mensagem à Anatel  para ver o status , mas sem retorno por enquanto ; 
06/11/2025 _ acordo entre Anatel e MCOM (SETEL) , assinado em 17/03/2025 , verificar impedimento ; </t>
  </si>
  <si>
    <t>Solicitar Dispensa ou Flexibilização para Transmissão do Programa A Voz do Brasil</t>
  </si>
  <si>
    <t xml:space="preserve">29/10/2055 - </t>
  </si>
  <si>
    <t xml:space="preserve">Solicitar Migração para FM
</t>
  </si>
  <si>
    <t>Set/26</t>
  </si>
  <si>
    <t>08/04/2026_ SERAD irá digitalizar 1 serviço via Sydle  para teste da plataforma , em definição de qual serviço será digitalizado (testado), além disso resolvendo problemas (erros graves em serviços que estão na plataforma antiga ( LECOM );
'17/03/2026_ Situação Persiste , aguardando definição de plataforma para digitalização;
'18/02/2026_Sr. Rizza informou que foi levado o caso (troca de plataforma) para o Secretário , e a equipe está em definição se reinicia as digitalizações pela Sydle , ou parte para uma solução própria ;
'21/01/2026_  Roberto Antônio A. Filho (MGI) , afirmou através de e-mail ,  que a Sydle atenderá a questão de dados e que houve evolução na plataforma . Thiago Rizza (Teams) ficou de acertar internamente o prosseguimento via Sydle. 
'08/01/2026_Aguardando definição sobre qual plataforma de digitalização será utilizada.
Conforme informações do MGI, a indicação é pela utilização da Sydle; contudo, a SERAD manifesta preferência pela Lecom, em razão dos riscos envolvidos, da experiência relacionada à troca de plataforma, e da mão de obra que será utilizada na migração dos serviços existentes .
29/10/2025 -  Na fila, verificar a possibilidade de ser pela lecom. Não ser feito pela Sydle.</t>
  </si>
  <si>
    <t>Cadastrar Usuário Externo no SEI do Ministério das Comunicações (SEI-Mcom)</t>
  </si>
  <si>
    <t>Set/25</t>
  </si>
  <si>
    <t xml:space="preserve">13/05/2026_ Getúlio questionou o desenvolvimento , mais não deram retorno até o momento; será enviado novo e-mail questionando a Sydle.
09/04/2026_ Wesin repassou códigos para Sydle , sem retorno da Sydle até o momento , Wesin irá tentar contato para verificar status .
19/02/2026_  Wesin irá repassar códigos referentes ao serviço , para a Sydle poder dar seguimento .
13/01/2026_Wesin irá verificar com  o Tarique da COGDI e Sydle a que ponto está a API de avaliação ;
31/10/2025_ Dificuldade em executar a ação devido a entraves com a Sydle , a tratativa estava sendo feito entre Cleybson , Edson Ferreira da COGDI e  Getúlio  da Sydle. </t>
  </si>
  <si>
    <t>Migração de Serviço para Plataforma Unificada</t>
  </si>
  <si>
    <r>
      <rPr>
        <sz val="11"/>
        <color rgb="FF000000"/>
        <rFont val="Aptos Narrow"/>
      </rPr>
      <t xml:space="preserve">Solicitar conexão de internet
</t>
    </r>
    <r>
      <rPr>
        <i/>
        <sz val="11"/>
        <color rgb="FF000000"/>
        <rFont val="Aptos Narrow"/>
      </rPr>
      <t>Criação de Portal de Solicitação de Pontos do GESAC</t>
    </r>
  </si>
  <si>
    <t>13/05/2026_ Em fase de finalização( teste e correção de bugs)  , expectativa ir para homolação até final maio ; 
09/04/2026_ Em fase final , expectativa ir para homologação até 17/04/26, conclusão prevista para final de Abril/2026
23/03/2026_ Em Andamento , faltando implementar reforço de empenho , em fase final , expectativa final de março ; 
19/02/2026_ Situação persiste , expectativa inicio de março .
13/01/2026_ Em andamento , equipe interna está desenvolvendo a funcionalidade no sistema GSAC 2 , após a descontinuidade do contrato com a fábrica 
06/11/2025 _  Rafael reis informou que a solicitação para o Gesac ou também chamado de Wifi Brasil , é feito através do SISGESAC ,porém a integração está pausada devido a ausência da fabrica de software;
31/10/2025_ Demanda a iniciar , verificar com a area técnica ( SETEL);</t>
  </si>
  <si>
    <t>Governança e Gestão de Dados</t>
  </si>
  <si>
    <t>Integração à base de dados do Cadastro Nacional de Pessoas Jurídicas (CNPJ)</t>
  </si>
  <si>
    <r>
      <rPr>
        <sz val="11"/>
        <rFont val="Aptos Narrow"/>
        <family val="2"/>
        <charset val="1"/>
      </rPr>
      <t xml:space="preserve">Solicitar conexão de internet
</t>
    </r>
  </si>
  <si>
    <t>19/02/2026_  Concluído aguardando entrar em produção ;
13/01/2026_ Wesin irá verificar se a funcionalidade está implementada ;
10/11/2025_ Arlindo S. (COSIN) , informou que integração com CNPJ , não obteve avanço , contrato com a Indra foi encerrado , não teve tempo hábil para a conclusão da ação;
31/10/2025_ Demanda a iniciar , verificar com a area técnica ( SETEL)</t>
  </si>
  <si>
    <t>Integração ao SEI</t>
  </si>
  <si>
    <t xml:space="preserve">
13/01/2026_  concluído , aguardando entrar em produção
10/11/2025_ Arlindo S. (COSIN) , informou que integração com SEI foi tratada ; 
31/10/2025_ Demanda a iniciar , verificar com a area técnica ( SETEL)</t>
  </si>
  <si>
    <t>Integração à base de dados do Cadastro Base de Endereço (CEP)</t>
  </si>
  <si>
    <r>
      <rPr>
        <sz val="11"/>
        <rFont val="Aptos Narrow"/>
        <family val="2"/>
        <charset val="1"/>
      </rPr>
      <t xml:space="preserve">Solicitar conexão de internet. 
</t>
    </r>
  </si>
  <si>
    <t>13/01/2026_  concluído , aguardando entrar em produção
10/11/2025_ Arlindo S. (COSIN) , informou que integração com CEP foi tratada; 
31/10/2025_ Demanda a iniciar , verificar com a area técnica ( SETEL)</t>
  </si>
  <si>
    <t>Integração entre Sistemas</t>
  </si>
  <si>
    <r>
      <rPr>
        <sz val="11"/>
        <color rgb="FF000000"/>
        <rFont val="Aptos Narrow"/>
      </rPr>
      <t xml:space="preserve">Emitir GRU para pagamento de contribuição Funttel 
</t>
    </r>
    <r>
      <rPr>
        <i/>
        <sz val="11"/>
        <color rgb="FF000000"/>
        <rFont val="Aptos Narrow"/>
      </rPr>
      <t xml:space="preserve">Integração para recebimento das declarações do FUST </t>
    </r>
  </si>
  <si>
    <t>13/05/2026_ Aguardando documentação por parte  Anatel ; 
09/04/2026_  Vanessa informou que a API está pronta , mas  a ANATEL não consegue acessar as integrações por ter restrições de acesso à rede do MCOM , problema deve ser resolvido entre os dois órgãos .
23/03/2026_ Situação Persiste ; 
19/02/2026_ Situação persiste , mantém a expectativa para março/2026
13/01/2026_ Wesin informou que o bug está sendo tratado internamente pela COSIN , previsão de conclusão para Março/26;
06/11/2025 _ Marcelo Leandro informou que  a integração de recebimento das declarações do FUST esta concluída,  porém ao testar o sistema de emitir GRU , o mesmo apresentou alguns "bugs" erro de software , que deveriam ser corrigidos pela fabrica de software , para nova demostração , surgiu um empedimento do Ministério estar sem fabrica no momento.
31/10/2025_ Integração com API da Anatel está desenvolvida, aguardando entrar para produção;</t>
  </si>
  <si>
    <t>Integração ao Pagtesouro</t>
  </si>
  <si>
    <r>
      <rPr>
        <sz val="11"/>
        <color rgb="FF000000"/>
        <rFont val="Aptos Narrow"/>
      </rPr>
      <t xml:space="preserve">Emitir GRU para pagamento de contribuição ao Funttel
</t>
    </r>
    <r>
      <rPr>
        <i/>
        <sz val="11"/>
        <color rgb="FF000000"/>
        <rFont val="Aptos Narrow"/>
      </rPr>
      <t>Integração com a API PAGTESOURO e sistema SAF2</t>
    </r>
  </si>
  <si>
    <t xml:space="preserve">13/05/2026_ trabalhando nas funcionalidades do MVP , segue o prazo estipulado para setembro de 2026.
09/04/2026_ situação persite (não está como prioridade ), prazo para setembro de 2026
23/03/2026_ Em desenvolvimento , nova previsão para Setembro/2026;
19/02/2026_ Situação persiste , mantém a expectativa para março/2026
13/01/2026_ Expectativa para conclusão em Março/2026;
31/10/2025_ Ação está em desenvolvimento, previsão segue conforme data pactuada; </t>
  </si>
  <si>
    <r>
      <rPr>
        <sz val="11"/>
        <color rgb="FF000000"/>
        <rFont val="Aptos Narrow"/>
      </rPr>
      <t xml:space="preserve">Emitir GRU para pagamento de contribuição Funttel
</t>
    </r>
    <r>
      <rPr>
        <i/>
        <sz val="11"/>
        <color rgb="FF000000"/>
        <rFont val="Aptos Narrow"/>
      </rPr>
      <t xml:space="preserve">Integração com a API SISGRU e sistema SAF2. </t>
    </r>
  </si>
  <si>
    <t>19/02/2026_Ação Concluída
13/01/2026_ Expectativa de entrar em produção em Março/2026;
31/10/2025_ Ação foi validada, aguardando entrar em produção ;</t>
  </si>
  <si>
    <t>Cadastrar Usuário Externo no SEI do Ministério das Comunicações (SEI-MCom)</t>
  </si>
  <si>
    <t>concluído</t>
  </si>
  <si>
    <t xml:space="preserve">19/02/2026_ Ação Concluída
13/01/2026_ Wesin irá verificar a situação dessa ação; 
31/10/2025_ Ação concluída  outubro/2025 , aguardando atualização do módulo do SEI; </t>
  </si>
  <si>
    <t>Segurança e Privacidade</t>
  </si>
  <si>
    <t>Implementação do PPSI</t>
  </si>
  <si>
    <t>PPSI Ciclo 5</t>
  </si>
  <si>
    <t>Auto-avaliação, análise de lacunas e planejamento do PPSI</t>
  </si>
  <si>
    <t>PPSI Ciclo 6</t>
  </si>
  <si>
    <t>PPSI Ciclo 7</t>
  </si>
  <si>
    <t xml:space="preserve">ituação </t>
  </si>
  <si>
    <t>2ºTRI/2025</t>
  </si>
  <si>
    <t>PTD 2025-2026</t>
  </si>
  <si>
    <t>30/05/2025- Serviço será extinto, pois tem vida útil vai até jun/2025 , será transferido para o SEI os pedidos remanenscentes , para agilizar o processo de desligamento.
'22/04/2025 - Situação Persiste , redesenho da ação para melhorar a agilidade da resposta;
11/12/2024 - Situação Persiste, provável redesenho futuro;
07/11/2024 - Situação Persiste;
01/10/2024 -  Situação Persiste;
04/09/2024 - Dentro do Prazo ; vida útil até jun/2025; 
01/08/2024 - Dentro do prazo;
03/07/2024 - Dentro do prazo;
29/05/2024 - Dentro do prazo;
26/04/2024 - Dentro do prazo;
21/03/2024 - Dentro do prazo;
------ Incluída no PTD 2021-2024 para o 4TRI2024;</t>
  </si>
  <si>
    <t>30/05/2025- Situação Persiste
'22/04/25 Situação persiste , aguardando Decreto . Possível exclução da ação;
11/12/2024 Situação Persite
'01/10/2024 -  Situação Persiste;
04/09/2024 - Situação Presiste;
01/08/2024 - Situação persiste
03/07/2024 - Aguardando publicação de legislação (decreto) ou devolução do processo (caso o decreto não seja publicado).
29/05/2024 - Necessidade de adaptação do serviço (sistema mosaico) da Anatel.
26/04/2024 - 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Dentro do prazo. Necessidade de adaptação do serviço (sistema mosaico) da Anatel.
------ Repactução no PTD 2021-2024 para 2TRI2024;
18/09/2023 - Há necessidade de repactuação de prazo. 2TRI2024
30/06/2023 - Serviço descontinuado.
31/05/2023 - Suspenso (aguardando novas diretrizes);
14/03/23 - Necessidade de adaptação dos serviços para a nova estrutura da SERAD.
06/12/22 - Há necessidade de repactuação de prazo.
                     JUST.: disponibilidade da equipe e, devido a necessidade de registrar a "denominação fantasia", verificar necessidade de revisão do sistema MOSAICO e da legislação
                    NOVO PRAZO ESTIMADO.: 2º/TRI/23
01/11/22 - Plano de serviço nºPS48 encaminhado para Lecom
24/10/22 - Conforme informado em conversa pelo TEAMS, o plano de serviço será enviado até dia 31/10</t>
  </si>
  <si>
    <t>15/052025 -  Sem Atualização pela SETEL 
'24/04/2025 -  O Escopo foi alterado , agora com a integração de dados da declaração do Fust  ANATEL.  O planejamneto deverá ser acrescido no novo PTD 2025/2026.
'13/03/2025 - Aguardando disponibilazação do sistema para os usiários , data provável julho/2025 ;         
10/12/2024 - Funcionalidade pronta. Aguardando entrada do sistema em produção, melhor data seria Jan/2025;
08/11/2024 - Revisar Situação
03/10/2024 - Funcionalidade pornta , Aguardando entrada do sistema em produção, melhor data seria Jan/2025;
05/09/2024 - Aguardandando integração com PAGTESOURO, prazo estimado 4º TRI;
'31/07/2024 - De acordo com a diretriz que torna obrigatório o uso da API PAGTESOURO, a integração será expandida para o PAGTESOURO com o novo prazo estabelecido para setembro de 2024 - 3TRI2024;
03/07/2024 - Situação persiste.
04/06/2024 - Situação persiste;
26/04/2024 - Situação persiste;
02/04/2024 - A ferramenta para emissão de GRU já foi desenvolvida, faltando sua homologação. A previsão é de que a ferramenta esteja disponível no 3º trimestre de 2024. 
------ Repactução no PTD 2021-2024 para o 2TRI2024;
18/08/2023 - Permanece a previsão de entrega para 2º/TRI/2024. Necessita de repactuação.
01/08/2023 - Situação persiste (status informado pelo Sr. Hugo Jácome via teams.
30/06/2023 - Situação Persiste.
31/05/2023 - Previsão de entrega para o 2º/TRI/2024, portanto carece de repactuação.
12/12/2022 - Permanece definição sobre utilização de sistema de cobrança. Aguardando resposta da ANATEL sobre a utilização do FUST. Reunião prevista a partir de 19/12/22.
25/11/2022 - Permanece o status da última reunião. 
08/11/2022 - Previsão para MAR/23, portanto, carece repactuação. Deve-se a pendência da definição em adamento sobre a utlização do Sistema de Cobrança do FUST (Anatel) ou SAF2.</t>
  </si>
  <si>
    <t>16/05/2025 -  Ação deve ser repactuada para PTD 25/26 , módulo está pronto , vai entar em teste , previsão de entrar em produção em Setembro/2025
'23/04/2025 - Nova Previsão para entrar em produção , julho /2025
'10/12/2024 - Nova Previsão para entrar em produção , final de Janeiro para o cidadãos 
08/11/24 - Dentro do Prazo , previsão de iniciar até 15/11/2024
03/10/2024 -  Dentro do prazo acordado; em andamento vai ser iniciado ma próxima Sprint; 
05/09/2024 -  Dentro do prazo acordado
31/07/2024 - De acordo com a diretriz que torna obrigatório o uso da API PAGTESOURO, a integração será expandida para o PAGTESOURO com o novo prazo estabelecido para setembro de 2024 - 3TRI2024;
02/07/2024 - Situação persiste;
27/05/2024 - Ação já implementada com o BB, aguardando a disponibilização em ambiente de produção do SAF2. Previsão entrega Julho/24.
20/03/2024 - Não monitorado dado prazo tempestivo;
------ Repactuada no PTD 2021-2024 para o 4TRI2024;
18/10/2023 -  Após análise da equipe envolvida com a construção da nova versão do SAF (SAF2), realizada no final de 2022, foram constatados os seguintes problemas que impediram a adoção da API PagTesouro:
(i) O PagTesouro não havia absorvido todas as funcionalidades e dados do SISGRU;
(ii) Não havia informações sobre gestão de pagamentos de boletos. Informava apenas que um boleto havia sido gerado, sem apresentar maiores informações.
(iii) O SAF2 utilizará a GRU Cobrança. Na época, o PagTesouro não citava informações sobre esse tipo de GRU.
Em nova análise, ententeu-se que tais impedimentos foram sanados. Portanto, optou-se por incluir a integração com o PagTesouro no SAF2 para o novo Plano de Transformação Digital.
01/08/2023 - Ação descontinuada. O pagamento será realizado via convênio com o Banco do Brasil. (Vanessa Cristina - COSIN);
04/07/2023 - Situação permanece
15/03/2023 - Levar dúvida sobre a obrigatoriedade de utilização do pagtesouro para reunião SGD / Ainda existe discussões com a área de negócio acerca da possibilidade de utilização do SISGRU. Necessidade de agenda com SGD sobre API PAGTESOURO;</t>
  </si>
  <si>
    <t>30/05/2025- Situação Persiste
'22/04/2025 - Situação Persiste; 
11/12/2024 - Situação Persiste;
07/11/2024 - Situação Persiste;
01/10/2024 - Situação Persiste;
04/09/2024 -  Situação Persiste;
01/08/2024 - Situação persiste;
03/07/2024 - Aguardando publicação de legislação (decreto) ou devolução do processo (caso o decreto não seja publicado);
29/05/2024 - Dentro do prazo acordado;
26/04/2024 - Dentro do prazo acordado;
21/03/2024 - Dentro do prazo;
------ Inclusão no PTD 2021-2024 para 4TRI2024;
22/02/2024 - Prazo pactuado no PTD 2021-2024 para o 4ºTRI2024;
18/09/2023 - Serviço incluído - Verificar prazo.</t>
  </si>
  <si>
    <t>16/05/2025- Em fase de implementação pela UNB; 
'23/04/2025 -  Em processo de integração com o ConectaGov ,aguardando resolução de alguns problemas por parte da equipe técnica
 25/03/2025 - Foi Realizada integração através do Infoconv , será feito uma tentativa de integração pelo conectagov , pois tem custo menor; 
10/12/2024 - Em fase de finalização , previsão de 18/12/2024;
08/11/2024 -  Dentro do Prazo
03/10/2024 - Em andamento , aguardando finalização do conecção com o portal  gov ;
05/09/2024  Situação Persiste;
31/07/2014 - Aguardando a implementação da integração com a UNB, através da SECOE.
02/07/2024 - Em andamento;
27/05/2024 - Em andamento;
20/03/2024 - Em andamento;
------ Incluída no PTD 2021-2024 para o 4TRI2024
14/09/2023 - Prazo pactuado de entrega - 4TRI2024;
14/08/2023 - Incluído (aguardando informações da data pactuada de entrega)</t>
  </si>
  <si>
    <t>Integração à base de dados do Cadastro Base do Cidadão (CBC - CPF)</t>
  </si>
  <si>
    <t>16/05/2025 - Em fase de implementação pela UNB; 
'23/04/2025 - Em processo de integração com o ConectaGov ,aguardando resolução de alguns problemas por parte da equipe técnica
 25/03/2025 - Foi Realizada integração através do Infoconv , será feito uma tentativa de integração pelo conectagov , pois tem custo menor; 
'10/12/2024 - Em fase de finalização , previsão de 18/12/2024;
08/11/2024 - Dentro do Prazo; 
03/10/2024 - Em andamento , aguardando finalização do conecção com o portal  gov ;
05/09/2024 - Situação persiste ;
31/07/2014 - Aguardando a implementação da integração com a UNB, através da SECOE.
02/07/2024 - Em andamento;
27/05/2024 - Em andamento;
20/03/2024 - Em andamento;
------ Incluída no PTD 2021-2024 para o 4TRI2024
14/09/2023 - Prazo pactuado de entrega - 4TRI2024;
14/08/2023 - Incluído (aguardando informações da data pactuada de entrega)</t>
  </si>
  <si>
    <t>30/05/2025- Situação Persiste
'22/04/2025 - Situação Persite; baixa prioridade , será pactuado para o prazo final do PTD;
11/12/2024 -  Situação Persiste;
07/11/2024 - Situação Persiste; 
01/10/2024 - Situação Persiste;
04/09/2024 -  O serviço foi digitalizado via protocolo no SEI, mas ainda não está no padrão GOV.BR, Situação persiste;
01/08/2024 - Situação persiste. Priorização de outros serviços sensíveis: Edital de Radiosifusão Educativa;
03/07/2024 - Situação persiste;
29/04/2024 - Situação persiste;
26/04/2024 -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Necessidade de repactuação de prazo;
JUST: Preterido a necessidade de evolução do fluxo dos serviços já existentes;
NOVO PRAZO: 4TRI2024;
------ Repactução no PTD 2021-2024 para 4TRI2023
12/09/2023 - Há necessidade de repactuação para o 4TRI2023;
27/07/2023 - Situação persiste;
30/06/2023 - Situação persiste;
31/05/2023 - Reorganização de prioridades (2º da fila de prioridades);
14/03/2023 - Necessidade de adaptação dos serviços para a nova estrutura da SERAD;
06/12/2022 - Há necessidade de repactuação de prazo;
                     JUST.: disponibilidade da equipe.
                    NOVO PRAZO ESTIMADO.: 1º/TRI/23
01/11/2022 - Plano de serviço nºPS50 encaminhado para Lecom;
24/10/2022 - Conforme informado em conversa pelo TEAMS, o plano de serviço será enviado até dia 31/10;</t>
  </si>
  <si>
    <t>30/05/2025- Situação Persiste
'22/04/2025 - Aguardando alteração de Decreto que poderá mudar a competência pela cobrança do prazo para o MCOM;
11/12/2024 - Situação Persiste;
01/10/2024 - Situação Persiste;
07/11/2024 - Situação Persiste;
04/09/2024 - Situação Persiste, O serviço foi digitalizado via protocolo no SEI, mas ainda não está no padrão GOV.BR;
01/08/2024 - Situação persiste;
03/07/2024 - Situação persiste;
29/05/2024 - Aguardando publicação de legislação (decreto) ou devolução do processo (caso o decreto não seja publicado);
26/04/2024 -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Há necessidade de repactuação para o 4ºTRI2024. 
Just: Em curso atualização de legislação (decreto) que pode alterar o fluxo do serviço;
NOVO PRAZO ESTIMADO: 4TRI2024;
------ Repactução no PTD 2021-2024 para 1TRI2024;
12/09/2023 - Há necessidade de repactuacao de prazo para 1TRI2024;
27/07/2023 - Situação persiste;
30/06/2023 - Situação Persiste;
31/05/2023 - Situação Persiste;
14/03/2023 - Necessidade de adaptação dos serviços para a nova estrutura da SERAD;
06/12/2022 - Há necessidade de repactuação de prazo;
                     JUST.: disponibilidade da equipe;
                    NOVO PRAZO ESTIMADO.: 1º/TRI/23
01/11/2022 - Plano de serviço nºPS37 encaminhado para Lecom;
24/10/2022 - Conforme informado em conversa pelo TEAMS, o plano de serviço será enviado até dia 31/10;</t>
  </si>
  <si>
    <t>PPSI Ciclo 4</t>
  </si>
  <si>
    <t>1ºTRI/2025</t>
  </si>
  <si>
    <t>4ºTRI/2025</t>
  </si>
  <si>
    <t>1ºTRI/2026</t>
  </si>
  <si>
    <t>2ºTRI/2026</t>
  </si>
  <si>
    <t>4ºTRI/2026</t>
  </si>
  <si>
    <t>30/05/2025- Possível Migramação pra plataforma Gov.Br , pois falta API de avaliação ;
'22/04/25 Situação Persite, falta a avaliação do usuário;
11/12/2024 - Está aderente ao login único , mais em produção somente no mosaico por hora;
07/11/2024 - Situação Persite , provavelmente vai ser repactuado;
01/10/2024 - Situação Persiste;
04/09/2024 - Serviço dísponivel por meio do mosaico ( sistema sob custódia nda ANATEL). Possivelmente deverá ser repactuado para o próximo PDT , como nova digitalização;
01/08/2024 - Verificar quais ações de 'redesenho' podem ser adotadas (questionamento será abordado na reunião com o MGI no dia 06/08). Foi considerada a possibilidade do serviço seja digitalizado por meio da LECOM;
03/07/2024 - Alteração deverá ser realizada por meio da Anatel (mosaico); 
29/05/2024 - Dentro do prazo (realizar integração com api de avaliação do usuario);
26/04/2024 - Dentro do prazo acordado;
21/03/2024 - Dentro do prazo;
------ Inclusão no PTD 2021-2024 para 4TRI2024;
22/02/2024 - Serviço incluído no PTD 2021-2024 para o 4ºTRI2024;</t>
  </si>
  <si>
    <t>30/05/2025- Situação Persiste
'22/04/2025 - Situação Persiste; 
11/12/2024 - Situação Persiste;
07/11/2024 - Situação Persiste;
01/10/2024 - Situação Persiste;
04/09/2024 -  O serviço foi digitalizado via protocolo no SEI, mas ainda não está no padrão GOV.BR, Serviço com demanada limitada, rodando bem  , pouca prioziração, 
01/08/2024 - Situação persiste. Priorização de outros serviços sensiveis: "Edital de Radiodifusão Educativa";
01/08/2024 - Situação persiste; Priorização de outros serviços sensiveis: Edital de radiodifusão educativa;
03/07/2024 - Priorização de melhoria de outros serviços sensiveis: Participar de edital de RADCOM e Informar alteração juridica de RADCOM e Outorga de RTDV;
Há necessidade de revisão dos prazos das ações pactuadas considerando a prioridade para a melhoria dos serviços existentes;
29/05/2024 - Dentro do prazo;
26/04/2024 - Dentro do prazo acordado;
21/03/2024 - Dentro do prazo;
------ Inclusão no PTD 2021-2024 para 3TRI2024;
22/02/2024 - Prazo pactuado no PTD 2021-2024 para o 3ºTRI2024;
18/09/2023 - Serviço incluído - Verificar prazo;</t>
  </si>
  <si>
    <t>30/05/2025- Situação Persiste
'22/04/2025 - Serviço com baixa prioridade, e a SECOE avalia a sua implementação podendo ir para o MOSAICO ; 
11/12/2024 - Situação Persiste;
01/10/2024 - Dentro do Prazo Acordado;
04/09/2024 - Dentro do prazo acordado;
01/08/2024 - Dentro do prazo acordado;
03/07/2024 - Dentro do prazo acordado;
29/05/2024 - Dentro do prazo acordado;
26/04/2024 - Dentro do prazo acordado;
21/03/2024 - Dentro do prazo;
------ Repactução no PTD 2021-2024 para 4TRI2024;
12/09/2023 - Há necessidade de repactuacao de prazo para 4TRI2024;
27/07/2023 - Situação persiste;
30/06/2023 - Situação persiste;
31/05/2023 - Situação persiste;
06/12/2022 - Ação suspensa. Há necessidade de repactuação de prazo;
                     JUST.: disponibilidade da equipe e reavaliação da sua implementação, podendo ir para o MOSAICO
                    NOVO PRAZO ESTIMADO.: 3º/TRI/23
01/11/2022 - Plano de serviço nº PS38 encaminhado para Lecom em 16/11/22;
24/10/2022 - Conforme informado em conversa pelo TEAMS, o plano de serviço será enviado até dia 31/10;</t>
  </si>
  <si>
    <t>30/05/2025- Situação Persiste
'22/04/2025 - Situação Persite;  
11/12/2024 - Situação Persiste;
07/11/2024 - Situação Persiste, possível exclusão futura ;
01/10/2024 -  Situação Persiste;
04/09/2024 -  Situação Persiste;
01/08/2024  -  Situação persiste;
03/07/2024 - Aguardando publicação de legislação (decreto) ou devolução do processo (caso o decreto não seja publicado);
29/05/2024 - Situação persiste;
26/04/2024 - Dentro do prazo acordado;
21/03/2024 - Dentro do prazo. Expectativa de cancelamento do serviço;
------ Inclusão no PTD 2021-2024 para 4TRI2024;
22/02/2024 - Prazo pactuado no PTD 2021-2024 para o 4ºTRI2024;
18/09/2023 - Serviço incluído - Verificar prazo;</t>
  </si>
  <si>
    <t>30/05/2025- Situação Persiste
'22/04/2025 - Situação Persite. Aguardando Decreto;
07/11/2024 - Situação Persiste ;
01/10/2024 - Situação Persiste;
04/09/2024 -  Aguardando publicação de legislação (decreto) ou devolução do processo (caso o decreto não seja publicado);
01/08/2024 - Dentro do prazo acordado;
03/07/2024 - Dentro do prazo acordado;
29/05/2024 - Dentro do prazo acordado;
26/04/2024 - Dentro do prazo acordado;
21/03/2024 - Dentro do prazo;
------ Repactução no PTD 2021-2024 para 3TRI2024;
12/09/2023 - Há necessidade de repactuacao de prazo para 3TRI2024;
27/07/2023 - Situação persiste;
30/06/2023 - Situação Persiste. Just: necessidade de adaptação a nova estrutura;
31/05/2023 - Mantém porém com prioridade inferior;
14/03/2023 - Necessidade de adaptação dos serviços para a nova estrutura da SERAD;
06/12/2022 - Há necessidade de repactuação de prazo;
                     JUST.: disponibilidade da equipe
                    NOVO PRAZO ESTIMADO.: 3º/TRI/23
01/11/2022 - sem atualização;
24/10/2022 - Conforme informado em conversa pelo TEAMS, o plano de serviço será enviado até dia 31/10;</t>
  </si>
  <si>
    <t>30/05/2025- Situação Persiste
'22/04/2025 - Situação Persiste; 
11/12/2024 - Situação Persiste;
07/11/2024 - Situação Persiste, e além disso esta ação tem baixa prioridade;
01/10/2024 - Situação Persiste;
04/09/2024 -  Situação Persiste;
01/08/2024 - Situação persiste;
03/07/2024 - Situação persiste;
29/05/2024 - Aguardando publicação de legislação (decreto) ou devolução do processo (caso o decreto não seja publicado);
26/04/2024 - Em curso atualização de legislação (decreto) que pode alterar o fluxo do serviço e, priorização de melhoria de outros serviços sensiveis: Participar de edital de RADCOM e Informar alteração juridica de RADCOM;
Há necessidade de revisão dos prazos das ações pactuadas considerando a prioridade para a melhoria dos serviços existentes;
PRAZO ESTIMADO: 4TRI2024;
21/03/2024 - Há necessidade de repactuação para o 4ºTRI2024;
Just: Em curso atualização de legislação (decreto) que pode alterar o fluxo do serviço;
NOVO PRAZO ESTIMADO: 4TRI2024;
------ Repactução no PTD 2021-2024 para o 1TRI2024;
12/09/2023 -  Há necessidade de repactuacao de prazo para 1TRI2024;
27/07/2023 - Situação persiste;
30/06/2023 - Situação persiste;
31/05/2023 - Reorganização das prioridades de serviço. Há necessidade de repactuação de prazo;
14/03/2023 - Necessidade de adaptação dos serviços para a nova estrutura da SERAD;
06/12/2022 - Ação suspensa. Há necessidade de repactuacao de prazo;
                     JUST.: disponibilidade da equipe
                    NOVO PRAZO ESTIMADO.: 2º/TRI/23
01/11/2022 - Plano de serviço nºPS39 encaminhado para Lecom;
24/10/2022 - Conforme informado em conversa pelo TEAMS, o plano de serviço será enviado até dia 31/10;</t>
  </si>
  <si>
    <t>Eixo</t>
  </si>
  <si>
    <t>Serviço</t>
  </si>
  <si>
    <t>ok</t>
  </si>
  <si>
    <t>Resumo Ações 2024 em 19/12/24</t>
  </si>
  <si>
    <t xml:space="preserve">Nº Ações </t>
  </si>
  <si>
    <t xml:space="preserve">Status </t>
  </si>
  <si>
    <t>Concluídas</t>
  </si>
  <si>
    <t>Andamento</t>
  </si>
  <si>
    <t>Excluídas</t>
  </si>
  <si>
    <t>1ºTRI/2021</t>
  </si>
  <si>
    <t>Implantação da Área Logada</t>
  </si>
  <si>
    <t>Implantação da Experiência LabQ</t>
  </si>
  <si>
    <t>Implementação das recomendações do autodiagnóstico de qualidade</t>
  </si>
  <si>
    <t>Realização de Autodiagnóstico de Qualidade</t>
  </si>
  <si>
    <t>Revisão da descrição dos serviços</t>
  </si>
  <si>
    <t>Implementação do VLIBRAS</t>
  </si>
  <si>
    <t>Implantação do Design System</t>
  </si>
  <si>
    <t>Integração com Assinatura Digital Gov.br</t>
  </si>
  <si>
    <t>Migração de APPs móveis para a loja do Gov.br</t>
  </si>
  <si>
    <t>Migração de Portal Institucional</t>
  </si>
  <si>
    <t>Integração à base de dados do CadÚnico Serviços</t>
  </si>
  <si>
    <t>3ºTRI/2025</t>
  </si>
  <si>
    <t>Integração à base de dados de Benefícios Previdenciários</t>
  </si>
  <si>
    <t>3ºTRI/2026</t>
  </si>
  <si>
    <t>Disponibilização de Base de Dados</t>
  </si>
  <si>
    <t>Integração à base de dados da Certidão Negativa de Débitos (CND)</t>
  </si>
  <si>
    <t>Integração à base de dados (OUTROS)</t>
  </si>
  <si>
    <t>Construção de diagnóstico/planejamento</t>
  </si>
  <si>
    <t>Integração à base de dados de Pessoa com Deficiência</t>
  </si>
  <si>
    <t>Integração à base de dados do Registro de Referência dos Servidores Civis do Poder Executivo</t>
  </si>
  <si>
    <t>Integração à base de dados de Situação Militar</t>
  </si>
  <si>
    <t>Integração à base de dados de Relação Trabalhista</t>
  </si>
  <si>
    <t>Startup Gov.br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</si>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</sst>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3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4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7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1"/>
      <name val="Aptos Narrow"/>
      <family val="2"/>
    </font>
    <font>
      <sz val="11"/>
      <name val="Aptos Narrow"/>
      <family val="2"/>
      <charset val="1"/>
    </font>
    <font>
      <sz val="11"/>
      <color rgb="FF000000"/>
      <name val="Aptos Narrow"/>
    </font>
    <font>
      <i/>
      <sz val="11"/>
      <color rgb="FF000000"/>
      <name val="Aptos Narrow"/>
    </font>
    <font>
      <sz val="11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10"/>
      <color theme="1"/>
      <name val="Calibri"/>
      <scheme val="minor"/>
    </font>
    <font>
      <sz val="10"/>
      <color rgb="FFFF0000"/>
      <name val="Calibri"/>
      <scheme val="minor"/>
    </font>
    <font>
      <sz val="10"/>
      <color rgb="FFFF0000"/>
      <name val="Calibri"/>
    </font>
    <font>
      <sz val="10"/>
      <color rgb="FFFF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theme="0"/>
        <bgColor rgb="FFE8E8E8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quotePrefix="1" applyFont="1" applyAlignment="1" applyProtection="1">
      <alignment wrapText="1"/>
      <protection locked="0"/>
    </xf>
    <xf numFmtId="0" fontId="7" fillId="0" borderId="0" xfId="0" quotePrefix="1" applyFont="1" applyAlignment="1" applyProtection="1">
      <alignment wrapText="1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2" fillId="0" borderId="0" xfId="0" applyFont="1" applyProtection="1"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quotePrefix="1" applyFont="1" applyAlignment="1" applyProtection="1">
      <alignment horizontal="left" vertical="center" wrapText="1"/>
      <protection locked="0"/>
    </xf>
    <xf numFmtId="0" fontId="6" fillId="0" borderId="0" xfId="0" quotePrefix="1" applyFont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29" fillId="0" borderId="0" xfId="0" quotePrefix="1" applyFont="1" applyAlignment="1" applyProtection="1">
      <alignment horizontal="left" vertical="center" wrapText="1"/>
      <protection locked="0"/>
    </xf>
    <xf numFmtId="0" fontId="2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49" fontId="22" fillId="3" borderId="0" xfId="0" applyNumberFormat="1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/>
    </xf>
    <xf numFmtId="49" fontId="22" fillId="7" borderId="0" xfId="0" applyNumberFormat="1" applyFont="1" applyFill="1" applyAlignment="1">
      <alignment horizontal="left" vertical="center"/>
    </xf>
    <xf numFmtId="14" fontId="2" fillId="7" borderId="0" xfId="0" applyNumberFormat="1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 wrapText="1"/>
    </xf>
    <xf numFmtId="0" fontId="28" fillId="7" borderId="0" xfId="0" applyFont="1" applyFill="1" applyAlignment="1">
      <alignment horizontal="left" vertical="center" wrapText="1"/>
    </xf>
    <xf numFmtId="0" fontId="4" fillId="7" borderId="8" xfId="0" applyFont="1" applyFill="1" applyBorder="1" applyAlignment="1">
      <alignment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left" vertical="center"/>
    </xf>
    <xf numFmtId="164" fontId="18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49" fontId="2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14" fontId="18" fillId="0" borderId="7" xfId="0" applyNumberFormat="1" applyFont="1" applyBorder="1" applyAlignment="1">
      <alignment horizontal="left" vertical="center"/>
    </xf>
    <xf numFmtId="0" fontId="4" fillId="0" borderId="7" xfId="0" quotePrefix="1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4" fillId="0" borderId="7" xfId="0" quotePrefix="1" applyFont="1" applyBorder="1" applyAlignment="1" applyProtection="1">
      <alignment horizontal="left" vertical="center" wrapText="1"/>
      <protection locked="0"/>
    </xf>
    <xf numFmtId="0" fontId="2" fillId="0" borderId="7" xfId="0" quotePrefix="1" applyFont="1" applyBorder="1" applyAlignment="1">
      <alignment horizontal="left" vertical="center" wrapText="1"/>
    </xf>
    <xf numFmtId="0" fontId="6" fillId="0" borderId="7" xfId="0" quotePrefix="1" applyFont="1" applyBorder="1" applyAlignment="1" applyProtection="1">
      <alignment horizontal="left" vertical="center" wrapText="1"/>
      <protection locked="0"/>
    </xf>
    <xf numFmtId="0" fontId="30" fillId="0" borderId="0" xfId="0" quotePrefix="1" applyFont="1" applyAlignment="1" applyProtection="1">
      <alignment horizontal="left" vertical="center" wrapText="1"/>
      <protection locked="0"/>
    </xf>
    <xf numFmtId="0" fontId="31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charset val="1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rgb="FF8EA9DB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5EF38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BEBA47-3817-49C5-9600-37C4B55F73D1}" name="PTD" displayName="PTD" ref="A1:V107" totalsRowShown="0" headerRowDxfId="72" dataDxfId="71">
  <autoFilter ref="A1:V107" xr:uid="{DBBEBA47-3817-49C5-9600-37C4B55F73D1}"/>
  <tableColumns count="22">
    <tableColumn id="1" xr3:uid="{C8BCD2B4-BA00-4367-BBDC-AA21C66A3355}" name="ID Eixo" dataDxfId="70"/>
    <tableColumn id="2" xr3:uid="{FC922626-EA83-4996-A12A-C1BF60CF8139}" name="Nome Eixo" dataDxfId="69"/>
    <tableColumn id="11" xr3:uid="{FE09ED0B-F670-4531-B639-87CFEE4AB900}" name="Produto" dataDxfId="68"/>
    <tableColumn id="3" xr3:uid="{DEFC32BE-0745-4E48-86B3-8208A393B05C}" name="FlagShip" dataDxfId="67"/>
    <tableColumn id="4" xr3:uid="{9B8153A5-3116-4121-A759-8451462DB2A9}" name="Ação" dataDxfId="66"/>
    <tableColumn id="5" xr3:uid="{565FE53D-4EA4-4435-B936-99E326674F6B}" name="Secretaria" dataDxfId="65"/>
    <tableColumn id="24" xr3:uid="{A5E7A6A5-8D9A-4D5A-9986-BB8E5CEDC795}" name="Forma de Execução" dataDxfId="64"/>
    <tableColumn id="25" xr3:uid="{3BF78BB1-5EFE-4169-A0A4-899DC8E01BD4}" name="Disponivel no Site" dataDxfId="63"/>
    <tableColumn id="26" xr3:uid="{BD853251-23CB-4598-92E3-B88E33468467}" name="Totalmente Digitalizado" dataDxfId="62"/>
    <tableColumn id="6" xr3:uid="{7FC4AD1E-13C6-4765-AE56-934FD3AF61B1}" name="Responsável" dataDxfId="61"/>
    <tableColumn id="7" xr3:uid="{4327731D-BE77-4F4E-9967-D6CBD7B05B40}" name="Trimestre Entrega Pactuada" dataDxfId="60"/>
    <tableColumn id="8" xr3:uid="{257BC4DB-378A-45A2-A59C-8FB06820B2AC}" name="Trimestre Entrega Repactuada" dataDxfId="59"/>
    <tableColumn id="9" xr3:uid="{4C546FD1-1101-428F-9DB7-96FF570844E3}" name="Trimestre Entrega Programada" dataDxfId="58">
      <calculatedColumnFormula>IF(PTD[[#This Row],[Trimestre Entrega Repactuada]]=0,PTD[[#This Row],[Trimestre Entrega Pactuada]],PTD[[#This Row],[Trimestre Entrega Repactuada]])</calculatedColumnFormula>
    </tableColumn>
    <tableColumn id="12" xr3:uid="{99277F8F-B043-4747-B8C8-20C0FFE0839E}" name="Trimestre Entrega Realizada" dataDxfId="57"/>
    <tableColumn id="13" xr3:uid="{B98CE6A5-1B62-406E-89A0-86473DED223B}" name="Situação" dataDxfId="56"/>
    <tableColumn id="14" xr3:uid="{DA34782D-8D6D-466A-8D39-C5A4CFAD1CF9}" name="Status" dataDxfId="55"/>
    <tableColumn id="15" xr3:uid="{5E560F2A-2BD6-4CCB-8A38-2A574532F129}" name="Houve Modificação?" dataDxfId="54"/>
    <tableColumn id="16" xr3:uid="{95B5C7B0-00A5-485D-9446-5E91C2845650}" name="Tipo Modificação" dataDxfId="53"/>
    <tableColumn id="10" xr3:uid="{69D0003D-E51E-4BD4-AE47-7B599BD3ECA7}" name="A realizar no Plano Atual?" dataDxfId="52"/>
    <tableColumn id="17" xr3:uid="{1EDD438C-CA0B-4D03-BE0B-5C6FA16F3791}" name="Versão de Modificação" dataDxfId="51"/>
    <tableColumn id="23" xr3:uid="{973C41B8-F716-4698-9E36-2EEE3EF35788}" name="Data de Consulta" dataDxfId="50">
      <calculatedColumnFormula>TODAY()</calculatedColumnFormula>
    </tableColumn>
    <tableColumn id="20" xr3:uid="{68056515-E75F-4625-8547-28339EE26087}" name="Última Atualização" data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B901B7-189A-4126-8213-D39BCAF01B7A}" name="Tabela53" displayName="Tabela53" ref="A1:T47" totalsRowShown="0" headerRowDxfId="48" dataDxfId="47" headerRowBorderDxfId="45" tableBorderDxfId="46">
  <autoFilter ref="A1:T47" xr:uid="{27302EDE-4680-429A-B4CA-352C1857DBEE}"/>
  <sortState xmlns:xlrd2="http://schemas.microsoft.com/office/spreadsheetml/2017/richdata2" ref="A2:T24">
    <sortCondition ref="D1:D24"/>
  </sortState>
  <tableColumns count="20">
    <tableColumn id="1" xr3:uid="{7213BC09-7AC2-4A6C-ADEE-9F42968E0192}" name="ID Eixo" dataDxfId="44"/>
    <tableColumn id="2" xr3:uid="{363712A3-C5A0-46CA-81E9-ADA9DA29F80A}" name="Nome Eixo" dataDxfId="43"/>
    <tableColumn id="3" xr3:uid="{52AC0DA2-6BBA-4995-8592-988983117B20}" name="Produto" dataDxfId="42"/>
    <tableColumn id="5" xr3:uid="{20C76215-ED4D-45A2-9878-B5EFC5820D0C}" name="Ação" dataDxfId="41"/>
    <tableColumn id="6" xr3:uid="{6A4A5B1C-2854-4511-A3AB-845EDBD18080}" name="Secretaria" dataDxfId="40"/>
    <tableColumn id="7" xr3:uid="{6B2C05A3-0502-46FC-A6BF-9F9787D0E4A9}" name="Forma de Execução" dataDxfId="39"/>
    <tableColumn id="8" xr3:uid="{F9FE55D0-9F8D-4163-9DC3-B44A7DF57864}" name="Disponivel no Site" dataDxfId="38"/>
    <tableColumn id="10" xr3:uid="{69F278D7-E9F9-4620-B45E-DF709CC3CA1D}" name="Responsável" dataDxfId="37"/>
    <tableColumn id="11" xr3:uid="{633AEA82-0F2B-4FD3-9FEA-BF966B212F38}" name="Trimestre Entrega Pactuada" dataDxfId="36"/>
    <tableColumn id="12" xr3:uid="{A7DF236F-6402-4C58-A970-784223B944D3}" name="Trimestre Entrega Repactuada" dataDxfId="35"/>
    <tableColumn id="13" xr3:uid="{8E14C1BD-1436-4696-B054-CBF9D217B5D2}" name="Trimestre Entrega Programada" dataDxfId="34">
      <calculatedColumnFormula>IF(Tabela53[[#This Row],[Trimestre Entrega Repactuada]]=0,Tabela53[[#This Row],[Trimestre Entrega Pactuada]],Tabela53[[#This Row],[Trimestre Entrega Repactuada]])</calculatedColumnFormula>
    </tableColumn>
    <tableColumn id="14" xr3:uid="{A47905CE-A3C6-463A-B86F-CFFDF817A2A0}" name="Trimestre Entrega Realizada" dataDxfId="33"/>
    <tableColumn id="15" xr3:uid="{839C8AB5-4F2D-46EC-A871-9F9E2E555AE7}" name="Situação" dataDxfId="32"/>
    <tableColumn id="16" xr3:uid="{0E1275E0-3595-4A3A-9052-9102ED8164ED}" name="Status" dataDxfId="31"/>
    <tableColumn id="17" xr3:uid="{1A0F4A09-4BD5-4461-843B-80819083D9FD}" name="Houve Modificação?" dataDxfId="30"/>
    <tableColumn id="18" xr3:uid="{C2623366-BA27-4377-A89E-2D617BFE79EF}" name="Tipo Modificação" dataDxfId="29"/>
    <tableColumn id="19" xr3:uid="{4DAFD63A-414E-4F28-838F-428A78AEAACD}" name="A realizar no Plano Atual?" dataDxfId="28"/>
    <tableColumn id="20" xr3:uid="{869277DA-6D12-4812-A2F0-957CB28A0560}" name="Versão de Modificação" dataDxfId="27"/>
    <tableColumn id="21" xr3:uid="{50671619-F060-4263-A21B-57EB0440F60B}" name="Data de Consulta" dataDxfId="26">
      <calculatedColumnFormula>TODAY()</calculatedColumnFormula>
    </tableColumn>
    <tableColumn id="22" xr3:uid="{3514EBC1-BFA9-4AEC-AE46-22D24945A920}" name="Situação 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302EDE-4680-429A-B4CA-352C1857DBEE}" name="Tabela5" displayName="Tabela5" ref="A1:U24" totalsRowShown="0" headerRowDxfId="24" dataDxfId="23" headerRowBorderDxfId="21" tableBorderDxfId="22">
  <autoFilter ref="A1:U24" xr:uid="{27302EDE-4680-429A-B4CA-352C1857DBEE}"/>
  <sortState xmlns:xlrd2="http://schemas.microsoft.com/office/spreadsheetml/2017/richdata2" ref="A2:U24">
    <sortCondition ref="D1:D24"/>
  </sortState>
  <tableColumns count="21">
    <tableColumn id="1" xr3:uid="{F61FC552-6622-45B4-A339-6BFE57093DEB}" name="ID Eixo" dataDxfId="20"/>
    <tableColumn id="2" xr3:uid="{DC9D2FBB-5279-45F5-9B72-485E5DD20838}" name="Nome Eixo" dataDxfId="19"/>
    <tableColumn id="3" xr3:uid="{0BEE457A-FD80-4958-927D-234D19C55911}" name="Produto" dataDxfId="18"/>
    <tableColumn id="5" xr3:uid="{1C63BCC0-5AE3-40D7-BB96-C163E34EF98B}" name="Ação" dataDxfId="17"/>
    <tableColumn id="6" xr3:uid="{4CD3DBA3-14EF-4C69-BE9F-50E9CA3B5A98}" name="Secretaria" dataDxfId="16"/>
    <tableColumn id="7" xr3:uid="{93A2C346-ED6B-48D2-9B0B-0068730ED701}" name="Forma de Execução" dataDxfId="15"/>
    <tableColumn id="8" xr3:uid="{E90C5F47-938B-44A1-A45F-0D58C102566A}" name="Disponivel no Site" dataDxfId="14"/>
    <tableColumn id="9" xr3:uid="{C3DBBA54-E731-4812-9DA1-D2B638DC5AAD}" name="Totalmente Digitalizado" dataDxfId="13"/>
    <tableColumn id="10" xr3:uid="{814995B2-5940-44FA-B175-B91AB2F47EE6}" name="Responsável" dataDxfId="12"/>
    <tableColumn id="11" xr3:uid="{9F828C02-0952-4AE2-8CBA-4E9C55174C13}" name="Trimestre Entrega Pactuada" dataDxfId="11"/>
    <tableColumn id="12" xr3:uid="{92A2CA50-6F55-4830-AA4F-24FBAFD98EF6}" name="Trimestre Entrega Repactuada" dataDxfId="10"/>
    <tableColumn id="13" xr3:uid="{4CD97FEF-629A-406E-BE6C-B5B0FA430B09}" name="Trimestre Entrega Programada" dataDxfId="9"/>
    <tableColumn id="14" xr3:uid="{9BF50537-7EA8-4DA0-A52B-3BE8ABA773D5}" name="Trimestre Entrega Realizada" dataDxfId="8"/>
    <tableColumn id="15" xr3:uid="{4C404A4D-E323-440E-9E62-4EC9468B28E8}" name="Situação" dataDxfId="7"/>
    <tableColumn id="16" xr3:uid="{393B9A0C-0C57-4ADA-B66C-EF11FD7A199B}" name="Status" dataDxfId="6"/>
    <tableColumn id="17" xr3:uid="{5D01CA88-315E-4BA8-AD0A-573CA7CC392E}" name="Houve Modificação?" dataDxfId="5"/>
    <tableColumn id="18" xr3:uid="{752625A1-E9E6-47F3-9CF6-EBF48DBE5BFE}" name="Tipo Modificação" dataDxfId="4"/>
    <tableColumn id="19" xr3:uid="{5379B113-8ADD-488F-A8F5-80BD0B5E6A8E}" name="A realizar no Plano Atual?" dataDxfId="3"/>
    <tableColumn id="20" xr3:uid="{4EFFEA38-B420-44E2-92CA-A92354BD574D}" name="Versão de Modificação" dataDxfId="2"/>
    <tableColumn id="21" xr3:uid="{A1387A88-5076-4AE4-81E2-A50170A7CA09}" name="Data de Consulta" dataDxfId="1">
      <calculatedColumnFormula>TODAY()</calculatedColumnFormula>
    </tableColumn>
    <tableColumn id="22" xr3:uid="{24A78E3C-5183-4290-946C-DAF2CE60E243}" name="ituaçã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D791-EDD7-48A4-8382-B140E0FACC08}">
  <dimension ref="A1:V107"/>
  <sheetViews>
    <sheetView zoomScaleNormal="100" workbookViewId="0">
      <selection activeCell="G108" sqref="G108"/>
    </sheetView>
  </sheetViews>
  <sheetFormatPr defaultColWidth="9.140625" defaultRowHeight="12.75"/>
  <cols>
    <col min="1" max="1" width="10.7109375" style="32" bestFit="1" customWidth="1"/>
    <col min="2" max="2" width="19.7109375" style="31" bestFit="1" customWidth="1"/>
    <col min="3" max="3" width="12" style="32" bestFit="1" customWidth="1"/>
    <col min="4" max="4" width="11.85546875" style="31" bestFit="1" customWidth="1"/>
    <col min="5" max="5" width="21" style="32" customWidth="1"/>
    <col min="6" max="6" width="13.42578125" style="32" bestFit="1" customWidth="1"/>
    <col min="7" max="7" width="20.5703125" style="26" bestFit="1" customWidth="1"/>
    <col min="8" max="8" width="19.5703125" style="26" bestFit="1" customWidth="1"/>
    <col min="9" max="9" width="24.28515625" style="32" bestFit="1" customWidth="1"/>
    <col min="10" max="10" width="21" style="33" bestFit="1" customWidth="1"/>
    <col min="11" max="11" width="19.85546875" style="32" bestFit="1" customWidth="1"/>
    <col min="12" max="12" width="14.5703125" style="33" bestFit="1" customWidth="1"/>
    <col min="13" max="13" width="19.85546875" style="28" bestFit="1" customWidth="1"/>
    <col min="14" max="14" width="13.28515625" style="32" bestFit="1" customWidth="1"/>
    <col min="15" max="15" width="12.5703125" style="32" bestFit="1" customWidth="1"/>
    <col min="16" max="16" width="10.42578125" style="26" bestFit="1" customWidth="1"/>
    <col min="17" max="17" width="21.140625" style="32" bestFit="1" customWidth="1"/>
    <col min="18" max="18" width="18.5703125" style="32" bestFit="1" customWidth="1"/>
    <col min="19" max="19" width="25.7109375" style="33" bestFit="1" customWidth="1"/>
    <col min="20" max="20" width="23.28515625" style="34" bestFit="1" customWidth="1"/>
    <col min="21" max="21" width="18.85546875" style="33" bestFit="1" customWidth="1"/>
    <col min="22" max="22" width="139.5703125" style="32" bestFit="1" customWidth="1"/>
    <col min="23" max="16384" width="9.140625" style="32"/>
  </cols>
  <sheetData>
    <row r="1" spans="1:22" ht="38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26" t="s">
        <v>6</v>
      </c>
      <c r="H1" s="26" t="s">
        <v>7</v>
      </c>
      <c r="I1" s="32" t="s">
        <v>8</v>
      </c>
      <c r="J1" s="32" t="s">
        <v>9</v>
      </c>
      <c r="K1" s="35" t="s">
        <v>10</v>
      </c>
      <c r="L1" s="35" t="s">
        <v>11</v>
      </c>
      <c r="M1" s="36" t="s">
        <v>12</v>
      </c>
      <c r="N1" s="35" t="s">
        <v>13</v>
      </c>
      <c r="O1" s="32" t="s">
        <v>14</v>
      </c>
      <c r="P1" s="26" t="s">
        <v>15</v>
      </c>
      <c r="Q1" s="32" t="s">
        <v>16</v>
      </c>
      <c r="R1" s="32" t="s">
        <v>17</v>
      </c>
      <c r="S1" s="33" t="s">
        <v>18</v>
      </c>
      <c r="T1" s="32" t="s">
        <v>19</v>
      </c>
      <c r="U1" s="34" t="s">
        <v>20</v>
      </c>
      <c r="V1" s="32" t="s">
        <v>21</v>
      </c>
    </row>
    <row r="2" spans="1:22" s="26" customFormat="1" ht="38.25">
      <c r="A2" s="26">
        <v>1</v>
      </c>
      <c r="B2" s="27" t="s">
        <v>22</v>
      </c>
      <c r="C2" s="27"/>
      <c r="D2" s="26" t="s">
        <v>23</v>
      </c>
      <c r="E2" s="27" t="s">
        <v>24</v>
      </c>
      <c r="F2" s="26" t="s">
        <v>25</v>
      </c>
      <c r="G2" s="26" t="s">
        <v>26</v>
      </c>
      <c r="H2" s="26" t="s">
        <v>27</v>
      </c>
      <c r="I2" s="26" t="s">
        <v>27</v>
      </c>
      <c r="K2" s="28" t="s">
        <v>28</v>
      </c>
      <c r="L2" s="28"/>
      <c r="M2" s="28" t="str">
        <f>IF(PTD[[#This Row],[Trimestre Entrega Repactuada]]=0,PTD[[#This Row],[Trimestre Entrega Pactuada]],PTD[[#This Row],[Trimestre Entrega Repactuada]])</f>
        <v>2ºTRI/2021</v>
      </c>
      <c r="N2" s="28"/>
      <c r="O2" s="26" t="s">
        <v>29</v>
      </c>
      <c r="P2" s="26" t="s">
        <v>30</v>
      </c>
      <c r="Q2" s="26" t="s">
        <v>31</v>
      </c>
      <c r="T2" s="26" t="s">
        <v>32</v>
      </c>
      <c r="U2" s="29">
        <f t="shared" ref="U2:U23" ca="1" si="0">TODAY()</f>
        <v>46162</v>
      </c>
      <c r="V2" s="28"/>
    </row>
    <row r="3" spans="1:22" s="26" customFormat="1" ht="38.25">
      <c r="A3" s="26">
        <v>1</v>
      </c>
      <c r="B3" s="27" t="s">
        <v>22</v>
      </c>
      <c r="C3" s="27"/>
      <c r="D3" s="26" t="s">
        <v>23</v>
      </c>
      <c r="E3" s="27" t="s">
        <v>33</v>
      </c>
      <c r="F3" s="26" t="s">
        <v>25</v>
      </c>
      <c r="G3" s="26" t="s">
        <v>26</v>
      </c>
      <c r="H3" s="26" t="s">
        <v>27</v>
      </c>
      <c r="I3" s="26" t="s">
        <v>27</v>
      </c>
      <c r="K3" s="28" t="s">
        <v>28</v>
      </c>
      <c r="L3" s="28"/>
      <c r="M3" s="28" t="str">
        <f>IF(PTD[[#This Row],[Trimestre Entrega Repactuada]]=0,PTD[[#This Row],[Trimestre Entrega Pactuada]],PTD[[#This Row],[Trimestre Entrega Repactuada]])</f>
        <v>2ºTRI/2021</v>
      </c>
      <c r="N3" s="28"/>
      <c r="O3" s="26" t="s">
        <v>29</v>
      </c>
      <c r="P3" s="26" t="s">
        <v>30</v>
      </c>
      <c r="Q3" s="26" t="s">
        <v>31</v>
      </c>
      <c r="T3" s="26" t="s">
        <v>32</v>
      </c>
      <c r="U3" s="29">
        <f t="shared" ca="1" si="0"/>
        <v>46162</v>
      </c>
      <c r="V3" s="28"/>
    </row>
    <row r="4" spans="1:22" s="26" customFormat="1" ht="38.25">
      <c r="A4" s="26">
        <v>1</v>
      </c>
      <c r="B4" s="27" t="s">
        <v>22</v>
      </c>
      <c r="C4" s="27"/>
      <c r="D4" s="26" t="s">
        <v>34</v>
      </c>
      <c r="E4" s="27" t="s">
        <v>35</v>
      </c>
      <c r="F4" s="26" t="s">
        <v>25</v>
      </c>
      <c r="G4" s="26" t="s">
        <v>36</v>
      </c>
      <c r="H4" s="26" t="s">
        <v>27</v>
      </c>
      <c r="I4" s="26" t="s">
        <v>27</v>
      </c>
      <c r="K4" s="35" t="s">
        <v>37</v>
      </c>
      <c r="L4" s="35"/>
      <c r="M4" s="28" t="str">
        <f>IF(PTD[[#This Row],[Trimestre Entrega Repactuada]]=0,PTD[[#This Row],[Trimestre Entrega Pactuada]],PTD[[#This Row],[Trimestre Entrega Repactuada]])</f>
        <v>3ºTRI/2021</v>
      </c>
      <c r="N4" s="35"/>
      <c r="O4" s="26" t="s">
        <v>29</v>
      </c>
      <c r="P4" s="26" t="s">
        <v>30</v>
      </c>
      <c r="Q4" s="26" t="s">
        <v>31</v>
      </c>
      <c r="T4" s="26" t="s">
        <v>32</v>
      </c>
      <c r="U4" s="29">
        <f t="shared" ca="1" si="0"/>
        <v>46162</v>
      </c>
      <c r="V4" s="28"/>
    </row>
    <row r="5" spans="1:22" s="26" customFormat="1" ht="38.25">
      <c r="A5" s="26">
        <v>1</v>
      </c>
      <c r="B5" s="27" t="s">
        <v>22</v>
      </c>
      <c r="C5" s="27"/>
      <c r="D5" s="26" t="s">
        <v>34</v>
      </c>
      <c r="E5" s="27" t="s">
        <v>38</v>
      </c>
      <c r="F5" s="26" t="s">
        <v>25</v>
      </c>
      <c r="G5" s="26" t="s">
        <v>36</v>
      </c>
      <c r="H5" s="26" t="s">
        <v>27</v>
      </c>
      <c r="I5" s="26" t="s">
        <v>27</v>
      </c>
      <c r="K5" s="28" t="s">
        <v>39</v>
      </c>
      <c r="L5" s="28"/>
      <c r="M5" s="28" t="str">
        <f>IF(PTD[[#This Row],[Trimestre Entrega Repactuada]]=0,PTD[[#This Row],[Trimestre Entrega Pactuada]],PTD[[#This Row],[Trimestre Entrega Repactuada]])</f>
        <v>4ºTRI/2021</v>
      </c>
      <c r="N5" s="28"/>
      <c r="O5" s="26" t="s">
        <v>29</v>
      </c>
      <c r="P5" s="26" t="s">
        <v>30</v>
      </c>
      <c r="Q5" s="26" t="s">
        <v>31</v>
      </c>
      <c r="T5" s="26" t="s">
        <v>32</v>
      </c>
      <c r="U5" s="29">
        <f t="shared" ca="1" si="0"/>
        <v>46162</v>
      </c>
      <c r="V5" s="28"/>
    </row>
    <row r="6" spans="1:22" s="26" customFormat="1" ht="51">
      <c r="A6" s="26">
        <v>1</v>
      </c>
      <c r="B6" s="27" t="s">
        <v>22</v>
      </c>
      <c r="C6" s="27"/>
      <c r="D6" s="26" t="s">
        <v>34</v>
      </c>
      <c r="E6" s="27" t="s">
        <v>40</v>
      </c>
      <c r="F6" s="26" t="s">
        <v>25</v>
      </c>
      <c r="G6" s="26" t="s">
        <v>36</v>
      </c>
      <c r="H6" s="26" t="s">
        <v>27</v>
      </c>
      <c r="I6" s="26" t="s">
        <v>27</v>
      </c>
      <c r="K6" s="28" t="s">
        <v>41</v>
      </c>
      <c r="L6" s="28"/>
      <c r="M6" s="28" t="str">
        <f>IF(PTD[[#This Row],[Trimestre Entrega Repactuada]]=0,PTD[[#This Row],[Trimestre Entrega Pactuada]],PTD[[#This Row],[Trimestre Entrega Repactuada]])</f>
        <v>1ºTRI/2022</v>
      </c>
      <c r="N6" s="28"/>
      <c r="O6" s="26" t="s">
        <v>29</v>
      </c>
      <c r="P6" s="26" t="s">
        <v>30</v>
      </c>
      <c r="Q6" s="26" t="s">
        <v>31</v>
      </c>
      <c r="T6" s="26" t="s">
        <v>32</v>
      </c>
      <c r="U6" s="29">
        <f t="shared" ca="1" si="0"/>
        <v>46162</v>
      </c>
      <c r="V6" s="28"/>
    </row>
    <row r="7" spans="1:22" s="26" customFormat="1" ht="25.5">
      <c r="A7" s="26">
        <v>1</v>
      </c>
      <c r="B7" s="27" t="s">
        <v>22</v>
      </c>
      <c r="C7" s="27"/>
      <c r="D7" s="26" t="s">
        <v>23</v>
      </c>
      <c r="E7" s="27" t="s">
        <v>42</v>
      </c>
      <c r="F7" s="26" t="s">
        <v>25</v>
      </c>
      <c r="G7" s="26" t="s">
        <v>36</v>
      </c>
      <c r="H7" s="26" t="s">
        <v>27</v>
      </c>
      <c r="I7" s="26" t="s">
        <v>27</v>
      </c>
      <c r="K7" s="28" t="s">
        <v>41</v>
      </c>
      <c r="L7" s="28"/>
      <c r="M7" s="28" t="str">
        <f>IF(PTD[[#This Row],[Trimestre Entrega Repactuada]]=0,PTD[[#This Row],[Trimestre Entrega Pactuada]],PTD[[#This Row],[Trimestre Entrega Repactuada]])</f>
        <v>1ºTRI/2022</v>
      </c>
      <c r="N7" s="28"/>
      <c r="O7" s="26" t="s">
        <v>29</v>
      </c>
      <c r="P7" s="26" t="s">
        <v>30</v>
      </c>
      <c r="Q7" s="26" t="s">
        <v>31</v>
      </c>
      <c r="T7" s="26" t="s">
        <v>32</v>
      </c>
      <c r="U7" s="29">
        <f t="shared" ca="1" si="0"/>
        <v>46162</v>
      </c>
      <c r="V7" s="28"/>
    </row>
    <row r="8" spans="1:22" s="26" customFormat="1" ht="51">
      <c r="A8" s="26">
        <v>1</v>
      </c>
      <c r="B8" s="27" t="s">
        <v>22</v>
      </c>
      <c r="C8" s="27"/>
      <c r="D8" s="26" t="s">
        <v>23</v>
      </c>
      <c r="E8" s="27" t="s">
        <v>43</v>
      </c>
      <c r="F8" s="26" t="s">
        <v>44</v>
      </c>
      <c r="G8" s="26" t="s">
        <v>26</v>
      </c>
      <c r="H8" s="26" t="s">
        <v>27</v>
      </c>
      <c r="I8" s="26" t="s">
        <v>27</v>
      </c>
      <c r="K8" s="28" t="s">
        <v>39</v>
      </c>
      <c r="L8" s="28"/>
      <c r="M8" s="28" t="str">
        <f>IF(PTD[[#This Row],[Trimestre Entrega Repactuada]]=0,PTD[[#This Row],[Trimestre Entrega Pactuada]],PTD[[#This Row],[Trimestre Entrega Repactuada]])</f>
        <v>4ºTRI/2021</v>
      </c>
      <c r="N8" s="28"/>
      <c r="O8" s="26" t="s">
        <v>29</v>
      </c>
      <c r="P8" s="26" t="s">
        <v>30</v>
      </c>
      <c r="Q8" s="26" t="s">
        <v>31</v>
      </c>
      <c r="T8" s="26" t="s">
        <v>32</v>
      </c>
      <c r="U8" s="29">
        <f t="shared" ca="1" si="0"/>
        <v>46162</v>
      </c>
      <c r="V8" s="28"/>
    </row>
    <row r="9" spans="1:22" s="26" customFormat="1" ht="51">
      <c r="A9" s="26">
        <v>1</v>
      </c>
      <c r="B9" s="27" t="s">
        <v>22</v>
      </c>
      <c r="C9" s="27"/>
      <c r="D9" s="26" t="s">
        <v>23</v>
      </c>
      <c r="E9" s="27" t="s">
        <v>45</v>
      </c>
      <c r="F9" s="26" t="s">
        <v>44</v>
      </c>
      <c r="G9" s="26" t="s">
        <v>26</v>
      </c>
      <c r="H9" s="26" t="s">
        <v>27</v>
      </c>
      <c r="I9" s="26" t="s">
        <v>27</v>
      </c>
      <c r="K9" s="28" t="s">
        <v>39</v>
      </c>
      <c r="L9" s="28"/>
      <c r="M9" s="28" t="str">
        <f>IF(PTD[[#This Row],[Trimestre Entrega Repactuada]]=0,PTD[[#This Row],[Trimestre Entrega Pactuada]],PTD[[#This Row],[Trimestre Entrega Repactuada]])</f>
        <v>4ºTRI/2021</v>
      </c>
      <c r="N9" s="28"/>
      <c r="O9" s="26" t="s">
        <v>29</v>
      </c>
      <c r="P9" s="26" t="s">
        <v>30</v>
      </c>
      <c r="Q9" s="26" t="s">
        <v>27</v>
      </c>
      <c r="R9" s="26" t="s">
        <v>46</v>
      </c>
      <c r="T9" s="26" t="s">
        <v>47</v>
      </c>
      <c r="U9" s="29">
        <f t="shared" ca="1" si="0"/>
        <v>46162</v>
      </c>
      <c r="V9" s="28"/>
    </row>
    <row r="10" spans="1:22" s="26" customFormat="1" ht="63.75">
      <c r="A10" s="26">
        <v>1</v>
      </c>
      <c r="B10" s="27" t="s">
        <v>22</v>
      </c>
      <c r="C10" s="27"/>
      <c r="D10" s="26" t="s">
        <v>23</v>
      </c>
      <c r="E10" s="27" t="s">
        <v>48</v>
      </c>
      <c r="F10" s="26" t="s">
        <v>25</v>
      </c>
      <c r="G10" s="26" t="s">
        <v>36</v>
      </c>
      <c r="H10" s="26" t="s">
        <v>27</v>
      </c>
      <c r="I10" s="26" t="s">
        <v>27</v>
      </c>
      <c r="K10" s="28" t="s">
        <v>49</v>
      </c>
      <c r="L10" s="28"/>
      <c r="M10" s="28" t="str">
        <f>IF(PTD[[#This Row],[Trimestre Entrega Repactuada]]=0,PTD[[#This Row],[Trimestre Entrega Pactuada]],PTD[[#This Row],[Trimestre Entrega Repactuada]])</f>
        <v>2ºTRI/2022</v>
      </c>
      <c r="N10" s="28"/>
      <c r="O10" s="26" t="s">
        <v>29</v>
      </c>
      <c r="P10" s="26" t="s">
        <v>30</v>
      </c>
      <c r="Q10" s="26" t="s">
        <v>31</v>
      </c>
      <c r="T10" s="26" t="s">
        <v>32</v>
      </c>
      <c r="U10" s="29">
        <f t="shared" ca="1" si="0"/>
        <v>46162</v>
      </c>
      <c r="V10" s="28"/>
    </row>
    <row r="11" spans="1:22" s="26" customFormat="1" ht="51">
      <c r="A11" s="26">
        <v>1</v>
      </c>
      <c r="B11" s="27" t="s">
        <v>22</v>
      </c>
      <c r="C11" s="27"/>
      <c r="D11" s="26" t="s">
        <v>23</v>
      </c>
      <c r="E11" s="27" t="s">
        <v>50</v>
      </c>
      <c r="F11" s="26" t="s">
        <v>25</v>
      </c>
      <c r="G11" s="26" t="s">
        <v>36</v>
      </c>
      <c r="H11" s="26" t="s">
        <v>27</v>
      </c>
      <c r="J11" s="26" t="s">
        <v>51</v>
      </c>
      <c r="K11" s="28" t="s">
        <v>52</v>
      </c>
      <c r="L11" s="28"/>
      <c r="M11" s="28" t="str">
        <f>IF(PTD[[#This Row],[Trimestre Entrega Repactuada]]=0,PTD[[#This Row],[Trimestre Entrega Pactuada]],PTD[[#This Row],[Trimestre Entrega Repactuada]])</f>
        <v>3ºTRI/2022</v>
      </c>
      <c r="N11" s="28" t="s">
        <v>53</v>
      </c>
      <c r="O11" s="26" t="s">
        <v>29</v>
      </c>
      <c r="P11" s="26" t="s">
        <v>54</v>
      </c>
      <c r="Q11" s="26" t="s">
        <v>31</v>
      </c>
      <c r="T11" s="26" t="s">
        <v>32</v>
      </c>
      <c r="U11" s="29">
        <f t="shared" ca="1" si="0"/>
        <v>46162</v>
      </c>
      <c r="V11" s="37" t="s">
        <v>55</v>
      </c>
    </row>
    <row r="12" spans="1:22" s="26" customFormat="1" ht="89.25">
      <c r="A12" s="26">
        <v>1</v>
      </c>
      <c r="B12" s="27" t="s">
        <v>22</v>
      </c>
      <c r="C12" s="27"/>
      <c r="D12" s="26" t="s">
        <v>23</v>
      </c>
      <c r="E12" s="27" t="s">
        <v>56</v>
      </c>
      <c r="F12" s="26" t="s">
        <v>25</v>
      </c>
      <c r="G12" s="26" t="s">
        <v>36</v>
      </c>
      <c r="H12" s="26" t="s">
        <v>31</v>
      </c>
      <c r="K12" s="28" t="s">
        <v>52</v>
      </c>
      <c r="L12" s="28"/>
      <c r="M12" s="28" t="str">
        <f>IF(PTD[[#This Row],[Trimestre Entrega Repactuada]]=0,PTD[[#This Row],[Trimestre Entrega Pactuada]],PTD[[#This Row],[Trimestre Entrega Repactuada]])</f>
        <v>3ºTRI/2022</v>
      </c>
      <c r="N12" s="28" t="s">
        <v>53</v>
      </c>
      <c r="O12" s="26" t="s">
        <v>29</v>
      </c>
      <c r="P12" s="26" t="s">
        <v>54</v>
      </c>
      <c r="Q12" s="26" t="s">
        <v>31</v>
      </c>
      <c r="T12" s="26" t="s">
        <v>32</v>
      </c>
      <c r="U12" s="29">
        <f t="shared" ca="1" si="0"/>
        <v>46162</v>
      </c>
      <c r="V12" s="38" t="s">
        <v>57</v>
      </c>
    </row>
    <row r="13" spans="1:22" s="26" customFormat="1" ht="51">
      <c r="A13" s="26">
        <v>1</v>
      </c>
      <c r="B13" s="27" t="s">
        <v>22</v>
      </c>
      <c r="C13" s="27"/>
      <c r="D13" s="26" t="s">
        <v>23</v>
      </c>
      <c r="E13" s="27" t="s">
        <v>58</v>
      </c>
      <c r="F13" s="26" t="s">
        <v>44</v>
      </c>
      <c r="G13" s="26" t="s">
        <v>26</v>
      </c>
      <c r="H13" s="26" t="s">
        <v>27</v>
      </c>
      <c r="I13" s="26" t="s">
        <v>27</v>
      </c>
      <c r="K13" s="28" t="s">
        <v>41</v>
      </c>
      <c r="L13" s="28"/>
      <c r="M13" s="28" t="str">
        <f>IF(PTD[[#This Row],[Trimestre Entrega Repactuada]]=0,PTD[[#This Row],[Trimestre Entrega Pactuada]],PTD[[#This Row],[Trimestre Entrega Repactuada]])</f>
        <v>1ºTRI/2022</v>
      </c>
      <c r="N13" s="28"/>
      <c r="O13" s="26" t="s">
        <v>29</v>
      </c>
      <c r="P13" s="26" t="s">
        <v>30</v>
      </c>
      <c r="Q13" s="26" t="s">
        <v>31</v>
      </c>
      <c r="T13" s="26" t="s">
        <v>32</v>
      </c>
      <c r="U13" s="29">
        <f t="shared" ca="1" si="0"/>
        <v>46162</v>
      </c>
      <c r="V13" s="28"/>
    </row>
    <row r="14" spans="1:22" s="26" customFormat="1" ht="38.25">
      <c r="A14" s="26">
        <v>1</v>
      </c>
      <c r="B14" s="27" t="s">
        <v>22</v>
      </c>
      <c r="C14" s="27"/>
      <c r="D14" s="26" t="s">
        <v>23</v>
      </c>
      <c r="E14" s="27" t="s">
        <v>59</v>
      </c>
      <c r="F14" s="26" t="s">
        <v>25</v>
      </c>
      <c r="G14" s="26" t="s">
        <v>26</v>
      </c>
      <c r="H14" s="26" t="s">
        <v>27</v>
      </c>
      <c r="I14" s="26" t="s">
        <v>27</v>
      </c>
      <c r="K14" s="28" t="s">
        <v>52</v>
      </c>
      <c r="L14" s="28" t="s">
        <v>28</v>
      </c>
      <c r="M14" s="28" t="str">
        <f>IF(PTD[[#This Row],[Trimestre Entrega Repactuada]]=0,PTD[[#This Row],[Trimestre Entrega Pactuada]],PTD[[#This Row],[Trimestre Entrega Repactuada]])</f>
        <v>2ºTRI/2021</v>
      </c>
      <c r="N14" s="28"/>
      <c r="O14" s="26" t="s">
        <v>29</v>
      </c>
      <c r="P14" s="26" t="s">
        <v>30</v>
      </c>
      <c r="Q14" s="26" t="s">
        <v>27</v>
      </c>
      <c r="R14" s="26" t="s">
        <v>46</v>
      </c>
      <c r="T14" s="26" t="s">
        <v>47</v>
      </c>
      <c r="U14" s="29">
        <f t="shared" ca="1" si="0"/>
        <v>46162</v>
      </c>
      <c r="V14" s="28"/>
    </row>
    <row r="15" spans="1:22" s="26" customFormat="1" ht="51">
      <c r="A15" s="26">
        <v>1</v>
      </c>
      <c r="B15" s="27" t="s">
        <v>22</v>
      </c>
      <c r="C15" s="27"/>
      <c r="D15" s="26" t="s">
        <v>23</v>
      </c>
      <c r="E15" s="27" t="s">
        <v>60</v>
      </c>
      <c r="F15" s="26" t="s">
        <v>44</v>
      </c>
      <c r="H15" s="26" t="s">
        <v>31</v>
      </c>
      <c r="K15" s="28" t="s">
        <v>41</v>
      </c>
      <c r="L15" s="28"/>
      <c r="M15" s="28" t="str">
        <f>IF(PTD[[#This Row],[Trimestre Entrega Repactuada]]=0,PTD[[#This Row],[Trimestre Entrega Pactuada]],PTD[[#This Row],[Trimestre Entrega Repactuada]])</f>
        <v>1ºTRI/2022</v>
      </c>
      <c r="N15" s="28"/>
      <c r="P15" s="26" t="s">
        <v>61</v>
      </c>
      <c r="Q15" s="26" t="s">
        <v>27</v>
      </c>
      <c r="R15" s="26" t="s">
        <v>62</v>
      </c>
      <c r="U15" s="29">
        <f t="shared" ca="1" si="0"/>
        <v>46162</v>
      </c>
      <c r="V15" s="39" t="s">
        <v>63</v>
      </c>
    </row>
    <row r="16" spans="1:22" s="26" customFormat="1" ht="51">
      <c r="A16" s="26">
        <v>1</v>
      </c>
      <c r="B16" s="27" t="s">
        <v>22</v>
      </c>
      <c r="C16" s="27"/>
      <c r="D16" s="26" t="s">
        <v>23</v>
      </c>
      <c r="E16" s="27" t="s">
        <v>64</v>
      </c>
      <c r="F16" s="26" t="s">
        <v>25</v>
      </c>
      <c r="G16" s="26" t="s">
        <v>26</v>
      </c>
      <c r="H16" s="26" t="s">
        <v>27</v>
      </c>
      <c r="I16" s="26" t="s">
        <v>27</v>
      </c>
      <c r="K16" s="28" t="s">
        <v>52</v>
      </c>
      <c r="L16" s="28" t="s">
        <v>49</v>
      </c>
      <c r="M16" s="28" t="str">
        <f>IF(PTD[[#This Row],[Trimestre Entrega Repactuada]]=0,PTD[[#This Row],[Trimestre Entrega Pactuada]],PTD[[#This Row],[Trimestre Entrega Repactuada]])</f>
        <v>2ºTRI/2022</v>
      </c>
      <c r="N16" s="28"/>
      <c r="O16" s="26" t="s">
        <v>29</v>
      </c>
      <c r="P16" s="26" t="s">
        <v>30</v>
      </c>
      <c r="Q16" s="26" t="s">
        <v>27</v>
      </c>
      <c r="R16" s="26" t="s">
        <v>46</v>
      </c>
      <c r="T16" s="26" t="s">
        <v>47</v>
      </c>
      <c r="U16" s="29">
        <f t="shared" ca="1" si="0"/>
        <v>46162</v>
      </c>
      <c r="V16" s="28"/>
    </row>
    <row r="17" spans="1:22" s="26" customFormat="1" ht="51">
      <c r="A17" s="26">
        <v>1</v>
      </c>
      <c r="B17" s="27" t="s">
        <v>22</v>
      </c>
      <c r="C17" s="27"/>
      <c r="D17" s="26" t="s">
        <v>23</v>
      </c>
      <c r="E17" s="27" t="s">
        <v>65</v>
      </c>
      <c r="F17" s="26" t="s">
        <v>25</v>
      </c>
      <c r="G17" s="26" t="s">
        <v>26</v>
      </c>
      <c r="H17" s="26" t="s">
        <v>27</v>
      </c>
      <c r="I17" s="26" t="s">
        <v>27</v>
      </c>
      <c r="K17" s="28" t="s">
        <v>52</v>
      </c>
      <c r="L17" s="28" t="s">
        <v>49</v>
      </c>
      <c r="M17" s="28" t="str">
        <f>IF(PTD[[#This Row],[Trimestre Entrega Repactuada]]=0,PTD[[#This Row],[Trimestre Entrega Pactuada]],PTD[[#This Row],[Trimestre Entrega Repactuada]])</f>
        <v>2ºTRI/2022</v>
      </c>
      <c r="N17" s="28"/>
      <c r="O17" s="26" t="s">
        <v>29</v>
      </c>
      <c r="P17" s="26" t="s">
        <v>30</v>
      </c>
      <c r="Q17" s="26" t="s">
        <v>27</v>
      </c>
      <c r="R17" s="26" t="s">
        <v>46</v>
      </c>
      <c r="T17" s="26" t="s">
        <v>47</v>
      </c>
      <c r="U17" s="29">
        <f t="shared" ca="1" si="0"/>
        <v>46162</v>
      </c>
      <c r="V17" s="28"/>
    </row>
    <row r="18" spans="1:22" s="26" customFormat="1" ht="63.75">
      <c r="A18" s="26">
        <v>1</v>
      </c>
      <c r="B18" s="27" t="s">
        <v>22</v>
      </c>
      <c r="C18" s="27"/>
      <c r="D18" s="26" t="s">
        <v>23</v>
      </c>
      <c r="E18" s="27" t="s">
        <v>66</v>
      </c>
      <c r="F18" s="26" t="s">
        <v>44</v>
      </c>
      <c r="H18" s="26" t="s">
        <v>31</v>
      </c>
      <c r="K18" s="28" t="s">
        <v>41</v>
      </c>
      <c r="L18" s="28"/>
      <c r="M18" s="28" t="str">
        <f>IF(PTD[[#This Row],[Trimestre Entrega Repactuada]]=0,PTD[[#This Row],[Trimestre Entrega Pactuada]],PTD[[#This Row],[Trimestre Entrega Repactuada]])</f>
        <v>1ºTRI/2022</v>
      </c>
      <c r="N18" s="28"/>
      <c r="P18" s="26" t="s">
        <v>61</v>
      </c>
      <c r="Q18" s="26" t="s">
        <v>27</v>
      </c>
      <c r="R18" s="26" t="s">
        <v>62</v>
      </c>
      <c r="U18" s="29">
        <f t="shared" ca="1" si="0"/>
        <v>46162</v>
      </c>
      <c r="V18" s="39" t="s">
        <v>67</v>
      </c>
    </row>
    <row r="19" spans="1:22" s="26" customFormat="1" ht="38.25">
      <c r="A19" s="26">
        <v>1</v>
      </c>
      <c r="B19" s="27" t="s">
        <v>22</v>
      </c>
      <c r="C19" s="27"/>
      <c r="D19" s="26" t="s">
        <v>23</v>
      </c>
      <c r="E19" s="27" t="s">
        <v>68</v>
      </c>
      <c r="F19" s="26" t="s">
        <v>25</v>
      </c>
      <c r="G19" s="26" t="s">
        <v>36</v>
      </c>
      <c r="H19" s="26" t="s">
        <v>27</v>
      </c>
      <c r="J19" s="26" t="s">
        <v>51</v>
      </c>
      <c r="K19" s="28" t="s">
        <v>41</v>
      </c>
      <c r="L19" s="28" t="s">
        <v>52</v>
      </c>
      <c r="M19" s="28" t="str">
        <f>IF(PTD[[#This Row],[Trimestre Entrega Repactuada]]=0,PTD[[#This Row],[Trimestre Entrega Pactuada]],PTD[[#This Row],[Trimestre Entrega Repactuada]])</f>
        <v>3ºTRI/2022</v>
      </c>
      <c r="N19" s="28" t="s">
        <v>53</v>
      </c>
      <c r="O19" s="26" t="s">
        <v>29</v>
      </c>
      <c r="P19" s="26" t="s">
        <v>54</v>
      </c>
      <c r="Q19" s="26" t="s">
        <v>27</v>
      </c>
      <c r="R19" s="26" t="s">
        <v>46</v>
      </c>
      <c r="T19" s="26" t="s">
        <v>47</v>
      </c>
      <c r="U19" s="29">
        <f t="shared" ca="1" si="0"/>
        <v>46162</v>
      </c>
      <c r="V19" s="37" t="s">
        <v>69</v>
      </c>
    </row>
    <row r="20" spans="1:22" ht="204">
      <c r="A20" s="32">
        <v>1</v>
      </c>
      <c r="B20" s="40" t="s">
        <v>22</v>
      </c>
      <c r="C20" s="40"/>
      <c r="D20" s="32" t="s">
        <v>23</v>
      </c>
      <c r="E20" s="41" t="s">
        <v>70</v>
      </c>
      <c r="F20" s="42" t="s">
        <v>25</v>
      </c>
      <c r="G20" s="26" t="s">
        <v>71</v>
      </c>
      <c r="H20" s="26" t="s">
        <v>27</v>
      </c>
      <c r="I20" s="32" t="s">
        <v>27</v>
      </c>
      <c r="J20" s="32" t="s">
        <v>72</v>
      </c>
      <c r="K20" s="43" t="s">
        <v>49</v>
      </c>
      <c r="L20" s="33" t="s">
        <v>73</v>
      </c>
      <c r="M20" s="30" t="str">
        <f>IF(PTD[[#This Row],[Trimestre Entrega Repactuada]]=0,PTD[[#This Row],[Trimestre Entrega Pactuada]],PTD[[#This Row],[Trimestre Entrega Repactuada]])</f>
        <v>3ºTRI/2024</v>
      </c>
      <c r="N20" s="33" t="s">
        <v>73</v>
      </c>
      <c r="O20" s="32" t="s">
        <v>29</v>
      </c>
      <c r="P20" s="26" t="s">
        <v>30</v>
      </c>
      <c r="Q20" s="32" t="s">
        <v>27</v>
      </c>
      <c r="R20" s="32" t="s">
        <v>46</v>
      </c>
      <c r="S20" s="42" t="s">
        <v>34</v>
      </c>
      <c r="T20" s="42" t="s">
        <v>74</v>
      </c>
      <c r="U20" s="34">
        <f t="shared" ca="1" si="0"/>
        <v>46162</v>
      </c>
      <c r="V20" s="81" t="s">
        <v>75</v>
      </c>
    </row>
    <row r="21" spans="1:22" s="44" customFormat="1" ht="76.5">
      <c r="A21" s="44">
        <v>1</v>
      </c>
      <c r="B21" s="45" t="s">
        <v>22</v>
      </c>
      <c r="C21" s="45"/>
      <c r="D21" s="44" t="s">
        <v>34</v>
      </c>
      <c r="E21" s="45" t="s">
        <v>76</v>
      </c>
      <c r="F21" s="44" t="s">
        <v>77</v>
      </c>
      <c r="G21" s="44" t="s">
        <v>26</v>
      </c>
      <c r="H21" s="44" t="s">
        <v>27</v>
      </c>
      <c r="I21" s="44" t="s">
        <v>27</v>
      </c>
      <c r="J21" s="44" t="s">
        <v>78</v>
      </c>
      <c r="K21" s="46" t="s">
        <v>52</v>
      </c>
      <c r="L21" s="46"/>
      <c r="M21" s="46" t="str">
        <f>IF(PTD[[#This Row],[Trimestre Entrega Repactuada]]=0,PTD[[#This Row],[Trimestre Entrega Pactuada]],PTD[[#This Row],[Trimestre Entrega Repactuada]])</f>
        <v>3ºTRI/2022</v>
      </c>
      <c r="N21" s="46"/>
      <c r="P21" s="26" t="s">
        <v>61</v>
      </c>
      <c r="Q21" s="44" t="s">
        <v>31</v>
      </c>
      <c r="R21" s="44" t="s">
        <v>62</v>
      </c>
      <c r="T21" s="26" t="s">
        <v>74</v>
      </c>
      <c r="U21" s="29">
        <f t="shared" ca="1" si="0"/>
        <v>46162</v>
      </c>
      <c r="V21" s="47" t="s">
        <v>79</v>
      </c>
    </row>
    <row r="22" spans="1:22" s="44" customFormat="1" ht="76.5">
      <c r="A22" s="44">
        <v>1</v>
      </c>
      <c r="B22" s="45" t="s">
        <v>22</v>
      </c>
      <c r="C22" s="45"/>
      <c r="D22" s="44" t="s">
        <v>23</v>
      </c>
      <c r="E22" s="45" t="s">
        <v>80</v>
      </c>
      <c r="F22" s="44" t="s">
        <v>77</v>
      </c>
      <c r="G22" s="44" t="s">
        <v>26</v>
      </c>
      <c r="H22" s="44" t="s">
        <v>27</v>
      </c>
      <c r="I22" s="44" t="s">
        <v>31</v>
      </c>
      <c r="J22" s="44" t="s">
        <v>78</v>
      </c>
      <c r="K22" s="46" t="s">
        <v>52</v>
      </c>
      <c r="L22" s="46"/>
      <c r="M22" s="46" t="str">
        <f>IF(PTD[[#This Row],[Trimestre Entrega Repactuada]]=0,PTD[[#This Row],[Trimestre Entrega Pactuada]],PTD[[#This Row],[Trimestre Entrega Repactuada]])</f>
        <v>3ºTRI/2022</v>
      </c>
      <c r="N22" s="46"/>
      <c r="P22" s="26" t="s">
        <v>61</v>
      </c>
      <c r="Q22" s="44" t="s">
        <v>31</v>
      </c>
      <c r="R22" s="44" t="s">
        <v>62</v>
      </c>
      <c r="T22" s="26" t="s">
        <v>74</v>
      </c>
      <c r="U22" s="29">
        <f t="shared" ca="1" si="0"/>
        <v>46162</v>
      </c>
      <c r="V22" s="47" t="s">
        <v>81</v>
      </c>
    </row>
    <row r="23" spans="1:22" s="26" customFormat="1" ht="38.25">
      <c r="A23" s="26">
        <v>1</v>
      </c>
      <c r="B23" s="27" t="s">
        <v>22</v>
      </c>
      <c r="C23" s="27"/>
      <c r="D23" s="26" t="s">
        <v>23</v>
      </c>
      <c r="E23" s="27" t="s">
        <v>82</v>
      </c>
      <c r="F23" s="26" t="s">
        <v>25</v>
      </c>
      <c r="G23" s="26" t="s">
        <v>36</v>
      </c>
      <c r="H23" s="26" t="s">
        <v>27</v>
      </c>
      <c r="I23" s="26" t="s">
        <v>27</v>
      </c>
      <c r="J23" s="26" t="s">
        <v>51</v>
      </c>
      <c r="K23" s="28" t="s">
        <v>49</v>
      </c>
      <c r="L23" s="28" t="s">
        <v>52</v>
      </c>
      <c r="M23" s="28" t="str">
        <f>IF(PTD[[#This Row],[Trimestre Entrega Repactuada]]=0,PTD[[#This Row],[Trimestre Entrega Pactuada]],PTD[[#This Row],[Trimestre Entrega Repactuada]])</f>
        <v>3ºTRI/2022</v>
      </c>
      <c r="N23" s="28" t="s">
        <v>52</v>
      </c>
      <c r="O23" s="26" t="s">
        <v>29</v>
      </c>
      <c r="P23" s="26" t="s">
        <v>30</v>
      </c>
      <c r="Q23" s="26" t="s">
        <v>27</v>
      </c>
      <c r="R23" s="26" t="s">
        <v>46</v>
      </c>
      <c r="T23" s="26" t="s">
        <v>47</v>
      </c>
      <c r="U23" s="29">
        <f t="shared" ca="1" si="0"/>
        <v>46162</v>
      </c>
      <c r="V23" s="27" t="s">
        <v>83</v>
      </c>
    </row>
    <row r="24" spans="1:22" ht="306">
      <c r="A24" s="32">
        <v>1</v>
      </c>
      <c r="B24" s="31" t="s">
        <v>22</v>
      </c>
      <c r="C24" s="31"/>
      <c r="D24" s="32" t="s">
        <v>23</v>
      </c>
      <c r="E24" s="41" t="s">
        <v>84</v>
      </c>
      <c r="F24" s="32" t="s">
        <v>25</v>
      </c>
      <c r="G24" s="26" t="s">
        <v>71</v>
      </c>
      <c r="H24" s="26" t="s">
        <v>27</v>
      </c>
      <c r="I24" s="32" t="s">
        <v>27</v>
      </c>
      <c r="J24" s="32" t="s">
        <v>85</v>
      </c>
      <c r="K24" s="33" t="s">
        <v>49</v>
      </c>
      <c r="L24" s="33" t="s">
        <v>86</v>
      </c>
      <c r="M24" s="30" t="str">
        <f>IF(PTD[[#This Row],[Trimestre Entrega Repactuada]]=0,PTD[[#This Row],[Trimestre Entrega Pactuada]],PTD[[#This Row],[Trimestre Entrega Repactuada]])</f>
        <v>1ºTRI/2024</v>
      </c>
      <c r="N24" s="33"/>
      <c r="O24" s="32" t="s">
        <v>87</v>
      </c>
      <c r="P24" s="26" t="s">
        <v>54</v>
      </c>
      <c r="Q24" s="32" t="s">
        <v>27</v>
      </c>
      <c r="R24" s="32" t="s">
        <v>46</v>
      </c>
      <c r="S24" s="42" t="s">
        <v>34</v>
      </c>
      <c r="T24" s="32" t="s">
        <v>74</v>
      </c>
      <c r="U24" s="34">
        <f t="shared" ref="U24:U55" ca="1" si="1">TODAY()</f>
        <v>46162</v>
      </c>
      <c r="V24" s="81" t="s">
        <v>88</v>
      </c>
    </row>
    <row r="25" spans="1:22" s="26" customFormat="1" ht="63.75">
      <c r="A25" s="26">
        <v>1</v>
      </c>
      <c r="B25" s="27" t="s">
        <v>22</v>
      </c>
      <c r="C25" s="27"/>
      <c r="D25" s="26" t="s">
        <v>23</v>
      </c>
      <c r="E25" s="27" t="s">
        <v>89</v>
      </c>
      <c r="F25" s="26" t="s">
        <v>77</v>
      </c>
      <c r="H25" s="26" t="s">
        <v>31</v>
      </c>
      <c r="K25" s="28" t="s">
        <v>53</v>
      </c>
      <c r="L25" s="28"/>
      <c r="M25" s="28" t="str">
        <f>IF(PTD[[#This Row],[Trimestre Entrega Repactuada]]=0,PTD[[#This Row],[Trimestre Entrega Pactuada]],PTD[[#This Row],[Trimestre Entrega Repactuada]])</f>
        <v>4ºTRI/2022</v>
      </c>
      <c r="N25" s="28"/>
      <c r="P25" s="26" t="s">
        <v>61</v>
      </c>
      <c r="Q25" s="26" t="s">
        <v>27</v>
      </c>
      <c r="R25" s="26" t="s">
        <v>62</v>
      </c>
      <c r="T25" s="26" t="s">
        <v>74</v>
      </c>
      <c r="U25" s="29">
        <f t="shared" ca="1" si="1"/>
        <v>46162</v>
      </c>
      <c r="V25" s="48" t="s">
        <v>90</v>
      </c>
    </row>
    <row r="26" spans="1:22" s="26" customFormat="1" ht="114.75">
      <c r="A26" s="26">
        <v>1</v>
      </c>
      <c r="B26" s="27" t="s">
        <v>22</v>
      </c>
      <c r="C26" s="27"/>
      <c r="D26" s="26" t="s">
        <v>34</v>
      </c>
      <c r="E26" s="27" t="s">
        <v>91</v>
      </c>
      <c r="F26" s="26" t="s">
        <v>44</v>
      </c>
      <c r="G26" s="26" t="s">
        <v>36</v>
      </c>
      <c r="H26" s="26" t="s">
        <v>27</v>
      </c>
      <c r="I26" s="26" t="s">
        <v>31</v>
      </c>
      <c r="J26" s="26" t="s">
        <v>92</v>
      </c>
      <c r="K26" s="28" t="s">
        <v>49</v>
      </c>
      <c r="L26" s="28" t="s">
        <v>53</v>
      </c>
      <c r="M26" s="28" t="str">
        <f>IF(PTD[[#This Row],[Trimestre Entrega Repactuada]]=0,PTD[[#This Row],[Trimestre Entrega Pactuada]],PTD[[#This Row],[Trimestre Entrega Repactuada]])</f>
        <v>4ºTRI/2022</v>
      </c>
      <c r="N26" s="28" t="s">
        <v>93</v>
      </c>
      <c r="O26" s="26" t="s">
        <v>29</v>
      </c>
      <c r="P26" s="26" t="s">
        <v>54</v>
      </c>
      <c r="Q26" s="26" t="s">
        <v>27</v>
      </c>
      <c r="R26" s="26" t="s">
        <v>46</v>
      </c>
      <c r="T26" s="26" t="s">
        <v>47</v>
      </c>
      <c r="U26" s="29">
        <f t="shared" ca="1" si="1"/>
        <v>46162</v>
      </c>
      <c r="V26" s="49" t="s">
        <v>94</v>
      </c>
    </row>
    <row r="27" spans="1:22" ht="229.5">
      <c r="A27" s="32">
        <v>1</v>
      </c>
      <c r="B27" s="31" t="s">
        <v>22</v>
      </c>
      <c r="C27" s="31"/>
      <c r="D27" s="32" t="s">
        <v>23</v>
      </c>
      <c r="E27" s="40" t="s">
        <v>95</v>
      </c>
      <c r="F27" s="32" t="s">
        <v>25</v>
      </c>
      <c r="G27" s="26" t="s">
        <v>71</v>
      </c>
      <c r="H27" s="26" t="s">
        <v>31</v>
      </c>
      <c r="J27" s="32" t="s">
        <v>85</v>
      </c>
      <c r="K27" s="33" t="s">
        <v>41</v>
      </c>
      <c r="L27" s="33" t="s">
        <v>96</v>
      </c>
      <c r="M27" s="30" t="str">
        <f>IF(PTD[[#This Row],[Trimestre Entrega Repactuada]]=0,PTD[[#This Row],[Trimestre Entrega Pactuada]],PTD[[#This Row],[Trimestre Entrega Repactuada]])</f>
        <v>4ºTRI/2024</v>
      </c>
      <c r="N27" s="33"/>
      <c r="O27" s="32" t="s">
        <v>87</v>
      </c>
      <c r="P27" s="26" t="s">
        <v>54</v>
      </c>
      <c r="Q27" s="32" t="s">
        <v>27</v>
      </c>
      <c r="R27" s="32" t="s">
        <v>46</v>
      </c>
      <c r="S27" s="42" t="s">
        <v>34</v>
      </c>
      <c r="T27" s="32" t="s">
        <v>74</v>
      </c>
      <c r="U27" s="34">
        <f t="shared" ca="1" si="1"/>
        <v>46162</v>
      </c>
      <c r="V27" s="81" t="s">
        <v>97</v>
      </c>
    </row>
    <row r="28" spans="1:22" s="26" customFormat="1" ht="38.25">
      <c r="A28" s="26">
        <v>1</v>
      </c>
      <c r="B28" s="27" t="s">
        <v>22</v>
      </c>
      <c r="C28" s="27"/>
      <c r="D28" s="26" t="s">
        <v>23</v>
      </c>
      <c r="E28" s="27" t="s">
        <v>98</v>
      </c>
      <c r="F28" s="26" t="s">
        <v>44</v>
      </c>
      <c r="H28" s="26" t="s">
        <v>31</v>
      </c>
      <c r="K28" s="28" t="s">
        <v>53</v>
      </c>
      <c r="L28" s="28"/>
      <c r="M28" s="28" t="str">
        <f>IF(PTD[[#This Row],[Trimestre Entrega Repactuada]]=0,PTD[[#This Row],[Trimestre Entrega Pactuada]],PTD[[#This Row],[Trimestre Entrega Repactuada]])</f>
        <v>4ºTRI/2022</v>
      </c>
      <c r="N28" s="28"/>
      <c r="P28" s="26" t="s">
        <v>61</v>
      </c>
      <c r="Q28" s="26" t="s">
        <v>27</v>
      </c>
      <c r="R28" s="26" t="s">
        <v>62</v>
      </c>
      <c r="U28" s="29">
        <f t="shared" ca="1" si="1"/>
        <v>46162</v>
      </c>
      <c r="V28" s="28"/>
    </row>
    <row r="29" spans="1:22" s="26" customFormat="1" ht="63.75">
      <c r="A29" s="26">
        <v>1</v>
      </c>
      <c r="B29" s="27" t="s">
        <v>22</v>
      </c>
      <c r="C29" s="27"/>
      <c r="D29" s="26" t="s">
        <v>23</v>
      </c>
      <c r="E29" s="27" t="s">
        <v>99</v>
      </c>
      <c r="F29" s="26" t="s">
        <v>25</v>
      </c>
      <c r="G29" s="26" t="s">
        <v>36</v>
      </c>
      <c r="H29" s="26" t="s">
        <v>27</v>
      </c>
      <c r="K29" s="28" t="s">
        <v>49</v>
      </c>
      <c r="L29" s="28" t="s">
        <v>53</v>
      </c>
      <c r="M29" s="28" t="str">
        <f>IF(PTD[[#This Row],[Trimestre Entrega Repactuada]]=0,PTD[[#This Row],[Trimestre Entrega Pactuada]],PTD[[#This Row],[Trimestre Entrega Repactuada]])</f>
        <v>4ºTRI/2022</v>
      </c>
      <c r="N29" s="28" t="s">
        <v>53</v>
      </c>
      <c r="O29" s="26" t="s">
        <v>29</v>
      </c>
      <c r="P29" s="26" t="s">
        <v>30</v>
      </c>
      <c r="Q29" s="26" t="s">
        <v>27</v>
      </c>
      <c r="R29" s="26" t="s">
        <v>46</v>
      </c>
      <c r="T29" s="26" t="s">
        <v>47</v>
      </c>
      <c r="U29" s="29">
        <f t="shared" ca="1" si="1"/>
        <v>46162</v>
      </c>
      <c r="V29" s="50" t="s">
        <v>100</v>
      </c>
    </row>
    <row r="30" spans="1:22" ht="318.75">
      <c r="A30" s="32">
        <v>1</v>
      </c>
      <c r="B30" s="31" t="s">
        <v>22</v>
      </c>
      <c r="C30" s="31"/>
      <c r="D30" s="32" t="s">
        <v>23</v>
      </c>
      <c r="E30" s="41" t="s">
        <v>101</v>
      </c>
      <c r="F30" s="32" t="s">
        <v>25</v>
      </c>
      <c r="G30" s="26" t="s">
        <v>71</v>
      </c>
      <c r="H30" s="26" t="s">
        <v>31</v>
      </c>
      <c r="J30" s="32" t="s">
        <v>85</v>
      </c>
      <c r="K30" s="33" t="s">
        <v>41</v>
      </c>
      <c r="L30" s="33" t="s">
        <v>86</v>
      </c>
      <c r="M30" s="30" t="str">
        <f>IF(PTD[[#This Row],[Trimestre Entrega Repactuada]]=0,PTD[[#This Row],[Trimestre Entrega Pactuada]],PTD[[#This Row],[Trimestre Entrega Repactuada]])</f>
        <v>1ºTRI/2024</v>
      </c>
      <c r="N30" s="33"/>
      <c r="O30" s="32" t="s">
        <v>87</v>
      </c>
      <c r="P30" s="26" t="s">
        <v>54</v>
      </c>
      <c r="Q30" s="32" t="s">
        <v>27</v>
      </c>
      <c r="R30" s="32" t="s">
        <v>46</v>
      </c>
      <c r="S30" s="42" t="s">
        <v>34</v>
      </c>
      <c r="T30" s="32" t="s">
        <v>74</v>
      </c>
      <c r="U30" s="34">
        <f t="shared" ca="1" si="1"/>
        <v>46162</v>
      </c>
      <c r="V30" s="81" t="s">
        <v>102</v>
      </c>
    </row>
    <row r="31" spans="1:22" ht="255">
      <c r="A31" s="32">
        <v>1</v>
      </c>
      <c r="B31" s="40" t="s">
        <v>22</v>
      </c>
      <c r="C31" s="40"/>
      <c r="D31" s="32" t="s">
        <v>23</v>
      </c>
      <c r="E31" s="41" t="s">
        <v>103</v>
      </c>
      <c r="F31" s="42" t="s">
        <v>25</v>
      </c>
      <c r="G31" s="26" t="s">
        <v>71</v>
      </c>
      <c r="H31" s="26" t="s">
        <v>27</v>
      </c>
      <c r="J31" s="32" t="s">
        <v>85</v>
      </c>
      <c r="K31" s="43" t="s">
        <v>52</v>
      </c>
      <c r="L31" s="33" t="s">
        <v>104</v>
      </c>
      <c r="M31" s="30" t="str">
        <f>IF(PTD[[#This Row],[Trimestre Entrega Repactuada]]=0,PTD[[#This Row],[Trimestre Entrega Pactuada]],PTD[[#This Row],[Trimestre Entrega Repactuada]])</f>
        <v>2ºTRI/2024</v>
      </c>
      <c r="N31" s="33"/>
      <c r="O31" s="32" t="s">
        <v>87</v>
      </c>
      <c r="P31" s="26" t="s">
        <v>54</v>
      </c>
      <c r="Q31" s="32" t="s">
        <v>27</v>
      </c>
      <c r="R31" s="32" t="s">
        <v>46</v>
      </c>
      <c r="S31" s="42" t="s">
        <v>34</v>
      </c>
      <c r="T31" s="42" t="s">
        <v>74</v>
      </c>
      <c r="U31" s="34">
        <f t="shared" ca="1" si="1"/>
        <v>46162</v>
      </c>
      <c r="V31" s="81" t="s">
        <v>105</v>
      </c>
    </row>
    <row r="32" spans="1:22" ht="306">
      <c r="A32" s="32">
        <v>1</v>
      </c>
      <c r="B32" s="31" t="s">
        <v>22</v>
      </c>
      <c r="C32" s="31"/>
      <c r="D32" s="32" t="s">
        <v>23</v>
      </c>
      <c r="E32" s="41" t="s">
        <v>106</v>
      </c>
      <c r="F32" s="32" t="s">
        <v>25</v>
      </c>
      <c r="G32" s="26" t="s">
        <v>71</v>
      </c>
      <c r="H32" s="26" t="s">
        <v>31</v>
      </c>
      <c r="J32" s="32" t="s">
        <v>85</v>
      </c>
      <c r="K32" s="33" t="s">
        <v>52</v>
      </c>
      <c r="L32" s="33" t="s">
        <v>107</v>
      </c>
      <c r="M32" s="30" t="str">
        <f>IF(PTD[[#This Row],[Trimestre Entrega Repactuada]]=0,PTD[[#This Row],[Trimestre Entrega Pactuada]],PTD[[#This Row],[Trimestre Entrega Repactuada]])</f>
        <v>4ºTRI/2023</v>
      </c>
      <c r="N32" s="33"/>
      <c r="O32" s="32" t="s">
        <v>87</v>
      </c>
      <c r="P32" s="26" t="s">
        <v>54</v>
      </c>
      <c r="Q32" s="32" t="s">
        <v>27</v>
      </c>
      <c r="R32" s="32" t="s">
        <v>46</v>
      </c>
      <c r="S32" s="42" t="s">
        <v>34</v>
      </c>
      <c r="T32" s="32" t="s">
        <v>74</v>
      </c>
      <c r="U32" s="34">
        <f t="shared" ca="1" si="1"/>
        <v>46162</v>
      </c>
      <c r="V32" s="81" t="s">
        <v>108</v>
      </c>
    </row>
    <row r="33" spans="1:22" s="26" customFormat="1" ht="25.5">
      <c r="A33" s="26">
        <v>1</v>
      </c>
      <c r="B33" s="27" t="s">
        <v>22</v>
      </c>
      <c r="C33" s="27"/>
      <c r="D33" s="26" t="s">
        <v>23</v>
      </c>
      <c r="E33" s="27" t="s">
        <v>109</v>
      </c>
      <c r="F33" s="26" t="s">
        <v>44</v>
      </c>
      <c r="H33" s="26" t="s">
        <v>31</v>
      </c>
      <c r="K33" s="28" t="s">
        <v>39</v>
      </c>
      <c r="L33" s="28"/>
      <c r="M33" s="28" t="str">
        <f>IF(PTD[[#This Row],[Trimestre Entrega Repactuada]]=0,PTD[[#This Row],[Trimestre Entrega Pactuada]],PTD[[#This Row],[Trimestre Entrega Repactuada]])</f>
        <v>4ºTRI/2021</v>
      </c>
      <c r="N33" s="28"/>
      <c r="P33" s="26" t="s">
        <v>61</v>
      </c>
      <c r="Q33" s="26" t="s">
        <v>27</v>
      </c>
      <c r="R33" s="26" t="s">
        <v>62</v>
      </c>
      <c r="U33" s="29">
        <f t="shared" ca="1" si="1"/>
        <v>46162</v>
      </c>
      <c r="V33" s="28"/>
    </row>
    <row r="34" spans="1:22" ht="229.5">
      <c r="A34" s="51">
        <v>1</v>
      </c>
      <c r="B34" s="31" t="s">
        <v>22</v>
      </c>
      <c r="C34" s="31"/>
      <c r="D34" s="32" t="s">
        <v>23</v>
      </c>
      <c r="E34" s="41" t="s">
        <v>110</v>
      </c>
      <c r="F34" s="51" t="s">
        <v>25</v>
      </c>
      <c r="G34" s="26" t="s">
        <v>71</v>
      </c>
      <c r="H34" s="26" t="s">
        <v>27</v>
      </c>
      <c r="I34" s="32" t="s">
        <v>31</v>
      </c>
      <c r="J34" s="51" t="s">
        <v>72</v>
      </c>
      <c r="K34" s="52" t="s">
        <v>52</v>
      </c>
      <c r="L34" s="52" t="s">
        <v>104</v>
      </c>
      <c r="M34" s="30" t="str">
        <f>IF(PTD[[#This Row],[Trimestre Entrega Repactuada]]=0,PTD[[#This Row],[Trimestre Entrega Pactuada]],PTD[[#This Row],[Trimestre Entrega Repactuada]])</f>
        <v>2ºTRI/2024</v>
      </c>
      <c r="N34" s="52"/>
      <c r="O34" s="51"/>
      <c r="P34" s="53" t="s">
        <v>61</v>
      </c>
      <c r="Q34" s="32" t="s">
        <v>27</v>
      </c>
      <c r="R34" s="32" t="s">
        <v>62</v>
      </c>
      <c r="S34" s="42" t="s">
        <v>34</v>
      </c>
      <c r="T34" s="32" t="s">
        <v>74</v>
      </c>
      <c r="U34" s="34">
        <f t="shared" ca="1" si="1"/>
        <v>46162</v>
      </c>
      <c r="V34" s="81" t="s">
        <v>111</v>
      </c>
    </row>
    <row r="35" spans="1:22" s="26" customFormat="1" ht="38.25">
      <c r="A35" s="26">
        <v>1</v>
      </c>
      <c r="B35" s="27" t="s">
        <v>22</v>
      </c>
      <c r="C35" s="27"/>
      <c r="D35" s="26" t="s">
        <v>23</v>
      </c>
      <c r="E35" s="27" t="s">
        <v>112</v>
      </c>
      <c r="F35" s="26" t="s">
        <v>44</v>
      </c>
      <c r="H35" s="26" t="s">
        <v>31</v>
      </c>
      <c r="K35" s="28" t="s">
        <v>49</v>
      </c>
      <c r="L35" s="28"/>
      <c r="M35" s="28" t="str">
        <f>IF(PTD[[#This Row],[Trimestre Entrega Repactuada]]=0,PTD[[#This Row],[Trimestre Entrega Pactuada]],PTD[[#This Row],[Trimestre Entrega Repactuada]])</f>
        <v>2ºTRI/2022</v>
      </c>
      <c r="N35" s="28"/>
      <c r="P35" s="26" t="s">
        <v>61</v>
      </c>
      <c r="Q35" s="26" t="s">
        <v>27</v>
      </c>
      <c r="R35" s="26" t="s">
        <v>62</v>
      </c>
      <c r="U35" s="29">
        <f t="shared" ca="1" si="1"/>
        <v>46162</v>
      </c>
      <c r="V35" s="28"/>
    </row>
    <row r="36" spans="1:22" s="26" customFormat="1" ht="51">
      <c r="A36" s="26">
        <v>1</v>
      </c>
      <c r="B36" s="37" t="s">
        <v>22</v>
      </c>
      <c r="C36" s="37"/>
      <c r="D36" s="26" t="s">
        <v>23</v>
      </c>
      <c r="E36" s="37" t="s">
        <v>113</v>
      </c>
      <c r="F36" s="53" t="s">
        <v>25</v>
      </c>
      <c r="G36" s="53"/>
      <c r="H36" s="53" t="s">
        <v>31</v>
      </c>
      <c r="I36" s="53"/>
      <c r="J36" s="26" t="s">
        <v>51</v>
      </c>
      <c r="K36" s="54" t="s">
        <v>52</v>
      </c>
      <c r="L36" s="54"/>
      <c r="M36" s="54" t="str">
        <f>IF(PTD[[#This Row],[Trimestre Entrega Repactuada]]=0,PTD[[#This Row],[Trimestre Entrega Pactuada]],PTD[[#This Row],[Trimestre Entrega Repactuada]])</f>
        <v>3ºTRI/2022</v>
      </c>
      <c r="N36" s="54"/>
      <c r="O36" s="53"/>
      <c r="P36" s="26" t="s">
        <v>61</v>
      </c>
      <c r="Q36" s="53" t="s">
        <v>27</v>
      </c>
      <c r="R36" s="26" t="s">
        <v>62</v>
      </c>
      <c r="S36" s="53"/>
      <c r="T36" s="53"/>
      <c r="U36" s="29">
        <f t="shared" ca="1" si="1"/>
        <v>46162</v>
      </c>
      <c r="V36" s="37" t="s">
        <v>114</v>
      </c>
    </row>
    <row r="37" spans="1:22" s="26" customFormat="1" ht="63.75">
      <c r="A37" s="26">
        <v>1</v>
      </c>
      <c r="B37" s="27" t="s">
        <v>22</v>
      </c>
      <c r="C37" s="27"/>
      <c r="D37" s="26" t="s">
        <v>23</v>
      </c>
      <c r="E37" s="27" t="s">
        <v>115</v>
      </c>
      <c r="F37" s="26" t="s">
        <v>25</v>
      </c>
      <c r="H37" s="26" t="s">
        <v>31</v>
      </c>
      <c r="K37" s="28" t="s">
        <v>49</v>
      </c>
      <c r="L37" s="28" t="s">
        <v>53</v>
      </c>
      <c r="M37" s="28" t="str">
        <f>IF(PTD[[#This Row],[Trimestre Entrega Repactuada]]=0,PTD[[#This Row],[Trimestre Entrega Pactuada]],PTD[[#This Row],[Trimestre Entrega Repactuada]])</f>
        <v>4ºTRI/2022</v>
      </c>
      <c r="N37" s="28"/>
      <c r="P37" s="26" t="s">
        <v>61</v>
      </c>
      <c r="Q37" s="26" t="s">
        <v>27</v>
      </c>
      <c r="R37" s="26" t="s">
        <v>62</v>
      </c>
      <c r="U37" s="29">
        <f t="shared" ca="1" si="1"/>
        <v>46162</v>
      </c>
      <c r="V37" s="50" t="s">
        <v>116</v>
      </c>
    </row>
    <row r="38" spans="1:22" s="26" customFormat="1" ht="76.5">
      <c r="A38" s="26">
        <v>1</v>
      </c>
      <c r="B38" s="27" t="s">
        <v>22</v>
      </c>
      <c r="C38" s="27"/>
      <c r="D38" s="26" t="s">
        <v>23</v>
      </c>
      <c r="E38" s="27" t="s">
        <v>117</v>
      </c>
      <c r="F38" s="26" t="s">
        <v>77</v>
      </c>
      <c r="H38" s="26" t="s">
        <v>31</v>
      </c>
      <c r="K38" s="28" t="s">
        <v>52</v>
      </c>
      <c r="L38" s="28"/>
      <c r="M38" s="28" t="str">
        <f>IF(PTD[[#This Row],[Trimestre Entrega Repactuada]]=0,PTD[[#This Row],[Trimestre Entrega Pactuada]],PTD[[#This Row],[Trimestre Entrega Repactuada]])</f>
        <v>3ºTRI/2022</v>
      </c>
      <c r="N38" s="28"/>
      <c r="P38" s="26" t="s">
        <v>61</v>
      </c>
      <c r="Q38" s="26" t="s">
        <v>27</v>
      </c>
      <c r="R38" s="26" t="s">
        <v>62</v>
      </c>
      <c r="T38" s="26" t="s">
        <v>74</v>
      </c>
      <c r="U38" s="29">
        <f t="shared" ca="1" si="1"/>
        <v>46162</v>
      </c>
      <c r="V38" s="28"/>
    </row>
    <row r="39" spans="1:22" s="26" customFormat="1" ht="38.25">
      <c r="A39" s="26">
        <v>1</v>
      </c>
      <c r="B39" s="27" t="s">
        <v>22</v>
      </c>
      <c r="C39" s="27"/>
      <c r="D39" s="26" t="s">
        <v>23</v>
      </c>
      <c r="E39" s="27" t="s">
        <v>118</v>
      </c>
      <c r="F39" s="26" t="s">
        <v>25</v>
      </c>
      <c r="G39" s="26" t="s">
        <v>36</v>
      </c>
      <c r="H39" s="26" t="s">
        <v>27</v>
      </c>
      <c r="I39" s="26" t="s">
        <v>27</v>
      </c>
      <c r="K39" s="35" t="s">
        <v>28</v>
      </c>
      <c r="L39" s="35"/>
      <c r="M39" s="28" t="str">
        <f>IF(PTD[[#This Row],[Trimestre Entrega Repactuada]]=0,PTD[[#This Row],[Trimestre Entrega Pactuada]],PTD[[#This Row],[Trimestre Entrega Repactuada]])</f>
        <v>2ºTRI/2021</v>
      </c>
      <c r="N39" s="35"/>
      <c r="O39" s="26" t="s">
        <v>29</v>
      </c>
      <c r="P39" s="26" t="s">
        <v>30</v>
      </c>
      <c r="R39" s="26" t="s">
        <v>119</v>
      </c>
      <c r="T39" s="26" t="s">
        <v>47</v>
      </c>
      <c r="U39" s="29">
        <f t="shared" ca="1" si="1"/>
        <v>46162</v>
      </c>
      <c r="V39" s="28"/>
    </row>
    <row r="40" spans="1:22" s="26" customFormat="1" ht="25.5">
      <c r="A40" s="26">
        <v>1</v>
      </c>
      <c r="B40" s="27" t="s">
        <v>22</v>
      </c>
      <c r="C40" s="27"/>
      <c r="D40" s="26" t="s">
        <v>23</v>
      </c>
      <c r="E40" s="27" t="s">
        <v>120</v>
      </c>
      <c r="F40" s="26" t="s">
        <v>25</v>
      </c>
      <c r="G40" s="26" t="s">
        <v>36</v>
      </c>
      <c r="H40" s="26" t="s">
        <v>27</v>
      </c>
      <c r="I40" s="26" t="s">
        <v>27</v>
      </c>
      <c r="K40" s="28" t="s">
        <v>41</v>
      </c>
      <c r="L40" s="28"/>
      <c r="M40" s="28" t="str">
        <f>IF(PTD[[#This Row],[Trimestre Entrega Repactuada]]=0,PTD[[#This Row],[Trimestre Entrega Pactuada]],PTD[[#This Row],[Trimestre Entrega Repactuada]])</f>
        <v>1ºTRI/2022</v>
      </c>
      <c r="N40" s="28"/>
      <c r="O40" s="26" t="s">
        <v>29</v>
      </c>
      <c r="P40" s="26" t="s">
        <v>30</v>
      </c>
      <c r="R40" s="26" t="s">
        <v>119</v>
      </c>
      <c r="T40" s="26" t="s">
        <v>47</v>
      </c>
      <c r="U40" s="29">
        <f t="shared" ca="1" si="1"/>
        <v>46162</v>
      </c>
      <c r="V40" s="28"/>
    </row>
    <row r="41" spans="1:22" s="26" customFormat="1" ht="63.75">
      <c r="A41" s="26">
        <v>1</v>
      </c>
      <c r="B41" s="45" t="s">
        <v>22</v>
      </c>
      <c r="C41" s="45"/>
      <c r="D41" s="26" t="s">
        <v>23</v>
      </c>
      <c r="E41" s="80" t="s">
        <v>121</v>
      </c>
      <c r="F41" s="44" t="s">
        <v>25</v>
      </c>
      <c r="H41" s="26" t="s">
        <v>31</v>
      </c>
      <c r="K41" s="46" t="s">
        <v>52</v>
      </c>
      <c r="L41" s="28" t="s">
        <v>53</v>
      </c>
      <c r="M41" s="28" t="str">
        <f>IF(PTD[[#This Row],[Trimestre Entrega Repactuada]]=0,PTD[[#This Row],[Trimestre Entrega Pactuada]],PTD[[#This Row],[Trimestre Entrega Repactuada]])</f>
        <v>4ºTRI/2022</v>
      </c>
      <c r="N41" s="28"/>
      <c r="O41" s="44"/>
      <c r="P41" s="26" t="s">
        <v>61</v>
      </c>
      <c r="Q41" s="26" t="s">
        <v>27</v>
      </c>
      <c r="R41" s="26" t="s">
        <v>62</v>
      </c>
      <c r="S41" s="44"/>
      <c r="T41" s="44"/>
      <c r="U41" s="29">
        <f t="shared" ca="1" si="1"/>
        <v>46162</v>
      </c>
      <c r="V41" s="92" t="s">
        <v>122</v>
      </c>
    </row>
    <row r="42" spans="1:22" s="26" customFormat="1" ht="38.25">
      <c r="A42" s="26">
        <v>1</v>
      </c>
      <c r="B42" s="27" t="s">
        <v>22</v>
      </c>
      <c r="C42" s="27"/>
      <c r="E42" s="27" t="s">
        <v>123</v>
      </c>
      <c r="F42" s="26" t="s">
        <v>25</v>
      </c>
      <c r="G42" s="26" t="s">
        <v>36</v>
      </c>
      <c r="H42" s="26" t="s">
        <v>27</v>
      </c>
      <c r="J42" s="26" t="s">
        <v>51</v>
      </c>
      <c r="K42" s="28" t="s">
        <v>53</v>
      </c>
      <c r="L42" s="28"/>
      <c r="M42" s="28" t="str">
        <f>IF(PTD[[#This Row],[Trimestre Entrega Repactuada]]=0,PTD[[#This Row],[Trimestre Entrega Pactuada]],PTD[[#This Row],[Trimestre Entrega Repactuada]])</f>
        <v>4ºTRI/2022</v>
      </c>
      <c r="N42" s="28"/>
      <c r="O42" s="26" t="s">
        <v>29</v>
      </c>
      <c r="P42" s="26" t="s">
        <v>30</v>
      </c>
      <c r="R42" s="26" t="s">
        <v>119</v>
      </c>
      <c r="T42" s="55"/>
      <c r="U42" s="29">
        <f t="shared" ca="1" si="1"/>
        <v>46162</v>
      </c>
      <c r="V42" s="56" t="s">
        <v>124</v>
      </c>
    </row>
    <row r="43" spans="1:22" s="26" customFormat="1" ht="38.25">
      <c r="A43" s="26">
        <v>1</v>
      </c>
      <c r="B43" s="27" t="s">
        <v>22</v>
      </c>
      <c r="C43" s="27"/>
      <c r="D43" s="26" t="s">
        <v>23</v>
      </c>
      <c r="E43" s="27" t="s">
        <v>125</v>
      </c>
      <c r="F43" s="26" t="s">
        <v>25</v>
      </c>
      <c r="G43" s="26" t="s">
        <v>36</v>
      </c>
      <c r="H43" s="26" t="s">
        <v>27</v>
      </c>
      <c r="I43" s="26" t="s">
        <v>31</v>
      </c>
      <c r="J43" s="26" t="s">
        <v>51</v>
      </c>
      <c r="K43" s="28" t="s">
        <v>52</v>
      </c>
      <c r="L43" s="28"/>
      <c r="M43" s="28" t="str">
        <f>IF(PTD[[#This Row],[Trimestre Entrega Repactuada]]=0,PTD[[#This Row],[Trimestre Entrega Pactuada]],PTD[[#This Row],[Trimestre Entrega Repactuada]])</f>
        <v>3ºTRI/2022</v>
      </c>
      <c r="N43" s="28" t="s">
        <v>53</v>
      </c>
      <c r="O43" s="26" t="s">
        <v>29</v>
      </c>
      <c r="P43" s="26" t="s">
        <v>54</v>
      </c>
      <c r="R43" s="26" t="s">
        <v>119</v>
      </c>
      <c r="T43" s="26" t="s">
        <v>47</v>
      </c>
      <c r="U43" s="29">
        <f t="shared" ca="1" si="1"/>
        <v>46162</v>
      </c>
      <c r="V43" s="37" t="s">
        <v>126</v>
      </c>
    </row>
    <row r="44" spans="1:22" s="26" customFormat="1" ht="76.5">
      <c r="A44" s="26">
        <v>1</v>
      </c>
      <c r="B44" s="27" t="s">
        <v>22</v>
      </c>
      <c r="C44" s="27"/>
      <c r="D44" s="26" t="s">
        <v>23</v>
      </c>
      <c r="E44" s="27" t="s">
        <v>127</v>
      </c>
      <c r="F44" s="26" t="s">
        <v>25</v>
      </c>
      <c r="G44" s="26" t="s">
        <v>36</v>
      </c>
      <c r="H44" s="26" t="s">
        <v>31</v>
      </c>
      <c r="J44" s="26" t="s">
        <v>51</v>
      </c>
      <c r="K44" s="28" t="s">
        <v>53</v>
      </c>
      <c r="L44" s="28"/>
      <c r="M44" s="28" t="str">
        <f>IF(PTD[[#This Row],[Trimestre Entrega Repactuada]]=0,PTD[[#This Row],[Trimestre Entrega Pactuada]],PTD[[#This Row],[Trimestre Entrega Repactuada]])</f>
        <v>4ºTRI/2022</v>
      </c>
      <c r="N44" s="28" t="s">
        <v>53</v>
      </c>
      <c r="O44" s="26" t="s">
        <v>29</v>
      </c>
      <c r="P44" s="26" t="s">
        <v>30</v>
      </c>
      <c r="R44" s="26" t="s">
        <v>119</v>
      </c>
      <c r="T44" s="26" t="s">
        <v>47</v>
      </c>
      <c r="U44" s="29">
        <f t="shared" ca="1" si="1"/>
        <v>46162</v>
      </c>
      <c r="V44" s="48" t="s">
        <v>128</v>
      </c>
    </row>
    <row r="45" spans="1:22" ht="242.25">
      <c r="A45" s="32">
        <v>1</v>
      </c>
      <c r="B45" s="31" t="s">
        <v>22</v>
      </c>
      <c r="C45" s="31"/>
      <c r="D45" s="32" t="s">
        <v>23</v>
      </c>
      <c r="E45" s="41" t="s">
        <v>129</v>
      </c>
      <c r="F45" s="32" t="s">
        <v>25</v>
      </c>
      <c r="G45" s="26" t="s">
        <v>71</v>
      </c>
      <c r="H45" s="26" t="s">
        <v>31</v>
      </c>
      <c r="J45" s="32" t="s">
        <v>85</v>
      </c>
      <c r="K45" s="33" t="s">
        <v>53</v>
      </c>
      <c r="L45" s="33" t="s">
        <v>73</v>
      </c>
      <c r="M45" s="30" t="str">
        <f>IF(PTD[[#This Row],[Trimestre Entrega Repactuada]]=0,PTD[[#This Row],[Trimestre Entrega Pactuada]],PTD[[#This Row],[Trimestre Entrega Repactuada]])</f>
        <v>3ºTRI/2024</v>
      </c>
      <c r="N45" s="33"/>
      <c r="O45" s="32" t="s">
        <v>87</v>
      </c>
      <c r="P45" s="26" t="s">
        <v>54</v>
      </c>
      <c r="Q45" s="32" t="s">
        <v>27</v>
      </c>
      <c r="R45" s="32" t="s">
        <v>46</v>
      </c>
      <c r="S45" s="42" t="s">
        <v>34</v>
      </c>
      <c r="T45" s="32" t="s">
        <v>74</v>
      </c>
      <c r="U45" s="34">
        <f t="shared" ca="1" si="1"/>
        <v>46162</v>
      </c>
      <c r="V45" s="81" t="s">
        <v>130</v>
      </c>
    </row>
    <row r="46" spans="1:22" s="26" customFormat="1" ht="38.25">
      <c r="A46" s="26">
        <v>1</v>
      </c>
      <c r="B46" s="27" t="s">
        <v>22</v>
      </c>
      <c r="C46" s="27"/>
      <c r="D46" s="26" t="s">
        <v>23</v>
      </c>
      <c r="E46" s="27" t="s">
        <v>131</v>
      </c>
      <c r="F46" s="26" t="s">
        <v>44</v>
      </c>
      <c r="G46" s="26" t="s">
        <v>26</v>
      </c>
      <c r="H46" s="26" t="s">
        <v>27</v>
      </c>
      <c r="I46" s="26" t="s">
        <v>31</v>
      </c>
      <c r="J46" s="26" t="s">
        <v>132</v>
      </c>
      <c r="K46" s="28" t="s">
        <v>53</v>
      </c>
      <c r="L46" s="28"/>
      <c r="M46" s="28" t="str">
        <f>IF(PTD[[#This Row],[Trimestre Entrega Repactuada]]=0,PTD[[#This Row],[Trimestre Entrega Pactuada]],PTD[[#This Row],[Trimestre Entrega Repactuada]])</f>
        <v>4ºTRI/2022</v>
      </c>
      <c r="N46" s="28" t="s">
        <v>52</v>
      </c>
      <c r="O46" s="26" t="s">
        <v>29</v>
      </c>
      <c r="P46" s="26" t="s">
        <v>30</v>
      </c>
      <c r="R46" s="26" t="s">
        <v>119</v>
      </c>
      <c r="T46" s="26" t="s">
        <v>47</v>
      </c>
      <c r="U46" s="29">
        <f t="shared" ca="1" si="1"/>
        <v>46162</v>
      </c>
      <c r="V46" s="27" t="s">
        <v>133</v>
      </c>
    </row>
    <row r="47" spans="1:22" s="26" customFormat="1" ht="114.75">
      <c r="A47" s="26">
        <v>1</v>
      </c>
      <c r="B47" s="27" t="s">
        <v>22</v>
      </c>
      <c r="C47" s="27"/>
      <c r="D47" s="26" t="s">
        <v>23</v>
      </c>
      <c r="E47" s="27" t="s">
        <v>134</v>
      </c>
      <c r="F47" s="26" t="s">
        <v>44</v>
      </c>
      <c r="G47" s="26" t="s">
        <v>36</v>
      </c>
      <c r="H47" s="26" t="s">
        <v>27</v>
      </c>
      <c r="I47" s="26" t="s">
        <v>31</v>
      </c>
      <c r="J47" s="26" t="s">
        <v>135</v>
      </c>
      <c r="K47" s="28" t="s">
        <v>93</v>
      </c>
      <c r="L47" s="28"/>
      <c r="M47" s="28" t="str">
        <f>IF(PTD[[#This Row],[Trimestre Entrega Repactuada]]=0,PTD[[#This Row],[Trimestre Entrega Pactuada]],PTD[[#This Row],[Trimestre Entrega Repactuada]])</f>
        <v>1ºTRI/2023</v>
      </c>
      <c r="N47" s="28"/>
      <c r="O47" s="26" t="s">
        <v>29</v>
      </c>
      <c r="P47" s="26" t="s">
        <v>30</v>
      </c>
      <c r="R47" s="26" t="s">
        <v>119</v>
      </c>
      <c r="T47" s="26" t="s">
        <v>47</v>
      </c>
      <c r="U47" s="29">
        <f t="shared" ca="1" si="1"/>
        <v>46162</v>
      </c>
      <c r="V47" s="38" t="s">
        <v>136</v>
      </c>
    </row>
    <row r="48" spans="1:22" ht="63.75">
      <c r="A48" s="32">
        <v>1</v>
      </c>
      <c r="B48" s="31" t="s">
        <v>22</v>
      </c>
      <c r="C48" s="31"/>
      <c r="D48" s="32" t="s">
        <v>23</v>
      </c>
      <c r="E48" s="41" t="s">
        <v>137</v>
      </c>
      <c r="F48" s="32" t="s">
        <v>25</v>
      </c>
      <c r="G48" s="26" t="s">
        <v>71</v>
      </c>
      <c r="H48" s="26" t="s">
        <v>27</v>
      </c>
      <c r="J48" s="32" t="s">
        <v>72</v>
      </c>
      <c r="K48" s="33" t="s">
        <v>107</v>
      </c>
      <c r="M48" s="30" t="str">
        <f>IF(PTD[[#This Row],[Trimestre Entrega Repactuada]]=0,PTD[[#This Row],[Trimestre Entrega Pactuada]],PTD[[#This Row],[Trimestre Entrega Repactuada]])</f>
        <v>4ºTRI/2023</v>
      </c>
      <c r="N48" s="33" t="s">
        <v>138</v>
      </c>
      <c r="O48" s="32" t="s">
        <v>29</v>
      </c>
      <c r="P48" s="26" t="s">
        <v>30</v>
      </c>
      <c r="R48" s="32" t="s">
        <v>119</v>
      </c>
      <c r="S48" s="42" t="s">
        <v>34</v>
      </c>
      <c r="T48" s="32" t="s">
        <v>74</v>
      </c>
      <c r="U48" s="34">
        <f t="shared" ca="1" si="1"/>
        <v>46162</v>
      </c>
      <c r="V48" s="62" t="s">
        <v>139</v>
      </c>
    </row>
    <row r="49" spans="1:22" s="26" customFormat="1" ht="63.75">
      <c r="A49" s="26">
        <v>1</v>
      </c>
      <c r="B49" s="27" t="s">
        <v>22</v>
      </c>
      <c r="C49" s="27"/>
      <c r="D49" s="26" t="s">
        <v>23</v>
      </c>
      <c r="E49" s="27" t="s">
        <v>140</v>
      </c>
      <c r="F49" s="26" t="s">
        <v>25</v>
      </c>
      <c r="G49" s="26" t="s">
        <v>36</v>
      </c>
      <c r="H49" s="26" t="s">
        <v>27</v>
      </c>
      <c r="J49" s="26" t="s">
        <v>51</v>
      </c>
      <c r="K49" s="28" t="s">
        <v>53</v>
      </c>
      <c r="L49" s="28"/>
      <c r="M49" s="28" t="str">
        <f>IF(PTD[[#This Row],[Trimestre Entrega Repactuada]]=0,PTD[[#This Row],[Trimestre Entrega Pactuada]],PTD[[#This Row],[Trimestre Entrega Repactuada]])</f>
        <v>4ºTRI/2022</v>
      </c>
      <c r="N49" s="28" t="s">
        <v>93</v>
      </c>
      <c r="O49" s="26" t="s">
        <v>29</v>
      </c>
      <c r="P49" s="26" t="s">
        <v>54</v>
      </c>
      <c r="R49" s="26" t="s">
        <v>119</v>
      </c>
      <c r="T49" s="55"/>
      <c r="U49" s="29">
        <f t="shared" ca="1" si="1"/>
        <v>46162</v>
      </c>
      <c r="V49" s="56" t="s">
        <v>141</v>
      </c>
    </row>
    <row r="50" spans="1:22" s="26" customFormat="1" ht="63.75">
      <c r="A50" s="26">
        <v>1</v>
      </c>
      <c r="B50" s="27" t="s">
        <v>22</v>
      </c>
      <c r="C50" s="27"/>
      <c r="D50" s="26" t="s">
        <v>23</v>
      </c>
      <c r="E50" s="27" t="s">
        <v>142</v>
      </c>
      <c r="F50" s="26" t="s">
        <v>25</v>
      </c>
      <c r="G50" s="26" t="s">
        <v>36</v>
      </c>
      <c r="H50" s="26" t="s">
        <v>27</v>
      </c>
      <c r="J50" s="26" t="s">
        <v>51</v>
      </c>
      <c r="K50" s="28" t="s">
        <v>143</v>
      </c>
      <c r="L50" s="28"/>
      <c r="M50" s="28" t="str">
        <f>IF(PTD[[#This Row],[Trimestre Entrega Repactuada]]=0,PTD[[#This Row],[Trimestre Entrega Pactuada]],PTD[[#This Row],[Trimestre Entrega Repactuada]])</f>
        <v>2ºTRI/2023</v>
      </c>
      <c r="N50" s="28" t="s">
        <v>143</v>
      </c>
      <c r="O50" s="26" t="s">
        <v>29</v>
      </c>
      <c r="P50" s="26" t="s">
        <v>30</v>
      </c>
      <c r="R50" s="26" t="s">
        <v>119</v>
      </c>
      <c r="T50" s="55"/>
      <c r="U50" s="29">
        <f t="shared" ca="1" si="1"/>
        <v>46162</v>
      </c>
      <c r="V50" s="56" t="s">
        <v>144</v>
      </c>
    </row>
    <row r="51" spans="1:22" ht="102">
      <c r="A51" s="32">
        <v>1</v>
      </c>
      <c r="B51" s="31" t="s">
        <v>22</v>
      </c>
      <c r="C51" s="31"/>
      <c r="D51" s="32" t="s">
        <v>23</v>
      </c>
      <c r="E51" s="31" t="s">
        <v>145</v>
      </c>
      <c r="F51" s="32" t="s">
        <v>25</v>
      </c>
      <c r="G51" s="26" t="s">
        <v>71</v>
      </c>
      <c r="H51" s="26" t="s">
        <v>31</v>
      </c>
      <c r="J51" s="32" t="s">
        <v>72</v>
      </c>
      <c r="K51" s="43" t="s">
        <v>96</v>
      </c>
      <c r="M51" s="30" t="str">
        <f>IF(PTD[[#This Row],[Trimestre Entrega Repactuada]]=0,PTD[[#This Row],[Trimestre Entrega Pactuada]],PTD[[#This Row],[Trimestre Entrega Repactuada]])</f>
        <v>4ºTRI/2024</v>
      </c>
      <c r="N51" s="33"/>
      <c r="P51" s="26" t="s">
        <v>61</v>
      </c>
      <c r="R51" s="32" t="s">
        <v>62</v>
      </c>
      <c r="S51" s="42" t="s">
        <v>34</v>
      </c>
      <c r="T51" s="32" t="s">
        <v>74</v>
      </c>
      <c r="U51" s="34">
        <f t="shared" ca="1" si="1"/>
        <v>46162</v>
      </c>
      <c r="V51" s="82" t="s">
        <v>146</v>
      </c>
    </row>
    <row r="52" spans="1:22" ht="178.5">
      <c r="A52" s="32">
        <v>1</v>
      </c>
      <c r="B52" s="31" t="s">
        <v>22</v>
      </c>
      <c r="C52" s="31"/>
      <c r="D52" s="32" t="s">
        <v>23</v>
      </c>
      <c r="E52" s="41" t="s">
        <v>147</v>
      </c>
      <c r="F52" s="32" t="s">
        <v>25</v>
      </c>
      <c r="G52" s="26" t="s">
        <v>71</v>
      </c>
      <c r="H52" s="26" t="s">
        <v>31</v>
      </c>
      <c r="J52" s="32" t="s">
        <v>85</v>
      </c>
      <c r="K52" s="33" t="s">
        <v>73</v>
      </c>
      <c r="M52" s="30" t="str">
        <f>IF(PTD[[#This Row],[Trimestre Entrega Repactuada]]=0,PTD[[#This Row],[Trimestre Entrega Pactuada]],PTD[[#This Row],[Trimestre Entrega Repactuada]])</f>
        <v>3ºTRI/2024</v>
      </c>
      <c r="N52" s="33"/>
      <c r="O52" s="32" t="s">
        <v>87</v>
      </c>
      <c r="P52" s="26" t="s">
        <v>54</v>
      </c>
      <c r="R52" s="32" t="s">
        <v>119</v>
      </c>
      <c r="S52" s="42" t="s">
        <v>34</v>
      </c>
      <c r="T52" s="32" t="s">
        <v>74</v>
      </c>
      <c r="U52" s="34">
        <f t="shared" ca="1" si="1"/>
        <v>46162</v>
      </c>
      <c r="V52" s="82" t="s">
        <v>148</v>
      </c>
    </row>
    <row r="53" spans="1:22" ht="153">
      <c r="A53" s="32">
        <v>1</v>
      </c>
      <c r="B53" s="31" t="s">
        <v>22</v>
      </c>
      <c r="C53" s="31"/>
      <c r="D53" s="32" t="s">
        <v>23</v>
      </c>
      <c r="E53" s="31" t="s">
        <v>149</v>
      </c>
      <c r="F53" s="32" t="s">
        <v>25</v>
      </c>
      <c r="G53" s="26" t="s">
        <v>71</v>
      </c>
      <c r="H53" s="26" t="s">
        <v>31</v>
      </c>
      <c r="J53" s="32" t="s">
        <v>85</v>
      </c>
      <c r="K53" s="33" t="s">
        <v>96</v>
      </c>
      <c r="M53" s="30" t="str">
        <f>IF(PTD[[#This Row],[Trimestre Entrega Repactuada]]=0,PTD[[#This Row],[Trimestre Entrega Pactuada]],PTD[[#This Row],[Trimestre Entrega Repactuada]])</f>
        <v>4ºTRI/2024</v>
      </c>
      <c r="N53" s="33"/>
      <c r="O53" s="32" t="s">
        <v>87</v>
      </c>
      <c r="P53" s="26" t="s">
        <v>54</v>
      </c>
      <c r="R53" s="32" t="s">
        <v>119</v>
      </c>
      <c r="S53" s="42" t="s">
        <v>34</v>
      </c>
      <c r="T53" s="32" t="s">
        <v>74</v>
      </c>
      <c r="U53" s="34">
        <f t="shared" ca="1" si="1"/>
        <v>46162</v>
      </c>
      <c r="V53" s="82" t="s">
        <v>150</v>
      </c>
    </row>
    <row r="54" spans="1:22" ht="153">
      <c r="A54" s="32">
        <v>1</v>
      </c>
      <c r="B54" s="31" t="s">
        <v>22</v>
      </c>
      <c r="C54" s="31"/>
      <c r="D54" s="32" t="s">
        <v>23</v>
      </c>
      <c r="E54" s="31" t="s">
        <v>151</v>
      </c>
      <c r="F54" s="32" t="s">
        <v>25</v>
      </c>
      <c r="G54" s="26" t="s">
        <v>71</v>
      </c>
      <c r="H54" s="26" t="s">
        <v>31</v>
      </c>
      <c r="J54" s="32" t="s">
        <v>85</v>
      </c>
      <c r="K54" s="33" t="s">
        <v>96</v>
      </c>
      <c r="M54" s="30" t="str">
        <f>IF(PTD[[#This Row],[Trimestre Entrega Repactuada]]=0,PTD[[#This Row],[Trimestre Entrega Pactuada]],PTD[[#This Row],[Trimestre Entrega Repactuada]])</f>
        <v>4ºTRI/2024</v>
      </c>
      <c r="N54" s="33"/>
      <c r="O54" s="32" t="s">
        <v>87</v>
      </c>
      <c r="P54" s="26" t="s">
        <v>54</v>
      </c>
      <c r="R54" s="32" t="s">
        <v>119</v>
      </c>
      <c r="S54" s="42" t="s">
        <v>34</v>
      </c>
      <c r="T54" s="32" t="s">
        <v>74</v>
      </c>
      <c r="U54" s="34">
        <f t="shared" ca="1" si="1"/>
        <v>46162</v>
      </c>
      <c r="V54" s="81" t="s">
        <v>152</v>
      </c>
    </row>
    <row r="55" spans="1:22" ht="114.75">
      <c r="A55" s="51">
        <v>1</v>
      </c>
      <c r="B55" s="41" t="s">
        <v>22</v>
      </c>
      <c r="C55" s="41"/>
      <c r="D55" s="51" t="s">
        <v>23</v>
      </c>
      <c r="E55" s="41" t="s">
        <v>153</v>
      </c>
      <c r="F55" s="51" t="s">
        <v>25</v>
      </c>
      <c r="G55" s="26" t="s">
        <v>71</v>
      </c>
      <c r="H55" s="44" t="s">
        <v>31</v>
      </c>
      <c r="I55" s="42"/>
      <c r="J55" s="32" t="s">
        <v>72</v>
      </c>
      <c r="K55" s="52" t="s">
        <v>86</v>
      </c>
      <c r="L55" s="52"/>
      <c r="M55" s="57" t="str">
        <f>IF(PTD[[#This Row],[Trimestre Entrega Repactuada]]=0,PTD[[#This Row],[Trimestre Entrega Pactuada]],PTD[[#This Row],[Trimestre Entrega Repactuada]])</f>
        <v>1ºTRI/2024</v>
      </c>
      <c r="N55" s="52" t="s">
        <v>104</v>
      </c>
      <c r="O55" s="32" t="s">
        <v>29</v>
      </c>
      <c r="P55" s="53" t="s">
        <v>54</v>
      </c>
      <c r="Q55" s="42"/>
      <c r="R55" s="32" t="s">
        <v>119</v>
      </c>
      <c r="S55" s="42" t="s">
        <v>34</v>
      </c>
      <c r="T55" s="58" t="s">
        <v>74</v>
      </c>
      <c r="U55" s="34">
        <f t="shared" ca="1" si="1"/>
        <v>46162</v>
      </c>
      <c r="V55" s="82" t="s">
        <v>154</v>
      </c>
    </row>
    <row r="56" spans="1:22" s="42" customFormat="1" ht="165.75">
      <c r="A56" s="42">
        <v>1</v>
      </c>
      <c r="B56" s="40" t="s">
        <v>22</v>
      </c>
      <c r="C56" s="40"/>
      <c r="D56" s="32" t="s">
        <v>23</v>
      </c>
      <c r="E56" s="31" t="s">
        <v>155</v>
      </c>
      <c r="F56" s="42" t="s">
        <v>25</v>
      </c>
      <c r="G56" s="26" t="s">
        <v>71</v>
      </c>
      <c r="H56" s="44" t="s">
        <v>31</v>
      </c>
      <c r="J56" s="32" t="s">
        <v>85</v>
      </c>
      <c r="K56" s="43" t="s">
        <v>96</v>
      </c>
      <c r="L56" s="43"/>
      <c r="M56" s="59" t="str">
        <f>IF(PTD[[#This Row],[Trimestre Entrega Repactuada]]=0,PTD[[#This Row],[Trimestre Entrega Pactuada]],PTD[[#This Row],[Trimestre Entrega Repactuada]])</f>
        <v>4ºTRI/2024</v>
      </c>
      <c r="N56" s="33"/>
      <c r="O56" s="32" t="s">
        <v>87</v>
      </c>
      <c r="P56" s="26" t="s">
        <v>54</v>
      </c>
      <c r="R56" s="32" t="s">
        <v>119</v>
      </c>
      <c r="S56" s="42" t="s">
        <v>34</v>
      </c>
      <c r="T56" s="42" t="s">
        <v>74</v>
      </c>
      <c r="U56" s="34">
        <f t="shared" ref="U56:U78" ca="1" si="2">TODAY()</f>
        <v>46162</v>
      </c>
      <c r="V56" s="82" t="s">
        <v>156</v>
      </c>
    </row>
    <row r="57" spans="1:22" s="42" customFormat="1" ht="63.75">
      <c r="A57" s="32">
        <v>5</v>
      </c>
      <c r="B57" s="33" t="s">
        <v>157</v>
      </c>
      <c r="C57" s="33"/>
      <c r="D57" s="32" t="s">
        <v>23</v>
      </c>
      <c r="E57" s="41" t="s">
        <v>158</v>
      </c>
      <c r="F57" s="51" t="s">
        <v>25</v>
      </c>
      <c r="G57" s="26"/>
      <c r="H57" s="26"/>
      <c r="I57" s="32"/>
      <c r="J57" s="51" t="s">
        <v>72</v>
      </c>
      <c r="K57" s="52" t="s">
        <v>86</v>
      </c>
      <c r="L57" s="52"/>
      <c r="M57" s="60" t="str">
        <f>IF(PTD[[#This Row],[Trimestre Entrega Repactuada]]=0,PTD[[#This Row],[Trimestre Entrega Pactuada]],PTD[[#This Row],[Trimestre Entrega Repactuada]])</f>
        <v>1ºTRI/2024</v>
      </c>
      <c r="N57" s="52"/>
      <c r="O57" s="51"/>
      <c r="P57" s="53" t="s">
        <v>61</v>
      </c>
      <c r="Q57" s="32"/>
      <c r="R57" s="61" t="s">
        <v>62</v>
      </c>
      <c r="S57" s="42" t="s">
        <v>34</v>
      </c>
      <c r="T57" s="32" t="s">
        <v>74</v>
      </c>
      <c r="U57" s="34">
        <f t="shared" ca="1" si="2"/>
        <v>46162</v>
      </c>
      <c r="V57" s="62" t="s">
        <v>159</v>
      </c>
    </row>
    <row r="58" spans="1:22" s="26" customFormat="1" ht="38.25">
      <c r="A58" s="26">
        <v>2</v>
      </c>
      <c r="B58" s="27" t="s">
        <v>160</v>
      </c>
      <c r="C58" s="27"/>
      <c r="D58" s="26" t="s">
        <v>23</v>
      </c>
      <c r="E58" s="27" t="s">
        <v>161</v>
      </c>
      <c r="F58" s="26" t="s">
        <v>25</v>
      </c>
      <c r="K58" s="28" t="s">
        <v>49</v>
      </c>
      <c r="L58" s="28"/>
      <c r="M58" s="28" t="str">
        <f>IF(PTD[[#This Row],[Trimestre Entrega Repactuada]]=0,PTD[[#This Row],[Trimestre Entrega Pactuada]],PTD[[#This Row],[Trimestre Entrega Repactuada]])</f>
        <v>2ºTRI/2022</v>
      </c>
      <c r="N58" s="28"/>
      <c r="P58" s="26" t="s">
        <v>61</v>
      </c>
      <c r="Q58" s="26" t="s">
        <v>27</v>
      </c>
      <c r="R58" s="26" t="s">
        <v>62</v>
      </c>
      <c r="U58" s="29">
        <f t="shared" ca="1" si="2"/>
        <v>46162</v>
      </c>
      <c r="V58" s="28"/>
    </row>
    <row r="59" spans="1:22" s="26" customFormat="1" ht="25.5">
      <c r="A59" s="26">
        <v>2</v>
      </c>
      <c r="B59" s="27" t="s">
        <v>160</v>
      </c>
      <c r="C59" s="27"/>
      <c r="D59" s="26" t="s">
        <v>23</v>
      </c>
      <c r="E59" s="27" t="s">
        <v>162</v>
      </c>
      <c r="F59" s="26" t="s">
        <v>163</v>
      </c>
      <c r="K59" s="28" t="s">
        <v>28</v>
      </c>
      <c r="L59" s="28"/>
      <c r="M59" s="28" t="str">
        <f>IF(PTD[[#This Row],[Trimestre Entrega Repactuada]]=0,PTD[[#This Row],[Trimestre Entrega Pactuada]],PTD[[#This Row],[Trimestre Entrega Repactuada]])</f>
        <v>2ºTRI/2021</v>
      </c>
      <c r="N59" s="28"/>
      <c r="O59" s="26" t="s">
        <v>29</v>
      </c>
      <c r="P59" s="26" t="s">
        <v>30</v>
      </c>
      <c r="Q59" s="26" t="s">
        <v>31</v>
      </c>
      <c r="T59" s="26" t="s">
        <v>32</v>
      </c>
      <c r="U59" s="29">
        <f t="shared" ca="1" si="2"/>
        <v>46162</v>
      </c>
      <c r="V59" s="28"/>
    </row>
    <row r="60" spans="1:22" s="26" customFormat="1" ht="25.5">
      <c r="A60" s="26">
        <v>2</v>
      </c>
      <c r="B60" s="27" t="s">
        <v>160</v>
      </c>
      <c r="C60" s="27"/>
      <c r="D60" s="26" t="s">
        <v>23</v>
      </c>
      <c r="E60" s="27" t="s">
        <v>164</v>
      </c>
      <c r="F60" s="26" t="s">
        <v>163</v>
      </c>
      <c r="K60" s="28" t="s">
        <v>28</v>
      </c>
      <c r="L60" s="28"/>
      <c r="M60" s="28" t="str">
        <f>IF(PTD[[#This Row],[Trimestre Entrega Repactuada]]=0,PTD[[#This Row],[Trimestre Entrega Pactuada]],PTD[[#This Row],[Trimestre Entrega Repactuada]])</f>
        <v>2ºTRI/2021</v>
      </c>
      <c r="N60" s="28"/>
      <c r="O60" s="26" t="s">
        <v>29</v>
      </c>
      <c r="P60" s="26" t="s">
        <v>30</v>
      </c>
      <c r="Q60" s="26" t="s">
        <v>31</v>
      </c>
      <c r="T60" s="26" t="s">
        <v>32</v>
      </c>
      <c r="U60" s="29">
        <f t="shared" ca="1" si="2"/>
        <v>46162</v>
      </c>
      <c r="V60" s="28"/>
    </row>
    <row r="61" spans="1:22" s="26" customFormat="1" ht="25.5">
      <c r="A61" s="26">
        <v>2</v>
      </c>
      <c r="B61" s="27" t="s">
        <v>160</v>
      </c>
      <c r="C61" s="27"/>
      <c r="D61" s="26" t="s">
        <v>23</v>
      </c>
      <c r="E61" s="27" t="s">
        <v>165</v>
      </c>
      <c r="F61" s="26" t="s">
        <v>163</v>
      </c>
      <c r="K61" s="28" t="s">
        <v>28</v>
      </c>
      <c r="L61" s="28"/>
      <c r="M61" s="28" t="str">
        <f>IF(PTD[[#This Row],[Trimestre Entrega Repactuada]]=0,PTD[[#This Row],[Trimestre Entrega Pactuada]],PTD[[#This Row],[Trimestre Entrega Repactuada]])</f>
        <v>2ºTRI/2021</v>
      </c>
      <c r="N61" s="28"/>
      <c r="O61" s="26" t="s">
        <v>29</v>
      </c>
      <c r="P61" s="26" t="s">
        <v>30</v>
      </c>
      <c r="Q61" s="26" t="s">
        <v>31</v>
      </c>
      <c r="T61" s="26" t="s">
        <v>32</v>
      </c>
      <c r="U61" s="29">
        <f t="shared" ca="1" si="2"/>
        <v>46162</v>
      </c>
      <c r="V61" s="28"/>
    </row>
    <row r="62" spans="1:22" s="26" customFormat="1" ht="51">
      <c r="A62" s="26">
        <v>2</v>
      </c>
      <c r="B62" s="27" t="s">
        <v>160</v>
      </c>
      <c r="C62" s="27"/>
      <c r="D62" s="26" t="s">
        <v>23</v>
      </c>
      <c r="E62" s="27" t="s">
        <v>166</v>
      </c>
      <c r="F62" s="26" t="s">
        <v>44</v>
      </c>
      <c r="I62" s="26" t="s">
        <v>167</v>
      </c>
      <c r="K62" s="28" t="s">
        <v>41</v>
      </c>
      <c r="L62" s="28" t="s">
        <v>53</v>
      </c>
      <c r="M62" s="28" t="str">
        <f>IF(PTD[[#This Row],[Trimestre Entrega Repactuada]]=0,PTD[[#This Row],[Trimestre Entrega Pactuada]],PTD[[#This Row],[Trimestre Entrega Repactuada]])</f>
        <v>4ºTRI/2022</v>
      </c>
      <c r="N62" s="28"/>
      <c r="O62" s="26" t="s">
        <v>29</v>
      </c>
      <c r="P62" s="26" t="s">
        <v>30</v>
      </c>
      <c r="Q62" s="26" t="s">
        <v>27</v>
      </c>
      <c r="R62" s="26" t="s">
        <v>46</v>
      </c>
      <c r="T62" s="26" t="s">
        <v>47</v>
      </c>
      <c r="U62" s="29">
        <f t="shared" ca="1" si="2"/>
        <v>46162</v>
      </c>
      <c r="V62" s="28"/>
    </row>
    <row r="63" spans="1:22" s="26" customFormat="1" ht="63.75">
      <c r="A63" s="26">
        <v>2</v>
      </c>
      <c r="B63" s="27" t="s">
        <v>160</v>
      </c>
      <c r="C63" s="27"/>
      <c r="D63" s="26" t="s">
        <v>23</v>
      </c>
      <c r="E63" s="27" t="s">
        <v>168</v>
      </c>
      <c r="F63" s="26" t="s">
        <v>44</v>
      </c>
      <c r="I63" s="26" t="s">
        <v>167</v>
      </c>
      <c r="K63" s="28" t="s">
        <v>49</v>
      </c>
      <c r="L63" s="28" t="s">
        <v>53</v>
      </c>
      <c r="M63" s="28" t="str">
        <f>IF(PTD[[#This Row],[Trimestre Entrega Repactuada]]=0,PTD[[#This Row],[Trimestre Entrega Pactuada]],PTD[[#This Row],[Trimestre Entrega Repactuada]])</f>
        <v>4ºTRI/2022</v>
      </c>
      <c r="N63" s="28"/>
      <c r="O63" s="26" t="s">
        <v>29</v>
      </c>
      <c r="P63" s="26" t="s">
        <v>30</v>
      </c>
      <c r="Q63" s="26" t="s">
        <v>27</v>
      </c>
      <c r="R63" s="26" t="s">
        <v>46</v>
      </c>
      <c r="T63" s="26" t="s">
        <v>47</v>
      </c>
      <c r="U63" s="29">
        <f t="shared" ca="1" si="2"/>
        <v>46162</v>
      </c>
      <c r="V63" s="28"/>
    </row>
    <row r="64" spans="1:22" s="26" customFormat="1" ht="102">
      <c r="A64" s="26">
        <v>2</v>
      </c>
      <c r="B64" s="27" t="s">
        <v>160</v>
      </c>
      <c r="C64" s="27"/>
      <c r="D64" s="26" t="s">
        <v>23</v>
      </c>
      <c r="E64" s="27" t="s">
        <v>169</v>
      </c>
      <c r="F64" s="26" t="s">
        <v>44</v>
      </c>
      <c r="K64" s="28" t="s">
        <v>41</v>
      </c>
      <c r="L64" s="28" t="s">
        <v>53</v>
      </c>
      <c r="M64" s="28" t="str">
        <f>IF(PTD[[#This Row],[Trimestre Entrega Repactuada]]=0,PTD[[#This Row],[Trimestre Entrega Pactuada]],PTD[[#This Row],[Trimestre Entrega Repactuada]])</f>
        <v>4ºTRI/2022</v>
      </c>
      <c r="N64" s="28"/>
      <c r="O64" s="26" t="s">
        <v>29</v>
      </c>
      <c r="P64" s="26" t="s">
        <v>54</v>
      </c>
      <c r="Q64" s="26" t="s">
        <v>27</v>
      </c>
      <c r="R64" s="26" t="s">
        <v>46</v>
      </c>
      <c r="T64" s="26" t="s">
        <v>47</v>
      </c>
      <c r="U64" s="29">
        <f t="shared" ca="1" si="2"/>
        <v>46162</v>
      </c>
      <c r="V64" s="38" t="s">
        <v>170</v>
      </c>
    </row>
    <row r="65" spans="1:22" s="26" customFormat="1" ht="102">
      <c r="A65" s="26">
        <v>2</v>
      </c>
      <c r="B65" s="27" t="s">
        <v>160</v>
      </c>
      <c r="C65" s="27"/>
      <c r="D65" s="26" t="s">
        <v>23</v>
      </c>
      <c r="E65" s="27" t="s">
        <v>171</v>
      </c>
      <c r="F65" s="26" t="s">
        <v>44</v>
      </c>
      <c r="K65" s="28" t="s">
        <v>49</v>
      </c>
      <c r="L65" s="28" t="s">
        <v>53</v>
      </c>
      <c r="M65" s="28" t="str">
        <f>IF(PTD[[#This Row],[Trimestre Entrega Repactuada]]=0,PTD[[#This Row],[Trimestre Entrega Pactuada]],PTD[[#This Row],[Trimestre Entrega Repactuada]])</f>
        <v>4ºTRI/2022</v>
      </c>
      <c r="N65" s="28"/>
      <c r="O65" s="26" t="s">
        <v>29</v>
      </c>
      <c r="P65" s="26" t="s">
        <v>54</v>
      </c>
      <c r="Q65" s="26" t="s">
        <v>27</v>
      </c>
      <c r="R65" s="26" t="s">
        <v>46</v>
      </c>
      <c r="T65" s="26" t="s">
        <v>47</v>
      </c>
      <c r="U65" s="29">
        <f t="shared" ca="1" si="2"/>
        <v>46162</v>
      </c>
      <c r="V65" s="37" t="s">
        <v>172</v>
      </c>
    </row>
    <row r="66" spans="1:22" ht="63.75">
      <c r="A66" s="51">
        <v>5</v>
      </c>
      <c r="B66" s="52" t="s">
        <v>157</v>
      </c>
      <c r="C66" s="52"/>
      <c r="D66" s="51" t="s">
        <v>23</v>
      </c>
      <c r="E66" s="41" t="s">
        <v>173</v>
      </c>
      <c r="F66" s="51" t="s">
        <v>25</v>
      </c>
      <c r="J66" s="32" t="s">
        <v>72</v>
      </c>
      <c r="K66" s="52" t="s">
        <v>86</v>
      </c>
      <c r="L66" s="52"/>
      <c r="M66" s="57" t="str">
        <f>IF(PTD[[#This Row],[Trimestre Entrega Repactuada]]=0,PTD[[#This Row],[Trimestre Entrega Pactuada]],PTD[[#This Row],[Trimestre Entrega Repactuada]])</f>
        <v>1ºTRI/2024</v>
      </c>
      <c r="N66" s="33"/>
      <c r="P66" s="53" t="s">
        <v>61</v>
      </c>
      <c r="R66" s="51" t="s">
        <v>62</v>
      </c>
      <c r="S66" s="51" t="s">
        <v>34</v>
      </c>
      <c r="T66" s="58" t="s">
        <v>74</v>
      </c>
      <c r="U66" s="34">
        <f t="shared" ca="1" si="2"/>
        <v>46162</v>
      </c>
      <c r="V66" s="63" t="s">
        <v>174</v>
      </c>
    </row>
    <row r="67" spans="1:22" s="26" customFormat="1" ht="114.75">
      <c r="A67" s="26">
        <v>3</v>
      </c>
      <c r="B67" s="27" t="s">
        <v>175</v>
      </c>
      <c r="C67" s="27"/>
      <c r="D67" s="26" t="s">
        <v>23</v>
      </c>
      <c r="E67" s="27" t="s">
        <v>176</v>
      </c>
      <c r="F67" s="26" t="s">
        <v>163</v>
      </c>
      <c r="J67" s="26" t="s">
        <v>177</v>
      </c>
      <c r="K67" s="28" t="s">
        <v>52</v>
      </c>
      <c r="L67" s="28"/>
      <c r="M67" s="28" t="str">
        <f>IF(PTD[[#This Row],[Trimestre Entrega Repactuada]]=0,PTD[[#This Row],[Trimestre Entrega Pactuada]],PTD[[#This Row],[Trimestre Entrega Repactuada]])</f>
        <v>3ºTRI/2022</v>
      </c>
      <c r="N67" s="28"/>
      <c r="O67" s="26" t="s">
        <v>29</v>
      </c>
      <c r="P67" s="26" t="s">
        <v>54</v>
      </c>
      <c r="R67" s="26" t="s">
        <v>119</v>
      </c>
      <c r="T67" s="26" t="s">
        <v>47</v>
      </c>
      <c r="U67" s="29">
        <f t="shared" ca="1" si="2"/>
        <v>46162</v>
      </c>
      <c r="V67" s="38" t="s">
        <v>178</v>
      </c>
    </row>
    <row r="68" spans="1:22" s="26" customFormat="1" ht="114.75">
      <c r="A68" s="26">
        <v>3</v>
      </c>
      <c r="B68" s="27" t="s">
        <v>175</v>
      </c>
      <c r="C68" s="27"/>
      <c r="D68" s="26" t="s">
        <v>23</v>
      </c>
      <c r="E68" s="27" t="s">
        <v>179</v>
      </c>
      <c r="F68" s="26" t="s">
        <v>163</v>
      </c>
      <c r="J68" s="26" t="s">
        <v>177</v>
      </c>
      <c r="K68" s="28" t="s">
        <v>52</v>
      </c>
      <c r="L68" s="28"/>
      <c r="M68" s="28" t="str">
        <f>IF(PTD[[#This Row],[Trimestre Entrega Repactuada]]=0,PTD[[#This Row],[Trimestre Entrega Pactuada]],PTD[[#This Row],[Trimestre Entrega Repactuada]])</f>
        <v>3ºTRI/2022</v>
      </c>
      <c r="N68" s="28"/>
      <c r="O68" s="26" t="s">
        <v>29</v>
      </c>
      <c r="P68" s="26" t="s">
        <v>54</v>
      </c>
      <c r="R68" s="26" t="s">
        <v>119</v>
      </c>
      <c r="T68" s="26" t="s">
        <v>47</v>
      </c>
      <c r="U68" s="29">
        <f t="shared" ca="1" si="2"/>
        <v>46162</v>
      </c>
      <c r="V68" s="48" t="s">
        <v>180</v>
      </c>
    </row>
    <row r="69" spans="1:22" s="26" customFormat="1" ht="114.75">
      <c r="A69" s="26">
        <v>3</v>
      </c>
      <c r="B69" s="27" t="s">
        <v>175</v>
      </c>
      <c r="C69" s="27"/>
      <c r="D69" s="26" t="s">
        <v>23</v>
      </c>
      <c r="E69" s="27" t="s">
        <v>181</v>
      </c>
      <c r="F69" s="26" t="s">
        <v>163</v>
      </c>
      <c r="J69" s="26" t="s">
        <v>177</v>
      </c>
      <c r="K69" s="28" t="s">
        <v>52</v>
      </c>
      <c r="L69" s="28"/>
      <c r="M69" s="28" t="str">
        <f>IF(PTD[[#This Row],[Trimestre Entrega Repactuada]]=0,PTD[[#This Row],[Trimestre Entrega Pactuada]],PTD[[#This Row],[Trimestre Entrega Repactuada]])</f>
        <v>3ºTRI/2022</v>
      </c>
      <c r="N69" s="28"/>
      <c r="O69" s="26" t="s">
        <v>29</v>
      </c>
      <c r="P69" s="26" t="s">
        <v>54</v>
      </c>
      <c r="R69" s="26" t="s">
        <v>119</v>
      </c>
      <c r="T69" s="26" t="s">
        <v>47</v>
      </c>
      <c r="U69" s="29">
        <f t="shared" ca="1" si="2"/>
        <v>46162</v>
      </c>
      <c r="V69" s="48" t="s">
        <v>180</v>
      </c>
    </row>
    <row r="70" spans="1:22" s="26" customFormat="1" ht="76.5">
      <c r="A70" s="26">
        <v>3</v>
      </c>
      <c r="B70" s="27" t="s">
        <v>175</v>
      </c>
      <c r="C70" s="27"/>
      <c r="D70" s="26" t="s">
        <v>23</v>
      </c>
      <c r="E70" s="27" t="s">
        <v>182</v>
      </c>
      <c r="F70" s="26" t="s">
        <v>163</v>
      </c>
      <c r="J70" s="26" t="s">
        <v>183</v>
      </c>
      <c r="K70" s="28" t="s">
        <v>52</v>
      </c>
      <c r="L70" s="28"/>
      <c r="M70" s="28" t="str">
        <f>IF(PTD[[#This Row],[Trimestre Entrega Repactuada]]=0,PTD[[#This Row],[Trimestre Entrega Pactuada]],PTD[[#This Row],[Trimestre Entrega Repactuada]])</f>
        <v>3ºTRI/2022</v>
      </c>
      <c r="N70" s="28"/>
      <c r="O70" s="26" t="s">
        <v>29</v>
      </c>
      <c r="P70" s="26" t="s">
        <v>54</v>
      </c>
      <c r="R70" s="26" t="s">
        <v>119</v>
      </c>
      <c r="T70" s="26" t="s">
        <v>47</v>
      </c>
      <c r="U70" s="29">
        <f t="shared" ca="1" si="2"/>
        <v>46162</v>
      </c>
      <c r="V70" s="48" t="s">
        <v>184</v>
      </c>
    </row>
    <row r="71" spans="1:22" s="26" customFormat="1" ht="63.75">
      <c r="A71" s="26">
        <v>3</v>
      </c>
      <c r="B71" s="27" t="s">
        <v>175</v>
      </c>
      <c r="C71" s="27"/>
      <c r="D71" s="26" t="s">
        <v>23</v>
      </c>
      <c r="E71" s="27" t="s">
        <v>185</v>
      </c>
      <c r="F71" s="26" t="s">
        <v>163</v>
      </c>
      <c r="K71" s="28" t="s">
        <v>39</v>
      </c>
      <c r="L71" s="28" t="s">
        <v>52</v>
      </c>
      <c r="M71" s="28" t="str">
        <f>IF(PTD[[#This Row],[Trimestre Entrega Repactuada]]=0,PTD[[#This Row],[Trimestre Entrega Pactuada]],PTD[[#This Row],[Trimestre Entrega Repactuada]])</f>
        <v>3ºTRI/2022</v>
      </c>
      <c r="N71" s="28"/>
      <c r="O71" s="26" t="s">
        <v>29</v>
      </c>
      <c r="P71" s="26" t="s">
        <v>54</v>
      </c>
      <c r="Q71" s="26" t="s">
        <v>27</v>
      </c>
      <c r="R71" s="26" t="s">
        <v>46</v>
      </c>
      <c r="T71" s="26" t="s">
        <v>47</v>
      </c>
      <c r="U71" s="29">
        <f t="shared" ca="1" si="2"/>
        <v>46162</v>
      </c>
      <c r="V71" s="50" t="s">
        <v>186</v>
      </c>
    </row>
    <row r="72" spans="1:22" s="26" customFormat="1" ht="63.75">
      <c r="A72" s="26">
        <v>3</v>
      </c>
      <c r="B72" s="27" t="s">
        <v>175</v>
      </c>
      <c r="C72" s="27"/>
      <c r="D72" s="26" t="s">
        <v>23</v>
      </c>
      <c r="E72" s="27" t="s">
        <v>187</v>
      </c>
      <c r="F72" s="26" t="s">
        <v>163</v>
      </c>
      <c r="J72" s="26" t="s">
        <v>183</v>
      </c>
      <c r="K72" s="28" t="s">
        <v>52</v>
      </c>
      <c r="L72" s="28"/>
      <c r="M72" s="28" t="str">
        <f>IF(PTD[[#This Row],[Trimestre Entrega Repactuada]]=0,PTD[[#This Row],[Trimestre Entrega Pactuada]],PTD[[#This Row],[Trimestre Entrega Repactuada]])</f>
        <v>3ºTRI/2022</v>
      </c>
      <c r="N72" s="28"/>
      <c r="O72" s="26" t="s">
        <v>29</v>
      </c>
      <c r="P72" s="26" t="s">
        <v>54</v>
      </c>
      <c r="R72" s="26" t="s">
        <v>119</v>
      </c>
      <c r="U72" s="29">
        <f t="shared" ca="1" si="2"/>
        <v>46162</v>
      </c>
      <c r="V72" s="48" t="s">
        <v>188</v>
      </c>
    </row>
    <row r="73" spans="1:22" s="26" customFormat="1" ht="63.75">
      <c r="A73" s="26">
        <v>3</v>
      </c>
      <c r="B73" s="27" t="s">
        <v>175</v>
      </c>
      <c r="C73" s="27"/>
      <c r="D73" s="26" t="s">
        <v>23</v>
      </c>
      <c r="E73" s="27" t="s">
        <v>189</v>
      </c>
      <c r="F73" s="26" t="s">
        <v>163</v>
      </c>
      <c r="J73" s="26" t="s">
        <v>183</v>
      </c>
      <c r="K73" s="28" t="s">
        <v>52</v>
      </c>
      <c r="L73" s="28"/>
      <c r="M73" s="28" t="str">
        <f>IF(PTD[[#This Row],[Trimestre Entrega Repactuada]]=0,PTD[[#This Row],[Trimestre Entrega Pactuada]],PTD[[#This Row],[Trimestre Entrega Repactuada]])</f>
        <v>3ºTRI/2022</v>
      </c>
      <c r="N73" s="28"/>
      <c r="P73" s="26" t="s">
        <v>61</v>
      </c>
      <c r="Q73" s="26" t="s">
        <v>27</v>
      </c>
      <c r="R73" s="26" t="s">
        <v>62</v>
      </c>
      <c r="U73" s="29">
        <f t="shared" ca="1" si="2"/>
        <v>46162</v>
      </c>
      <c r="V73" s="48" t="s">
        <v>190</v>
      </c>
    </row>
    <row r="74" spans="1:22" s="26" customFormat="1" ht="102">
      <c r="A74" s="26">
        <v>3</v>
      </c>
      <c r="B74" s="27" t="s">
        <v>175</v>
      </c>
      <c r="C74" s="27"/>
      <c r="D74" s="26" t="s">
        <v>23</v>
      </c>
      <c r="E74" s="27" t="s">
        <v>191</v>
      </c>
      <c r="F74" s="26" t="s">
        <v>163</v>
      </c>
      <c r="K74" s="28" t="s">
        <v>39</v>
      </c>
      <c r="L74" s="28" t="s">
        <v>93</v>
      </c>
      <c r="M74" s="28" t="str">
        <f>IF(PTD[[#This Row],[Trimestre Entrega Repactuada]]=0,PTD[[#This Row],[Trimestre Entrega Pactuada]],PTD[[#This Row],[Trimestre Entrega Repactuada]])</f>
        <v>1ºTRI/2023</v>
      </c>
      <c r="N74" s="28"/>
      <c r="O74" s="26" t="s">
        <v>29</v>
      </c>
      <c r="P74" s="26" t="s">
        <v>30</v>
      </c>
      <c r="Q74" s="26" t="s">
        <v>27</v>
      </c>
      <c r="R74" s="26" t="s">
        <v>46</v>
      </c>
      <c r="T74" s="26" t="s">
        <v>47</v>
      </c>
      <c r="U74" s="29">
        <f t="shared" ca="1" si="2"/>
        <v>46162</v>
      </c>
      <c r="V74" s="27" t="s">
        <v>192</v>
      </c>
    </row>
    <row r="75" spans="1:22" ht="76.5">
      <c r="A75" s="32">
        <v>5</v>
      </c>
      <c r="B75" s="33" t="s">
        <v>157</v>
      </c>
      <c r="C75" s="33"/>
      <c r="D75" s="32" t="s">
        <v>23</v>
      </c>
      <c r="E75" s="41" t="s">
        <v>193</v>
      </c>
      <c r="F75" s="51" t="s">
        <v>25</v>
      </c>
      <c r="J75" s="51" t="s">
        <v>72</v>
      </c>
      <c r="K75" s="52" t="s">
        <v>104</v>
      </c>
      <c r="L75" s="52"/>
      <c r="M75" s="60" t="str">
        <f>IF(PTD[[#This Row],[Trimestre Entrega Repactuada]]=0,PTD[[#This Row],[Trimestre Entrega Pactuada]],PTD[[#This Row],[Trimestre Entrega Repactuada]])</f>
        <v>2ºTRI/2024</v>
      </c>
      <c r="N75" s="52"/>
      <c r="O75" s="51"/>
      <c r="P75" s="53" t="s">
        <v>61</v>
      </c>
      <c r="R75" s="61" t="s">
        <v>62</v>
      </c>
      <c r="S75" s="51" t="s">
        <v>34</v>
      </c>
      <c r="T75" s="51" t="s">
        <v>74</v>
      </c>
      <c r="U75" s="64">
        <f t="shared" ca="1" si="2"/>
        <v>46162</v>
      </c>
      <c r="V75" s="62" t="s">
        <v>194</v>
      </c>
    </row>
    <row r="76" spans="1:22" ht="89.25">
      <c r="A76" s="32">
        <v>5</v>
      </c>
      <c r="B76" s="33" t="s">
        <v>157</v>
      </c>
      <c r="C76" s="33"/>
      <c r="D76" s="32" t="s">
        <v>23</v>
      </c>
      <c r="E76" s="41" t="s">
        <v>195</v>
      </c>
      <c r="F76" s="51" t="s">
        <v>25</v>
      </c>
      <c r="J76" s="51" t="s">
        <v>72</v>
      </c>
      <c r="K76" s="52" t="s">
        <v>104</v>
      </c>
      <c r="L76" s="52"/>
      <c r="M76" s="60" t="str">
        <f>IF(PTD[[#This Row],[Trimestre Entrega Repactuada]]=0,PTD[[#This Row],[Trimestre Entrega Pactuada]],PTD[[#This Row],[Trimestre Entrega Repactuada]])</f>
        <v>2ºTRI/2024</v>
      </c>
      <c r="N76" s="52"/>
      <c r="O76" s="51"/>
      <c r="P76" s="53" t="s">
        <v>61</v>
      </c>
      <c r="R76" s="61" t="s">
        <v>62</v>
      </c>
      <c r="S76" s="51" t="s">
        <v>34</v>
      </c>
      <c r="T76" s="51" t="s">
        <v>74</v>
      </c>
      <c r="U76" s="64">
        <f t="shared" ca="1" si="2"/>
        <v>46162</v>
      </c>
      <c r="V76" s="63" t="s">
        <v>196</v>
      </c>
    </row>
    <row r="77" spans="1:22" s="61" customFormat="1" ht="102">
      <c r="A77" s="61">
        <v>5</v>
      </c>
      <c r="B77" s="33" t="s">
        <v>157</v>
      </c>
      <c r="C77" s="33"/>
      <c r="D77" s="32" t="s">
        <v>23</v>
      </c>
      <c r="E77" s="41" t="s">
        <v>197</v>
      </c>
      <c r="F77" s="51" t="s">
        <v>25</v>
      </c>
      <c r="G77" s="26"/>
      <c r="H77" s="26"/>
      <c r="I77" s="32"/>
      <c r="J77" s="51" t="s">
        <v>72</v>
      </c>
      <c r="K77" s="52" t="s">
        <v>73</v>
      </c>
      <c r="L77" s="52"/>
      <c r="M77" s="30" t="str">
        <f>IF(PTD[[#This Row],[Trimestre Entrega Repactuada]]=0,PTD[[#This Row],[Trimestre Entrega Pactuada]],PTD[[#This Row],[Trimestre Entrega Repactuada]])</f>
        <v>3ºTRI/2024</v>
      </c>
      <c r="N77" s="52"/>
      <c r="O77" s="51"/>
      <c r="P77" s="53" t="s">
        <v>61</v>
      </c>
      <c r="Q77" s="32"/>
      <c r="R77" s="32" t="s">
        <v>62</v>
      </c>
      <c r="S77" s="51" t="s">
        <v>34</v>
      </c>
      <c r="T77" s="51" t="s">
        <v>74</v>
      </c>
      <c r="U77" s="64">
        <f t="shared" ca="1" si="2"/>
        <v>46162</v>
      </c>
      <c r="V77" s="62" t="s">
        <v>198</v>
      </c>
    </row>
    <row r="78" spans="1:22" ht="127.5">
      <c r="A78" s="32">
        <v>5</v>
      </c>
      <c r="B78" s="33" t="s">
        <v>157</v>
      </c>
      <c r="C78" s="33"/>
      <c r="D78" s="32" t="s">
        <v>23</v>
      </c>
      <c r="E78" s="41" t="s">
        <v>199</v>
      </c>
      <c r="F78" s="32" t="s">
        <v>25</v>
      </c>
      <c r="J78" s="32" t="s">
        <v>85</v>
      </c>
      <c r="K78" s="33" t="s">
        <v>96</v>
      </c>
      <c r="M78" s="30" t="str">
        <f>IF(PTD[[#This Row],[Trimestre Entrega Repactuada]]=0,PTD[[#This Row],[Trimestre Entrega Pactuada]],PTD[[#This Row],[Trimestre Entrega Repactuada]])</f>
        <v>4ºTRI/2024</v>
      </c>
      <c r="N78" s="33"/>
      <c r="O78" s="32" t="s">
        <v>200</v>
      </c>
      <c r="P78" s="26" t="s">
        <v>54</v>
      </c>
      <c r="R78" s="32" t="s">
        <v>119</v>
      </c>
      <c r="S78" s="42" t="s">
        <v>34</v>
      </c>
      <c r="T78" s="32" t="s">
        <v>74</v>
      </c>
      <c r="U78" s="34">
        <f t="shared" ca="1" si="2"/>
        <v>46162</v>
      </c>
      <c r="V78" s="62" t="s">
        <v>201</v>
      </c>
    </row>
    <row r="79" spans="1:22" ht="76.5">
      <c r="A79" s="32">
        <v>5</v>
      </c>
      <c r="B79" s="33" t="s">
        <v>157</v>
      </c>
      <c r="C79" s="33"/>
      <c r="D79" s="32" t="s">
        <v>23</v>
      </c>
      <c r="E79" s="41" t="s">
        <v>202</v>
      </c>
      <c r="F79" s="51" t="s">
        <v>25</v>
      </c>
      <c r="J79" s="32" t="s">
        <v>72</v>
      </c>
      <c r="K79" s="52" t="s">
        <v>96</v>
      </c>
      <c r="M79" s="57" t="str">
        <f>IF(PTD[[#This Row],[Trimestre Entrega Repactuada]]=0,PTD[[#This Row],[Trimestre Entrega Pactuada]],PTD[[#This Row],[Trimestre Entrega Repactuada]])</f>
        <v>4ºTRI/2024</v>
      </c>
      <c r="N79" s="52" t="s">
        <v>73</v>
      </c>
      <c r="O79" s="32" t="s">
        <v>29</v>
      </c>
      <c r="P79" s="53" t="s">
        <v>30</v>
      </c>
      <c r="R79" s="32" t="s">
        <v>119</v>
      </c>
      <c r="S79" s="42" t="s">
        <v>34</v>
      </c>
      <c r="T79" s="58" t="s">
        <v>74</v>
      </c>
      <c r="U79" s="34">
        <f t="shared" ref="U79:U107" ca="1" si="3">TODAY()</f>
        <v>46162</v>
      </c>
      <c r="V79" s="89" t="s">
        <v>203</v>
      </c>
    </row>
    <row r="80" spans="1:22" ht="89.25">
      <c r="A80" s="32">
        <v>5</v>
      </c>
      <c r="B80" s="33" t="s">
        <v>157</v>
      </c>
      <c r="C80" s="33"/>
      <c r="D80" s="32" t="s">
        <v>23</v>
      </c>
      <c r="E80" s="41" t="s">
        <v>204</v>
      </c>
      <c r="F80" s="51" t="s">
        <v>25</v>
      </c>
      <c r="J80" s="32" t="s">
        <v>72</v>
      </c>
      <c r="K80" s="52" t="s">
        <v>96</v>
      </c>
      <c r="L80" s="65"/>
      <c r="M80" s="57" t="str">
        <f>IF(PTD[[#This Row],[Trimestre Entrega Repactuada]]=0,PTD[[#This Row],[Trimestre Entrega Pactuada]],PTD[[#This Row],[Trimestre Entrega Repactuada]])</f>
        <v>4ºTRI/2024</v>
      </c>
      <c r="N80" s="52" t="s">
        <v>73</v>
      </c>
      <c r="O80" s="32" t="s">
        <v>29</v>
      </c>
      <c r="P80" s="53" t="s">
        <v>30</v>
      </c>
      <c r="R80" s="32" t="s">
        <v>119</v>
      </c>
      <c r="S80" s="42" t="s">
        <v>34</v>
      </c>
      <c r="T80" s="58" t="s">
        <v>74</v>
      </c>
      <c r="U80" s="34">
        <f t="shared" ca="1" si="3"/>
        <v>46162</v>
      </c>
      <c r="V80" s="89" t="s">
        <v>205</v>
      </c>
    </row>
    <row r="81" spans="1:22" ht="102">
      <c r="A81" s="32">
        <v>5</v>
      </c>
      <c r="B81" s="33" t="s">
        <v>157</v>
      </c>
      <c r="C81" s="33"/>
      <c r="D81" s="32" t="s">
        <v>23</v>
      </c>
      <c r="E81" s="31" t="s">
        <v>206</v>
      </c>
      <c r="F81" s="32" t="s">
        <v>25</v>
      </c>
      <c r="J81" s="32" t="s">
        <v>72</v>
      </c>
      <c r="K81" s="33" t="s">
        <v>96</v>
      </c>
      <c r="M81" s="30" t="str">
        <f>IF(PTD[[#This Row],[Trimestre Entrega Repactuada]]=0,PTD[[#This Row],[Trimestre Entrega Pactuada]],PTD[[#This Row],[Trimestre Entrega Repactuada]])</f>
        <v>4ºTRI/2024</v>
      </c>
      <c r="N81" s="33" t="s">
        <v>104</v>
      </c>
      <c r="O81" s="32" t="s">
        <v>29</v>
      </c>
      <c r="P81" s="26" t="s">
        <v>30</v>
      </c>
      <c r="R81" s="32" t="s">
        <v>119</v>
      </c>
      <c r="S81" s="42" t="s">
        <v>34</v>
      </c>
      <c r="T81" s="32" t="s">
        <v>74</v>
      </c>
      <c r="U81" s="34">
        <f t="shared" ca="1" si="3"/>
        <v>46162</v>
      </c>
      <c r="V81" s="89" t="s">
        <v>207</v>
      </c>
    </row>
    <row r="82" spans="1:22" ht="102">
      <c r="A82" s="32">
        <v>5</v>
      </c>
      <c r="B82" s="33" t="s">
        <v>157</v>
      </c>
      <c r="C82" s="33"/>
      <c r="D82" s="32" t="s">
        <v>23</v>
      </c>
      <c r="E82" s="31" t="s">
        <v>208</v>
      </c>
      <c r="F82" s="32" t="s">
        <v>25</v>
      </c>
      <c r="J82" s="32" t="s">
        <v>72</v>
      </c>
      <c r="K82" s="33" t="s">
        <v>96</v>
      </c>
      <c r="M82" s="30" t="str">
        <f>IF(PTD[[#This Row],[Trimestre Entrega Repactuada]]=0,PTD[[#This Row],[Trimestre Entrega Pactuada]],PTD[[#This Row],[Trimestre Entrega Repactuada]])</f>
        <v>4ºTRI/2024</v>
      </c>
      <c r="N82" s="33" t="s">
        <v>73</v>
      </c>
      <c r="O82" s="32" t="s">
        <v>29</v>
      </c>
      <c r="P82" s="26" t="s">
        <v>30</v>
      </c>
      <c r="R82" s="32" t="s">
        <v>119</v>
      </c>
      <c r="S82" s="42" t="s">
        <v>34</v>
      </c>
      <c r="T82" s="32" t="s">
        <v>74</v>
      </c>
      <c r="U82" s="34">
        <f t="shared" ca="1" si="3"/>
        <v>46162</v>
      </c>
      <c r="V82" s="62" t="s">
        <v>209</v>
      </c>
    </row>
    <row r="83" spans="1:22" s="26" customFormat="1" ht="76.5">
      <c r="A83" s="26">
        <v>3</v>
      </c>
      <c r="B83" s="27" t="s">
        <v>175</v>
      </c>
      <c r="C83" s="27"/>
      <c r="D83" s="26" t="s">
        <v>23</v>
      </c>
      <c r="E83" s="27" t="s">
        <v>210</v>
      </c>
      <c r="F83" s="26" t="s">
        <v>163</v>
      </c>
      <c r="K83" s="28" t="s">
        <v>39</v>
      </c>
      <c r="L83" s="28"/>
      <c r="M83" s="28" t="str">
        <f>IF(PTD[[#This Row],[Trimestre Entrega Repactuada]]=0,PTD[[#This Row],[Trimestre Entrega Pactuada]],PTD[[#This Row],[Trimestre Entrega Repactuada]])</f>
        <v>4ºTRI/2021</v>
      </c>
      <c r="N83" s="28"/>
      <c r="P83" s="26" t="s">
        <v>61</v>
      </c>
      <c r="Q83" s="26" t="s">
        <v>27</v>
      </c>
      <c r="R83" s="26" t="s">
        <v>62</v>
      </c>
      <c r="U83" s="29">
        <f t="shared" ca="1" si="3"/>
        <v>46162</v>
      </c>
      <c r="V83" s="28"/>
    </row>
    <row r="84" spans="1:22" s="26" customFormat="1" ht="102">
      <c r="A84" s="26">
        <v>3</v>
      </c>
      <c r="B84" s="27" t="s">
        <v>175</v>
      </c>
      <c r="C84" s="27"/>
      <c r="D84" s="26" t="s">
        <v>23</v>
      </c>
      <c r="E84" s="27" t="s">
        <v>211</v>
      </c>
      <c r="F84" s="26" t="s">
        <v>163</v>
      </c>
      <c r="K84" s="28" t="s">
        <v>41</v>
      </c>
      <c r="L84" s="28"/>
      <c r="M84" s="28" t="str">
        <f>IF(PTD[[#This Row],[Trimestre Entrega Repactuada]]=0,PTD[[#This Row],[Trimestre Entrega Pactuada]],PTD[[#This Row],[Trimestre Entrega Repactuada]])</f>
        <v>1ºTRI/2022</v>
      </c>
      <c r="N84" s="28"/>
      <c r="P84" s="26" t="s">
        <v>61</v>
      </c>
      <c r="Q84" s="26" t="s">
        <v>27</v>
      </c>
      <c r="R84" s="26" t="s">
        <v>62</v>
      </c>
      <c r="U84" s="29">
        <f t="shared" ca="1" si="3"/>
        <v>46162</v>
      </c>
      <c r="V84" s="28"/>
    </row>
    <row r="85" spans="1:22" s="26" customFormat="1" ht="63.75">
      <c r="A85" s="26">
        <v>3</v>
      </c>
      <c r="B85" s="27" t="s">
        <v>175</v>
      </c>
      <c r="C85" s="27"/>
      <c r="D85" s="26" t="s">
        <v>23</v>
      </c>
      <c r="E85" s="27" t="s">
        <v>212</v>
      </c>
      <c r="F85" s="26" t="s">
        <v>163</v>
      </c>
      <c r="J85" s="26" t="s">
        <v>183</v>
      </c>
      <c r="K85" s="28" t="s">
        <v>52</v>
      </c>
      <c r="L85" s="28"/>
      <c r="M85" s="28" t="str">
        <f>IF(PTD[[#This Row],[Trimestre Entrega Repactuada]]=0,PTD[[#This Row],[Trimestre Entrega Pactuada]],PTD[[#This Row],[Trimestre Entrega Repactuada]])</f>
        <v>3ºTRI/2022</v>
      </c>
      <c r="N85" s="28"/>
      <c r="P85" s="26" t="s">
        <v>61</v>
      </c>
      <c r="Q85" s="26" t="s">
        <v>27</v>
      </c>
      <c r="R85" s="26" t="s">
        <v>62</v>
      </c>
      <c r="U85" s="29">
        <f t="shared" ca="1" si="3"/>
        <v>46162</v>
      </c>
      <c r="V85" s="48" t="s">
        <v>190</v>
      </c>
    </row>
    <row r="86" spans="1:22" s="26" customFormat="1" ht="114.75">
      <c r="A86" s="26">
        <v>3</v>
      </c>
      <c r="B86" s="27" t="s">
        <v>175</v>
      </c>
      <c r="C86" s="27"/>
      <c r="D86" s="26" t="s">
        <v>23</v>
      </c>
      <c r="E86" s="27" t="s">
        <v>213</v>
      </c>
      <c r="F86" s="26" t="s">
        <v>163</v>
      </c>
      <c r="J86" s="26" t="s">
        <v>177</v>
      </c>
      <c r="K86" s="28" t="s">
        <v>93</v>
      </c>
      <c r="L86" s="28"/>
      <c r="M86" s="28" t="str">
        <f>IF(PTD[[#This Row],[Trimestre Entrega Repactuada]]=0,PTD[[#This Row],[Trimestre Entrega Pactuada]],PTD[[#This Row],[Trimestre Entrega Repactuada]])</f>
        <v>1ºTRI/2023</v>
      </c>
      <c r="N86" s="28"/>
      <c r="O86" s="26" t="s">
        <v>29</v>
      </c>
      <c r="P86" s="26" t="s">
        <v>30</v>
      </c>
      <c r="R86" s="26" t="s">
        <v>119</v>
      </c>
      <c r="U86" s="29">
        <f t="shared" ca="1" si="3"/>
        <v>46162</v>
      </c>
      <c r="V86" s="48" t="s">
        <v>214</v>
      </c>
    </row>
    <row r="87" spans="1:22" s="26" customFormat="1" ht="102">
      <c r="A87" s="26">
        <v>3</v>
      </c>
      <c r="B87" s="27" t="s">
        <v>175</v>
      </c>
      <c r="C87" s="27"/>
      <c r="D87" s="26" t="s">
        <v>23</v>
      </c>
      <c r="E87" s="27" t="s">
        <v>215</v>
      </c>
      <c r="F87" s="26" t="s">
        <v>163</v>
      </c>
      <c r="J87" s="26" t="s">
        <v>177</v>
      </c>
      <c r="K87" s="28" t="s">
        <v>93</v>
      </c>
      <c r="L87" s="28"/>
      <c r="M87" s="28" t="str">
        <f>IF(PTD[[#This Row],[Trimestre Entrega Repactuada]]=0,PTD[[#This Row],[Trimestre Entrega Pactuada]],PTD[[#This Row],[Trimestre Entrega Repactuada]])</f>
        <v>1ºTRI/2023</v>
      </c>
      <c r="N87" s="28"/>
      <c r="O87" s="26" t="s">
        <v>29</v>
      </c>
      <c r="P87" s="26" t="s">
        <v>30</v>
      </c>
      <c r="R87" s="26" t="s">
        <v>119</v>
      </c>
      <c r="U87" s="29">
        <f t="shared" ca="1" si="3"/>
        <v>46162</v>
      </c>
      <c r="V87" s="66" t="s">
        <v>216</v>
      </c>
    </row>
    <row r="88" spans="1:22" s="26" customFormat="1" ht="102">
      <c r="A88" s="26">
        <v>3</v>
      </c>
      <c r="B88" s="27" t="s">
        <v>175</v>
      </c>
      <c r="C88" s="27"/>
      <c r="D88" s="26" t="s">
        <v>23</v>
      </c>
      <c r="E88" s="27" t="s">
        <v>217</v>
      </c>
      <c r="F88" s="26" t="s">
        <v>163</v>
      </c>
      <c r="J88" s="26" t="s">
        <v>177</v>
      </c>
      <c r="K88" s="28" t="s">
        <v>93</v>
      </c>
      <c r="L88" s="28"/>
      <c r="M88" s="28" t="str">
        <f>IF(PTD[[#This Row],[Trimestre Entrega Repactuada]]=0,PTD[[#This Row],[Trimestre Entrega Pactuada]],PTD[[#This Row],[Trimestre Entrega Repactuada]])</f>
        <v>1ºTRI/2023</v>
      </c>
      <c r="N88" s="28"/>
      <c r="O88" s="26" t="s">
        <v>29</v>
      </c>
      <c r="P88" s="26" t="s">
        <v>30</v>
      </c>
      <c r="R88" s="26" t="s">
        <v>119</v>
      </c>
      <c r="U88" s="29">
        <f t="shared" ca="1" si="3"/>
        <v>46162</v>
      </c>
      <c r="V88" s="66" t="s">
        <v>216</v>
      </c>
    </row>
    <row r="89" spans="1:22" s="26" customFormat="1" ht="89.25">
      <c r="A89" s="26">
        <v>3</v>
      </c>
      <c r="B89" s="27" t="s">
        <v>175</v>
      </c>
      <c r="C89" s="27"/>
      <c r="D89" s="26" t="s">
        <v>23</v>
      </c>
      <c r="E89" s="27" t="s">
        <v>218</v>
      </c>
      <c r="F89" s="26" t="s">
        <v>163</v>
      </c>
      <c r="J89" s="26" t="s">
        <v>177</v>
      </c>
      <c r="K89" s="28" t="s">
        <v>93</v>
      </c>
      <c r="L89" s="28"/>
      <c r="M89" s="28" t="str">
        <f>IF(PTD[[#This Row],[Trimestre Entrega Repactuada]]=0,PTD[[#This Row],[Trimestre Entrega Pactuada]],PTD[[#This Row],[Trimestre Entrega Repactuada]])</f>
        <v>1ºTRI/2023</v>
      </c>
      <c r="N89" s="28"/>
      <c r="O89" s="26" t="s">
        <v>29</v>
      </c>
      <c r="P89" s="26" t="s">
        <v>30</v>
      </c>
      <c r="R89" s="26" t="s">
        <v>119</v>
      </c>
      <c r="U89" s="29">
        <f t="shared" ca="1" si="3"/>
        <v>46162</v>
      </c>
      <c r="V89" s="66" t="s">
        <v>216</v>
      </c>
    </row>
    <row r="90" spans="1:22" ht="280.5">
      <c r="A90" s="32">
        <v>1</v>
      </c>
      <c r="B90" s="31" t="s">
        <v>22</v>
      </c>
      <c r="C90" s="31"/>
      <c r="D90" s="32" t="s">
        <v>23</v>
      </c>
      <c r="E90" s="41" t="s">
        <v>219</v>
      </c>
      <c r="F90" s="32" t="s">
        <v>44</v>
      </c>
      <c r="G90" s="26" t="s">
        <v>220</v>
      </c>
      <c r="H90" s="26" t="s">
        <v>31</v>
      </c>
      <c r="J90" s="32" t="s">
        <v>221</v>
      </c>
      <c r="K90" s="33" t="s">
        <v>93</v>
      </c>
      <c r="L90" s="33" t="s">
        <v>104</v>
      </c>
      <c r="M90" s="30" t="str">
        <f>IF(PTD[[#This Row],[Trimestre Entrega Repactuada]]=0,PTD[[#This Row],[Trimestre Entrega Pactuada]],PTD[[#This Row],[Trimestre Entrega Repactuada]])</f>
        <v>2ºTRI/2024</v>
      </c>
      <c r="N90" s="33"/>
      <c r="O90" s="42" t="s">
        <v>87</v>
      </c>
      <c r="P90" s="26" t="s">
        <v>54</v>
      </c>
      <c r="Q90" s="32" t="s">
        <v>27</v>
      </c>
      <c r="R90" s="32" t="s">
        <v>46</v>
      </c>
      <c r="S90" s="42" t="s">
        <v>34</v>
      </c>
      <c r="T90" s="32" t="s">
        <v>74</v>
      </c>
      <c r="U90" s="34">
        <f t="shared" ca="1" si="3"/>
        <v>46162</v>
      </c>
      <c r="V90" s="81" t="s">
        <v>222</v>
      </c>
    </row>
    <row r="91" spans="1:22" ht="140.25">
      <c r="A91" s="32">
        <v>5</v>
      </c>
      <c r="B91" s="33" t="s">
        <v>157</v>
      </c>
      <c r="C91" s="33"/>
      <c r="D91" s="32" t="s">
        <v>23</v>
      </c>
      <c r="E91" s="41" t="s">
        <v>223</v>
      </c>
      <c r="F91" s="32" t="s">
        <v>44</v>
      </c>
      <c r="J91" s="32" t="s">
        <v>224</v>
      </c>
      <c r="K91" s="33" t="s">
        <v>86</v>
      </c>
      <c r="M91" s="30" t="str">
        <f>IF(PTD[[#This Row],[Trimestre Entrega Repactuada]]=0,PTD[[#This Row],[Trimestre Entrega Pactuada]],PTD[[#This Row],[Trimestre Entrega Repactuada]])</f>
        <v>1ºTRI/2024</v>
      </c>
      <c r="N91" s="33"/>
      <c r="P91" s="26" t="s">
        <v>61</v>
      </c>
      <c r="R91" s="32" t="s">
        <v>62</v>
      </c>
      <c r="S91" s="42" t="s">
        <v>34</v>
      </c>
      <c r="T91" s="32" t="s">
        <v>74</v>
      </c>
      <c r="U91" s="34">
        <f t="shared" ca="1" si="3"/>
        <v>46162</v>
      </c>
      <c r="V91" s="62" t="s">
        <v>225</v>
      </c>
    </row>
    <row r="92" spans="1:22" s="67" customFormat="1" ht="114.75">
      <c r="A92" s="32">
        <v>5</v>
      </c>
      <c r="B92" s="33" t="s">
        <v>157</v>
      </c>
      <c r="C92" s="33"/>
      <c r="D92" s="32" t="s">
        <v>23</v>
      </c>
      <c r="E92" s="41" t="s">
        <v>226</v>
      </c>
      <c r="F92" s="32" t="s">
        <v>44</v>
      </c>
      <c r="G92" s="26"/>
      <c r="H92" s="26"/>
      <c r="I92" s="32"/>
      <c r="J92" s="32" t="s">
        <v>224</v>
      </c>
      <c r="K92" s="33" t="s">
        <v>104</v>
      </c>
      <c r="L92" s="33"/>
      <c r="M92" s="30" t="str">
        <f>IF(PTD[[#This Row],[Trimestre Entrega Repactuada]]=0,PTD[[#This Row],[Trimestre Entrega Pactuada]],PTD[[#This Row],[Trimestre Entrega Repactuada]])</f>
        <v>2ºTRI/2024</v>
      </c>
      <c r="N92" s="33"/>
      <c r="O92" s="32"/>
      <c r="P92" s="26" t="s">
        <v>61</v>
      </c>
      <c r="Q92" s="32"/>
      <c r="R92" s="32" t="s">
        <v>62</v>
      </c>
      <c r="S92" s="42" t="s">
        <v>34</v>
      </c>
      <c r="T92" s="32" t="s">
        <v>74</v>
      </c>
      <c r="U92" s="34">
        <f t="shared" ca="1" si="3"/>
        <v>46162</v>
      </c>
      <c r="V92" s="89" t="s">
        <v>227</v>
      </c>
    </row>
    <row r="93" spans="1:22" s="67" customFormat="1" ht="153">
      <c r="A93" s="32">
        <v>5</v>
      </c>
      <c r="B93" s="33" t="s">
        <v>157</v>
      </c>
      <c r="C93" s="33"/>
      <c r="D93" s="32" t="s">
        <v>23</v>
      </c>
      <c r="E93" s="41" t="s">
        <v>228</v>
      </c>
      <c r="F93" s="32" t="s">
        <v>44</v>
      </c>
      <c r="G93" s="26"/>
      <c r="H93" s="26"/>
      <c r="I93" s="32"/>
      <c r="J93" s="32" t="s">
        <v>224</v>
      </c>
      <c r="K93" s="33" t="s">
        <v>104</v>
      </c>
      <c r="L93" s="33"/>
      <c r="M93" s="30" t="str">
        <f>IF(PTD[[#This Row],[Trimestre Entrega Repactuada]]=0,PTD[[#This Row],[Trimestre Entrega Pactuada]],PTD[[#This Row],[Trimestre Entrega Repactuada]])</f>
        <v>2ºTRI/2024</v>
      </c>
      <c r="N93" s="33"/>
      <c r="O93" s="32"/>
      <c r="P93" s="26" t="s">
        <v>61</v>
      </c>
      <c r="Q93" s="32"/>
      <c r="R93" s="32" t="s">
        <v>62</v>
      </c>
      <c r="S93" s="42" t="s">
        <v>34</v>
      </c>
      <c r="T93" s="32" t="s">
        <v>74</v>
      </c>
      <c r="U93" s="34">
        <f t="shared" ca="1" si="3"/>
        <v>46162</v>
      </c>
      <c r="V93" s="63" t="s">
        <v>229</v>
      </c>
    </row>
    <row r="94" spans="1:22" s="67" customFormat="1" ht="102">
      <c r="A94" s="32">
        <v>5</v>
      </c>
      <c r="B94" s="33" t="s">
        <v>157</v>
      </c>
      <c r="C94" s="33"/>
      <c r="D94" s="32" t="s">
        <v>23</v>
      </c>
      <c r="E94" s="41" t="s">
        <v>230</v>
      </c>
      <c r="F94" s="32" t="s">
        <v>44</v>
      </c>
      <c r="G94" s="26"/>
      <c r="H94" s="26"/>
      <c r="I94" s="32"/>
      <c r="J94" s="32" t="s">
        <v>224</v>
      </c>
      <c r="K94" s="33" t="s">
        <v>73</v>
      </c>
      <c r="L94" s="33"/>
      <c r="M94" s="30" t="str">
        <f>IF(PTD[[#This Row],[Trimestre Entrega Repactuada]]=0,PTD[[#This Row],[Trimestre Entrega Pactuada]],PTD[[#This Row],[Trimestre Entrega Repactuada]])</f>
        <v>3ºTRI/2024</v>
      </c>
      <c r="N94" s="33"/>
      <c r="O94" s="32"/>
      <c r="P94" s="26" t="s">
        <v>61</v>
      </c>
      <c r="Q94" s="32"/>
      <c r="R94" s="32" t="s">
        <v>62</v>
      </c>
      <c r="S94" s="42" t="s">
        <v>34</v>
      </c>
      <c r="T94" s="32" t="s">
        <v>74</v>
      </c>
      <c r="U94" s="34">
        <f t="shared" ca="1" si="3"/>
        <v>46162</v>
      </c>
      <c r="V94" s="63" t="s">
        <v>231</v>
      </c>
    </row>
    <row r="95" spans="1:22" s="67" customFormat="1" ht="76.5">
      <c r="A95" s="32">
        <v>5</v>
      </c>
      <c r="B95" s="33" t="s">
        <v>157</v>
      </c>
      <c r="C95" s="33"/>
      <c r="D95" s="32" t="s">
        <v>23</v>
      </c>
      <c r="E95" s="40" t="s">
        <v>232</v>
      </c>
      <c r="F95" s="32" t="s">
        <v>44</v>
      </c>
      <c r="G95" s="26"/>
      <c r="H95" s="26"/>
      <c r="I95" s="32"/>
      <c r="J95" s="32" t="s">
        <v>224</v>
      </c>
      <c r="K95" s="33" t="s">
        <v>73</v>
      </c>
      <c r="L95" s="33"/>
      <c r="M95" s="30" t="str">
        <f>IF(PTD[[#This Row],[Trimestre Entrega Repactuada]]=0,PTD[[#This Row],[Trimestre Entrega Pactuada]],PTD[[#This Row],[Trimestre Entrega Repactuada]])</f>
        <v>3ºTRI/2024</v>
      </c>
      <c r="N95" s="33"/>
      <c r="O95" s="32"/>
      <c r="P95" s="26" t="s">
        <v>61</v>
      </c>
      <c r="Q95" s="32"/>
      <c r="R95" s="32" t="s">
        <v>62</v>
      </c>
      <c r="S95" s="42" t="s">
        <v>34</v>
      </c>
      <c r="T95" s="32" t="s">
        <v>74</v>
      </c>
      <c r="U95" s="34">
        <f t="shared" ca="1" si="3"/>
        <v>46162</v>
      </c>
      <c r="V95" s="62" t="s">
        <v>233</v>
      </c>
    </row>
    <row r="96" spans="1:22" s="67" customFormat="1" ht="102">
      <c r="A96" s="32">
        <v>5</v>
      </c>
      <c r="B96" s="33" t="s">
        <v>157</v>
      </c>
      <c r="C96" s="33"/>
      <c r="D96" s="32" t="s">
        <v>23</v>
      </c>
      <c r="E96" s="31" t="s">
        <v>234</v>
      </c>
      <c r="F96" s="32" t="s">
        <v>44</v>
      </c>
      <c r="G96" s="26"/>
      <c r="H96" s="26"/>
      <c r="I96" s="32"/>
      <c r="J96" s="32" t="s">
        <v>224</v>
      </c>
      <c r="K96" s="33" t="s">
        <v>73</v>
      </c>
      <c r="L96" s="33"/>
      <c r="M96" s="30" t="str">
        <f>IF(PTD[[#This Row],[Trimestre Entrega Repactuada]]=0,PTD[[#This Row],[Trimestre Entrega Pactuada]],PTD[[#This Row],[Trimestre Entrega Repactuada]])</f>
        <v>3ºTRI/2024</v>
      </c>
      <c r="N96" s="33"/>
      <c r="O96" s="32"/>
      <c r="P96" s="26" t="s">
        <v>61</v>
      </c>
      <c r="Q96" s="32"/>
      <c r="R96" s="32" t="s">
        <v>62</v>
      </c>
      <c r="S96" s="42" t="s">
        <v>34</v>
      </c>
      <c r="T96" s="32" t="s">
        <v>74</v>
      </c>
      <c r="U96" s="34">
        <f t="shared" ca="1" si="3"/>
        <v>46162</v>
      </c>
      <c r="V96" s="90" t="s">
        <v>235</v>
      </c>
    </row>
    <row r="97" spans="1:22" s="67" customFormat="1" ht="267.75">
      <c r="A97" s="32">
        <v>2</v>
      </c>
      <c r="B97" s="31" t="s">
        <v>160</v>
      </c>
      <c r="C97" s="31"/>
      <c r="D97" s="32" t="s">
        <v>23</v>
      </c>
      <c r="E97" s="41" t="s">
        <v>236</v>
      </c>
      <c r="F97" s="51" t="s">
        <v>163</v>
      </c>
      <c r="G97" s="26"/>
      <c r="H97" s="26"/>
      <c r="I97" s="32"/>
      <c r="J97" s="32" t="s">
        <v>237</v>
      </c>
      <c r="K97" s="33" t="s">
        <v>93</v>
      </c>
      <c r="L97" s="52" t="s">
        <v>96</v>
      </c>
      <c r="M97" s="57" t="str">
        <f>IF(PTD[[#This Row],[Trimestre Entrega Repactuada]]=0,PTD[[#This Row],[Trimestre Entrega Pactuada]],PTD[[#This Row],[Trimestre Entrega Repactuada]])</f>
        <v>4ºTRI/2024</v>
      </c>
      <c r="N97" s="33"/>
      <c r="O97" s="32" t="s">
        <v>87</v>
      </c>
      <c r="P97" s="26" t="s">
        <v>54</v>
      </c>
      <c r="Q97" s="32" t="s">
        <v>27</v>
      </c>
      <c r="R97" s="32" t="s">
        <v>46</v>
      </c>
      <c r="S97" s="42" t="s">
        <v>34</v>
      </c>
      <c r="T97" s="32" t="s">
        <v>74</v>
      </c>
      <c r="U97" s="34">
        <f t="shared" ca="1" si="3"/>
        <v>46162</v>
      </c>
      <c r="V97" s="81" t="s">
        <v>238</v>
      </c>
    </row>
    <row r="98" spans="1:22" s="67" customFormat="1" ht="140.25">
      <c r="A98" s="32">
        <v>3</v>
      </c>
      <c r="B98" s="31" t="s">
        <v>175</v>
      </c>
      <c r="C98" s="31"/>
      <c r="D98" s="32" t="s">
        <v>23</v>
      </c>
      <c r="E98" s="31" t="s">
        <v>239</v>
      </c>
      <c r="F98" s="32" t="s">
        <v>163</v>
      </c>
      <c r="G98" s="26"/>
      <c r="H98" s="26"/>
      <c r="I98" s="32"/>
      <c r="J98" s="32" t="s">
        <v>240</v>
      </c>
      <c r="K98" s="33" t="s">
        <v>93</v>
      </c>
      <c r="L98" s="33" t="s">
        <v>107</v>
      </c>
      <c r="M98" s="30" t="str">
        <f>IF(PTD[[#This Row],[Trimestre Entrega Repactuada]]=0,PTD[[#This Row],[Trimestre Entrega Pactuada]],PTD[[#This Row],[Trimestre Entrega Repactuada]])</f>
        <v>4ºTRI/2023</v>
      </c>
      <c r="N98" s="33"/>
      <c r="O98" s="42"/>
      <c r="P98" s="26" t="s">
        <v>61</v>
      </c>
      <c r="Q98" s="32"/>
      <c r="R98" s="32" t="s">
        <v>62</v>
      </c>
      <c r="S98" s="42" t="s">
        <v>34</v>
      </c>
      <c r="T98" s="32" t="s">
        <v>74</v>
      </c>
      <c r="U98" s="34">
        <f t="shared" ca="1" si="3"/>
        <v>46162</v>
      </c>
      <c r="V98" s="91" t="s">
        <v>241</v>
      </c>
    </row>
    <row r="99" spans="1:22" s="67" customFormat="1" ht="140.25">
      <c r="A99" s="32">
        <v>3</v>
      </c>
      <c r="B99" s="31" t="s">
        <v>175</v>
      </c>
      <c r="C99" s="31"/>
      <c r="D99" s="32" t="s">
        <v>23</v>
      </c>
      <c r="E99" s="31" t="s">
        <v>242</v>
      </c>
      <c r="F99" s="32" t="s">
        <v>163</v>
      </c>
      <c r="G99" s="26"/>
      <c r="H99" s="26"/>
      <c r="I99" s="32"/>
      <c r="J99" s="32" t="s">
        <v>240</v>
      </c>
      <c r="K99" s="33" t="s">
        <v>93</v>
      </c>
      <c r="L99" s="33" t="s">
        <v>107</v>
      </c>
      <c r="M99" s="30" t="str">
        <f>IF(PTD[[#This Row],[Trimestre Entrega Repactuada]]=0,PTD[[#This Row],[Trimestre Entrega Pactuada]],PTD[[#This Row],[Trimestre Entrega Repactuada]])</f>
        <v>4ºTRI/2023</v>
      </c>
      <c r="N99" s="33"/>
      <c r="O99" s="42"/>
      <c r="P99" s="26" t="s">
        <v>61</v>
      </c>
      <c r="Q99" s="32"/>
      <c r="R99" s="32" t="s">
        <v>62</v>
      </c>
      <c r="S99" s="42" t="s">
        <v>34</v>
      </c>
      <c r="T99" s="32" t="s">
        <v>74</v>
      </c>
      <c r="U99" s="34">
        <f t="shared" ca="1" si="3"/>
        <v>46162</v>
      </c>
      <c r="V99" s="91" t="s">
        <v>243</v>
      </c>
    </row>
    <row r="100" spans="1:22" s="67" customFormat="1" ht="140.25">
      <c r="A100" s="32">
        <v>3</v>
      </c>
      <c r="B100" s="31" t="s">
        <v>175</v>
      </c>
      <c r="C100" s="31"/>
      <c r="D100" s="32" t="s">
        <v>23</v>
      </c>
      <c r="E100" s="31" t="s">
        <v>244</v>
      </c>
      <c r="F100" s="32" t="s">
        <v>163</v>
      </c>
      <c r="G100" s="26"/>
      <c r="H100" s="26"/>
      <c r="I100" s="32"/>
      <c r="J100" s="32" t="s">
        <v>240</v>
      </c>
      <c r="K100" s="33" t="s">
        <v>93</v>
      </c>
      <c r="L100" s="33" t="s">
        <v>107</v>
      </c>
      <c r="M100" s="30" t="str">
        <f>IF(PTD[[#This Row],[Trimestre Entrega Repactuada]]=0,PTD[[#This Row],[Trimestre Entrega Pactuada]],PTD[[#This Row],[Trimestre Entrega Repactuada]])</f>
        <v>4ºTRI/2023</v>
      </c>
      <c r="N100" s="33"/>
      <c r="O100" s="42"/>
      <c r="P100" s="26" t="s">
        <v>61</v>
      </c>
      <c r="Q100" s="32"/>
      <c r="R100" s="32" t="s">
        <v>62</v>
      </c>
      <c r="S100" s="42" t="s">
        <v>34</v>
      </c>
      <c r="T100" s="32" t="s">
        <v>74</v>
      </c>
      <c r="U100" s="34">
        <f t="shared" ca="1" si="3"/>
        <v>46162</v>
      </c>
      <c r="V100" s="91" t="s">
        <v>245</v>
      </c>
    </row>
    <row r="101" spans="1:22" s="67" customFormat="1" ht="140.25">
      <c r="A101" s="32">
        <v>3</v>
      </c>
      <c r="B101" s="31" t="s">
        <v>175</v>
      </c>
      <c r="C101" s="31"/>
      <c r="D101" s="32" t="s">
        <v>23</v>
      </c>
      <c r="E101" s="31" t="s">
        <v>246</v>
      </c>
      <c r="F101" s="32" t="s">
        <v>163</v>
      </c>
      <c r="G101" s="26"/>
      <c r="H101" s="26"/>
      <c r="I101" s="32"/>
      <c r="J101" s="32" t="s">
        <v>240</v>
      </c>
      <c r="K101" s="33" t="s">
        <v>93</v>
      </c>
      <c r="L101" s="33" t="s">
        <v>107</v>
      </c>
      <c r="M101" s="30" t="str">
        <f>IF(PTD[[#This Row],[Trimestre Entrega Repactuada]]=0,PTD[[#This Row],[Trimestre Entrega Pactuada]],PTD[[#This Row],[Trimestre Entrega Repactuada]])</f>
        <v>4ºTRI/2023</v>
      </c>
      <c r="N101" s="33"/>
      <c r="O101" s="42"/>
      <c r="P101" s="26" t="s">
        <v>61</v>
      </c>
      <c r="Q101" s="32"/>
      <c r="R101" s="32" t="s">
        <v>62</v>
      </c>
      <c r="S101" s="42" t="s">
        <v>34</v>
      </c>
      <c r="T101" s="32" t="s">
        <v>74</v>
      </c>
      <c r="U101" s="34">
        <f t="shared" ca="1" si="3"/>
        <v>46162</v>
      </c>
      <c r="V101" s="91" t="s">
        <v>247</v>
      </c>
    </row>
    <row r="102" spans="1:22" s="67" customFormat="1" ht="165.75">
      <c r="A102" s="32">
        <v>3</v>
      </c>
      <c r="B102" s="31" t="s">
        <v>175</v>
      </c>
      <c r="C102" s="31"/>
      <c r="D102" s="32" t="s">
        <v>23</v>
      </c>
      <c r="E102" s="41" t="s">
        <v>248</v>
      </c>
      <c r="F102" s="32" t="s">
        <v>163</v>
      </c>
      <c r="G102" s="26"/>
      <c r="H102" s="26"/>
      <c r="I102" s="32"/>
      <c r="J102" s="32" t="s">
        <v>240</v>
      </c>
      <c r="K102" s="33" t="s">
        <v>93</v>
      </c>
      <c r="L102" s="33" t="s">
        <v>107</v>
      </c>
      <c r="M102" s="30" t="str">
        <f>IF(PTD[[#This Row],[Trimestre Entrega Repactuada]]=0,PTD[[#This Row],[Trimestre Entrega Pactuada]],PTD[[#This Row],[Trimestre Entrega Repactuada]])</f>
        <v>4ºTRI/2023</v>
      </c>
      <c r="N102" s="33" t="s">
        <v>104</v>
      </c>
      <c r="O102" s="42" t="s">
        <v>29</v>
      </c>
      <c r="P102" s="26" t="s">
        <v>54</v>
      </c>
      <c r="Q102" s="32"/>
      <c r="R102" s="32" t="s">
        <v>119</v>
      </c>
      <c r="S102" s="42" t="s">
        <v>34</v>
      </c>
      <c r="T102" s="32" t="s">
        <v>74</v>
      </c>
      <c r="U102" s="34">
        <f t="shared" ca="1" si="3"/>
        <v>46162</v>
      </c>
      <c r="V102" s="81" t="s">
        <v>249</v>
      </c>
    </row>
    <row r="103" spans="1:22" s="67" customFormat="1" ht="165.75">
      <c r="A103" s="32">
        <v>3</v>
      </c>
      <c r="B103" s="31" t="s">
        <v>175</v>
      </c>
      <c r="C103" s="31"/>
      <c r="D103" s="32" t="s">
        <v>23</v>
      </c>
      <c r="E103" s="41" t="s">
        <v>250</v>
      </c>
      <c r="F103" s="32" t="s">
        <v>163</v>
      </c>
      <c r="G103" s="26"/>
      <c r="H103" s="26"/>
      <c r="I103" s="32"/>
      <c r="J103" s="32" t="s">
        <v>240</v>
      </c>
      <c r="K103" s="33" t="s">
        <v>93</v>
      </c>
      <c r="L103" s="33" t="s">
        <v>107</v>
      </c>
      <c r="M103" s="30" t="str">
        <f>IF(PTD[[#This Row],[Trimestre Entrega Repactuada]]=0,PTD[[#This Row],[Trimestre Entrega Pactuada]],PTD[[#This Row],[Trimestre Entrega Repactuada]])</f>
        <v>4ºTRI/2023</v>
      </c>
      <c r="N103" s="33" t="s">
        <v>104</v>
      </c>
      <c r="O103" s="42" t="s">
        <v>29</v>
      </c>
      <c r="P103" s="26" t="s">
        <v>54</v>
      </c>
      <c r="Q103" s="32"/>
      <c r="R103" s="32" t="s">
        <v>119</v>
      </c>
      <c r="S103" s="42" t="s">
        <v>34</v>
      </c>
      <c r="T103" s="32" t="s">
        <v>74</v>
      </c>
      <c r="U103" s="34">
        <f t="shared" ca="1" si="3"/>
        <v>46162</v>
      </c>
      <c r="V103" s="81" t="s">
        <v>251</v>
      </c>
    </row>
    <row r="104" spans="1:22" s="67" customFormat="1" ht="165.75">
      <c r="A104" s="32">
        <v>3</v>
      </c>
      <c r="B104" s="31" t="s">
        <v>175</v>
      </c>
      <c r="C104" s="31"/>
      <c r="D104" s="32" t="s">
        <v>23</v>
      </c>
      <c r="E104" s="41" t="s">
        <v>252</v>
      </c>
      <c r="F104" s="32" t="s">
        <v>163</v>
      </c>
      <c r="G104" s="26"/>
      <c r="H104" s="26"/>
      <c r="I104" s="32"/>
      <c r="J104" s="32" t="s">
        <v>240</v>
      </c>
      <c r="K104" s="33" t="s">
        <v>93</v>
      </c>
      <c r="L104" s="33" t="s">
        <v>107</v>
      </c>
      <c r="M104" s="30" t="str">
        <f>IF(PTD[[#This Row],[Trimestre Entrega Repactuada]]=0,PTD[[#This Row],[Trimestre Entrega Pactuada]],PTD[[#This Row],[Trimestre Entrega Repactuada]])</f>
        <v>4ºTRI/2023</v>
      </c>
      <c r="N104" s="33" t="s">
        <v>104</v>
      </c>
      <c r="O104" s="42" t="s">
        <v>29</v>
      </c>
      <c r="P104" s="26" t="s">
        <v>54</v>
      </c>
      <c r="Q104" s="32"/>
      <c r="R104" s="32" t="s">
        <v>119</v>
      </c>
      <c r="S104" s="42" t="s">
        <v>34</v>
      </c>
      <c r="T104" s="32" t="s">
        <v>74</v>
      </c>
      <c r="U104" s="34">
        <f t="shared" ca="1" si="3"/>
        <v>46162</v>
      </c>
      <c r="V104" s="81" t="s">
        <v>253</v>
      </c>
    </row>
    <row r="105" spans="1:22" s="67" customFormat="1" ht="165.75">
      <c r="A105" s="32">
        <v>3</v>
      </c>
      <c r="B105" s="31" t="s">
        <v>175</v>
      </c>
      <c r="C105" s="31"/>
      <c r="D105" s="32" t="s">
        <v>23</v>
      </c>
      <c r="E105" s="41" t="s">
        <v>254</v>
      </c>
      <c r="F105" s="32" t="s">
        <v>163</v>
      </c>
      <c r="G105" s="26"/>
      <c r="H105" s="26"/>
      <c r="I105" s="32"/>
      <c r="J105" s="32" t="s">
        <v>240</v>
      </c>
      <c r="K105" s="33" t="s">
        <v>93</v>
      </c>
      <c r="L105" s="33" t="s">
        <v>107</v>
      </c>
      <c r="M105" s="30" t="str">
        <f>IF(PTD[[#This Row],[Trimestre Entrega Repactuada]]=0,PTD[[#This Row],[Trimestre Entrega Pactuada]],PTD[[#This Row],[Trimestre Entrega Repactuada]])</f>
        <v>4ºTRI/2023</v>
      </c>
      <c r="N105" s="33" t="s">
        <v>104</v>
      </c>
      <c r="O105" s="42" t="s">
        <v>29</v>
      </c>
      <c r="P105" s="26" t="s">
        <v>54</v>
      </c>
      <c r="Q105" s="32"/>
      <c r="R105" s="32" t="s">
        <v>119</v>
      </c>
      <c r="S105" s="42" t="s">
        <v>34</v>
      </c>
      <c r="T105" s="32" t="s">
        <v>74</v>
      </c>
      <c r="U105" s="34">
        <f t="shared" ca="1" si="3"/>
        <v>46162</v>
      </c>
      <c r="V105" s="81" t="s">
        <v>255</v>
      </c>
    </row>
    <row r="106" spans="1:22" s="67" customFormat="1" ht="140.25">
      <c r="A106" s="32">
        <v>3</v>
      </c>
      <c r="B106" s="31" t="s">
        <v>175</v>
      </c>
      <c r="C106" s="31"/>
      <c r="D106" s="32" t="s">
        <v>23</v>
      </c>
      <c r="E106" s="31" t="s">
        <v>256</v>
      </c>
      <c r="F106" s="32" t="s">
        <v>163</v>
      </c>
      <c r="G106" s="26"/>
      <c r="H106" s="26"/>
      <c r="I106" s="32"/>
      <c r="J106" s="32" t="s">
        <v>237</v>
      </c>
      <c r="K106" s="33" t="s">
        <v>96</v>
      </c>
      <c r="L106" s="33"/>
      <c r="M106" s="30" t="str">
        <f>IF(PTD[[#This Row],[Trimestre Entrega Repactuada]]=0,PTD[[#This Row],[Trimestre Entrega Pactuada]],PTD[[#This Row],[Trimestre Entrega Repactuada]])</f>
        <v>4ºTRI/2024</v>
      </c>
      <c r="N106" s="33"/>
      <c r="O106" s="42" t="s">
        <v>87</v>
      </c>
      <c r="P106" s="26" t="s">
        <v>54</v>
      </c>
      <c r="Q106" s="32"/>
      <c r="R106" s="32" t="s">
        <v>119</v>
      </c>
      <c r="S106" s="42" t="s">
        <v>34</v>
      </c>
      <c r="T106" s="32" t="s">
        <v>74</v>
      </c>
      <c r="U106" s="34">
        <f t="shared" ca="1" si="3"/>
        <v>46162</v>
      </c>
      <c r="V106" s="81" t="s">
        <v>257</v>
      </c>
    </row>
    <row r="107" spans="1:22" s="67" customFormat="1" ht="140.25">
      <c r="A107" s="32">
        <v>3</v>
      </c>
      <c r="B107" s="31" t="s">
        <v>175</v>
      </c>
      <c r="C107" s="31"/>
      <c r="D107" s="32" t="s">
        <v>23</v>
      </c>
      <c r="E107" s="31" t="s">
        <v>258</v>
      </c>
      <c r="F107" s="32" t="s">
        <v>163</v>
      </c>
      <c r="G107" s="26"/>
      <c r="H107" s="26"/>
      <c r="I107" s="32"/>
      <c r="J107" s="32" t="s">
        <v>237</v>
      </c>
      <c r="K107" s="33" t="s">
        <v>96</v>
      </c>
      <c r="L107" s="33"/>
      <c r="M107" s="30" t="str">
        <f>IF(PTD[[#This Row],[Trimestre Entrega Repactuada]]=0,PTD[[#This Row],[Trimestre Entrega Pactuada]],PTD[[#This Row],[Trimestre Entrega Repactuada]])</f>
        <v>4ºTRI/2024</v>
      </c>
      <c r="N107" s="33"/>
      <c r="O107" s="42" t="s">
        <v>87</v>
      </c>
      <c r="P107" s="26" t="s">
        <v>54</v>
      </c>
      <c r="Q107" s="32"/>
      <c r="R107" s="32" t="s">
        <v>119</v>
      </c>
      <c r="S107" s="42" t="s">
        <v>34</v>
      </c>
      <c r="T107" s="32" t="s">
        <v>74</v>
      </c>
      <c r="U107" s="34">
        <f t="shared" ca="1" si="3"/>
        <v>46162</v>
      </c>
      <c r="V107" s="91" t="s">
        <v>259</v>
      </c>
    </row>
  </sheetData>
  <phoneticPr fontId="1" type="noConversion"/>
  <dataValidations xWindow="1336" yWindow="805" count="6">
    <dataValidation allowBlank="1" showInputMessage="1" showErrorMessage="1" promptTitle="Forma de Execução" prompt="Este campo condiz com a Forma como o Serviço vai ser executado, MCom ou Lecom." sqref="J64 G65:G86 G2:G63" xr:uid="{75208ADE-64E8-47C2-BBED-931C0B06148A}"/>
    <dataValidation allowBlank="1" showInputMessage="1" showErrorMessage="1" prompt="Nomenclatura pactuada, pode estar alterado no portal de serviço." sqref="E49:E58 E87:E91 D108:D1048576" xr:uid="{962064F3-741A-45C6-A9A1-86FF13D1FFFA}"/>
    <dataValidation allowBlank="1" showInputMessage="1" showErrorMessage="1" prompt="Nomenclatura pactuada, pode estar alterada no portal de serviço." sqref="E2:E86" xr:uid="{81051723-E874-44E6-B502-D08F648D7F2F}"/>
    <dataValidation allowBlank="1" showInputMessage="1" showErrorMessage="1" promptTitle="Disponivel no Site" prompt="Este campo condiz com a Disponibilidade do serviço no Site" sqref="H2:H91 G108:G1048576" xr:uid="{D1CCB209-7AB8-4E8C-8EC1-7E3E7393BADE}"/>
    <dataValidation allowBlank="1" showInputMessage="1" showErrorMessage="1" promptTitle="Totalmente Digitalizado" prompt="Este campo condiz com a Digitalização completa do Serviço" sqref="I2:I91 H108:H1048576" xr:uid="{DEA2A044-171B-4CE9-9D7D-4F80B97FC327}"/>
    <dataValidation allowBlank="1" showInputMessage="1" showErrorMessage="1" promptTitle="Trimestre Entrega Programada" prompt="Este campo condiz com a data mais atualizada de Entrega." sqref="M20:M107" xr:uid="{1F6E550E-00EB-4902-8E11-593580787A2C}"/>
  </dataValidations>
  <pageMargins left="0.511811024" right="0.511811024" top="0.78740157499999996" bottom="0.78740157499999996" header="0.31496062000000002" footer="0.31496062000000002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336" yWindow="805" count="12">
        <x14:dataValidation type="list" allowBlank="1" showInputMessage="1" showErrorMessage="1" promptTitle="Trimestre Entrega Repactuada" prompt="Este campo condiz com a data de Entrega Repactuada." xr:uid="{CAD838CB-143F-4587-8428-343EB1961083}">
          <x14:formula1>
            <xm:f>Menu!$D$1:$D$16</xm:f>
          </x14:formula1>
          <xm:sqref>J108:J1048576 L2:L19</xm:sqref>
        </x14:dataValidation>
        <x14:dataValidation type="list" allowBlank="1" showInputMessage="1" showErrorMessage="1" promptTitle="Trimestre Entrega" prompt="Este campo condiz com a data mais atualizada de Entrega." xr:uid="{7C27BB2F-FFDC-4587-84A0-A32D6FCAF27B}">
          <x14:formula1>
            <xm:f>Menu!$D$1:$D$16</xm:f>
          </x14:formula1>
          <xm:sqref>K108:K1048576</xm:sqref>
        </x14:dataValidation>
        <x14:dataValidation type="list" allowBlank="1" showInputMessage="1" showErrorMessage="1" promptTitle="Trimestre Entrega Programada" prompt="Este campo condiz com a data mais atualizada de Entrega." xr:uid="{DEC0CC7A-21DB-42C1-ABE9-7A2D7FD4B288}">
          <x14:formula1>
            <xm:f>Menu!$D$1:$D$16</xm:f>
          </x14:formula1>
          <xm:sqref>M2:M19</xm:sqref>
        </x14:dataValidation>
        <x14:dataValidation type="list" allowBlank="1" showInputMessage="1" showErrorMessage="1" promptTitle="Trimestre Início Previsto" prompt="Este campo condiz com a data Prevista de Início mais atualizada." xr:uid="{21C68577-96D2-400E-B738-4CF457FF6FA1}">
          <x14:formula1>
            <xm:f>Menu!$D$1:$D$16</xm:f>
          </x14:formula1>
          <xm:sqref>L108:L1048576</xm:sqref>
        </x14:dataValidation>
        <x14:dataValidation type="list" allowBlank="1" showInputMessage="1" showErrorMessage="1" promptTitle="Trimestre Entrega Pactuada" prompt="Este campo condiz com a data da primeira pactuação." xr:uid="{E6C1B785-5174-4CA9-A547-7FC01B8728D0}">
          <x14:formula1>
            <xm:f>Menu!$D$1:$D$16</xm:f>
          </x14:formula1>
          <xm:sqref>K2:K19</xm:sqref>
        </x14:dataValidation>
        <x14:dataValidation type="list" allowBlank="1" showInputMessage="1" showErrorMessage="1" promptTitle="Trimestre Entrega Realizada" prompt="Este campo condiz com a data mais atualizada de Entrega Realizada." xr:uid="{3079B4B8-691A-4F1D-A084-F6F2AF550852}">
          <x14:formula1>
            <xm:f>Menu!$D$1:$D$16</xm:f>
          </x14:formula1>
          <xm:sqref>M108:M1048576 N2:N107</xm:sqref>
        </x14:dataValidation>
        <x14:dataValidation type="list" allowBlank="1" showInputMessage="1" showErrorMessage="1" errorTitle="Erro." error="Digite ou selecione a Situação._x000a_Ex: A INICIAR, CONCLUÍDO e EM ANDAMENTO." promptTitle="Situação" prompt="Digite ou selecione a Situação._x000a_Ex: A INICIAR, CONCLUÍDO e EM ANDAMENTO." xr:uid="{36273945-F54B-481C-8DB8-D01DCC073F3F}">
          <x14:formula1>
            <xm:f>Menu!$A$1:$A$3</xm:f>
          </x14:formula1>
          <xm:sqref>N108:N1048576 O2:O107</xm:sqref>
        </x14:dataValidation>
        <x14:dataValidation type="list" allowBlank="1" showInputMessage="1" showErrorMessage="1" errorTitle="Erro." error="Digite ou selecione o tipo da modificação._x000a_Ex: ADICIONADO, EXCLUÍDO e REPACTUADO." promptTitle="Tipo Modificação" prompt="Digite ou selecione o tipo da modificação._x000a_Ex: DESCONTINUADO, INCLUÍDO e REPACTUADO." xr:uid="{897C7A42-733D-46EC-930F-A8AD2A261062}">
          <x14:formula1>
            <xm:f>Menu!$C$1:$C$3</xm:f>
          </x14:formula1>
          <xm:sqref>Q108:Q1048576 R2:R107</xm:sqref>
        </x14:dataValidation>
        <x14:dataValidation type="list" allowBlank="1" showInputMessage="1" showErrorMessage="1" errorTitle="Erro." error="Digite ou selecione o Status._x000a_Ex: EM ATRASO e EM DIA." promptTitle="Status" prompt="Digite ou selecione o Status._x000a_Ex: EM ATRASO, EM DIA e EXCLUÍDO." xr:uid="{8A0682B9-63FB-4D88-A929-DE91B3712C4D}">
          <x14:formula1>
            <xm:f>Menu!$B$1:$B$3</xm:f>
          </x14:formula1>
          <xm:sqref>O108:O1048576 P2:P107</xm:sqref>
        </x14:dataValidation>
        <x14:dataValidation type="list" allowBlank="1" showInputMessage="1" showErrorMessage="1" promptTitle="Trimestre Entrega Repactuada" prompt="Este campo condiz com a data de Entrega Repactuada." xr:uid="{2AA2289B-B62A-4A5A-A330-2E104414FA39}">
          <x14:formula1>
            <xm:f>Menu!$D$1:$D$24</xm:f>
          </x14:formula1>
          <xm:sqref>L20:L105</xm:sqref>
        </x14:dataValidation>
        <x14:dataValidation type="list" allowBlank="1" showInputMessage="1" showErrorMessage="1" promptTitle="Produto" xr:uid="{538E135D-B59C-4D19-BE28-25A4CC12835D}">
          <x14:formula1>
            <xm:f>Menu!$F$2:$F$36</xm:f>
          </x14:formula1>
          <xm:sqref>C20:C107</xm:sqref>
        </x14:dataValidation>
        <x14:dataValidation type="list" allowBlank="1" showInputMessage="1" showErrorMessage="1" promptTitle="Trimestre Entrega Pactuada" prompt="Este campo condiz com a data da primeira pactuação." xr:uid="{EF30AC18-263F-463B-8912-D7FDE4946BFF}">
          <x14:formula1>
            <xm:f>Menu!$D$1:$D$24</xm:f>
          </x14:formula1>
          <xm:sqref>K20:K107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C205-DC36-4681-8795-B8125AB63E27}">
  <dimension ref="A1:T47"/>
  <sheetViews>
    <sheetView tabSelected="1" topLeftCell="C1" zoomScale="80" zoomScaleNormal="80" workbookViewId="0">
      <selection activeCell="B2" sqref="B2"/>
    </sheetView>
  </sheetViews>
  <sheetFormatPr defaultRowHeight="15"/>
  <cols>
    <col min="1" max="1" width="10.7109375" style="94" bestFit="1" customWidth="1"/>
    <col min="2" max="2" width="35.140625" style="94" bestFit="1" customWidth="1"/>
    <col min="3" max="3" width="60" style="94" bestFit="1" customWidth="1"/>
    <col min="4" max="4" width="69.7109375" style="94" customWidth="1"/>
    <col min="5" max="5" width="14.42578125" style="94" bestFit="1" customWidth="1"/>
    <col min="6" max="6" width="20.5703125" style="94" customWidth="1"/>
    <col min="7" max="7" width="19.5703125" style="94" customWidth="1"/>
    <col min="8" max="8" width="15.140625" style="94" bestFit="1" customWidth="1"/>
    <col min="9" max="9" width="27.5703125" style="94" bestFit="1" customWidth="1"/>
    <col min="10" max="10" width="29.5703125" style="94" bestFit="1" customWidth="1"/>
    <col min="11" max="11" width="30.42578125" style="94" bestFit="1" customWidth="1"/>
    <col min="12" max="12" width="28.42578125" style="94" bestFit="1" customWidth="1"/>
    <col min="13" max="13" width="13.140625" style="94" bestFit="1" customWidth="1"/>
    <col min="14" max="14" width="11.28515625" style="94" bestFit="1" customWidth="1"/>
    <col min="15" max="15" width="21.140625" style="94" hidden="1" customWidth="1"/>
    <col min="16" max="16" width="18.5703125" style="94" hidden="1" customWidth="1"/>
    <col min="17" max="17" width="25.7109375" style="94" bestFit="1" customWidth="1"/>
    <col min="18" max="18" width="23.28515625" style="94" bestFit="1" customWidth="1"/>
    <col min="19" max="19" width="19.5703125" style="94" bestFit="1" customWidth="1"/>
    <col min="20" max="20" width="142.28515625" style="94" bestFit="1" customWidth="1"/>
    <col min="21" max="16384" width="9.140625" style="94"/>
  </cols>
  <sheetData>
    <row r="1" spans="1:20">
      <c r="A1" s="68" t="s">
        <v>0</v>
      </c>
      <c r="B1" s="123" t="s">
        <v>1</v>
      </c>
      <c r="C1" s="123" t="s">
        <v>2</v>
      </c>
      <c r="D1" s="123" t="s">
        <v>4</v>
      </c>
      <c r="E1" s="124" t="s">
        <v>5</v>
      </c>
      <c r="F1" s="93" t="s">
        <v>6</v>
      </c>
      <c r="G1" s="93" t="s">
        <v>7</v>
      </c>
      <c r="H1" s="124" t="s">
        <v>9</v>
      </c>
      <c r="I1" s="127" t="s">
        <v>10</v>
      </c>
      <c r="J1" s="127" t="s">
        <v>11</v>
      </c>
      <c r="K1" s="127" t="s">
        <v>12</v>
      </c>
      <c r="L1" s="128" t="s">
        <v>13</v>
      </c>
      <c r="M1" s="124" t="s">
        <v>14</v>
      </c>
      <c r="N1" s="124" t="s">
        <v>15</v>
      </c>
      <c r="O1" s="93" t="s">
        <v>16</v>
      </c>
      <c r="P1" s="93" t="s">
        <v>17</v>
      </c>
      <c r="Q1" s="134" t="s">
        <v>18</v>
      </c>
      <c r="R1" s="124" t="s">
        <v>19</v>
      </c>
      <c r="S1" s="135" t="s">
        <v>20</v>
      </c>
      <c r="T1" s="123" t="s">
        <v>260</v>
      </c>
    </row>
    <row r="2" spans="1:20" ht="409.6">
      <c r="A2" s="73"/>
      <c r="B2" s="125" t="s">
        <v>261</v>
      </c>
      <c r="C2" s="126" t="s">
        <v>262</v>
      </c>
      <c r="D2" s="126" t="s">
        <v>263</v>
      </c>
      <c r="E2" s="125" t="s">
        <v>264</v>
      </c>
      <c r="F2" s="73"/>
      <c r="G2" s="73"/>
      <c r="H2" s="129"/>
      <c r="I2" s="130" t="s">
        <v>265</v>
      </c>
      <c r="J2" s="131"/>
      <c r="K2" s="132" t="str">
        <f>IF(Tabela53[[#This Row],[Trimestre Entrega Repactuada]]=0,Tabela53[[#This Row],[Trimestre Entrega Pactuada]],Tabela53[[#This Row],[Trimestre Entrega Repactuada]])</f>
        <v>Dez/26</v>
      </c>
      <c r="L2" s="133"/>
      <c r="M2" s="131" t="s">
        <v>200</v>
      </c>
      <c r="N2" s="131" t="s">
        <v>30</v>
      </c>
      <c r="O2" s="73"/>
      <c r="P2" s="73"/>
      <c r="Q2" s="131" t="s">
        <v>34</v>
      </c>
      <c r="R2" s="131" t="s">
        <v>266</v>
      </c>
      <c r="S2" s="132">
        <f t="shared" ref="S2:S24" ca="1" si="0">TODAY()</f>
        <v>46162</v>
      </c>
      <c r="T2" s="136" t="s">
        <v>267</v>
      </c>
    </row>
    <row r="3" spans="1:20" ht="29.25">
      <c r="A3" s="73"/>
      <c r="B3" s="95" t="s">
        <v>160</v>
      </c>
      <c r="C3" s="96" t="s">
        <v>268</v>
      </c>
      <c r="D3" s="96" t="s">
        <v>263</v>
      </c>
      <c r="E3" s="95" t="s">
        <v>264</v>
      </c>
      <c r="F3" s="73"/>
      <c r="G3" s="73"/>
      <c r="H3" s="97"/>
      <c r="I3" s="98" t="s">
        <v>265</v>
      </c>
      <c r="J3" s="73"/>
      <c r="K3" s="99" t="str">
        <f>IF(Tabela53[[#This Row],[Trimestre Entrega Repactuada]]=0,Tabela53[[#This Row],[Trimestre Entrega Pactuada]],Tabela53[[#This Row],[Trimestre Entrega Repactuada]])</f>
        <v>Dez/26</v>
      </c>
      <c r="L3" s="27"/>
      <c r="M3" s="73" t="s">
        <v>200</v>
      </c>
      <c r="N3" s="73" t="s">
        <v>30</v>
      </c>
      <c r="O3" s="73"/>
      <c r="P3" s="73"/>
      <c r="Q3" s="73" t="s">
        <v>34</v>
      </c>
      <c r="R3" s="73" t="s">
        <v>266</v>
      </c>
      <c r="S3" s="99">
        <f t="shared" ca="1" si="0"/>
        <v>46162</v>
      </c>
      <c r="T3" s="81"/>
    </row>
    <row r="4" spans="1:20" ht="29.25">
      <c r="A4" s="73"/>
      <c r="B4" s="95" t="s">
        <v>261</v>
      </c>
      <c r="C4" s="96" t="s">
        <v>269</v>
      </c>
      <c r="D4" s="96" t="s">
        <v>263</v>
      </c>
      <c r="E4" s="95" t="s">
        <v>264</v>
      </c>
      <c r="F4" s="73"/>
      <c r="G4" s="73"/>
      <c r="H4" s="97"/>
      <c r="I4" s="98" t="s">
        <v>265</v>
      </c>
      <c r="J4" s="73"/>
      <c r="K4" s="99" t="str">
        <f>IF(Tabela53[[#This Row],[Trimestre Entrega Repactuada]]=0,Tabela53[[#This Row],[Trimestre Entrega Pactuada]],Tabela53[[#This Row],[Trimestre Entrega Repactuada]])</f>
        <v>Dez/26</v>
      </c>
      <c r="L4" s="27"/>
      <c r="M4" s="73" t="s">
        <v>200</v>
      </c>
      <c r="N4" s="73" t="s">
        <v>30</v>
      </c>
      <c r="O4" s="73"/>
      <c r="P4" s="73"/>
      <c r="Q4" s="73" t="s">
        <v>34</v>
      </c>
      <c r="R4" s="73" t="s">
        <v>266</v>
      </c>
      <c r="S4" s="99">
        <f t="shared" ca="1" si="0"/>
        <v>46162</v>
      </c>
      <c r="T4" s="81"/>
    </row>
    <row r="5" spans="1:20" ht="148.5">
      <c r="A5" s="73"/>
      <c r="B5" s="137" t="s">
        <v>261</v>
      </c>
      <c r="C5" s="138" t="s">
        <v>262</v>
      </c>
      <c r="D5" s="139" t="s">
        <v>270</v>
      </c>
      <c r="E5" s="125" t="s">
        <v>264</v>
      </c>
      <c r="F5" s="73"/>
      <c r="G5" s="73"/>
      <c r="H5" s="129"/>
      <c r="I5" s="130" t="s">
        <v>265</v>
      </c>
      <c r="J5" s="131"/>
      <c r="K5" s="132" t="str">
        <f>IF(Tabela53[[#This Row],[Trimestre Entrega Repactuada]]=0,Tabela53[[#This Row],[Trimestre Entrega Pactuada]],Tabela53[[#This Row],[Trimestre Entrega Repactuada]])</f>
        <v>Dez/26</v>
      </c>
      <c r="L5" s="133"/>
      <c r="M5" s="131" t="s">
        <v>200</v>
      </c>
      <c r="N5" s="131" t="s">
        <v>30</v>
      </c>
      <c r="O5" s="73"/>
      <c r="P5" s="73"/>
      <c r="Q5" s="131" t="s">
        <v>34</v>
      </c>
      <c r="R5" s="131" t="s">
        <v>266</v>
      </c>
      <c r="S5" s="132">
        <f t="shared" ca="1" si="0"/>
        <v>46162</v>
      </c>
      <c r="T5" s="140" t="s">
        <v>271</v>
      </c>
    </row>
    <row r="6" spans="1:20" ht="29.25">
      <c r="A6" s="73"/>
      <c r="B6" s="100" t="s">
        <v>160</v>
      </c>
      <c r="C6" s="101" t="s">
        <v>268</v>
      </c>
      <c r="D6" s="101" t="s">
        <v>270</v>
      </c>
      <c r="E6" s="95" t="s">
        <v>264</v>
      </c>
      <c r="F6" s="73"/>
      <c r="G6" s="73"/>
      <c r="H6" s="97"/>
      <c r="I6" s="98" t="s">
        <v>265</v>
      </c>
      <c r="J6" s="73"/>
      <c r="K6" s="99" t="str">
        <f>IF(Tabela53[[#This Row],[Trimestre Entrega Repactuada]]=0,Tabela53[[#This Row],[Trimestre Entrega Pactuada]],Tabela53[[#This Row],[Trimestre Entrega Repactuada]])</f>
        <v>Dez/26</v>
      </c>
      <c r="L6" s="27"/>
      <c r="M6" s="73" t="s">
        <v>200</v>
      </c>
      <c r="N6" s="73" t="s">
        <v>30</v>
      </c>
      <c r="O6" s="73"/>
      <c r="P6" s="73"/>
      <c r="Q6" s="73" t="s">
        <v>34</v>
      </c>
      <c r="R6" s="73" t="s">
        <v>266</v>
      </c>
      <c r="S6" s="99">
        <f t="shared" ca="1" si="0"/>
        <v>46162</v>
      </c>
      <c r="T6" s="81"/>
    </row>
    <row r="7" spans="1:20" ht="29.25">
      <c r="A7" s="73"/>
      <c r="B7" s="100" t="s">
        <v>261</v>
      </c>
      <c r="C7" s="101" t="s">
        <v>269</v>
      </c>
      <c r="D7" s="101" t="s">
        <v>270</v>
      </c>
      <c r="E7" s="95" t="s">
        <v>264</v>
      </c>
      <c r="F7" s="73"/>
      <c r="G7" s="73"/>
      <c r="H7" s="97"/>
      <c r="I7" s="98" t="s">
        <v>265</v>
      </c>
      <c r="J7" s="73"/>
      <c r="K7" s="99" t="str">
        <f>IF(Tabela53[[#This Row],[Trimestre Entrega Repactuada]]=0,Tabela53[[#This Row],[Trimestre Entrega Pactuada]],Tabela53[[#This Row],[Trimestre Entrega Repactuada]])</f>
        <v>Dez/26</v>
      </c>
      <c r="L7" s="27"/>
      <c r="M7" s="73" t="s">
        <v>200</v>
      </c>
      <c r="N7" s="73" t="s">
        <v>30</v>
      </c>
      <c r="O7" s="73"/>
      <c r="P7" s="73"/>
      <c r="Q7" s="73" t="s">
        <v>34</v>
      </c>
      <c r="R7" s="73" t="s">
        <v>266</v>
      </c>
      <c r="S7" s="99">
        <f t="shared" ca="1" si="0"/>
        <v>46162</v>
      </c>
      <c r="T7" s="81"/>
    </row>
    <row r="8" spans="1:20" ht="409.6">
      <c r="A8" s="73"/>
      <c r="B8" s="137" t="s">
        <v>261</v>
      </c>
      <c r="C8" s="138" t="s">
        <v>262</v>
      </c>
      <c r="D8" s="138" t="s">
        <v>272</v>
      </c>
      <c r="E8" s="125" t="s">
        <v>264</v>
      </c>
      <c r="F8" s="73"/>
      <c r="G8" s="73"/>
      <c r="H8" s="129"/>
      <c r="I8" s="130" t="s">
        <v>265</v>
      </c>
      <c r="J8" s="131"/>
      <c r="K8" s="132" t="str">
        <f>IF(Tabela53[[#This Row],[Trimestre Entrega Repactuada]]=0,Tabela53[[#This Row],[Trimestre Entrega Pactuada]],Tabela53[[#This Row],[Trimestre Entrega Repactuada]])</f>
        <v>Dez/26</v>
      </c>
      <c r="L8" s="133"/>
      <c r="M8" s="131" t="s">
        <v>200</v>
      </c>
      <c r="N8" s="131" t="s">
        <v>30</v>
      </c>
      <c r="O8" s="73"/>
      <c r="P8" s="73"/>
      <c r="Q8" s="131" t="s">
        <v>34</v>
      </c>
      <c r="R8" s="131" t="s">
        <v>266</v>
      </c>
      <c r="S8" s="132">
        <f t="shared" ca="1" si="0"/>
        <v>46162</v>
      </c>
      <c r="T8" s="140" t="s">
        <v>273</v>
      </c>
    </row>
    <row r="9" spans="1:20" ht="29.25">
      <c r="A9" s="73"/>
      <c r="B9" s="100" t="s">
        <v>160</v>
      </c>
      <c r="C9" s="101" t="s">
        <v>268</v>
      </c>
      <c r="D9" s="101" t="s">
        <v>272</v>
      </c>
      <c r="E9" s="95" t="s">
        <v>264</v>
      </c>
      <c r="F9" s="73"/>
      <c r="G9" s="73"/>
      <c r="H9" s="97"/>
      <c r="I9" s="98" t="s">
        <v>265</v>
      </c>
      <c r="J9" s="73"/>
      <c r="K9" s="99" t="str">
        <f>IF(Tabela53[[#This Row],[Trimestre Entrega Repactuada]]=0,Tabela53[[#This Row],[Trimestre Entrega Pactuada]],Tabela53[[#This Row],[Trimestre Entrega Repactuada]])</f>
        <v>Dez/26</v>
      </c>
      <c r="L9" s="27"/>
      <c r="M9" s="73" t="s">
        <v>200</v>
      </c>
      <c r="N9" s="73" t="s">
        <v>30</v>
      </c>
      <c r="O9" s="73"/>
      <c r="P9" s="73"/>
      <c r="Q9" s="73" t="s">
        <v>34</v>
      </c>
      <c r="R9" s="73" t="s">
        <v>266</v>
      </c>
      <c r="S9" s="99">
        <f t="shared" ca="1" si="0"/>
        <v>46162</v>
      </c>
      <c r="T9" s="81"/>
    </row>
    <row r="10" spans="1:20" ht="29.25">
      <c r="A10" s="73"/>
      <c r="B10" s="100" t="s">
        <v>261</v>
      </c>
      <c r="C10" s="101" t="s">
        <v>269</v>
      </c>
      <c r="D10" s="101" t="s">
        <v>272</v>
      </c>
      <c r="E10" s="95" t="s">
        <v>264</v>
      </c>
      <c r="F10" s="73"/>
      <c r="G10" s="73"/>
      <c r="H10" s="97"/>
      <c r="I10" s="98" t="s">
        <v>265</v>
      </c>
      <c r="J10" s="73"/>
      <c r="K10" s="99" t="str">
        <f>IF(Tabela53[[#This Row],[Trimestre Entrega Repactuada]]=0,Tabela53[[#This Row],[Trimestre Entrega Pactuada]],Tabela53[[#This Row],[Trimestre Entrega Repactuada]])</f>
        <v>Dez/26</v>
      </c>
      <c r="L10" s="27"/>
      <c r="M10" s="73" t="s">
        <v>200</v>
      </c>
      <c r="N10" s="73" t="s">
        <v>30</v>
      </c>
      <c r="O10" s="73"/>
      <c r="P10" s="73"/>
      <c r="Q10" s="73" t="s">
        <v>34</v>
      </c>
      <c r="R10" s="73" t="s">
        <v>266</v>
      </c>
      <c r="S10" s="99">
        <f t="shared" ca="1" si="0"/>
        <v>46162</v>
      </c>
      <c r="T10" s="81"/>
    </row>
    <row r="11" spans="1:20" ht="409.6">
      <c r="A11" s="73"/>
      <c r="B11" s="137" t="s">
        <v>261</v>
      </c>
      <c r="C11" s="138" t="s">
        <v>274</v>
      </c>
      <c r="D11" s="138" t="s">
        <v>275</v>
      </c>
      <c r="E11" s="125" t="s">
        <v>264</v>
      </c>
      <c r="F11" s="73"/>
      <c r="G11" s="73"/>
      <c r="H11" s="129"/>
      <c r="I11" s="130" t="s">
        <v>276</v>
      </c>
      <c r="J11" s="131"/>
      <c r="K11" s="132" t="str">
        <f>IF(Tabela53[[#This Row],[Trimestre Entrega Repactuada]]=0,Tabela53[[#This Row],[Trimestre Entrega Pactuada]],Tabela53[[#This Row],[Trimestre Entrega Repactuada]])</f>
        <v>Jun/26</v>
      </c>
      <c r="L11" s="133"/>
      <c r="M11" s="131" t="s">
        <v>200</v>
      </c>
      <c r="N11" s="131" t="s">
        <v>30</v>
      </c>
      <c r="O11" s="73"/>
      <c r="P11" s="73"/>
      <c r="Q11" s="131" t="s">
        <v>34</v>
      </c>
      <c r="R11" s="131" t="s">
        <v>266</v>
      </c>
      <c r="S11" s="132">
        <f t="shared" ca="1" si="0"/>
        <v>46162</v>
      </c>
      <c r="T11" s="140" t="s">
        <v>277</v>
      </c>
    </row>
    <row r="12" spans="1:20" ht="29.25">
      <c r="A12" s="73"/>
      <c r="B12" s="100" t="s">
        <v>160</v>
      </c>
      <c r="C12" s="101" t="s">
        <v>268</v>
      </c>
      <c r="D12" s="101" t="s">
        <v>275</v>
      </c>
      <c r="E12" s="95" t="s">
        <v>264</v>
      </c>
      <c r="F12" s="73"/>
      <c r="G12" s="73"/>
      <c r="H12" s="73"/>
      <c r="I12" s="98" t="s">
        <v>276</v>
      </c>
      <c r="J12" s="73"/>
      <c r="K12" s="99" t="str">
        <f>IF(Tabela53[[#This Row],[Trimestre Entrega Repactuada]]=0,Tabela53[[#This Row],[Trimestre Entrega Pactuada]],Tabela53[[#This Row],[Trimestre Entrega Repactuada]])</f>
        <v>Jun/26</v>
      </c>
      <c r="L12" s="27"/>
      <c r="M12" s="73" t="s">
        <v>200</v>
      </c>
      <c r="N12" s="73" t="s">
        <v>30</v>
      </c>
      <c r="O12" s="73"/>
      <c r="P12" s="73"/>
      <c r="Q12" s="73" t="s">
        <v>34</v>
      </c>
      <c r="R12" s="73" t="s">
        <v>266</v>
      </c>
      <c r="S12" s="99">
        <f t="shared" ca="1" si="0"/>
        <v>46162</v>
      </c>
      <c r="T12" s="81"/>
    </row>
    <row r="13" spans="1:20" ht="29.25">
      <c r="A13" s="73"/>
      <c r="B13" s="100" t="s">
        <v>261</v>
      </c>
      <c r="C13" s="101" t="s">
        <v>269</v>
      </c>
      <c r="D13" s="101" t="s">
        <v>275</v>
      </c>
      <c r="E13" s="95" t="s">
        <v>264</v>
      </c>
      <c r="F13" s="73"/>
      <c r="G13" s="73"/>
      <c r="H13" s="73"/>
      <c r="I13" s="98" t="s">
        <v>276</v>
      </c>
      <c r="J13" s="73"/>
      <c r="K13" s="99" t="str">
        <f>IF(Tabela53[[#This Row],[Trimestre Entrega Repactuada]]=0,Tabela53[[#This Row],[Trimestre Entrega Pactuada]],Tabela53[[#This Row],[Trimestre Entrega Repactuada]])</f>
        <v>Jun/26</v>
      </c>
      <c r="L13" s="27"/>
      <c r="M13" s="73" t="s">
        <v>200</v>
      </c>
      <c r="N13" s="73" t="s">
        <v>30</v>
      </c>
      <c r="O13" s="73"/>
      <c r="P13" s="73"/>
      <c r="Q13" s="73" t="s">
        <v>34</v>
      </c>
      <c r="R13" s="73" t="s">
        <v>266</v>
      </c>
      <c r="S13" s="99">
        <f t="shared" ca="1" si="0"/>
        <v>46162</v>
      </c>
      <c r="T13" s="81"/>
    </row>
    <row r="14" spans="1:20" ht="148.5">
      <c r="A14" s="73"/>
      <c r="B14" s="137" t="s">
        <v>261</v>
      </c>
      <c r="C14" s="138" t="s">
        <v>274</v>
      </c>
      <c r="D14" s="138" t="s">
        <v>129</v>
      </c>
      <c r="E14" s="125" t="s">
        <v>264</v>
      </c>
      <c r="F14" s="73"/>
      <c r="G14" s="73"/>
      <c r="H14" s="131"/>
      <c r="I14" s="130" t="s">
        <v>265</v>
      </c>
      <c r="J14" s="131"/>
      <c r="K14" s="132" t="str">
        <f>IF(Tabela53[[#This Row],[Trimestre Entrega Repactuada]]=0,Tabela53[[#This Row],[Trimestre Entrega Pactuada]],Tabela53[[#This Row],[Trimestre Entrega Repactuada]])</f>
        <v>Dez/26</v>
      </c>
      <c r="L14" s="133"/>
      <c r="M14" s="131" t="s">
        <v>200</v>
      </c>
      <c r="N14" s="131" t="s">
        <v>30</v>
      </c>
      <c r="O14" s="73"/>
      <c r="P14" s="73"/>
      <c r="Q14" s="131" t="s">
        <v>34</v>
      </c>
      <c r="R14" s="131" t="s">
        <v>266</v>
      </c>
      <c r="S14" s="132">
        <f t="shared" ca="1" si="0"/>
        <v>46162</v>
      </c>
      <c r="T14" s="141" t="s">
        <v>278</v>
      </c>
    </row>
    <row r="15" spans="1:20">
      <c r="A15" s="73"/>
      <c r="B15" s="100" t="s">
        <v>160</v>
      </c>
      <c r="C15" s="101" t="s">
        <v>268</v>
      </c>
      <c r="D15" s="101" t="s">
        <v>129</v>
      </c>
      <c r="E15" s="95" t="s">
        <v>264</v>
      </c>
      <c r="F15" s="73"/>
      <c r="G15" s="73"/>
      <c r="H15" s="73"/>
      <c r="I15" s="98" t="s">
        <v>265</v>
      </c>
      <c r="J15" s="73"/>
      <c r="K15" s="99" t="str">
        <f>IF(Tabela53[[#This Row],[Trimestre Entrega Repactuada]]=0,Tabela53[[#This Row],[Trimestre Entrega Pactuada]],Tabela53[[#This Row],[Trimestre Entrega Repactuada]])</f>
        <v>Dez/26</v>
      </c>
      <c r="L15" s="27"/>
      <c r="M15" s="73" t="s">
        <v>200</v>
      </c>
      <c r="N15" s="73" t="s">
        <v>30</v>
      </c>
      <c r="O15" s="73"/>
      <c r="P15" s="73"/>
      <c r="Q15" s="73" t="s">
        <v>34</v>
      </c>
      <c r="R15" s="73" t="s">
        <v>266</v>
      </c>
      <c r="S15" s="99">
        <f t="shared" ca="1" si="0"/>
        <v>46162</v>
      </c>
      <c r="T15" s="81"/>
    </row>
    <row r="16" spans="1:20">
      <c r="A16" s="73"/>
      <c r="B16" s="100" t="s">
        <v>261</v>
      </c>
      <c r="C16" s="101" t="s">
        <v>269</v>
      </c>
      <c r="D16" s="101" t="s">
        <v>129</v>
      </c>
      <c r="E16" s="95" t="s">
        <v>264</v>
      </c>
      <c r="F16" s="73"/>
      <c r="G16" s="73"/>
      <c r="H16" s="73"/>
      <c r="I16" s="98" t="s">
        <v>265</v>
      </c>
      <c r="J16" s="73"/>
      <c r="K16" s="99" t="str">
        <f>IF(Tabela53[[#This Row],[Trimestre Entrega Repactuada]]=0,Tabela53[[#This Row],[Trimestre Entrega Pactuada]],Tabela53[[#This Row],[Trimestre Entrega Repactuada]])</f>
        <v>Dez/26</v>
      </c>
      <c r="L16" s="27"/>
      <c r="M16" s="73" t="s">
        <v>200</v>
      </c>
      <c r="N16" s="73" t="s">
        <v>30</v>
      </c>
      <c r="O16" s="73"/>
      <c r="P16" s="73"/>
      <c r="Q16" s="73" t="s">
        <v>34</v>
      </c>
      <c r="R16" s="73" t="s">
        <v>266</v>
      </c>
      <c r="S16" s="99">
        <f t="shared" ca="1" si="0"/>
        <v>46162</v>
      </c>
      <c r="T16" s="81"/>
    </row>
    <row r="17" spans="1:20" ht="148.5">
      <c r="A17" s="73"/>
      <c r="B17" s="137" t="s">
        <v>261</v>
      </c>
      <c r="C17" s="126" t="s">
        <v>262</v>
      </c>
      <c r="D17" s="138" t="s">
        <v>110</v>
      </c>
      <c r="E17" s="125" t="s">
        <v>264</v>
      </c>
      <c r="F17" s="73"/>
      <c r="G17" s="73"/>
      <c r="H17" s="131"/>
      <c r="I17" s="130" t="s">
        <v>279</v>
      </c>
      <c r="J17" s="131"/>
      <c r="K17" s="132" t="str">
        <f>IF(Tabela53[[#This Row],[Trimestre Entrega Repactuada]]=0,Tabela53[[#This Row],[Trimestre Entrega Pactuada]],Tabela53[[#This Row],[Trimestre Entrega Repactuada]])</f>
        <v>Dez/25</v>
      </c>
      <c r="L17" s="133"/>
      <c r="M17" s="131" t="s">
        <v>200</v>
      </c>
      <c r="N17" s="131" t="s">
        <v>54</v>
      </c>
      <c r="O17" s="73"/>
      <c r="P17" s="73"/>
      <c r="Q17" s="131" t="s">
        <v>34</v>
      </c>
      <c r="R17" s="131" t="s">
        <v>266</v>
      </c>
      <c r="S17" s="132">
        <f t="shared" ca="1" si="0"/>
        <v>46162</v>
      </c>
      <c r="T17" s="141" t="s">
        <v>280</v>
      </c>
    </row>
    <row r="18" spans="1:20">
      <c r="A18" s="73"/>
      <c r="B18" s="100" t="s">
        <v>160</v>
      </c>
      <c r="C18" s="101" t="s">
        <v>268</v>
      </c>
      <c r="D18" s="101" t="s">
        <v>110</v>
      </c>
      <c r="E18" s="95" t="s">
        <v>264</v>
      </c>
      <c r="F18" s="73"/>
      <c r="G18" s="73"/>
      <c r="H18" s="73"/>
      <c r="I18" s="98" t="s">
        <v>279</v>
      </c>
      <c r="J18" s="73"/>
      <c r="K18" s="99" t="str">
        <f>IF(Tabela53[[#This Row],[Trimestre Entrega Repactuada]]=0,Tabela53[[#This Row],[Trimestre Entrega Pactuada]],Tabela53[[#This Row],[Trimestre Entrega Repactuada]])</f>
        <v>Dez/25</v>
      </c>
      <c r="L18" s="27"/>
      <c r="M18" s="73" t="s">
        <v>200</v>
      </c>
      <c r="N18" s="73" t="s">
        <v>54</v>
      </c>
      <c r="O18" s="73"/>
      <c r="P18" s="73"/>
      <c r="Q18" s="73" t="s">
        <v>34</v>
      </c>
      <c r="R18" s="73" t="s">
        <v>266</v>
      </c>
      <c r="S18" s="99">
        <f t="shared" ca="1" si="0"/>
        <v>46162</v>
      </c>
      <c r="T18" s="81"/>
    </row>
    <row r="19" spans="1:20">
      <c r="A19" s="73"/>
      <c r="B19" s="100" t="s">
        <v>261</v>
      </c>
      <c r="C19" s="101" t="s">
        <v>269</v>
      </c>
      <c r="D19" s="101" t="s">
        <v>110</v>
      </c>
      <c r="E19" s="95" t="s">
        <v>264</v>
      </c>
      <c r="F19" s="73"/>
      <c r="G19" s="76"/>
      <c r="H19" s="97"/>
      <c r="I19" s="98" t="s">
        <v>279</v>
      </c>
      <c r="J19" s="73"/>
      <c r="K19" s="99" t="str">
        <f>IF(Tabela53[[#This Row],[Trimestre Entrega Repactuada]]=0,Tabela53[[#This Row],[Trimestre Entrega Pactuada]],Tabela53[[#This Row],[Trimestre Entrega Repactuada]])</f>
        <v>Dez/25</v>
      </c>
      <c r="L19" s="27"/>
      <c r="M19" s="73" t="s">
        <v>200</v>
      </c>
      <c r="N19" s="73" t="s">
        <v>54</v>
      </c>
      <c r="O19" s="73"/>
      <c r="P19" s="73"/>
      <c r="Q19" s="73" t="s">
        <v>34</v>
      </c>
      <c r="R19" s="73" t="s">
        <v>266</v>
      </c>
      <c r="S19" s="99">
        <f t="shared" ca="1" si="0"/>
        <v>46162</v>
      </c>
      <c r="T19" s="81"/>
    </row>
    <row r="20" spans="1:20" ht="40.5">
      <c r="A20" s="73"/>
      <c r="B20" s="100" t="s">
        <v>261</v>
      </c>
      <c r="C20" s="105" t="s">
        <v>274</v>
      </c>
      <c r="D20" s="105" t="s">
        <v>33</v>
      </c>
      <c r="E20" s="95" t="s">
        <v>264</v>
      </c>
      <c r="F20" s="73"/>
      <c r="G20" s="73"/>
      <c r="H20" s="97"/>
      <c r="I20" s="98" t="s">
        <v>265</v>
      </c>
      <c r="J20" s="73"/>
      <c r="K20" s="99" t="str">
        <f>IF(Tabela53[[#This Row],[Trimestre Entrega Repactuada]]=0,Tabela53[[#This Row],[Trimestre Entrega Pactuada]],Tabela53[[#This Row],[Trimestre Entrega Repactuada]])</f>
        <v>Dez/26</v>
      </c>
      <c r="L20" s="27"/>
      <c r="M20" s="73" t="s">
        <v>200</v>
      </c>
      <c r="N20" s="73" t="s">
        <v>61</v>
      </c>
      <c r="O20" s="73"/>
      <c r="P20" s="73"/>
      <c r="Q20" s="73" t="s">
        <v>34</v>
      </c>
      <c r="R20" s="73" t="s">
        <v>266</v>
      </c>
      <c r="S20" s="99">
        <f t="shared" ca="1" si="0"/>
        <v>46162</v>
      </c>
      <c r="T20" s="108" t="s">
        <v>281</v>
      </c>
    </row>
    <row r="21" spans="1:20">
      <c r="A21" s="73"/>
      <c r="B21" s="100" t="s">
        <v>160</v>
      </c>
      <c r="C21" s="105" t="s">
        <v>268</v>
      </c>
      <c r="D21" s="105" t="s">
        <v>33</v>
      </c>
      <c r="E21" s="95" t="s">
        <v>264</v>
      </c>
      <c r="F21" s="73"/>
      <c r="G21" s="73"/>
      <c r="H21" s="97"/>
      <c r="I21" s="98" t="s">
        <v>265</v>
      </c>
      <c r="J21" s="73"/>
      <c r="K21" s="99" t="str">
        <f>IF(Tabela53[[#This Row],[Trimestre Entrega Repactuada]]=0,Tabela53[[#This Row],[Trimestre Entrega Pactuada]],Tabela53[[#This Row],[Trimestre Entrega Repactuada]])</f>
        <v>Dez/26</v>
      </c>
      <c r="L21" s="27"/>
      <c r="M21" s="73" t="s">
        <v>200</v>
      </c>
      <c r="N21" s="73" t="s">
        <v>61</v>
      </c>
      <c r="O21" s="73"/>
      <c r="P21" s="73"/>
      <c r="Q21" s="73" t="s">
        <v>34</v>
      </c>
      <c r="R21" s="73" t="s">
        <v>266</v>
      </c>
      <c r="S21" s="99">
        <f t="shared" ca="1" si="0"/>
        <v>46162</v>
      </c>
      <c r="T21" s="143" t="s">
        <v>282</v>
      </c>
    </row>
    <row r="22" spans="1:20" ht="29.25">
      <c r="A22" s="73"/>
      <c r="B22" s="100" t="s">
        <v>261</v>
      </c>
      <c r="C22" s="105" t="s">
        <v>269</v>
      </c>
      <c r="D22" s="105" t="s">
        <v>283</v>
      </c>
      <c r="E22" s="95" t="s">
        <v>264</v>
      </c>
      <c r="F22" s="73"/>
      <c r="G22" s="73"/>
      <c r="H22" s="97"/>
      <c r="I22" s="98" t="s">
        <v>265</v>
      </c>
      <c r="J22" s="73"/>
      <c r="K22" s="99" t="str">
        <f>IF(Tabela53[[#This Row],[Trimestre Entrega Repactuada]]=0,Tabela53[[#This Row],[Trimestre Entrega Pactuada]],Tabela53[[#This Row],[Trimestre Entrega Repactuada]])</f>
        <v>Dez/26</v>
      </c>
      <c r="L22" s="27"/>
      <c r="M22" s="73" t="s">
        <v>200</v>
      </c>
      <c r="N22" s="73" t="s">
        <v>61</v>
      </c>
      <c r="O22" s="73"/>
      <c r="P22" s="73"/>
      <c r="Q22" s="73" t="s">
        <v>34</v>
      </c>
      <c r="R22" s="73" t="s">
        <v>266</v>
      </c>
      <c r="S22" s="99">
        <f t="shared" ca="1" si="0"/>
        <v>46162</v>
      </c>
      <c r="T22" s="144" t="s">
        <v>282</v>
      </c>
    </row>
    <row r="23" spans="1:20" ht="337.5">
      <c r="A23" s="73"/>
      <c r="B23" s="137" t="s">
        <v>261</v>
      </c>
      <c r="C23" s="138" t="s">
        <v>262</v>
      </c>
      <c r="D23" s="138" t="s">
        <v>65</v>
      </c>
      <c r="E23" s="125" t="s">
        <v>264</v>
      </c>
      <c r="F23" s="73"/>
      <c r="G23" s="73"/>
      <c r="H23" s="129"/>
      <c r="I23" s="130" t="s">
        <v>284</v>
      </c>
      <c r="J23" s="131"/>
      <c r="K23" s="132" t="str">
        <f>IF(Tabela53[[#This Row],[Trimestre Entrega Repactuada]]=0,Tabela53[[#This Row],[Trimestre Entrega Pactuada]],Tabela53[[#This Row],[Trimestre Entrega Repactuada]])</f>
        <v>Mar/26</v>
      </c>
      <c r="L23" s="133"/>
      <c r="M23" s="131" t="s">
        <v>200</v>
      </c>
      <c r="N23" s="131" t="s">
        <v>54</v>
      </c>
      <c r="O23" s="73"/>
      <c r="P23" s="73"/>
      <c r="Q23" s="131" t="s">
        <v>34</v>
      </c>
      <c r="R23" s="131" t="s">
        <v>266</v>
      </c>
      <c r="S23" s="132">
        <f t="shared" ca="1" si="0"/>
        <v>46162</v>
      </c>
      <c r="T23" s="142" t="s">
        <v>285</v>
      </c>
    </row>
    <row r="24" spans="1:20" ht="29.25">
      <c r="A24" s="73"/>
      <c r="B24" s="100" t="s">
        <v>261</v>
      </c>
      <c r="C24" s="101" t="s">
        <v>269</v>
      </c>
      <c r="D24" s="101" t="s">
        <v>65</v>
      </c>
      <c r="E24" s="95" t="s">
        <v>264</v>
      </c>
      <c r="F24" s="73"/>
      <c r="G24" s="73"/>
      <c r="H24" s="97"/>
      <c r="I24" s="98" t="s">
        <v>284</v>
      </c>
      <c r="J24" s="73"/>
      <c r="K24" s="99" t="str">
        <f>IF(Tabela53[[#This Row],[Trimestre Entrega Repactuada]]=0,Tabela53[[#This Row],[Trimestre Entrega Pactuada]],Tabela53[[#This Row],[Trimestre Entrega Repactuada]])</f>
        <v>Mar/26</v>
      </c>
      <c r="L24" s="27"/>
      <c r="M24" s="73" t="s">
        <v>200</v>
      </c>
      <c r="N24" s="73" t="s">
        <v>54</v>
      </c>
      <c r="O24" s="73"/>
      <c r="P24" s="73"/>
      <c r="Q24" s="73" t="s">
        <v>34</v>
      </c>
      <c r="R24" s="73" t="s">
        <v>266</v>
      </c>
      <c r="S24" s="99">
        <f t="shared" ca="1" si="0"/>
        <v>46162</v>
      </c>
      <c r="T24" s="81"/>
    </row>
    <row r="25" spans="1:20" ht="108">
      <c r="A25" s="73"/>
      <c r="B25" s="100" t="s">
        <v>261</v>
      </c>
      <c r="C25" s="101" t="s">
        <v>274</v>
      </c>
      <c r="D25" s="101" t="s">
        <v>286</v>
      </c>
      <c r="E25" s="100" t="s">
        <v>44</v>
      </c>
      <c r="F25" s="73"/>
      <c r="G25" s="73"/>
      <c r="H25" s="73"/>
      <c r="I25" s="98" t="s">
        <v>265</v>
      </c>
      <c r="J25" s="73"/>
      <c r="K25" s="99" t="str">
        <f>IF(Tabela53[[#This Row],[Trimestre Entrega Repactuada]]=0,Tabela53[[#This Row],[Trimestre Entrega Pactuada]],Tabela53[[#This Row],[Trimestre Entrega Repactuada]])</f>
        <v>Dez/26</v>
      </c>
      <c r="L25" s="27"/>
      <c r="M25" s="73" t="s">
        <v>87</v>
      </c>
      <c r="N25" s="73" t="s">
        <v>30</v>
      </c>
      <c r="O25" s="73"/>
      <c r="P25" s="73"/>
      <c r="Q25" s="73" t="s">
        <v>34</v>
      </c>
      <c r="R25" s="73" t="s">
        <v>266</v>
      </c>
      <c r="S25" s="99">
        <f t="shared" ref="S25:S47" ca="1" si="1">TODAY()</f>
        <v>46162</v>
      </c>
      <c r="T25" s="27" t="s">
        <v>287</v>
      </c>
    </row>
    <row r="26" spans="1:20" ht="30">
      <c r="A26" s="73"/>
      <c r="B26" s="100" t="s">
        <v>160</v>
      </c>
      <c r="C26" s="101" t="s">
        <v>268</v>
      </c>
      <c r="D26" s="101" t="s">
        <v>286</v>
      </c>
      <c r="E26" s="100" t="s">
        <v>44</v>
      </c>
      <c r="F26" s="73"/>
      <c r="G26" s="73"/>
      <c r="H26" s="73"/>
      <c r="I26" s="98" t="s">
        <v>265</v>
      </c>
      <c r="J26" s="73"/>
      <c r="K26" s="99" t="str">
        <f>IF(Tabela53[[#This Row],[Trimestre Entrega Repactuada]]=0,Tabela53[[#This Row],[Trimestre Entrega Pactuada]],Tabela53[[#This Row],[Trimestre Entrega Repactuada]])</f>
        <v>Dez/26</v>
      </c>
      <c r="L26" s="27"/>
      <c r="M26" s="73" t="s">
        <v>87</v>
      </c>
      <c r="N26" s="73" t="s">
        <v>30</v>
      </c>
      <c r="O26" s="73"/>
      <c r="P26" s="73"/>
      <c r="Q26" s="73" t="s">
        <v>34</v>
      </c>
      <c r="R26" s="73" t="s">
        <v>266</v>
      </c>
      <c r="S26" s="99">
        <f t="shared" ca="1" si="1"/>
        <v>46162</v>
      </c>
      <c r="T26" s="27"/>
    </row>
    <row r="27" spans="1:20" ht="30">
      <c r="A27" s="73"/>
      <c r="B27" s="100" t="s">
        <v>261</v>
      </c>
      <c r="C27" s="101" t="s">
        <v>269</v>
      </c>
      <c r="D27" s="101" t="s">
        <v>286</v>
      </c>
      <c r="E27" s="100" t="s">
        <v>44</v>
      </c>
      <c r="F27" s="73"/>
      <c r="G27" s="73"/>
      <c r="H27" s="73"/>
      <c r="I27" s="98" t="s">
        <v>265</v>
      </c>
      <c r="J27" s="73"/>
      <c r="K27" s="99" t="str">
        <f>IF(Tabela53[[#This Row],[Trimestre Entrega Repactuada]]=0,Tabela53[[#This Row],[Trimestre Entrega Pactuada]],Tabela53[[#This Row],[Trimestre Entrega Repactuada]])</f>
        <v>Dez/26</v>
      </c>
      <c r="L27" s="27"/>
      <c r="M27" s="73" t="s">
        <v>87</v>
      </c>
      <c r="N27" s="73" t="s">
        <v>30</v>
      </c>
      <c r="O27" s="73"/>
      <c r="P27" s="73"/>
      <c r="Q27" s="73" t="s">
        <v>34</v>
      </c>
      <c r="R27" s="73" t="s">
        <v>266</v>
      </c>
      <c r="S27" s="99">
        <f t="shared" ca="1" si="1"/>
        <v>46162</v>
      </c>
      <c r="T27" s="27"/>
    </row>
    <row r="28" spans="1:20" ht="148.5">
      <c r="A28" s="73"/>
      <c r="B28" s="137" t="s">
        <v>261</v>
      </c>
      <c r="C28" s="138" t="s">
        <v>262</v>
      </c>
      <c r="D28" s="138" t="s">
        <v>288</v>
      </c>
      <c r="E28" s="137" t="s">
        <v>264</v>
      </c>
      <c r="F28" s="73"/>
      <c r="G28" s="73"/>
      <c r="H28" s="131"/>
      <c r="I28" s="130" t="s">
        <v>276</v>
      </c>
      <c r="J28" s="131"/>
      <c r="K28" s="132" t="str">
        <f>IF(Tabela53[[#This Row],[Trimestre Entrega Repactuada]]=0,Tabela53[[#This Row],[Trimestre Entrega Pactuada]],Tabela53[[#This Row],[Trimestre Entrega Repactuada]])</f>
        <v>Jun/26</v>
      </c>
      <c r="L28" s="133"/>
      <c r="M28" s="131" t="s">
        <v>200</v>
      </c>
      <c r="N28" s="131" t="s">
        <v>30</v>
      </c>
      <c r="O28" s="73"/>
      <c r="P28" s="73"/>
      <c r="Q28" s="131" t="s">
        <v>34</v>
      </c>
      <c r="R28" s="131" t="s">
        <v>266</v>
      </c>
      <c r="S28" s="132">
        <f t="shared" ca="1" si="1"/>
        <v>46162</v>
      </c>
      <c r="T28" s="141" t="s">
        <v>278</v>
      </c>
    </row>
    <row r="29" spans="1:20" ht="29.25">
      <c r="A29" s="73"/>
      <c r="B29" s="100" t="s">
        <v>160</v>
      </c>
      <c r="C29" s="101" t="s">
        <v>268</v>
      </c>
      <c r="D29" s="101" t="s">
        <v>288</v>
      </c>
      <c r="E29" s="100" t="s">
        <v>264</v>
      </c>
      <c r="F29" s="73"/>
      <c r="G29" s="73"/>
      <c r="H29" s="73"/>
      <c r="I29" s="98" t="s">
        <v>276</v>
      </c>
      <c r="J29" s="73"/>
      <c r="K29" s="99" t="str">
        <f>IF(Tabela53[[#This Row],[Trimestre Entrega Repactuada]]=0,Tabela53[[#This Row],[Trimestre Entrega Pactuada]],Tabela53[[#This Row],[Trimestre Entrega Repactuada]])</f>
        <v>Jun/26</v>
      </c>
      <c r="L29" s="27"/>
      <c r="M29" s="73" t="s">
        <v>200</v>
      </c>
      <c r="N29" s="73" t="s">
        <v>30</v>
      </c>
      <c r="O29" s="73"/>
      <c r="P29" s="73"/>
      <c r="Q29" s="73" t="s">
        <v>34</v>
      </c>
      <c r="R29" s="73" t="s">
        <v>266</v>
      </c>
      <c r="S29" s="99">
        <f t="shared" ca="1" si="1"/>
        <v>46162</v>
      </c>
      <c r="T29" s="81" t="s">
        <v>289</v>
      </c>
    </row>
    <row r="30" spans="1:20" ht="29.25">
      <c r="A30" s="73"/>
      <c r="B30" s="100" t="s">
        <v>261</v>
      </c>
      <c r="C30" s="101" t="s">
        <v>269</v>
      </c>
      <c r="D30" s="101" t="s">
        <v>288</v>
      </c>
      <c r="E30" s="100" t="s">
        <v>264</v>
      </c>
      <c r="F30" s="73"/>
      <c r="G30" s="73"/>
      <c r="H30" s="73"/>
      <c r="I30" s="98" t="s">
        <v>276</v>
      </c>
      <c r="J30" s="73"/>
      <c r="K30" s="99" t="str">
        <f>IF(Tabela53[[#This Row],[Trimestre Entrega Repactuada]]=0,Tabela53[[#This Row],[Trimestre Entrega Pactuada]],Tabela53[[#This Row],[Trimestre Entrega Repactuada]])</f>
        <v>Jun/26</v>
      </c>
      <c r="L30" s="27"/>
      <c r="M30" s="73" t="s">
        <v>200</v>
      </c>
      <c r="N30" s="73" t="s">
        <v>30</v>
      </c>
      <c r="O30" s="73"/>
      <c r="P30" s="73"/>
      <c r="Q30" s="73" t="s">
        <v>34</v>
      </c>
      <c r="R30" s="73" t="s">
        <v>266</v>
      </c>
      <c r="S30" s="99">
        <f t="shared" ca="1" si="1"/>
        <v>46162</v>
      </c>
      <c r="T30" s="81" t="s">
        <v>289</v>
      </c>
    </row>
    <row r="31" spans="1:20" ht="148.5">
      <c r="A31" s="73"/>
      <c r="B31" s="137" t="s">
        <v>261</v>
      </c>
      <c r="C31" s="138" t="s">
        <v>262</v>
      </c>
      <c r="D31" s="138" t="s">
        <v>290</v>
      </c>
      <c r="E31" s="137" t="s">
        <v>264</v>
      </c>
      <c r="F31" s="73"/>
      <c r="G31" s="73"/>
      <c r="H31" s="131"/>
      <c r="I31" s="130" t="s">
        <v>291</v>
      </c>
      <c r="J31" s="131"/>
      <c r="K31" s="132" t="str">
        <f>IF(Tabela53[[#This Row],[Trimestre Entrega Repactuada]]=0,Tabela53[[#This Row],[Trimestre Entrega Pactuada]],Tabela53[[#This Row],[Trimestre Entrega Repactuada]])</f>
        <v>Set/26</v>
      </c>
      <c r="L31" s="133"/>
      <c r="M31" s="131" t="s">
        <v>200</v>
      </c>
      <c r="N31" s="131" t="s">
        <v>30</v>
      </c>
      <c r="O31" s="73"/>
      <c r="P31" s="73"/>
      <c r="Q31" s="131" t="s">
        <v>34</v>
      </c>
      <c r="R31" s="131" t="s">
        <v>266</v>
      </c>
      <c r="S31" s="132">
        <f t="shared" ca="1" si="1"/>
        <v>46162</v>
      </c>
      <c r="T31" s="141" t="s">
        <v>292</v>
      </c>
    </row>
    <row r="32" spans="1:20" ht="29.25">
      <c r="A32" s="73"/>
      <c r="B32" s="100" t="s">
        <v>160</v>
      </c>
      <c r="C32" s="101" t="s">
        <v>268</v>
      </c>
      <c r="D32" s="101" t="s">
        <v>290</v>
      </c>
      <c r="E32" s="100" t="s">
        <v>264</v>
      </c>
      <c r="F32" s="73"/>
      <c r="G32" s="73"/>
      <c r="H32" s="73"/>
      <c r="I32" s="98" t="s">
        <v>291</v>
      </c>
      <c r="J32" s="73"/>
      <c r="K32" s="99" t="str">
        <f>IF(Tabela53[[#This Row],[Trimestre Entrega Repactuada]]=0,Tabela53[[#This Row],[Trimestre Entrega Pactuada]],Tabela53[[#This Row],[Trimestre Entrega Repactuada]])</f>
        <v>Set/26</v>
      </c>
      <c r="L32" s="27"/>
      <c r="M32" s="73" t="s">
        <v>200</v>
      </c>
      <c r="N32" s="73" t="s">
        <v>30</v>
      </c>
      <c r="O32" s="73"/>
      <c r="P32" s="73"/>
      <c r="Q32" s="73" t="s">
        <v>34</v>
      </c>
      <c r="R32" s="73" t="s">
        <v>266</v>
      </c>
      <c r="S32" s="99">
        <f t="shared" ca="1" si="1"/>
        <v>46162</v>
      </c>
      <c r="T32" s="81"/>
    </row>
    <row r="33" spans="1:20" ht="29.25">
      <c r="A33" s="73"/>
      <c r="B33" s="100" t="s">
        <v>261</v>
      </c>
      <c r="C33" s="101" t="s">
        <v>269</v>
      </c>
      <c r="D33" s="101" t="s">
        <v>290</v>
      </c>
      <c r="E33" s="100" t="s">
        <v>264</v>
      </c>
      <c r="F33" s="73"/>
      <c r="G33" s="73"/>
      <c r="H33" s="73"/>
      <c r="I33" s="98" t="s">
        <v>291</v>
      </c>
      <c r="J33" s="73"/>
      <c r="K33" s="99" t="str">
        <f>IF(Tabela53[[#This Row],[Trimestre Entrega Repactuada]]=0,Tabela53[[#This Row],[Trimestre Entrega Pactuada]],Tabela53[[#This Row],[Trimestre Entrega Repactuada]])</f>
        <v>Set/26</v>
      </c>
      <c r="L33" s="27"/>
      <c r="M33" s="73" t="s">
        <v>200</v>
      </c>
      <c r="N33" s="73" t="s">
        <v>30</v>
      </c>
      <c r="O33" s="73"/>
      <c r="P33" s="73"/>
      <c r="Q33" s="73" t="s">
        <v>34</v>
      </c>
      <c r="R33" s="73" t="s">
        <v>266</v>
      </c>
      <c r="S33" s="99">
        <f t="shared" ca="1" si="1"/>
        <v>46162</v>
      </c>
      <c r="T33" s="81"/>
    </row>
    <row r="34" spans="1:20" ht="74.25" customHeight="1">
      <c r="A34" s="73"/>
      <c r="B34" s="101" t="s">
        <v>261</v>
      </c>
      <c r="C34" s="101" t="s">
        <v>269</v>
      </c>
      <c r="D34" s="101" t="s">
        <v>293</v>
      </c>
      <c r="E34" s="102" t="s">
        <v>163</v>
      </c>
      <c r="F34" s="73"/>
      <c r="G34" s="73"/>
      <c r="H34" s="73"/>
      <c r="I34" s="98" t="s">
        <v>294</v>
      </c>
      <c r="J34" s="73"/>
      <c r="K34" s="99" t="str">
        <f>IF(Tabela53[[#This Row],[Trimestre Entrega Repactuada]]=0,Tabela53[[#This Row],[Trimestre Entrega Pactuada]],Tabela53[[#This Row],[Trimestre Entrega Repactuada]])</f>
        <v>Set/25</v>
      </c>
      <c r="L34" s="27"/>
      <c r="M34" s="73" t="s">
        <v>87</v>
      </c>
      <c r="N34" s="73" t="s">
        <v>54</v>
      </c>
      <c r="O34" s="73"/>
      <c r="P34" s="73"/>
      <c r="Q34" s="73" t="s">
        <v>34</v>
      </c>
      <c r="R34" s="73" t="s">
        <v>266</v>
      </c>
      <c r="S34" s="99">
        <f t="shared" ca="1" si="1"/>
        <v>46162</v>
      </c>
      <c r="T34" s="27" t="s">
        <v>295</v>
      </c>
    </row>
    <row r="35" spans="1:20" ht="108">
      <c r="A35" s="73"/>
      <c r="B35" s="114" t="s">
        <v>160</v>
      </c>
      <c r="C35" s="115" t="s">
        <v>296</v>
      </c>
      <c r="D35" s="116" t="s">
        <v>297</v>
      </c>
      <c r="E35" s="114" t="s">
        <v>163</v>
      </c>
      <c r="F35" s="73"/>
      <c r="G35" s="73"/>
      <c r="H35" s="117"/>
      <c r="I35" s="118" t="s">
        <v>284</v>
      </c>
      <c r="J35" s="117"/>
      <c r="K35" s="119" t="str">
        <f>IF(Tabela53[[#This Row],[Trimestre Entrega Repactuada]]=0,Tabela53[[#This Row],[Trimestre Entrega Pactuada]],Tabela53[[#This Row],[Trimestre Entrega Repactuada]])</f>
        <v>Mar/26</v>
      </c>
      <c r="L35" s="120"/>
      <c r="M35" s="117" t="s">
        <v>87</v>
      </c>
      <c r="N35" s="117" t="s">
        <v>54</v>
      </c>
      <c r="O35" s="73"/>
      <c r="P35" s="73"/>
      <c r="Q35" s="117" t="s">
        <v>34</v>
      </c>
      <c r="R35" s="117" t="s">
        <v>266</v>
      </c>
      <c r="S35" s="119">
        <f t="shared" ca="1" si="1"/>
        <v>46162</v>
      </c>
      <c r="T35" s="121" t="s">
        <v>298</v>
      </c>
    </row>
    <row r="36" spans="1:20" ht="53.25">
      <c r="A36" s="73"/>
      <c r="B36" s="115" t="s">
        <v>299</v>
      </c>
      <c r="C36" s="115" t="s">
        <v>300</v>
      </c>
      <c r="D36" s="115" t="s">
        <v>301</v>
      </c>
      <c r="E36" s="114" t="s">
        <v>163</v>
      </c>
      <c r="F36" s="73"/>
      <c r="G36" s="73"/>
      <c r="H36" s="117"/>
      <c r="I36" s="118" t="s">
        <v>284</v>
      </c>
      <c r="J36" s="117"/>
      <c r="K36" s="119" t="str">
        <f>IF(Tabela53[[#This Row],[Trimestre Entrega Repactuada]]=0,Tabela53[[#This Row],[Trimestre Entrega Pactuada]],Tabela53[[#This Row],[Trimestre Entrega Repactuada]])</f>
        <v>Mar/26</v>
      </c>
      <c r="L36" s="120"/>
      <c r="M36" s="117" t="s">
        <v>29</v>
      </c>
      <c r="N36" s="117" t="s">
        <v>30</v>
      </c>
      <c r="O36" s="73"/>
      <c r="P36" s="73"/>
      <c r="Q36" s="117" t="s">
        <v>34</v>
      </c>
      <c r="R36" s="117" t="s">
        <v>266</v>
      </c>
      <c r="S36" s="119">
        <f t="shared" ca="1" si="1"/>
        <v>46162</v>
      </c>
      <c r="T36" s="120" t="s">
        <v>302</v>
      </c>
    </row>
    <row r="37" spans="1:20" ht="53.25">
      <c r="A37" s="73"/>
      <c r="B37" s="114" t="s">
        <v>299</v>
      </c>
      <c r="C37" s="115" t="s">
        <v>303</v>
      </c>
      <c r="D37" s="115" t="s">
        <v>301</v>
      </c>
      <c r="E37" s="114" t="s">
        <v>163</v>
      </c>
      <c r="F37" s="73"/>
      <c r="G37" s="73"/>
      <c r="H37" s="117"/>
      <c r="I37" s="118" t="s">
        <v>284</v>
      </c>
      <c r="J37" s="117"/>
      <c r="K37" s="119" t="str">
        <f>IF(Tabela53[[#This Row],[Trimestre Entrega Repactuada]]=0,Tabela53[[#This Row],[Trimestre Entrega Pactuada]],Tabela53[[#This Row],[Trimestre Entrega Repactuada]])</f>
        <v>Mar/26</v>
      </c>
      <c r="L37" s="120"/>
      <c r="M37" s="117" t="s">
        <v>29</v>
      </c>
      <c r="N37" s="117" t="s">
        <v>30</v>
      </c>
      <c r="O37" s="73"/>
      <c r="P37" s="73"/>
      <c r="Q37" s="117" t="s">
        <v>34</v>
      </c>
      <c r="R37" s="117" t="s">
        <v>266</v>
      </c>
      <c r="S37" s="119">
        <f t="shared" ca="1" si="1"/>
        <v>46162</v>
      </c>
      <c r="T37" s="120" t="s">
        <v>304</v>
      </c>
    </row>
    <row r="38" spans="1:20" ht="40.5">
      <c r="A38" s="73"/>
      <c r="B38" s="115" t="s">
        <v>299</v>
      </c>
      <c r="C38" s="115" t="s">
        <v>305</v>
      </c>
      <c r="D38" s="115" t="s">
        <v>306</v>
      </c>
      <c r="E38" s="114" t="s">
        <v>163</v>
      </c>
      <c r="F38" s="73"/>
      <c r="G38" s="73"/>
      <c r="H38" s="117"/>
      <c r="I38" s="118" t="s">
        <v>284</v>
      </c>
      <c r="J38" s="117"/>
      <c r="K38" s="119" t="str">
        <f>IF(Tabela53[[#This Row],[Trimestre Entrega Repactuada]]=0,Tabela53[[#This Row],[Trimestre Entrega Pactuada]],Tabela53[[#This Row],[Trimestre Entrega Repactuada]])</f>
        <v>Mar/26</v>
      </c>
      <c r="L38" s="120"/>
      <c r="M38" s="117" t="s">
        <v>29</v>
      </c>
      <c r="N38" s="117" t="s">
        <v>30</v>
      </c>
      <c r="O38" s="73"/>
      <c r="P38" s="73"/>
      <c r="Q38" s="117" t="s">
        <v>34</v>
      </c>
      <c r="R38" s="117" t="s">
        <v>266</v>
      </c>
      <c r="S38" s="119">
        <f t="shared" ca="1" si="1"/>
        <v>46162</v>
      </c>
      <c r="T38" s="120" t="s">
        <v>307</v>
      </c>
    </row>
    <row r="39" spans="1:20" ht="135">
      <c r="A39" s="73"/>
      <c r="B39" s="114" t="s">
        <v>299</v>
      </c>
      <c r="C39" s="115" t="s">
        <v>308</v>
      </c>
      <c r="D39" s="116" t="s">
        <v>309</v>
      </c>
      <c r="E39" s="114" t="s">
        <v>163</v>
      </c>
      <c r="F39" s="73"/>
      <c r="G39" s="73"/>
      <c r="H39" s="117"/>
      <c r="I39" s="118" t="s">
        <v>279</v>
      </c>
      <c r="J39" s="117"/>
      <c r="K39" s="119" t="str">
        <f>IF(Tabela53[[#This Row],[Trimestre Entrega Repactuada]]=0,Tabela53[[#This Row],[Trimestre Entrega Pactuada]],Tabela53[[#This Row],[Trimestre Entrega Repactuada]])</f>
        <v>Dez/25</v>
      </c>
      <c r="L39" s="120"/>
      <c r="M39" s="117" t="s">
        <v>87</v>
      </c>
      <c r="N39" s="117" t="s">
        <v>54</v>
      </c>
      <c r="O39" s="73"/>
      <c r="P39" s="73"/>
      <c r="Q39" s="117" t="s">
        <v>34</v>
      </c>
      <c r="R39" s="117" t="s">
        <v>266</v>
      </c>
      <c r="S39" s="119">
        <f t="shared" ca="1" si="1"/>
        <v>46162</v>
      </c>
      <c r="T39" s="122" t="s">
        <v>310</v>
      </c>
    </row>
    <row r="40" spans="1:20" ht="81">
      <c r="A40" s="73"/>
      <c r="B40" s="115" t="s">
        <v>299</v>
      </c>
      <c r="C40" s="115" t="s">
        <v>311</v>
      </c>
      <c r="D40" s="116" t="s">
        <v>312</v>
      </c>
      <c r="E40" s="114" t="s">
        <v>163</v>
      </c>
      <c r="F40" s="73"/>
      <c r="G40" s="73"/>
      <c r="H40" s="117"/>
      <c r="I40" s="118" t="s">
        <v>279</v>
      </c>
      <c r="J40" s="117"/>
      <c r="K40" s="119" t="str">
        <f>IF(Tabela53[[#This Row],[Trimestre Entrega Repactuada]]=0,Tabela53[[#This Row],[Trimestre Entrega Pactuada]],Tabela53[[#This Row],[Trimestre Entrega Repactuada]])</f>
        <v>Dez/25</v>
      </c>
      <c r="L40" s="120"/>
      <c r="M40" s="117" t="s">
        <v>87</v>
      </c>
      <c r="N40" s="117" t="s">
        <v>54</v>
      </c>
      <c r="O40" s="73"/>
      <c r="P40" s="73"/>
      <c r="Q40" s="117" t="s">
        <v>34</v>
      </c>
      <c r="R40" s="117" t="s">
        <v>266</v>
      </c>
      <c r="S40" s="119">
        <f t="shared" ca="1" si="1"/>
        <v>46162</v>
      </c>
      <c r="T40" s="120" t="s">
        <v>313</v>
      </c>
    </row>
    <row r="41" spans="1:20" ht="40.5">
      <c r="A41" s="73"/>
      <c r="B41" s="114" t="s">
        <v>299</v>
      </c>
      <c r="C41" s="115" t="s">
        <v>308</v>
      </c>
      <c r="D41" s="116" t="s">
        <v>314</v>
      </c>
      <c r="E41" s="114" t="s">
        <v>163</v>
      </c>
      <c r="F41" s="73"/>
      <c r="G41" s="73"/>
      <c r="H41" s="117"/>
      <c r="I41" s="118" t="s">
        <v>279</v>
      </c>
      <c r="J41" s="117"/>
      <c r="K41" s="119" t="str">
        <f>IF(Tabela53[[#This Row],[Trimestre Entrega Repactuada]]=0,Tabela53[[#This Row],[Trimestre Entrega Pactuada]],Tabela53[[#This Row],[Trimestre Entrega Repactuada]])</f>
        <v>Dez/25</v>
      </c>
      <c r="L41" s="120"/>
      <c r="M41" s="117" t="s">
        <v>29</v>
      </c>
      <c r="N41" s="117" t="s">
        <v>54</v>
      </c>
      <c r="O41" s="73"/>
      <c r="P41" s="73"/>
      <c r="Q41" s="117" t="s">
        <v>34</v>
      </c>
      <c r="R41" s="117" t="s">
        <v>266</v>
      </c>
      <c r="S41" s="119">
        <f t="shared" ca="1" si="1"/>
        <v>46162</v>
      </c>
      <c r="T41" s="120" t="s">
        <v>315</v>
      </c>
    </row>
    <row r="42" spans="1:20" ht="40.5">
      <c r="A42" s="73"/>
      <c r="B42" s="109" t="s">
        <v>299</v>
      </c>
      <c r="C42" s="106" t="s">
        <v>300</v>
      </c>
      <c r="D42" s="106" t="s">
        <v>316</v>
      </c>
      <c r="E42" s="109" t="s">
        <v>163</v>
      </c>
      <c r="F42" s="73"/>
      <c r="G42" s="73"/>
      <c r="H42" s="110"/>
      <c r="I42" s="111" t="s">
        <v>284</v>
      </c>
      <c r="J42" s="110"/>
      <c r="K42" s="112" t="str">
        <f>IF(Tabela53[[#This Row],[Trimestre Entrega Repactuada]]=0,Tabela53[[#This Row],[Trimestre Entrega Pactuada]],Tabela53[[#This Row],[Trimestre Entrega Repactuada]])</f>
        <v>Mar/26</v>
      </c>
      <c r="L42" s="113"/>
      <c r="M42" s="110" t="s">
        <v>317</v>
      </c>
      <c r="N42" s="110" t="s">
        <v>30</v>
      </c>
      <c r="O42" s="73"/>
      <c r="P42" s="73"/>
      <c r="Q42" s="110" t="s">
        <v>34</v>
      </c>
      <c r="R42" s="110" t="s">
        <v>266</v>
      </c>
      <c r="S42" s="112">
        <f t="shared" ca="1" si="1"/>
        <v>46162</v>
      </c>
      <c r="T42" s="113" t="s">
        <v>318</v>
      </c>
    </row>
    <row r="43" spans="1:20">
      <c r="A43" s="73"/>
      <c r="B43" s="94" t="s">
        <v>319</v>
      </c>
      <c r="C43" s="103" t="s">
        <v>320</v>
      </c>
      <c r="D43" s="103" t="s">
        <v>321</v>
      </c>
      <c r="E43" s="94" t="s">
        <v>163</v>
      </c>
      <c r="F43" s="73"/>
      <c r="G43" s="73"/>
      <c r="H43" s="73"/>
      <c r="I43" s="104">
        <v>46022</v>
      </c>
      <c r="J43" s="73"/>
      <c r="K43" s="99">
        <f>IF(Tabela53[[#This Row],[Trimestre Entrega Repactuada]]=0,Tabela53[[#This Row],[Trimestre Entrega Pactuada]],Tabela53[[#This Row],[Trimestre Entrega Repactuada]])</f>
        <v>46022</v>
      </c>
      <c r="L43" s="27"/>
      <c r="M43" s="73"/>
      <c r="N43" s="73"/>
      <c r="O43" s="73"/>
      <c r="P43" s="73"/>
      <c r="Q43" s="73" t="s">
        <v>34</v>
      </c>
      <c r="R43" s="73" t="s">
        <v>266</v>
      </c>
      <c r="S43" s="99">
        <f t="shared" ca="1" si="1"/>
        <v>46162</v>
      </c>
      <c r="T43" s="27"/>
    </row>
    <row r="44" spans="1:20">
      <c r="A44" s="73"/>
      <c r="B44" s="94" t="s">
        <v>319</v>
      </c>
      <c r="C44" s="103" t="s">
        <v>322</v>
      </c>
      <c r="D44" s="103" t="s">
        <v>323</v>
      </c>
      <c r="E44" s="94" t="s">
        <v>163</v>
      </c>
      <c r="F44" s="73"/>
      <c r="G44" s="73"/>
      <c r="H44" s="73"/>
      <c r="I44" s="104">
        <v>46053</v>
      </c>
      <c r="J44" s="73"/>
      <c r="K44" s="99">
        <f>IF(Tabela53[[#This Row],[Trimestre Entrega Repactuada]]=0,Tabela53[[#This Row],[Trimestre Entrega Pactuada]],Tabela53[[#This Row],[Trimestre Entrega Repactuada]])</f>
        <v>46053</v>
      </c>
      <c r="L44" s="27"/>
      <c r="M44" s="73"/>
      <c r="N44" s="73"/>
      <c r="O44" s="73"/>
      <c r="P44" s="73"/>
      <c r="Q44" s="73" t="s">
        <v>34</v>
      </c>
      <c r="R44" s="73" t="s">
        <v>266</v>
      </c>
      <c r="S44" s="99">
        <f t="shared" ca="1" si="1"/>
        <v>46162</v>
      </c>
      <c r="T44" s="27"/>
    </row>
    <row r="45" spans="1:20">
      <c r="A45" s="73"/>
      <c r="B45" s="94" t="s">
        <v>319</v>
      </c>
      <c r="C45" s="103" t="s">
        <v>320</v>
      </c>
      <c r="D45" s="103" t="s">
        <v>323</v>
      </c>
      <c r="E45" s="94" t="s">
        <v>163</v>
      </c>
      <c r="F45" s="73"/>
      <c r="G45" s="73"/>
      <c r="H45" s="73"/>
      <c r="I45" s="104">
        <v>46203</v>
      </c>
      <c r="J45" s="73"/>
      <c r="K45" s="99">
        <f>IF(Tabela53[[#This Row],[Trimestre Entrega Repactuada]]=0,Tabela53[[#This Row],[Trimestre Entrega Pactuada]],Tabela53[[#This Row],[Trimestre Entrega Repactuada]])</f>
        <v>46203</v>
      </c>
      <c r="L45" s="27"/>
      <c r="M45" s="73"/>
      <c r="N45" s="73"/>
      <c r="O45" s="73"/>
      <c r="P45" s="73"/>
      <c r="Q45" s="73" t="s">
        <v>34</v>
      </c>
      <c r="R45" s="73" t="s">
        <v>266</v>
      </c>
      <c r="S45" s="99">
        <f t="shared" ca="1" si="1"/>
        <v>46162</v>
      </c>
      <c r="T45" s="27"/>
    </row>
    <row r="46" spans="1:20">
      <c r="A46" s="73"/>
      <c r="B46" s="94" t="s">
        <v>319</v>
      </c>
      <c r="C46" s="103" t="s">
        <v>322</v>
      </c>
      <c r="D46" s="103" t="s">
        <v>324</v>
      </c>
      <c r="E46" s="94" t="s">
        <v>163</v>
      </c>
      <c r="F46" s="73"/>
      <c r="G46" s="73"/>
      <c r="H46" s="73"/>
      <c r="I46" s="104">
        <v>46204</v>
      </c>
      <c r="J46" s="73"/>
      <c r="K46" s="99">
        <f>IF(Tabela53[[#This Row],[Trimestre Entrega Repactuada]]=0,Tabela53[[#This Row],[Trimestre Entrega Pactuada]],Tabela53[[#This Row],[Trimestre Entrega Repactuada]])</f>
        <v>46204</v>
      </c>
      <c r="L46" s="27"/>
      <c r="M46" s="73"/>
      <c r="N46" s="73"/>
      <c r="O46" s="73"/>
      <c r="P46" s="73"/>
      <c r="Q46" s="73" t="s">
        <v>34</v>
      </c>
      <c r="R46" s="73" t="s">
        <v>266</v>
      </c>
      <c r="S46" s="99">
        <f t="shared" ca="1" si="1"/>
        <v>46162</v>
      </c>
      <c r="T46" s="27"/>
    </row>
    <row r="47" spans="1:20">
      <c r="A47" s="73"/>
      <c r="B47" s="94" t="s">
        <v>319</v>
      </c>
      <c r="C47" s="103" t="s">
        <v>320</v>
      </c>
      <c r="D47" s="103" t="s">
        <v>324</v>
      </c>
      <c r="E47" s="94" t="s">
        <v>163</v>
      </c>
      <c r="F47" s="73"/>
      <c r="G47" s="73"/>
      <c r="H47" s="73"/>
      <c r="I47" s="104">
        <v>46387</v>
      </c>
      <c r="J47" s="73"/>
      <c r="K47" s="99">
        <f>IF(Tabela53[[#This Row],[Trimestre Entrega Repactuada]]=0,Tabela53[[#This Row],[Trimestre Entrega Pactuada]],Tabela53[[#This Row],[Trimestre Entrega Repactuada]])</f>
        <v>46387</v>
      </c>
      <c r="L47" s="27"/>
      <c r="M47" s="73"/>
      <c r="N47" s="73"/>
      <c r="O47" s="73"/>
      <c r="P47" s="73"/>
      <c r="Q47" s="73" t="s">
        <v>34</v>
      </c>
      <c r="R47" s="73" t="s">
        <v>266</v>
      </c>
      <c r="S47" s="99">
        <f t="shared" ca="1" si="1"/>
        <v>46162</v>
      </c>
      <c r="T47" s="27"/>
    </row>
  </sheetData>
  <phoneticPr fontId="1" type="noConversion"/>
  <dataValidations count="3">
    <dataValidation allowBlank="1" showInputMessage="1" showErrorMessage="1" promptTitle="Forma de Execução" prompt="Este campo condiz com a Forma como o Serviço vai ser executado, MCom ou Lecom." sqref="F2:F12" xr:uid="{8B9D3BBA-658E-424F-8DD5-2BDF321CD260}"/>
    <dataValidation errorStyle="warning" allowBlank="1" showInputMessage="1" showErrorMessage="1" promptTitle="Trimestre Entrega Programada" prompt="Este campo condiz com a data mais atualizada de Entrega." sqref="K2:K47" xr:uid="{B7FE08A3-453A-4900-9939-9623E6C05E22}"/>
    <dataValidation allowBlank="1" showInputMessage="1" showErrorMessage="1" promptTitle="Disponivel no Site" prompt="Este campo condiz com a Disponibilidade do serviço no Site" sqref="G17:G24 G2:G13" xr:uid="{29C9DAB5-78C7-442B-917A-0F80F0EFB883}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Erro." error="Digite ou selecione o Status._x000a_Ex: EM ATRASO e EM DIA." promptTitle="Status" prompt="Digite ou selecione o Status._x000a_Ex: EM ATRASO, EM DIA e EXCLUÍDO." xr:uid="{68A95797-95D2-462E-96AA-031FA78BA7DD}">
          <x14:formula1>
            <xm:f>Menu!$B$1:$B$3</xm:f>
          </x14:formula1>
          <xm:sqref>N2:N47</xm:sqref>
        </x14:dataValidation>
        <x14:dataValidation type="list" allowBlank="1" showInputMessage="1" showErrorMessage="1" errorTitle="Erro." error="Digite ou selecione o tipo da modificação._x000a_Ex: ADICIONADO, EXCLUÍDO e REPACTUADO." promptTitle="Tipo Modificação" prompt="Digite ou selecione o tipo da modificação._x000a_Ex: DESCONTINUADO, INCLUÍDO e REPACTUADO." xr:uid="{3DCBB95A-7695-4298-9340-8D98A0D02345}">
          <x14:formula1>
            <xm:f>Menu!$C$1:$C$3</xm:f>
          </x14:formula1>
          <xm:sqref>P2:P47</xm:sqref>
        </x14:dataValidation>
        <x14:dataValidation type="list" allowBlank="1" showInputMessage="1" showErrorMessage="1" promptTitle="Trimestre Entrega Realizada" prompt="Este campo condiz com a data mais atualizada de Entrega Realizada." xr:uid="{B04E9BB2-06F6-47F8-9E4A-3E2B8AF5597B}">
          <x14:formula1>
            <xm:f>Menu!$D$1:$D$16</xm:f>
          </x14:formula1>
          <xm:sqref>L2:L47</xm:sqref>
        </x14:dataValidation>
        <x14:dataValidation type="list" allowBlank="1" showInputMessage="1" showErrorMessage="1" errorTitle="Erro." error="Digite ou selecione a Situação._x000a_Ex: A INICIAR, CONCLUÍDO e EM ANDAMENTO." promptTitle="Situação" prompt="Digite ou selecione a Situação._x000a_Ex: A INICIAR, CONCLUÍDO e EM ANDAMENTO." xr:uid="{949C7B56-B2E7-415C-9BE7-5165D03B52E3}">
          <x14:formula1>
            <xm:f>Menu!$A$1:$A$3</xm:f>
          </x14:formula1>
          <xm:sqref>M2:M47</xm:sqref>
        </x14:dataValidation>
        <x14:dataValidation type="list" allowBlank="1" showInputMessage="1" showErrorMessage="1" promptTitle="Trimestre Entrega" prompt="Este campo condiz com a data mais atualizada de Entrega." xr:uid="{B7F74DEB-23AA-4501-8858-28DC3C546DF9}">
          <x14:formula1>
            <xm:f>Menu!$D$1:$D$16</xm:f>
          </x14:formula1>
          <xm:sqref>J2:J47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B0C8-2211-467B-8F18-469845BC491C}">
  <dimension ref="A1:U24"/>
  <sheetViews>
    <sheetView topLeftCell="D3" zoomScale="80" zoomScaleNormal="80" workbookViewId="0">
      <selection activeCell="L3" sqref="L3"/>
    </sheetView>
  </sheetViews>
  <sheetFormatPr defaultRowHeight="15"/>
  <cols>
    <col min="1" max="1" width="10.7109375" hidden="1" customWidth="1"/>
    <col min="2" max="2" width="35.140625" bestFit="1" customWidth="1"/>
    <col min="3" max="3" width="64.140625" bestFit="1" customWidth="1"/>
    <col min="4" max="4" width="69.7109375" customWidth="1"/>
    <col min="5" max="5" width="14.42578125" bestFit="1" customWidth="1"/>
    <col min="6" max="6" width="21.42578125" hidden="1" customWidth="1"/>
    <col min="7" max="7" width="20.7109375" hidden="1" customWidth="1"/>
    <col min="8" max="8" width="25.28515625" hidden="1" customWidth="1"/>
    <col min="9" max="9" width="17.85546875" bestFit="1" customWidth="1"/>
    <col min="10" max="10" width="28.140625" hidden="1" customWidth="1"/>
    <col min="11" max="11" width="30.28515625" hidden="1" customWidth="1"/>
    <col min="12" max="12" width="30.42578125" bestFit="1" customWidth="1"/>
    <col min="13" max="13" width="28.42578125" bestFit="1" customWidth="1"/>
    <col min="14" max="14" width="13.140625" bestFit="1" customWidth="1"/>
    <col min="15" max="15" width="11.28515625" bestFit="1" customWidth="1"/>
    <col min="16" max="16" width="22.42578125" hidden="1" customWidth="1"/>
    <col min="17" max="17" width="20" hidden="1" customWidth="1"/>
    <col min="18" max="18" width="25.7109375" bestFit="1" customWidth="1"/>
    <col min="19" max="19" width="23.28515625" bestFit="1" customWidth="1"/>
    <col min="20" max="20" width="19.5703125" bestFit="1" customWidth="1"/>
    <col min="21" max="21" width="142.28515625" bestFit="1" customWidth="1"/>
  </cols>
  <sheetData>
    <row r="1" spans="1:21">
      <c r="A1" s="68" t="s">
        <v>0</v>
      </c>
      <c r="B1" s="68" t="s">
        <v>1</v>
      </c>
      <c r="C1" s="68" t="s">
        <v>2</v>
      </c>
      <c r="D1" s="68" t="s">
        <v>4</v>
      </c>
      <c r="E1" s="68" t="s">
        <v>5</v>
      </c>
      <c r="F1" s="68" t="s">
        <v>6</v>
      </c>
      <c r="G1" s="68" t="s">
        <v>7</v>
      </c>
      <c r="H1" s="68" t="s">
        <v>8</v>
      </c>
      <c r="I1" s="68" t="s">
        <v>9</v>
      </c>
      <c r="J1" s="69" t="s">
        <v>10</v>
      </c>
      <c r="K1" s="69" t="s">
        <v>11</v>
      </c>
      <c r="L1" s="69" t="s">
        <v>12</v>
      </c>
      <c r="M1" s="70" t="s">
        <v>13</v>
      </c>
      <c r="N1" s="68" t="s">
        <v>14</v>
      </c>
      <c r="O1" s="68" t="s">
        <v>15</v>
      </c>
      <c r="P1" s="68" t="s">
        <v>16</v>
      </c>
      <c r="Q1" s="68" t="s">
        <v>17</v>
      </c>
      <c r="R1" s="71" t="s">
        <v>18</v>
      </c>
      <c r="S1" s="68" t="s">
        <v>19</v>
      </c>
      <c r="T1" s="72" t="s">
        <v>20</v>
      </c>
      <c r="U1" s="68" t="s">
        <v>325</v>
      </c>
    </row>
    <row r="2" spans="1:21" ht="153.75">
      <c r="A2" s="26">
        <v>1</v>
      </c>
      <c r="B2" s="73" t="s">
        <v>261</v>
      </c>
      <c r="C2" s="73" t="s">
        <v>262</v>
      </c>
      <c r="D2" s="37" t="s">
        <v>199</v>
      </c>
      <c r="E2" s="26" t="s">
        <v>25</v>
      </c>
      <c r="F2" s="26"/>
      <c r="G2" s="26"/>
      <c r="H2" s="32"/>
      <c r="I2" s="32" t="s">
        <v>85</v>
      </c>
      <c r="J2" s="29" t="s">
        <v>326</v>
      </c>
      <c r="K2" s="26"/>
      <c r="L2" s="29" t="str">
        <f>IF(Tabela5[[#This Row],[Trimestre Entrega Repactuada]]=0,Tabela5[[#This Row],[Trimestre Entrega Pactuada]],Tabela5[[#This Row],[Trimestre Entrega Repactuada]])</f>
        <v>2ºTRI/2025</v>
      </c>
      <c r="M2" s="28"/>
      <c r="N2" s="26" t="s">
        <v>87</v>
      </c>
      <c r="O2" s="26" t="s">
        <v>30</v>
      </c>
      <c r="P2" s="26"/>
      <c r="Q2" s="26" t="s">
        <v>46</v>
      </c>
      <c r="R2" s="26" t="s">
        <v>34</v>
      </c>
      <c r="S2" s="26" t="s">
        <v>327</v>
      </c>
      <c r="T2" s="29">
        <f t="shared" ref="T2:T24" ca="1" si="0">TODAY()</f>
        <v>46162</v>
      </c>
      <c r="U2" s="62" t="s">
        <v>328</v>
      </c>
    </row>
    <row r="3" spans="1:21" ht="293.25">
      <c r="A3" s="26">
        <v>1</v>
      </c>
      <c r="B3" s="73" t="s">
        <v>261</v>
      </c>
      <c r="C3" s="73" t="s">
        <v>274</v>
      </c>
      <c r="D3" s="74" t="s">
        <v>103</v>
      </c>
      <c r="E3" s="26" t="s">
        <v>25</v>
      </c>
      <c r="F3" s="26" t="s">
        <v>71</v>
      </c>
      <c r="G3" s="26" t="s">
        <v>27</v>
      </c>
      <c r="H3" s="32"/>
      <c r="I3" s="32" t="s">
        <v>85</v>
      </c>
      <c r="J3" s="29" t="s">
        <v>326</v>
      </c>
      <c r="K3" s="26"/>
      <c r="L3" s="29" t="str">
        <f>IF(Tabela5[[#This Row],[Trimestre Entrega Repactuada]]=0,Tabela5[[#This Row],[Trimestre Entrega Pactuada]],Tabela5[[#This Row],[Trimestre Entrega Repactuada]])</f>
        <v>2ºTRI/2025</v>
      </c>
      <c r="M3" s="28"/>
      <c r="N3" s="26" t="s">
        <v>87</v>
      </c>
      <c r="O3" s="26" t="s">
        <v>30</v>
      </c>
      <c r="P3" s="26"/>
      <c r="Q3" s="26" t="s">
        <v>46</v>
      </c>
      <c r="R3" s="26" t="s">
        <v>34</v>
      </c>
      <c r="S3" s="26" t="s">
        <v>327</v>
      </c>
      <c r="T3" s="29">
        <f t="shared" ca="1" si="0"/>
        <v>46162</v>
      </c>
      <c r="U3" s="81" t="s">
        <v>329</v>
      </c>
    </row>
    <row r="4" spans="1:21" ht="293.25">
      <c r="A4" s="26">
        <v>1</v>
      </c>
      <c r="B4" s="73" t="s">
        <v>261</v>
      </c>
      <c r="C4" s="73" t="s">
        <v>274</v>
      </c>
      <c r="D4" s="74" t="s">
        <v>219</v>
      </c>
      <c r="E4" s="26" t="s">
        <v>44</v>
      </c>
      <c r="F4" s="26" t="s">
        <v>220</v>
      </c>
      <c r="G4" s="26" t="s">
        <v>31</v>
      </c>
      <c r="H4" s="32"/>
      <c r="I4" s="32" t="s">
        <v>221</v>
      </c>
      <c r="J4" s="29" t="s">
        <v>326</v>
      </c>
      <c r="K4" s="26"/>
      <c r="L4" s="29" t="str">
        <f>IF(Tabela5[[#This Row],[Trimestre Entrega Repactuada]]=0,Tabela5[[#This Row],[Trimestre Entrega Pactuada]],Tabela5[[#This Row],[Trimestre Entrega Repactuada]])</f>
        <v>2ºTRI/2025</v>
      </c>
      <c r="M4" s="28"/>
      <c r="N4" s="26" t="s">
        <v>87</v>
      </c>
      <c r="O4" s="26" t="s">
        <v>30</v>
      </c>
      <c r="P4" s="26"/>
      <c r="Q4" s="26" t="s">
        <v>46</v>
      </c>
      <c r="R4" s="26" t="s">
        <v>34</v>
      </c>
      <c r="S4" s="26" t="s">
        <v>327</v>
      </c>
      <c r="T4" s="29">
        <f t="shared" ca="1" si="0"/>
        <v>46162</v>
      </c>
      <c r="U4" s="81" t="s">
        <v>330</v>
      </c>
    </row>
    <row r="5" spans="1:21" ht="293.25">
      <c r="A5" s="26">
        <v>3</v>
      </c>
      <c r="B5" s="73" t="s">
        <v>299</v>
      </c>
      <c r="C5" s="73" t="s">
        <v>311</v>
      </c>
      <c r="D5" s="74" t="s">
        <v>236</v>
      </c>
      <c r="E5" s="26" t="s">
        <v>163</v>
      </c>
      <c r="F5" s="26"/>
      <c r="G5" s="26"/>
      <c r="H5" s="32"/>
      <c r="I5" s="32" t="s">
        <v>237</v>
      </c>
      <c r="J5" s="29" t="s">
        <v>326</v>
      </c>
      <c r="K5" s="26"/>
      <c r="L5" s="29" t="str">
        <f>IF(Tabela5[[#This Row],[Trimestre Entrega Repactuada]]=0,Tabela5[[#This Row],[Trimestre Entrega Pactuada]],Tabela5[[#This Row],[Trimestre Entrega Repactuada]])</f>
        <v>2ºTRI/2025</v>
      </c>
      <c r="M5" s="28"/>
      <c r="N5" s="26" t="s">
        <v>87</v>
      </c>
      <c r="O5" s="26" t="s">
        <v>30</v>
      </c>
      <c r="P5" s="26"/>
      <c r="Q5" s="26" t="s">
        <v>46</v>
      </c>
      <c r="R5" s="26" t="s">
        <v>34</v>
      </c>
      <c r="S5" s="26" t="s">
        <v>327</v>
      </c>
      <c r="T5" s="29">
        <f t="shared" ca="1" si="0"/>
        <v>46162</v>
      </c>
      <c r="U5" s="81" t="s">
        <v>331</v>
      </c>
    </row>
    <row r="6" spans="1:21" ht="178.5">
      <c r="A6" s="26">
        <v>1</v>
      </c>
      <c r="B6" s="73" t="s">
        <v>261</v>
      </c>
      <c r="C6" s="73" t="s">
        <v>274</v>
      </c>
      <c r="D6" s="73" t="s">
        <v>151</v>
      </c>
      <c r="E6" s="26" t="s">
        <v>25</v>
      </c>
      <c r="F6" s="26" t="s">
        <v>71</v>
      </c>
      <c r="G6" s="26" t="s">
        <v>31</v>
      </c>
      <c r="H6" s="32"/>
      <c r="I6" s="32" t="s">
        <v>85</v>
      </c>
      <c r="J6" s="29" t="s">
        <v>326</v>
      </c>
      <c r="K6" s="26"/>
      <c r="L6" s="29" t="str">
        <f>IF(Tabela5[[#This Row],[Trimestre Entrega Repactuada]]=0,Tabela5[[#This Row],[Trimestre Entrega Pactuada]],Tabela5[[#This Row],[Trimestre Entrega Repactuada]])</f>
        <v>2ºTRI/2025</v>
      </c>
      <c r="M6" s="28"/>
      <c r="N6" s="26" t="s">
        <v>87</v>
      </c>
      <c r="O6" s="26" t="s">
        <v>30</v>
      </c>
      <c r="P6" s="26"/>
      <c r="Q6" s="26" t="s">
        <v>46</v>
      </c>
      <c r="R6" s="26" t="s">
        <v>34</v>
      </c>
      <c r="S6" s="26" t="s">
        <v>327</v>
      </c>
      <c r="T6" s="29">
        <f t="shared" ca="1" si="0"/>
        <v>46162</v>
      </c>
      <c r="U6" s="81" t="s">
        <v>332</v>
      </c>
    </row>
    <row r="7" spans="1:21" ht="178.5">
      <c r="A7" s="26">
        <v>3</v>
      </c>
      <c r="B7" s="73" t="s">
        <v>299</v>
      </c>
      <c r="C7" s="73" t="s">
        <v>300</v>
      </c>
      <c r="D7" s="73" t="s">
        <v>258</v>
      </c>
      <c r="E7" s="26" t="s">
        <v>163</v>
      </c>
      <c r="F7" s="26"/>
      <c r="G7" s="26"/>
      <c r="H7" s="32"/>
      <c r="I7" s="32" t="s">
        <v>237</v>
      </c>
      <c r="J7" s="29" t="s">
        <v>326</v>
      </c>
      <c r="K7" s="26"/>
      <c r="L7" s="29" t="str">
        <f>IF(Tabela5[[#This Row],[Trimestre Entrega Repactuada]]=0,Tabela5[[#This Row],[Trimestre Entrega Pactuada]],Tabela5[[#This Row],[Trimestre Entrega Repactuada]])</f>
        <v>2ºTRI/2025</v>
      </c>
      <c r="M7" s="28"/>
      <c r="N7" s="26" t="s">
        <v>87</v>
      </c>
      <c r="O7" s="26" t="s">
        <v>30</v>
      </c>
      <c r="P7" s="26"/>
      <c r="Q7" s="26" t="s">
        <v>46</v>
      </c>
      <c r="R7" s="26" t="s">
        <v>34</v>
      </c>
      <c r="S7" s="26" t="s">
        <v>327</v>
      </c>
      <c r="T7" s="29">
        <f t="shared" ca="1" si="0"/>
        <v>46162</v>
      </c>
      <c r="U7" s="81" t="s">
        <v>333</v>
      </c>
    </row>
    <row r="8" spans="1:21" ht="178.5">
      <c r="A8" s="26">
        <v>3</v>
      </c>
      <c r="B8" s="73" t="s">
        <v>299</v>
      </c>
      <c r="C8" s="73" t="s">
        <v>334</v>
      </c>
      <c r="D8" s="73" t="s">
        <v>256</v>
      </c>
      <c r="E8" s="26" t="s">
        <v>163</v>
      </c>
      <c r="F8" s="26"/>
      <c r="G8" s="26"/>
      <c r="H8" s="32"/>
      <c r="I8" s="32" t="s">
        <v>237</v>
      </c>
      <c r="J8" s="29" t="s">
        <v>326</v>
      </c>
      <c r="K8" s="26"/>
      <c r="L8" s="29" t="str">
        <f>IF(Tabela5[[#This Row],[Trimestre Entrega Repactuada]]=0,Tabela5[[#This Row],[Trimestre Entrega Pactuada]],Tabela5[[#This Row],[Trimestre Entrega Repactuada]])</f>
        <v>2ºTRI/2025</v>
      </c>
      <c r="M8" s="28"/>
      <c r="N8" s="26" t="s">
        <v>87</v>
      </c>
      <c r="O8" s="26" t="s">
        <v>30</v>
      </c>
      <c r="P8" s="26"/>
      <c r="Q8" s="26" t="s">
        <v>46</v>
      </c>
      <c r="R8" s="26" t="s">
        <v>34</v>
      </c>
      <c r="S8" s="26" t="s">
        <v>327</v>
      </c>
      <c r="T8" s="29">
        <f t="shared" ca="1" si="0"/>
        <v>46162</v>
      </c>
      <c r="U8" s="81" t="s">
        <v>335</v>
      </c>
    </row>
    <row r="9" spans="1:21" ht="331.5">
      <c r="A9" s="26">
        <v>1</v>
      </c>
      <c r="B9" s="73" t="s">
        <v>261</v>
      </c>
      <c r="C9" s="73" t="s">
        <v>274</v>
      </c>
      <c r="D9" s="74" t="s">
        <v>106</v>
      </c>
      <c r="E9" s="26" t="s">
        <v>25</v>
      </c>
      <c r="F9" s="26" t="s">
        <v>71</v>
      </c>
      <c r="G9" s="26" t="s">
        <v>31</v>
      </c>
      <c r="H9" s="32"/>
      <c r="I9" s="32" t="s">
        <v>85</v>
      </c>
      <c r="J9" s="29" t="s">
        <v>326</v>
      </c>
      <c r="K9" s="26"/>
      <c r="L9" s="29" t="str">
        <f>IF(Tabela5[[#This Row],[Trimestre Entrega Repactuada]]=0,Tabela5[[#This Row],[Trimestre Entrega Pactuada]],Tabela5[[#This Row],[Trimestre Entrega Repactuada]])</f>
        <v>2ºTRI/2025</v>
      </c>
      <c r="M9" s="28"/>
      <c r="N9" s="26" t="s">
        <v>87</v>
      </c>
      <c r="O9" s="26" t="s">
        <v>30</v>
      </c>
      <c r="P9" s="26"/>
      <c r="Q9" s="26" t="s">
        <v>46</v>
      </c>
      <c r="R9" s="26" t="s">
        <v>34</v>
      </c>
      <c r="S9" s="26" t="s">
        <v>327</v>
      </c>
      <c r="T9" s="29">
        <f t="shared" ca="1" si="0"/>
        <v>46162</v>
      </c>
      <c r="U9" s="81" t="s">
        <v>336</v>
      </c>
    </row>
    <row r="10" spans="1:21" ht="344.25">
      <c r="A10" s="26">
        <v>1</v>
      </c>
      <c r="B10" s="73" t="s">
        <v>261</v>
      </c>
      <c r="C10" s="73" t="s">
        <v>262</v>
      </c>
      <c r="D10" s="74" t="s">
        <v>101</v>
      </c>
      <c r="E10" s="26" t="s">
        <v>25</v>
      </c>
      <c r="F10" s="26" t="s">
        <v>71</v>
      </c>
      <c r="G10" s="26" t="s">
        <v>31</v>
      </c>
      <c r="H10" s="32"/>
      <c r="I10" s="32" t="s">
        <v>85</v>
      </c>
      <c r="J10" s="29" t="s">
        <v>326</v>
      </c>
      <c r="K10" s="26"/>
      <c r="L10" s="29" t="str">
        <f>IF(Tabela5[[#This Row],[Trimestre Entrega Repactuada]]=0,Tabela5[[#This Row],[Trimestre Entrega Pactuada]],Tabela5[[#This Row],[Trimestre Entrega Repactuada]])</f>
        <v>2ºTRI/2025</v>
      </c>
      <c r="M10" s="28"/>
      <c r="N10" s="26" t="s">
        <v>87</v>
      </c>
      <c r="O10" s="26" t="s">
        <v>30</v>
      </c>
      <c r="P10" s="26"/>
      <c r="Q10" s="26" t="s">
        <v>46</v>
      </c>
      <c r="R10" s="26" t="s">
        <v>34</v>
      </c>
      <c r="S10" s="26" t="s">
        <v>327</v>
      </c>
      <c r="T10" s="29">
        <f t="shared" ca="1" si="0"/>
        <v>46162</v>
      </c>
      <c r="U10" s="81" t="s">
        <v>337</v>
      </c>
    </row>
    <row r="11" spans="1:21">
      <c r="A11" s="26">
        <v>4</v>
      </c>
      <c r="B11" s="73" t="s">
        <v>319</v>
      </c>
      <c r="C11" s="73" t="s">
        <v>322</v>
      </c>
      <c r="D11" s="77" t="s">
        <v>338</v>
      </c>
      <c r="E11" s="26" t="s">
        <v>163</v>
      </c>
      <c r="F11" s="26"/>
      <c r="G11" s="26"/>
      <c r="H11" s="26"/>
      <c r="I11" s="32"/>
      <c r="J11" s="29" t="s">
        <v>339</v>
      </c>
      <c r="K11" s="26"/>
      <c r="L11" s="29" t="str">
        <f>IF(Tabela5[[#This Row],[Trimestre Entrega Repactuada]]=0,Tabela5[[#This Row],[Trimestre Entrega Pactuada]],Tabela5[[#This Row],[Trimestre Entrega Repactuada]])</f>
        <v>1ºTRI/2025</v>
      </c>
      <c r="M11" s="28"/>
      <c r="N11" s="26" t="s">
        <v>87</v>
      </c>
      <c r="O11" s="26" t="s">
        <v>30</v>
      </c>
      <c r="P11" s="26"/>
      <c r="Q11" s="26"/>
      <c r="R11" s="26" t="s">
        <v>34</v>
      </c>
      <c r="S11" s="26" t="s">
        <v>327</v>
      </c>
      <c r="T11" s="29">
        <f t="shared" ca="1" si="0"/>
        <v>46162</v>
      </c>
      <c r="U11" s="28"/>
    </row>
    <row r="12" spans="1:21">
      <c r="A12" s="26">
        <v>4</v>
      </c>
      <c r="B12" s="73" t="s">
        <v>319</v>
      </c>
      <c r="C12" s="73" t="s">
        <v>320</v>
      </c>
      <c r="D12" s="77" t="s">
        <v>338</v>
      </c>
      <c r="E12" s="26" t="s">
        <v>163</v>
      </c>
      <c r="F12" s="26"/>
      <c r="G12" s="26"/>
      <c r="H12" s="26"/>
      <c r="I12" s="26"/>
      <c r="J12" s="29" t="s">
        <v>326</v>
      </c>
      <c r="K12" s="26"/>
      <c r="L12" s="29" t="str">
        <f>IF(Tabela5[[#This Row],[Trimestre Entrega Repactuada]]=0,Tabela5[[#This Row],[Trimestre Entrega Pactuada]],Tabela5[[#This Row],[Trimestre Entrega Repactuada]])</f>
        <v>2ºTRI/2025</v>
      </c>
      <c r="M12" s="28"/>
      <c r="N12" s="26" t="s">
        <v>87</v>
      </c>
      <c r="O12" s="26" t="s">
        <v>30</v>
      </c>
      <c r="P12" s="26"/>
      <c r="Q12" s="26"/>
      <c r="R12" s="26" t="s">
        <v>34</v>
      </c>
      <c r="S12" s="26" t="s">
        <v>327</v>
      </c>
      <c r="T12" s="29">
        <f t="shared" ca="1" si="0"/>
        <v>46162</v>
      </c>
      <c r="U12" s="28"/>
    </row>
    <row r="13" spans="1:21">
      <c r="A13" s="26">
        <v>4</v>
      </c>
      <c r="B13" s="73" t="s">
        <v>319</v>
      </c>
      <c r="C13" s="73" t="s">
        <v>322</v>
      </c>
      <c r="D13" s="77" t="s">
        <v>321</v>
      </c>
      <c r="E13" s="26" t="s">
        <v>163</v>
      </c>
      <c r="F13" s="26"/>
      <c r="G13" s="26"/>
      <c r="H13" s="26"/>
      <c r="I13" s="26"/>
      <c r="J13" s="29" t="s">
        <v>326</v>
      </c>
      <c r="K13" s="26"/>
      <c r="L13" s="29" t="str">
        <f>IF(Tabela5[[#This Row],[Trimestre Entrega Repactuada]]=0,Tabela5[[#This Row],[Trimestre Entrega Pactuada]],Tabela5[[#This Row],[Trimestre Entrega Repactuada]])</f>
        <v>2ºTRI/2025</v>
      </c>
      <c r="M13" s="28"/>
      <c r="N13" s="26" t="s">
        <v>87</v>
      </c>
      <c r="O13" s="26" t="s">
        <v>30</v>
      </c>
      <c r="P13" s="26"/>
      <c r="Q13" s="26"/>
      <c r="R13" s="26" t="s">
        <v>34</v>
      </c>
      <c r="S13" s="26" t="s">
        <v>327</v>
      </c>
      <c r="T13" s="29">
        <f t="shared" ca="1" si="0"/>
        <v>46162</v>
      </c>
      <c r="U13" s="28"/>
    </row>
    <row r="14" spans="1:21">
      <c r="A14" s="26">
        <v>4</v>
      </c>
      <c r="B14" s="73" t="s">
        <v>319</v>
      </c>
      <c r="C14" s="73" t="s">
        <v>320</v>
      </c>
      <c r="D14" s="77" t="s">
        <v>321</v>
      </c>
      <c r="E14" s="26" t="s">
        <v>163</v>
      </c>
      <c r="F14" s="26"/>
      <c r="G14" s="26"/>
      <c r="H14" s="26"/>
      <c r="I14" s="26"/>
      <c r="J14" s="29" t="s">
        <v>340</v>
      </c>
      <c r="K14" s="26"/>
      <c r="L14" s="29" t="str">
        <f>IF(Tabela5[[#This Row],[Trimestre Entrega Repactuada]]=0,Tabela5[[#This Row],[Trimestre Entrega Pactuada]],Tabela5[[#This Row],[Trimestre Entrega Repactuada]])</f>
        <v>4ºTRI/2025</v>
      </c>
      <c r="M14" s="28"/>
      <c r="N14" s="26" t="s">
        <v>87</v>
      </c>
      <c r="O14" s="26" t="s">
        <v>30</v>
      </c>
      <c r="P14" s="26"/>
      <c r="Q14" s="26"/>
      <c r="R14" s="26" t="s">
        <v>34</v>
      </c>
      <c r="S14" s="26" t="s">
        <v>327</v>
      </c>
      <c r="T14" s="29">
        <f t="shared" ca="1" si="0"/>
        <v>46162</v>
      </c>
      <c r="U14" s="28"/>
    </row>
    <row r="15" spans="1:21">
      <c r="A15" s="26">
        <v>4</v>
      </c>
      <c r="B15" s="73" t="s">
        <v>319</v>
      </c>
      <c r="C15" s="73" t="s">
        <v>322</v>
      </c>
      <c r="D15" s="77" t="s">
        <v>323</v>
      </c>
      <c r="E15" s="26" t="s">
        <v>163</v>
      </c>
      <c r="F15" s="26"/>
      <c r="G15" s="26"/>
      <c r="H15" s="26"/>
      <c r="I15" s="26"/>
      <c r="J15" s="29" t="s">
        <v>341</v>
      </c>
      <c r="K15" s="26"/>
      <c r="L15" s="29" t="str">
        <f>IF(Tabela5[[#This Row],[Trimestre Entrega Repactuada]]=0,Tabela5[[#This Row],[Trimestre Entrega Pactuada]],Tabela5[[#This Row],[Trimestre Entrega Repactuada]])</f>
        <v>1ºTRI/2026</v>
      </c>
      <c r="M15" s="28"/>
      <c r="N15" s="26" t="s">
        <v>87</v>
      </c>
      <c r="O15" s="26" t="s">
        <v>30</v>
      </c>
      <c r="P15" s="26"/>
      <c r="Q15" s="26"/>
      <c r="R15" s="26" t="s">
        <v>34</v>
      </c>
      <c r="S15" s="26" t="s">
        <v>327</v>
      </c>
      <c r="T15" s="29">
        <f t="shared" ca="1" si="0"/>
        <v>46162</v>
      </c>
      <c r="U15" s="28"/>
    </row>
    <row r="16" spans="1:21">
      <c r="A16" s="26">
        <v>4</v>
      </c>
      <c r="B16" s="73" t="s">
        <v>319</v>
      </c>
      <c r="C16" s="73" t="s">
        <v>320</v>
      </c>
      <c r="D16" s="77" t="s">
        <v>323</v>
      </c>
      <c r="E16" s="26" t="s">
        <v>163</v>
      </c>
      <c r="F16" s="26"/>
      <c r="G16" s="26"/>
      <c r="H16" s="26"/>
      <c r="I16" s="26"/>
      <c r="J16" s="29" t="s">
        <v>342</v>
      </c>
      <c r="K16" s="26"/>
      <c r="L16" s="29" t="str">
        <f>IF(Tabela5[[#This Row],[Trimestre Entrega Repactuada]]=0,Tabela5[[#This Row],[Trimestre Entrega Pactuada]],Tabela5[[#This Row],[Trimestre Entrega Repactuada]])</f>
        <v>2ºTRI/2026</v>
      </c>
      <c r="M16" s="28"/>
      <c r="N16" s="26" t="s">
        <v>87</v>
      </c>
      <c r="O16" s="26" t="s">
        <v>30</v>
      </c>
      <c r="P16" s="26"/>
      <c r="Q16" s="26"/>
      <c r="R16" s="26" t="s">
        <v>34</v>
      </c>
      <c r="S16" s="26" t="s">
        <v>327</v>
      </c>
      <c r="T16" s="29">
        <f t="shared" ca="1" si="0"/>
        <v>46162</v>
      </c>
      <c r="U16" s="28"/>
    </row>
    <row r="17" spans="1:21">
      <c r="A17" s="26">
        <v>4</v>
      </c>
      <c r="B17" s="73" t="s">
        <v>319</v>
      </c>
      <c r="C17" s="73" t="s">
        <v>322</v>
      </c>
      <c r="D17" s="77" t="s">
        <v>324</v>
      </c>
      <c r="E17" s="26" t="s">
        <v>163</v>
      </c>
      <c r="F17" s="26"/>
      <c r="G17" s="26"/>
      <c r="H17" s="26"/>
      <c r="I17" s="26"/>
      <c r="J17" s="29" t="s">
        <v>342</v>
      </c>
      <c r="K17" s="26"/>
      <c r="L17" s="29" t="str">
        <f>IF(Tabela5[[#This Row],[Trimestre Entrega Repactuada]]=0,Tabela5[[#This Row],[Trimestre Entrega Pactuada]],Tabela5[[#This Row],[Trimestre Entrega Repactuada]])</f>
        <v>2ºTRI/2026</v>
      </c>
      <c r="M17" s="28"/>
      <c r="N17" s="26" t="s">
        <v>87</v>
      </c>
      <c r="O17" s="26" t="s">
        <v>30</v>
      </c>
      <c r="P17" s="26"/>
      <c r="Q17" s="26"/>
      <c r="R17" s="26" t="s">
        <v>34</v>
      </c>
      <c r="S17" s="26" t="s">
        <v>327</v>
      </c>
      <c r="T17" s="29">
        <f t="shared" ca="1" si="0"/>
        <v>46162</v>
      </c>
      <c r="U17" s="28"/>
    </row>
    <row r="18" spans="1:21">
      <c r="A18" s="26">
        <v>4</v>
      </c>
      <c r="B18" s="73" t="s">
        <v>319</v>
      </c>
      <c r="C18" s="73" t="s">
        <v>320</v>
      </c>
      <c r="D18" s="77" t="s">
        <v>324</v>
      </c>
      <c r="E18" s="26" t="s">
        <v>163</v>
      </c>
      <c r="F18" s="26"/>
      <c r="G18" s="26"/>
      <c r="H18" s="26"/>
      <c r="I18" s="26"/>
      <c r="J18" s="29" t="s">
        <v>343</v>
      </c>
      <c r="K18" s="26"/>
      <c r="L18" s="29" t="str">
        <f>IF(Tabela5[[#This Row],[Trimestre Entrega Repactuada]]=0,Tabela5[[#This Row],[Trimestre Entrega Pactuada]],Tabela5[[#This Row],[Trimestre Entrega Repactuada]])</f>
        <v>4ºTRI/2026</v>
      </c>
      <c r="M18" s="28"/>
      <c r="N18" s="26" t="s">
        <v>87</v>
      </c>
      <c r="O18" s="26" t="s">
        <v>30</v>
      </c>
      <c r="P18" s="26"/>
      <c r="Q18" s="26"/>
      <c r="R18" s="26" t="s">
        <v>34</v>
      </c>
      <c r="S18" s="26" t="s">
        <v>327</v>
      </c>
      <c r="T18" s="29">
        <f t="shared" ca="1" si="0"/>
        <v>46162</v>
      </c>
      <c r="U18" s="28"/>
    </row>
    <row r="19" spans="1:21" ht="191.25">
      <c r="A19" s="26">
        <v>1</v>
      </c>
      <c r="B19" s="73" t="s">
        <v>261</v>
      </c>
      <c r="C19" s="73" t="s">
        <v>262</v>
      </c>
      <c r="D19" s="73" t="s">
        <v>155</v>
      </c>
      <c r="E19" s="26" t="s">
        <v>25</v>
      </c>
      <c r="F19" s="26" t="s">
        <v>71</v>
      </c>
      <c r="G19" s="44" t="s">
        <v>31</v>
      </c>
      <c r="H19" s="42"/>
      <c r="I19" s="32" t="s">
        <v>85</v>
      </c>
      <c r="J19" s="29" t="s">
        <v>326</v>
      </c>
      <c r="K19" s="26"/>
      <c r="L19" s="29" t="str">
        <f>IF(Tabela5[[#This Row],[Trimestre Entrega Repactuada]]=0,Tabela5[[#This Row],[Trimestre Entrega Pactuada]],Tabela5[[#This Row],[Trimestre Entrega Repactuada]])</f>
        <v>2ºTRI/2025</v>
      </c>
      <c r="M19" s="28"/>
      <c r="N19" s="26" t="s">
        <v>87</v>
      </c>
      <c r="O19" s="26" t="s">
        <v>30</v>
      </c>
      <c r="P19" s="26"/>
      <c r="Q19" s="26" t="s">
        <v>46</v>
      </c>
      <c r="R19" s="26" t="s">
        <v>34</v>
      </c>
      <c r="S19" s="26" t="s">
        <v>327</v>
      </c>
      <c r="T19" s="29">
        <f t="shared" ca="1" si="0"/>
        <v>46162</v>
      </c>
      <c r="U19" s="82" t="s">
        <v>344</v>
      </c>
    </row>
    <row r="20" spans="1:21" ht="204">
      <c r="A20" s="26">
        <v>1</v>
      </c>
      <c r="B20" s="73" t="s">
        <v>261</v>
      </c>
      <c r="C20" s="73" t="s">
        <v>274</v>
      </c>
      <c r="D20" s="74" t="s">
        <v>147</v>
      </c>
      <c r="E20" s="26" t="s">
        <v>25</v>
      </c>
      <c r="F20" s="26" t="s">
        <v>71</v>
      </c>
      <c r="G20" s="26" t="s">
        <v>31</v>
      </c>
      <c r="H20" s="32"/>
      <c r="I20" s="32" t="s">
        <v>85</v>
      </c>
      <c r="J20" s="29" t="s">
        <v>326</v>
      </c>
      <c r="K20" s="26"/>
      <c r="L20" s="29" t="str">
        <f>IF(Tabela5[[#This Row],[Trimestre Entrega Repactuada]]=0,Tabela5[[#This Row],[Trimestre Entrega Pactuada]],Tabela5[[#This Row],[Trimestre Entrega Repactuada]])</f>
        <v>2ºTRI/2025</v>
      </c>
      <c r="M20" s="28"/>
      <c r="N20" s="26" t="s">
        <v>87</v>
      </c>
      <c r="O20" s="26" t="s">
        <v>30</v>
      </c>
      <c r="P20" s="26"/>
      <c r="Q20" s="26" t="s">
        <v>46</v>
      </c>
      <c r="R20" s="26" t="s">
        <v>34</v>
      </c>
      <c r="S20" s="26" t="s">
        <v>327</v>
      </c>
      <c r="T20" s="29">
        <f t="shared" ca="1" si="0"/>
        <v>46162</v>
      </c>
      <c r="U20" s="82" t="s">
        <v>345</v>
      </c>
    </row>
    <row r="21" spans="1:21" ht="255">
      <c r="A21" s="26">
        <v>1</v>
      </c>
      <c r="B21" s="73" t="s">
        <v>261</v>
      </c>
      <c r="C21" s="73" t="s">
        <v>274</v>
      </c>
      <c r="D21" s="107" t="s">
        <v>95</v>
      </c>
      <c r="E21" s="26" t="s">
        <v>25</v>
      </c>
      <c r="F21" s="26" t="s">
        <v>71</v>
      </c>
      <c r="G21" s="26" t="s">
        <v>31</v>
      </c>
      <c r="H21" s="32"/>
      <c r="I21" s="32" t="s">
        <v>85</v>
      </c>
      <c r="J21" s="29" t="s">
        <v>326</v>
      </c>
      <c r="K21" s="26"/>
      <c r="L21" s="29" t="str">
        <f>IF(Tabela5[[#This Row],[Trimestre Entrega Repactuada]]=0,Tabela5[[#This Row],[Trimestre Entrega Pactuada]],Tabela5[[#This Row],[Trimestre Entrega Repactuada]])</f>
        <v>2ºTRI/2025</v>
      </c>
      <c r="M21" s="28"/>
      <c r="N21" s="26" t="s">
        <v>87</v>
      </c>
      <c r="O21" s="26" t="s">
        <v>30</v>
      </c>
      <c r="P21" s="26"/>
      <c r="Q21" s="26" t="s">
        <v>46</v>
      </c>
      <c r="R21" s="26" t="s">
        <v>34</v>
      </c>
      <c r="S21" s="26" t="s">
        <v>327</v>
      </c>
      <c r="T21" s="29">
        <f t="shared" ca="1" si="0"/>
        <v>46162</v>
      </c>
      <c r="U21" s="75" t="s">
        <v>346</v>
      </c>
    </row>
    <row r="22" spans="1:21" ht="178.5">
      <c r="A22" s="26">
        <v>1</v>
      </c>
      <c r="B22" s="73" t="s">
        <v>261</v>
      </c>
      <c r="C22" s="73" t="s">
        <v>274</v>
      </c>
      <c r="D22" s="73" t="s">
        <v>149</v>
      </c>
      <c r="E22" s="26" t="s">
        <v>25</v>
      </c>
      <c r="F22" s="26" t="s">
        <v>71</v>
      </c>
      <c r="G22" s="26" t="s">
        <v>31</v>
      </c>
      <c r="H22" s="32"/>
      <c r="I22" s="32" t="s">
        <v>85</v>
      </c>
      <c r="J22" s="29" t="s">
        <v>326</v>
      </c>
      <c r="K22" s="26"/>
      <c r="L22" s="29" t="str">
        <f>IF(Tabela5[[#This Row],[Trimestre Entrega Repactuada]]=0,Tabela5[[#This Row],[Trimestre Entrega Pactuada]],Tabela5[[#This Row],[Trimestre Entrega Repactuada]])</f>
        <v>2ºTRI/2025</v>
      </c>
      <c r="M22" s="28"/>
      <c r="N22" s="26" t="s">
        <v>87</v>
      </c>
      <c r="O22" s="26" t="s">
        <v>30</v>
      </c>
      <c r="P22" s="26"/>
      <c r="Q22" s="26" t="s">
        <v>46</v>
      </c>
      <c r="R22" s="26" t="s">
        <v>34</v>
      </c>
      <c r="S22" s="26" t="s">
        <v>327</v>
      </c>
      <c r="T22" s="29">
        <f t="shared" ca="1" si="0"/>
        <v>46162</v>
      </c>
      <c r="U22" s="82" t="s">
        <v>347</v>
      </c>
    </row>
    <row r="23" spans="1:21" ht="267.75">
      <c r="A23" s="26">
        <v>1</v>
      </c>
      <c r="B23" s="73" t="s">
        <v>261</v>
      </c>
      <c r="C23" s="73" t="s">
        <v>274</v>
      </c>
      <c r="D23" s="74" t="s">
        <v>129</v>
      </c>
      <c r="E23" s="26" t="s">
        <v>25</v>
      </c>
      <c r="F23" s="26" t="s">
        <v>71</v>
      </c>
      <c r="G23" s="26" t="s">
        <v>31</v>
      </c>
      <c r="H23" s="32"/>
      <c r="I23" s="32" t="s">
        <v>85</v>
      </c>
      <c r="J23" s="29" t="s">
        <v>326</v>
      </c>
      <c r="K23" s="26"/>
      <c r="L23" s="29" t="str">
        <f>IF(Tabela5[[#This Row],[Trimestre Entrega Repactuada]]=0,Tabela5[[#This Row],[Trimestre Entrega Pactuada]],Tabela5[[#This Row],[Trimestre Entrega Repactuada]])</f>
        <v>2ºTRI/2025</v>
      </c>
      <c r="M23" s="28"/>
      <c r="N23" s="26" t="s">
        <v>87</v>
      </c>
      <c r="O23" s="26" t="s">
        <v>30</v>
      </c>
      <c r="P23" s="26"/>
      <c r="Q23" s="26" t="s">
        <v>46</v>
      </c>
      <c r="R23" s="26" t="s">
        <v>34</v>
      </c>
      <c r="S23" s="26" t="s">
        <v>327</v>
      </c>
      <c r="T23" s="29">
        <f t="shared" ca="1" si="0"/>
        <v>46162</v>
      </c>
      <c r="U23" s="81" t="s">
        <v>348</v>
      </c>
    </row>
    <row r="24" spans="1:21" ht="344.25">
      <c r="A24" s="26">
        <v>1</v>
      </c>
      <c r="B24" s="73" t="s">
        <v>261</v>
      </c>
      <c r="C24" s="73" t="s">
        <v>274</v>
      </c>
      <c r="D24" s="74" t="s">
        <v>84</v>
      </c>
      <c r="E24" s="26" t="s">
        <v>25</v>
      </c>
      <c r="F24" s="26" t="s">
        <v>71</v>
      </c>
      <c r="G24" s="26" t="s">
        <v>27</v>
      </c>
      <c r="H24" s="32" t="s">
        <v>27</v>
      </c>
      <c r="I24" s="32" t="s">
        <v>85</v>
      </c>
      <c r="J24" s="29" t="s">
        <v>326</v>
      </c>
      <c r="K24" s="26"/>
      <c r="L24" s="29" t="str">
        <f>IF(Tabela5[[#This Row],[Trimestre Entrega Repactuada]]=0,Tabela5[[#This Row],[Trimestre Entrega Pactuada]],Tabela5[[#This Row],[Trimestre Entrega Repactuada]])</f>
        <v>2ºTRI/2025</v>
      </c>
      <c r="M24" s="28"/>
      <c r="N24" s="26" t="s">
        <v>87</v>
      </c>
      <c r="O24" s="26" t="s">
        <v>30</v>
      </c>
      <c r="P24" s="26"/>
      <c r="Q24" s="26" t="s">
        <v>46</v>
      </c>
      <c r="R24" s="26" t="s">
        <v>34</v>
      </c>
      <c r="S24" s="26" t="s">
        <v>327</v>
      </c>
      <c r="T24" s="29">
        <f t="shared" ca="1" si="0"/>
        <v>46162</v>
      </c>
      <c r="U24" s="75" t="s">
        <v>349</v>
      </c>
    </row>
  </sheetData>
  <dataValidations xWindow="1108" yWindow="627" count="6">
    <dataValidation allowBlank="1" showInputMessage="1" showErrorMessage="1" prompt="Nomenclatura pactuada, pode estar alterado no portal de serviço." sqref="D8:D11 D13" xr:uid="{E6E23FB0-A8D4-477F-A7E7-EEA631FD24BA}"/>
    <dataValidation allowBlank="1" showInputMessage="1" showErrorMessage="1" promptTitle="Totalmente Digitalizado" prompt="Este campo condiz com a Digitalização completa do Serviço" sqref="H17:H24 H2:H13" xr:uid="{33C40DD2-C228-4FB6-ACE8-6174CDE5FC68}"/>
    <dataValidation allowBlank="1" showInputMessage="1" showErrorMessage="1" promptTitle="Disponivel no Site" prompt="Este campo condiz com a Disponibilidade do serviço no Site" sqref="G17:G24 G2:G13" xr:uid="{43251951-68E3-4BC9-B655-AC6F68171C32}"/>
    <dataValidation errorStyle="warning" allowBlank="1" showInputMessage="1" showErrorMessage="1" promptTitle="Trimestre Entrega Programada" prompt="Este campo condiz com a data mais atualizada de Entrega." sqref="L2:L24" xr:uid="{56377FDF-33B6-4B74-AA7F-8231B098DA22}"/>
    <dataValidation allowBlank="1" showInputMessage="1" showErrorMessage="1" prompt="Nomenclatura pactuada, pode estar alterada no portal de serviço." sqref="D2:D12" xr:uid="{B2890EDE-2A1A-4ED8-841B-114EB1EB79CE}"/>
    <dataValidation allowBlank="1" showInputMessage="1" showErrorMessage="1" promptTitle="Forma de Execução" prompt="Este campo condiz com a Forma como o Serviço vai ser executado, MCom ou Lecom." sqref="F2:F12" xr:uid="{56DF995F-6410-4C18-BA83-006A4558415B}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xWindow="1108" yWindow="627" count="7">
        <x14:dataValidation type="list" allowBlank="1" showInputMessage="1" showErrorMessage="1" promptTitle="Trimestre Entrega" prompt="Este campo condiz com a data mais atualizada de Entrega." xr:uid="{8872DB7B-6607-47C1-8AEF-6A51FAAEB25F}">
          <x14:formula1>
            <xm:f>Menu!$D$1:$D$16</xm:f>
          </x14:formula1>
          <xm:sqref>K2:K24</xm:sqref>
        </x14:dataValidation>
        <x14:dataValidation type="list" allowBlank="1" showInputMessage="1" showErrorMessage="1" promptTitle="Produto" xr:uid="{1C52B245-1627-4581-8990-0E273B8D6594}">
          <x14:formula1>
            <xm:f>Menu!$F$2:$F$36</xm:f>
          </x14:formula1>
          <xm:sqref>C2:C24</xm:sqref>
        </x14:dataValidation>
        <x14:dataValidation type="list" allowBlank="1" showInputMessage="1" showErrorMessage="1" promptTitle="Trimestre Entrega Pactuada" prompt="Este campo condiz com a data da primeira pactuação." xr:uid="{B38C3C71-3899-4ECF-83BB-E0D2A6926CF2}">
          <x14:formula1>
            <xm:f>Menu!$D$1:$D$24</xm:f>
          </x14:formula1>
          <xm:sqref>J2:J24</xm:sqref>
        </x14:dataValidation>
        <x14:dataValidation type="list" allowBlank="1" showInputMessage="1" showErrorMessage="1" errorTitle="Erro." error="Digite ou selecione a Situação._x000a_Ex: A INICIAR, CONCLUÍDO e EM ANDAMENTO." promptTitle="Situação" prompt="Digite ou selecione a Situação._x000a_Ex: A INICIAR, CONCLUÍDO e EM ANDAMENTO." xr:uid="{6DE03585-7D16-42AA-AC14-310177D5948D}">
          <x14:formula1>
            <xm:f>Menu!$A$1:$A$3</xm:f>
          </x14:formula1>
          <xm:sqref>N2:N24</xm:sqref>
        </x14:dataValidation>
        <x14:dataValidation type="list" allowBlank="1" showInputMessage="1" showErrorMessage="1" promptTitle="Trimestre Entrega Realizada" prompt="Este campo condiz com a data mais atualizada de Entrega Realizada." xr:uid="{67CFED81-2702-450F-9BEE-C727C2DDFE9A}">
          <x14:formula1>
            <xm:f>Menu!$D$1:$D$16</xm:f>
          </x14:formula1>
          <xm:sqref>M2:M24</xm:sqref>
        </x14:dataValidation>
        <x14:dataValidation type="list" allowBlank="1" showInputMessage="1" showErrorMessage="1" errorTitle="Erro." error="Digite ou selecione o tipo da modificação._x000a_Ex: ADICIONADO, EXCLUÍDO e REPACTUADO." promptTitle="Tipo Modificação" prompt="Digite ou selecione o tipo da modificação._x000a_Ex: DESCONTINUADO, INCLUÍDO e REPACTUADO." xr:uid="{DAB5B5AB-FEB8-407A-A856-BC46BCBF0723}">
          <x14:formula1>
            <xm:f>Menu!$C$1:$C$3</xm:f>
          </x14:formula1>
          <xm:sqref>Q2:Q24</xm:sqref>
        </x14:dataValidation>
        <x14:dataValidation type="list" allowBlank="1" showInputMessage="1" showErrorMessage="1" errorTitle="Erro." error="Digite ou selecione o Status._x000a_Ex: EM ATRASO e EM DIA." promptTitle="Status" prompt="Digite ou selecione o Status._x000a_Ex: EM ATRASO, EM DIA e EXCLUÍDO." xr:uid="{6D93D97E-11D6-4BC7-A6D4-191685F353DB}">
          <x14:formula1>
            <xm:f>Menu!$B$1:$B$3</xm:f>
          </x14:formula1>
          <xm:sqref>O2:O24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8591-2325-4DC2-9962-B48F3E7122B6}">
  <dimension ref="A1:H44"/>
  <sheetViews>
    <sheetView workbookViewId="0">
      <selection activeCell="B2" sqref="B2"/>
    </sheetView>
  </sheetViews>
  <sheetFormatPr defaultRowHeight="15"/>
  <cols>
    <col min="2" max="2" width="45.5703125" customWidth="1"/>
    <col min="4" max="4" width="12.85546875" customWidth="1"/>
    <col min="5" max="5" width="12" customWidth="1"/>
    <col min="7" max="7" width="13.140625" customWidth="1"/>
    <col min="8" max="8" width="18.5703125" customWidth="1"/>
  </cols>
  <sheetData>
    <row r="1" spans="1:8">
      <c r="A1" s="1" t="s">
        <v>350</v>
      </c>
      <c r="B1" s="1" t="s">
        <v>351</v>
      </c>
      <c r="C1" s="1" t="s">
        <v>5</v>
      </c>
      <c r="D1" s="1" t="s">
        <v>14</v>
      </c>
      <c r="E1" s="1" t="s">
        <v>15</v>
      </c>
    </row>
    <row r="2" spans="1:8">
      <c r="A2" s="15">
        <v>1</v>
      </c>
      <c r="B2" s="16" t="s">
        <v>70</v>
      </c>
      <c r="C2" s="17" t="s">
        <v>25</v>
      </c>
      <c r="D2" s="17" t="s">
        <v>29</v>
      </c>
      <c r="E2" s="17" t="s">
        <v>30</v>
      </c>
      <c r="F2" t="s">
        <v>352</v>
      </c>
      <c r="G2" s="145" t="s">
        <v>353</v>
      </c>
      <c r="H2" s="146"/>
    </row>
    <row r="3" spans="1:8" ht="25.5">
      <c r="A3" s="18">
        <v>1</v>
      </c>
      <c r="B3" s="19" t="s">
        <v>84</v>
      </c>
      <c r="C3" s="20" t="s">
        <v>25</v>
      </c>
      <c r="D3" s="20" t="s">
        <v>87</v>
      </c>
      <c r="E3" s="20" t="s">
        <v>54</v>
      </c>
      <c r="F3" t="s">
        <v>352</v>
      </c>
      <c r="G3" s="24" t="s">
        <v>354</v>
      </c>
      <c r="H3" s="25" t="s">
        <v>355</v>
      </c>
    </row>
    <row r="4" spans="1:8">
      <c r="A4" s="21">
        <v>1</v>
      </c>
      <c r="B4" s="22" t="s">
        <v>95</v>
      </c>
      <c r="C4" s="23" t="s">
        <v>25</v>
      </c>
      <c r="D4" s="23" t="s">
        <v>87</v>
      </c>
      <c r="E4" s="23" t="s">
        <v>30</v>
      </c>
      <c r="F4" t="s">
        <v>352</v>
      </c>
      <c r="G4" s="86">
        <v>11</v>
      </c>
      <c r="H4" s="87" t="s">
        <v>356</v>
      </c>
    </row>
    <row r="5" spans="1:8" ht="25.5">
      <c r="A5" s="18">
        <v>1</v>
      </c>
      <c r="B5" s="19" t="s">
        <v>101</v>
      </c>
      <c r="C5" s="20" t="s">
        <v>25</v>
      </c>
      <c r="D5" s="20" t="s">
        <v>87</v>
      </c>
      <c r="E5" s="20" t="s">
        <v>54</v>
      </c>
      <c r="F5" t="s">
        <v>352</v>
      </c>
      <c r="G5" s="86">
        <v>14</v>
      </c>
      <c r="H5" s="87" t="s">
        <v>357</v>
      </c>
    </row>
    <row r="6" spans="1:8" ht="25.5">
      <c r="A6" s="21">
        <v>1</v>
      </c>
      <c r="B6" s="22" t="s">
        <v>103</v>
      </c>
      <c r="C6" s="23" t="s">
        <v>25</v>
      </c>
      <c r="D6" s="23" t="s">
        <v>87</v>
      </c>
      <c r="E6" s="23" t="s">
        <v>54</v>
      </c>
      <c r="F6" t="s">
        <v>352</v>
      </c>
      <c r="G6" s="86">
        <v>1</v>
      </c>
      <c r="H6" s="87" t="s">
        <v>200</v>
      </c>
    </row>
    <row r="7" spans="1:8" ht="25.5">
      <c r="A7" s="18">
        <v>1</v>
      </c>
      <c r="B7" s="19" t="s">
        <v>106</v>
      </c>
      <c r="C7" s="20" t="s">
        <v>25</v>
      </c>
      <c r="D7" s="20" t="s">
        <v>87</v>
      </c>
      <c r="E7" s="20" t="s">
        <v>54</v>
      </c>
      <c r="F7" t="s">
        <v>352</v>
      </c>
      <c r="G7" s="86">
        <v>17</v>
      </c>
      <c r="H7" s="87" t="s">
        <v>358</v>
      </c>
    </row>
    <row r="8" spans="1:8">
      <c r="A8" s="6">
        <v>1</v>
      </c>
      <c r="B8" s="10" t="s">
        <v>110</v>
      </c>
      <c r="C8" s="11" t="s">
        <v>25</v>
      </c>
      <c r="D8" s="11"/>
      <c r="E8" s="11" t="s">
        <v>61</v>
      </c>
      <c r="F8" t="s">
        <v>352</v>
      </c>
      <c r="G8">
        <f>SUM(G4:G7)</f>
        <v>43</v>
      </c>
    </row>
    <row r="9" spans="1:8" ht="25.5">
      <c r="A9" s="18">
        <v>1</v>
      </c>
      <c r="B9" s="19" t="s">
        <v>129</v>
      </c>
      <c r="C9" s="20" t="s">
        <v>25</v>
      </c>
      <c r="D9" s="20" t="s">
        <v>87</v>
      </c>
      <c r="E9" s="20" t="s">
        <v>54</v>
      </c>
      <c r="F9" t="s">
        <v>352</v>
      </c>
    </row>
    <row r="10" spans="1:8" ht="25.5">
      <c r="A10" s="15">
        <v>1</v>
      </c>
      <c r="B10" s="16" t="s">
        <v>137</v>
      </c>
      <c r="C10" s="17" t="s">
        <v>25</v>
      </c>
      <c r="D10" s="17" t="s">
        <v>29</v>
      </c>
      <c r="E10" s="17" t="s">
        <v>30</v>
      </c>
      <c r="F10" t="s">
        <v>352</v>
      </c>
    </row>
    <row r="11" spans="1:8" ht="25.5">
      <c r="A11" s="9">
        <v>1</v>
      </c>
      <c r="B11" s="7" t="s">
        <v>145</v>
      </c>
      <c r="C11" s="8" t="s">
        <v>25</v>
      </c>
      <c r="D11" s="8"/>
      <c r="E11" s="8" t="s">
        <v>61</v>
      </c>
      <c r="F11" t="s">
        <v>352</v>
      </c>
    </row>
    <row r="12" spans="1:8" ht="25.5">
      <c r="A12" s="21">
        <v>1</v>
      </c>
      <c r="B12" s="22" t="s">
        <v>147</v>
      </c>
      <c r="C12" s="23" t="s">
        <v>25</v>
      </c>
      <c r="D12" s="23" t="s">
        <v>87</v>
      </c>
      <c r="E12" s="23" t="s">
        <v>54</v>
      </c>
      <c r="F12" t="s">
        <v>352</v>
      </c>
    </row>
    <row r="13" spans="1:8">
      <c r="A13" s="18">
        <v>1</v>
      </c>
      <c r="B13" s="19" t="s">
        <v>149</v>
      </c>
      <c r="C13" s="20" t="s">
        <v>25</v>
      </c>
      <c r="D13" s="20" t="s">
        <v>87</v>
      </c>
      <c r="E13" s="20" t="s">
        <v>30</v>
      </c>
      <c r="F13" t="s">
        <v>352</v>
      </c>
    </row>
    <row r="14" spans="1:8">
      <c r="A14" s="21">
        <v>1</v>
      </c>
      <c r="B14" s="22" t="s">
        <v>151</v>
      </c>
      <c r="C14" s="23" t="s">
        <v>25</v>
      </c>
      <c r="D14" s="23" t="s">
        <v>87</v>
      </c>
      <c r="E14" s="23" t="s">
        <v>30</v>
      </c>
      <c r="F14" t="s">
        <v>352</v>
      </c>
    </row>
    <row r="15" spans="1:8" ht="44.25" customHeight="1">
      <c r="A15" s="12">
        <v>1</v>
      </c>
      <c r="B15" s="13" t="s">
        <v>153</v>
      </c>
      <c r="C15" s="14" t="s">
        <v>25</v>
      </c>
      <c r="D15" s="14" t="s">
        <v>29</v>
      </c>
      <c r="E15" s="14" t="s">
        <v>54</v>
      </c>
      <c r="F15" t="s">
        <v>352</v>
      </c>
    </row>
    <row r="16" spans="1:8" ht="40.5" customHeight="1">
      <c r="A16" s="21">
        <v>1</v>
      </c>
      <c r="B16" s="22" t="s">
        <v>155</v>
      </c>
      <c r="C16" s="23" t="s">
        <v>25</v>
      </c>
      <c r="D16" s="23" t="s">
        <v>87</v>
      </c>
      <c r="E16" s="23" t="s">
        <v>30</v>
      </c>
      <c r="F16" t="s">
        <v>352</v>
      </c>
    </row>
    <row r="17" spans="1:6" ht="38.25">
      <c r="A17" s="5">
        <v>5</v>
      </c>
      <c r="B17" s="7" t="s">
        <v>158</v>
      </c>
      <c r="C17" s="8" t="s">
        <v>25</v>
      </c>
      <c r="D17" s="8"/>
      <c r="E17" s="8" t="s">
        <v>61</v>
      </c>
      <c r="F17" t="s">
        <v>352</v>
      </c>
    </row>
    <row r="18" spans="1:6" ht="25.5">
      <c r="A18" s="83">
        <v>5</v>
      </c>
      <c r="B18" s="84" t="s">
        <v>173</v>
      </c>
      <c r="C18" s="85" t="s">
        <v>25</v>
      </c>
      <c r="D18" s="85"/>
      <c r="E18" s="85" t="s">
        <v>61</v>
      </c>
      <c r="F18" s="88" t="s">
        <v>352</v>
      </c>
    </row>
    <row r="19" spans="1:6" ht="38.25">
      <c r="A19" s="5">
        <v>5</v>
      </c>
      <c r="B19" s="7" t="s">
        <v>193</v>
      </c>
      <c r="C19" s="8" t="s">
        <v>25</v>
      </c>
      <c r="D19" s="8"/>
      <c r="E19" s="8" t="s">
        <v>61</v>
      </c>
      <c r="F19" t="s">
        <v>352</v>
      </c>
    </row>
    <row r="20" spans="1:6" ht="38.25">
      <c r="A20" s="2">
        <v>5</v>
      </c>
      <c r="B20" s="10" t="s">
        <v>195</v>
      </c>
      <c r="C20" s="11" t="s">
        <v>25</v>
      </c>
      <c r="D20" s="11"/>
      <c r="E20" s="11" t="s">
        <v>61</v>
      </c>
      <c r="F20" t="s">
        <v>352</v>
      </c>
    </row>
    <row r="21" spans="1:6" ht="38.25">
      <c r="A21" s="9">
        <v>5</v>
      </c>
      <c r="B21" s="7" t="s">
        <v>197</v>
      </c>
      <c r="C21" s="8" t="s">
        <v>25</v>
      </c>
      <c r="D21" s="8"/>
      <c r="E21" s="8" t="s">
        <v>61</v>
      </c>
      <c r="F21" t="s">
        <v>352</v>
      </c>
    </row>
    <row r="22" spans="1:6" ht="38.25">
      <c r="A22" s="2">
        <v>5</v>
      </c>
      <c r="B22" s="3" t="s">
        <v>199</v>
      </c>
      <c r="C22" s="4" t="s">
        <v>25</v>
      </c>
      <c r="D22" s="4" t="s">
        <v>200</v>
      </c>
      <c r="E22" s="4" t="s">
        <v>30</v>
      </c>
      <c r="F22" t="s">
        <v>352</v>
      </c>
    </row>
    <row r="23" spans="1:6" ht="38.25">
      <c r="A23" s="12">
        <v>5</v>
      </c>
      <c r="B23" s="13" t="s">
        <v>202</v>
      </c>
      <c r="C23" s="14" t="s">
        <v>25</v>
      </c>
      <c r="D23" s="14" t="s">
        <v>29</v>
      </c>
      <c r="E23" s="14" t="s">
        <v>30</v>
      </c>
      <c r="F23" t="s">
        <v>352</v>
      </c>
    </row>
    <row r="24" spans="1:6" ht="38.25">
      <c r="A24" s="15">
        <v>5</v>
      </c>
      <c r="B24" s="16" t="s">
        <v>204</v>
      </c>
      <c r="C24" s="17" t="s">
        <v>25</v>
      </c>
      <c r="D24" s="17" t="s">
        <v>29</v>
      </c>
      <c r="E24" s="17" t="s">
        <v>30</v>
      </c>
      <c r="F24" t="s">
        <v>352</v>
      </c>
    </row>
    <row r="25" spans="1:6" ht="51">
      <c r="A25" s="12">
        <v>5</v>
      </c>
      <c r="B25" s="13" t="s">
        <v>206</v>
      </c>
      <c r="C25" s="14" t="s">
        <v>25</v>
      </c>
      <c r="D25" s="14" t="s">
        <v>29</v>
      </c>
      <c r="E25" s="14" t="s">
        <v>30</v>
      </c>
      <c r="F25" t="s">
        <v>352</v>
      </c>
    </row>
    <row r="26" spans="1:6" ht="38.25">
      <c r="A26" s="15">
        <v>5</v>
      </c>
      <c r="B26" s="16" t="s">
        <v>208</v>
      </c>
      <c r="C26" s="17" t="s">
        <v>25</v>
      </c>
      <c r="D26" s="17" t="s">
        <v>29</v>
      </c>
      <c r="E26" s="17" t="s">
        <v>30</v>
      </c>
      <c r="F26" t="s">
        <v>352</v>
      </c>
    </row>
    <row r="27" spans="1:6">
      <c r="A27" s="18">
        <v>1</v>
      </c>
      <c r="B27" s="19" t="s">
        <v>219</v>
      </c>
      <c r="C27" s="20" t="s">
        <v>44</v>
      </c>
      <c r="D27" s="20" t="s">
        <v>87</v>
      </c>
      <c r="E27" s="20" t="s">
        <v>54</v>
      </c>
      <c r="F27" t="s">
        <v>352</v>
      </c>
    </row>
    <row r="28" spans="1:6" ht="39" customHeight="1">
      <c r="A28" s="6">
        <v>5</v>
      </c>
      <c r="B28" s="10" t="s">
        <v>223</v>
      </c>
      <c r="C28" s="11" t="s">
        <v>44</v>
      </c>
      <c r="D28" s="11"/>
      <c r="E28" s="11" t="s">
        <v>61</v>
      </c>
      <c r="F28" t="s">
        <v>352</v>
      </c>
    </row>
    <row r="29" spans="1:6" ht="38.25">
      <c r="A29" s="9">
        <v>5</v>
      </c>
      <c r="B29" s="7" t="s">
        <v>226</v>
      </c>
      <c r="C29" s="8" t="s">
        <v>44</v>
      </c>
      <c r="D29" s="8"/>
      <c r="E29" s="8" t="s">
        <v>61</v>
      </c>
      <c r="F29" t="s">
        <v>352</v>
      </c>
    </row>
    <row r="30" spans="1:6" ht="38.25">
      <c r="A30" s="6">
        <v>5</v>
      </c>
      <c r="B30" s="10" t="s">
        <v>228</v>
      </c>
      <c r="C30" s="11" t="s">
        <v>44</v>
      </c>
      <c r="D30" s="11"/>
      <c r="E30" s="11" t="s">
        <v>61</v>
      </c>
      <c r="F30" t="s">
        <v>352</v>
      </c>
    </row>
    <row r="31" spans="1:6" ht="44.25" customHeight="1">
      <c r="A31" s="9">
        <v>5</v>
      </c>
      <c r="B31" s="7" t="s">
        <v>230</v>
      </c>
      <c r="C31" s="8" t="s">
        <v>44</v>
      </c>
      <c r="D31" s="8"/>
      <c r="E31" s="8" t="s">
        <v>61</v>
      </c>
      <c r="F31" t="s">
        <v>352</v>
      </c>
    </row>
    <row r="32" spans="1:6" ht="38.25">
      <c r="A32" s="6">
        <v>5</v>
      </c>
      <c r="B32" s="10" t="s">
        <v>232</v>
      </c>
      <c r="C32" s="11" t="s">
        <v>44</v>
      </c>
      <c r="D32" s="11"/>
      <c r="E32" s="11" t="s">
        <v>61</v>
      </c>
      <c r="F32" t="s">
        <v>352</v>
      </c>
    </row>
    <row r="33" spans="1:6" ht="25.5">
      <c r="A33" s="9">
        <v>5</v>
      </c>
      <c r="B33" s="7" t="s">
        <v>234</v>
      </c>
      <c r="C33" s="8" t="s">
        <v>44</v>
      </c>
      <c r="D33" s="8"/>
      <c r="E33" s="8" t="s">
        <v>61</v>
      </c>
      <c r="F33" t="s">
        <v>352</v>
      </c>
    </row>
    <row r="34" spans="1:6" ht="38.25">
      <c r="A34" s="21">
        <v>2</v>
      </c>
      <c r="B34" s="22" t="s">
        <v>236</v>
      </c>
      <c r="C34" s="23" t="s">
        <v>163</v>
      </c>
      <c r="D34" s="23" t="s">
        <v>87</v>
      </c>
      <c r="E34" s="23" t="s">
        <v>30</v>
      </c>
      <c r="F34" t="s">
        <v>352</v>
      </c>
    </row>
    <row r="35" spans="1:6" ht="38.25">
      <c r="A35" s="9">
        <v>3</v>
      </c>
      <c r="B35" s="7" t="s">
        <v>239</v>
      </c>
      <c r="C35" s="8" t="s">
        <v>163</v>
      </c>
      <c r="D35" s="8"/>
      <c r="E35" s="8" t="s">
        <v>61</v>
      </c>
      <c r="F35" t="s">
        <v>352</v>
      </c>
    </row>
    <row r="36" spans="1:6" ht="38.25">
      <c r="A36" s="6">
        <v>3</v>
      </c>
      <c r="B36" s="10" t="s">
        <v>242</v>
      </c>
      <c r="C36" s="11" t="s">
        <v>163</v>
      </c>
      <c r="D36" s="11"/>
      <c r="E36" s="11" t="s">
        <v>61</v>
      </c>
      <c r="F36" t="s">
        <v>352</v>
      </c>
    </row>
    <row r="37" spans="1:6" ht="38.25">
      <c r="A37" s="9">
        <v>3</v>
      </c>
      <c r="B37" s="7" t="s">
        <v>244</v>
      </c>
      <c r="C37" s="8" t="s">
        <v>163</v>
      </c>
      <c r="D37" s="8"/>
      <c r="E37" s="8" t="s">
        <v>61</v>
      </c>
      <c r="F37" t="s">
        <v>352</v>
      </c>
    </row>
    <row r="38" spans="1:6" ht="38.25">
      <c r="A38" s="6">
        <v>3</v>
      </c>
      <c r="B38" s="10" t="s">
        <v>246</v>
      </c>
      <c r="C38" s="11" t="s">
        <v>163</v>
      </c>
      <c r="D38" s="11"/>
      <c r="E38" s="11" t="s">
        <v>61</v>
      </c>
      <c r="F38" t="s">
        <v>352</v>
      </c>
    </row>
    <row r="39" spans="1:6" ht="25.5">
      <c r="A39" s="12">
        <v>3</v>
      </c>
      <c r="B39" s="13" t="s">
        <v>248</v>
      </c>
      <c r="C39" s="14" t="s">
        <v>163</v>
      </c>
      <c r="D39" s="14" t="s">
        <v>29</v>
      </c>
      <c r="E39" s="14" t="s">
        <v>54</v>
      </c>
      <c r="F39" t="s">
        <v>352</v>
      </c>
    </row>
    <row r="40" spans="1:6" ht="25.5">
      <c r="A40" s="15">
        <v>3</v>
      </c>
      <c r="B40" s="16" t="s">
        <v>250</v>
      </c>
      <c r="C40" s="17" t="s">
        <v>163</v>
      </c>
      <c r="D40" s="17" t="s">
        <v>29</v>
      </c>
      <c r="E40" s="17" t="s">
        <v>54</v>
      </c>
      <c r="F40" t="s">
        <v>352</v>
      </c>
    </row>
    <row r="41" spans="1:6" ht="25.5">
      <c r="A41" s="12">
        <v>3</v>
      </c>
      <c r="B41" s="13" t="s">
        <v>252</v>
      </c>
      <c r="C41" s="14" t="s">
        <v>163</v>
      </c>
      <c r="D41" s="14" t="s">
        <v>29</v>
      </c>
      <c r="E41" s="14" t="s">
        <v>54</v>
      </c>
      <c r="F41" t="s">
        <v>352</v>
      </c>
    </row>
    <row r="42" spans="1:6" ht="25.5">
      <c r="A42" s="15">
        <v>3</v>
      </c>
      <c r="B42" s="16" t="s">
        <v>254</v>
      </c>
      <c r="C42" s="17" t="s">
        <v>163</v>
      </c>
      <c r="D42" s="17" t="s">
        <v>29</v>
      </c>
      <c r="E42" s="17" t="s">
        <v>54</v>
      </c>
      <c r="F42" t="s">
        <v>352</v>
      </c>
    </row>
    <row r="43" spans="1:6">
      <c r="A43" s="18">
        <v>3</v>
      </c>
      <c r="B43" s="19" t="s">
        <v>256</v>
      </c>
      <c r="C43" s="20" t="s">
        <v>163</v>
      </c>
      <c r="D43" s="20" t="s">
        <v>87</v>
      </c>
      <c r="E43" s="20" t="s">
        <v>30</v>
      </c>
      <c r="F43" t="s">
        <v>352</v>
      </c>
    </row>
    <row r="44" spans="1:6">
      <c r="A44" s="21">
        <v>3</v>
      </c>
      <c r="B44" s="22" t="s">
        <v>258</v>
      </c>
      <c r="C44" s="23" t="s">
        <v>163</v>
      </c>
      <c r="D44" s="23" t="s">
        <v>87</v>
      </c>
      <c r="E44" s="23" t="s">
        <v>30</v>
      </c>
      <c r="F44" t="s">
        <v>352</v>
      </c>
    </row>
  </sheetData>
  <autoFilter ref="A1:H44" xr:uid="{4D848591-2325-4DC2-9962-B48F3E7122B6}"/>
  <mergeCells count="1">
    <mergeCell ref="G2:H2"/>
  </mergeCells>
  <dataValidations count="2">
    <dataValidation allowBlank="1" showInputMessage="1" showErrorMessage="1" prompt="Nomenclatura pactuada, pode estar alterada no portal de serviço." sqref="B2:B26" xr:uid="{8FE0A254-BB8C-4998-9377-A4BBA29CDA6F}"/>
    <dataValidation allowBlank="1" showInputMessage="1" showErrorMessage="1" prompt="Nomenclatura pactuada, pode estar alterado no portal de serviço." sqref="B11:B17 B27:B28" xr:uid="{AA666C04-84F1-49DE-A5FD-85170322CB4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." error="Digite ou selecione o Status._x000a_Ex: EM ATRASO e EM DIA." promptTitle="Status" prompt="Digite ou selecione o Status._x000a_Ex: EM ATRASO, EM DIA e EXCLUÍDO." xr:uid="{E4ECD536-B761-4396-9D9D-6ADDEC17EBD0}">
          <x14:formula1>
            <xm:f>Menu!$B$1:$B$3</xm:f>
          </x14:formula1>
          <xm:sqref>E2:E44</xm:sqref>
        </x14:dataValidation>
        <x14:dataValidation type="list" allowBlank="1" showInputMessage="1" showErrorMessage="1" errorTitle="Erro." error="Digite ou selecione a Situação._x000a_Ex: A INICIAR, CONCLUÍDO e EM ANDAMENTO." promptTitle="Situação" prompt="Digite ou selecione a Situação._x000a_Ex: A INICIAR, CONCLUÍDO e EM ANDAMENTO." xr:uid="{8F0BC0D0-0785-4D69-8920-AD4E713BA225}">
          <x14:formula1>
            <xm:f>Menu!$A$1:$A$3</xm:f>
          </x14:formula1>
          <xm:sqref>D2:D44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70F9-99B3-4B0D-800A-E684E4FEAD39}">
  <dimension ref="A1:F36"/>
  <sheetViews>
    <sheetView workbookViewId="0"/>
  </sheetViews>
  <sheetFormatPr defaultRowHeight="15"/>
  <cols>
    <col min="1" max="2" width="16.140625" bestFit="1" customWidth="1"/>
    <col min="3" max="3" width="16.7109375" bestFit="1" customWidth="1"/>
    <col min="4" max="4" width="10.42578125" bestFit="1" customWidth="1"/>
    <col min="6" max="6" width="85.85546875" bestFit="1" customWidth="1"/>
  </cols>
  <sheetData>
    <row r="1" spans="1:6">
      <c r="A1" t="s">
        <v>200</v>
      </c>
      <c r="B1" t="s">
        <v>54</v>
      </c>
      <c r="C1" t="s">
        <v>62</v>
      </c>
      <c r="D1" t="s">
        <v>359</v>
      </c>
      <c r="F1" s="78" t="s">
        <v>2</v>
      </c>
    </row>
    <row r="2" spans="1:6">
      <c r="A2" t="s">
        <v>29</v>
      </c>
      <c r="B2" t="s">
        <v>30</v>
      </c>
      <c r="C2" t="s">
        <v>119</v>
      </c>
      <c r="D2" t="s">
        <v>28</v>
      </c>
      <c r="F2" s="79" t="s">
        <v>274</v>
      </c>
    </row>
    <row r="3" spans="1:6">
      <c r="A3" t="s">
        <v>87</v>
      </c>
      <c r="B3" t="s">
        <v>61</v>
      </c>
      <c r="C3" t="s">
        <v>46</v>
      </c>
      <c r="D3" t="s">
        <v>37</v>
      </c>
      <c r="F3" s="79" t="s">
        <v>262</v>
      </c>
    </row>
    <row r="4" spans="1:6">
      <c r="D4" t="s">
        <v>39</v>
      </c>
      <c r="F4" s="79" t="s">
        <v>360</v>
      </c>
    </row>
    <row r="5" spans="1:6">
      <c r="D5" t="s">
        <v>41</v>
      </c>
      <c r="F5" s="79" t="s">
        <v>361</v>
      </c>
    </row>
    <row r="6" spans="1:6">
      <c r="D6" t="s">
        <v>49</v>
      </c>
      <c r="F6" s="79" t="s">
        <v>362</v>
      </c>
    </row>
    <row r="7" spans="1:6">
      <c r="D7" t="s">
        <v>52</v>
      </c>
      <c r="F7" s="79" t="s">
        <v>269</v>
      </c>
    </row>
    <row r="8" spans="1:6">
      <c r="D8" t="s">
        <v>53</v>
      </c>
      <c r="F8" s="79" t="s">
        <v>363</v>
      </c>
    </row>
    <row r="9" spans="1:6">
      <c r="D9" t="s">
        <v>93</v>
      </c>
      <c r="F9" s="79" t="s">
        <v>364</v>
      </c>
    </row>
    <row r="10" spans="1:6">
      <c r="D10" t="s">
        <v>143</v>
      </c>
      <c r="F10" s="79" t="s">
        <v>365</v>
      </c>
    </row>
    <row r="11" spans="1:6">
      <c r="D11" t="s">
        <v>138</v>
      </c>
      <c r="F11" s="79" t="s">
        <v>366</v>
      </c>
    </row>
    <row r="12" spans="1:6">
      <c r="D12" t="s">
        <v>107</v>
      </c>
      <c r="F12" s="79" t="s">
        <v>268</v>
      </c>
    </row>
    <row r="13" spans="1:6">
      <c r="D13" t="s">
        <v>86</v>
      </c>
      <c r="F13" s="79" t="s">
        <v>311</v>
      </c>
    </row>
    <row r="14" spans="1:6">
      <c r="D14" t="s">
        <v>104</v>
      </c>
      <c r="F14" s="79" t="s">
        <v>367</v>
      </c>
    </row>
    <row r="15" spans="1:6">
      <c r="D15" t="s">
        <v>73</v>
      </c>
      <c r="F15" s="79" t="s">
        <v>368</v>
      </c>
    </row>
    <row r="16" spans="1:6">
      <c r="D16" t="s">
        <v>96</v>
      </c>
      <c r="F16" s="79" t="s">
        <v>369</v>
      </c>
    </row>
    <row r="17" spans="4:6">
      <c r="D17" t="s">
        <v>339</v>
      </c>
      <c r="F17" s="79" t="s">
        <v>296</v>
      </c>
    </row>
    <row r="18" spans="4:6">
      <c r="D18" t="s">
        <v>326</v>
      </c>
      <c r="F18" s="79" t="s">
        <v>370</v>
      </c>
    </row>
    <row r="19" spans="4:6">
      <c r="D19" t="s">
        <v>371</v>
      </c>
      <c r="F19" s="79" t="s">
        <v>305</v>
      </c>
    </row>
    <row r="20" spans="4:6">
      <c r="D20" t="s">
        <v>340</v>
      </c>
      <c r="F20" s="79" t="s">
        <v>300</v>
      </c>
    </row>
    <row r="21" spans="4:6">
      <c r="D21" t="s">
        <v>341</v>
      </c>
      <c r="F21" s="79" t="s">
        <v>334</v>
      </c>
    </row>
    <row r="22" spans="4:6">
      <c r="D22" t="s">
        <v>342</v>
      </c>
      <c r="F22" s="79" t="s">
        <v>372</v>
      </c>
    </row>
    <row r="23" spans="4:6">
      <c r="D23" t="s">
        <v>373</v>
      </c>
      <c r="F23" s="79" t="s">
        <v>374</v>
      </c>
    </row>
    <row r="24" spans="4:6">
      <c r="D24" t="s">
        <v>343</v>
      </c>
      <c r="F24" s="79" t="s">
        <v>375</v>
      </c>
    </row>
    <row r="25" spans="4:6">
      <c r="F25" s="79" t="s">
        <v>376</v>
      </c>
    </row>
    <row r="26" spans="4:6">
      <c r="F26" s="79" t="s">
        <v>377</v>
      </c>
    </row>
    <row r="27" spans="4:6">
      <c r="F27" s="79" t="s">
        <v>308</v>
      </c>
    </row>
    <row r="28" spans="4:6">
      <c r="F28" s="79" t="s">
        <v>378</v>
      </c>
    </row>
    <row r="29" spans="4:6">
      <c r="F29" s="79" t="s">
        <v>379</v>
      </c>
    </row>
    <row r="30" spans="4:6">
      <c r="F30" s="79" t="s">
        <v>380</v>
      </c>
    </row>
    <row r="31" spans="4:6">
      <c r="F31" s="79" t="s">
        <v>381</v>
      </c>
    </row>
    <row r="32" spans="4:6">
      <c r="F32" s="79" t="s">
        <v>303</v>
      </c>
    </row>
    <row r="33" spans="6:6">
      <c r="F33" s="79" t="s">
        <v>322</v>
      </c>
    </row>
    <row r="34" spans="6:6">
      <c r="F34" s="79" t="s">
        <v>320</v>
      </c>
    </row>
    <row r="35" spans="6:6">
      <c r="F35" s="79" t="s">
        <v>382</v>
      </c>
    </row>
    <row r="36" spans="6:6">
      <c r="F36" s="79" t="s">
        <v>383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A4A3CB1B027845870C5E6FFDF9D295" ma:contentTypeVersion="17" ma:contentTypeDescription="Crie um novo documento." ma:contentTypeScope="" ma:versionID="0ca10669818e2768c6de3dd68bc7dc3f">
  <xsd:schema xmlns:xsd="http://www.w3.org/2001/XMLSchema" xmlns:xs="http://www.w3.org/2001/XMLSchema" xmlns:p="http://schemas.microsoft.com/office/2006/metadata/properties" xmlns:ns1="http://schemas.microsoft.com/sharepoint/v3" xmlns:ns2="5616c97b-ee22-4c8f-86a4-726cca45b751" xmlns:ns3="9cd2c0ff-4080-460e-ab1b-449b72acffc1" targetNamespace="http://schemas.microsoft.com/office/2006/metadata/properties" ma:root="true" ma:fieldsID="13aaa753c02f6b8ab51acb540684ac98" ns1:_="" ns2:_="" ns3:_="">
    <xsd:import namespace="http://schemas.microsoft.com/sharepoint/v3"/>
    <xsd:import namespace="5616c97b-ee22-4c8f-86a4-726cca45b751"/>
    <xsd:import namespace="9cd2c0ff-4080-460e-ab1b-449b72acf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c97b-ee22-4c8f-86a4-726cca45b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3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5bb1c0a9-9f06-4fb7-adb8-8bdee51cae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2c0ff-4080-460e-ab1b-449b72acff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b85bc60-a2c1-4f2e-9ed3-5da67e57087d}" ma:internalName="TaxCatchAll" ma:showField="CatchAllData" ma:web="9cd2c0ff-4080-460e-ab1b-449b72acf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d2c0ff-4080-460e-ab1b-449b72acffc1">
      <UserInfo>
        <DisplayName>Fábio Pontes de Souza</DisplayName>
        <AccountId>30</AccountId>
        <AccountType/>
      </UserInfo>
      <UserInfo>
        <DisplayName>Wagner Bernardo Cavalcanti</DisplayName>
        <AccountId>31</AccountId>
        <AccountType/>
      </UserInfo>
      <UserInfo>
        <DisplayName>Daniele Meira Borges</DisplayName>
        <AccountId>37</AccountId>
        <AccountType/>
      </UserInfo>
      <UserInfo>
        <DisplayName>Agostinho Linhares de Souza Filho</DisplayName>
        <AccountId>65</AccountId>
        <AccountType/>
      </UserInfo>
    </SharedWithUsers>
    <_Flow_SignoffStatus xmlns="5616c97b-ee22-4c8f-86a4-726cca45b751" xsi:nil="true"/>
    <TaxCatchAll xmlns="9cd2c0ff-4080-460e-ab1b-449b72acffc1" xsi:nil="true"/>
    <lcf76f155ced4ddcb4097134ff3c332f xmlns="5616c97b-ee22-4c8f-86a4-726cca45b7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C8078B-89B5-41F5-AD6E-9CA9A6BF9448}"/>
</file>

<file path=customXml/itemProps2.xml><?xml version="1.0" encoding="utf-8"?>
<ds:datastoreItem xmlns:ds="http://schemas.openxmlformats.org/officeDocument/2006/customXml" ds:itemID="{B658EB85-E017-41FB-BCD9-B7FBF65278EF}"/>
</file>

<file path=customXml/itemProps3.xml><?xml version="1.0" encoding="utf-8"?>
<ds:datastoreItem xmlns:ds="http://schemas.openxmlformats.org/officeDocument/2006/customXml" ds:itemID="{89E7BAC2-824D-48FC-8BEC-98FB25E25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Lima Alcântara</dc:creator>
  <cp:keywords/>
  <dc:description/>
  <cp:lastModifiedBy/>
  <cp:revision/>
  <dcterms:created xsi:type="dcterms:W3CDTF">2022-06-23T19:11:26Z</dcterms:created>
  <dcterms:modified xsi:type="dcterms:W3CDTF">2026-05-20T12:05:48Z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0x01010090A4A3CB1B027845870C5E6FFDF9D295</vt:lpwstr>
  </property>
  <property fmtid="{D5CDD505-2E9C-101B-9397-08002B2CF9AE}" pid="3" name="MediaServiceImageTags">
    <vt:lpwstr/>
  </property>
  <property fmtid="{D5CDD505-2E9C-101B-9397-08002B2CF9AE}" pid="4" name="Order">
    <vt:r8>58700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SharedWithUsers">
    <vt:lpwstr>29;#Fábio Pontes de Souza;#30;#Wagner Bernardo Cavalcanti;#31;#Daniele Meira Borges</vt:lpwstr>
  </property>
</Properties>
</file>