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ENCIAL_OB_0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<sst xmlns="http://schemas.openxmlformats.org/spreadsheetml/2006/main" count="93" uniqueCount="66">
  <si>
    <t xml:space="preserve">CONSIAFI - SOLUCAO GERENCIAL PARA CONSULTAS AO SIAFI</t>
  </si>
  <si>
    <t xml:space="preserve">COORDENACAO-GERAL DE ORCAMENTO, FINANCAS E CONTABILIDADE</t>
  </si>
  <si>
    <t xml:space="preserve">GERENCIAL ORDENS BANCÁRIAS - RP9 - UO 25303 - EXERCÍCIO 2020</t>
  </si>
  <si>
    <t xml:space="preserve">Período: 01/01/2020 a 31/12/2020</t>
  </si>
  <si>
    <t xml:space="preserve">Filtro: Gestão igual a 57202 e Resultado Primário igual a 9.</t>
  </si>
  <si>
    <t xml:space="preserve">Atualizado em: 08/01/2021 às 17:33:00 hs</t>
  </si>
  <si>
    <t xml:space="preserve">Identificador: Documentos / Gerencial OB /  / Usuário: ANGELICA PONTES DE LIMA</t>
  </si>
  <si>
    <t xml:space="preserve">UO</t>
  </si>
  <si>
    <t xml:space="preserve">RP</t>
  </si>
  <si>
    <t xml:space="preserve">AÇÃO</t>
  </si>
  <si>
    <t xml:space="preserve">Plano Interno</t>
  </si>
  <si>
    <t xml:space="preserve">OB Número</t>
  </si>
  <si>
    <t xml:space="preserve">Credor</t>
  </si>
  <si>
    <t xml:space="preserve">Documento</t>
  </si>
  <si>
    <t xml:space="preserve">Data Emissão</t>
  </si>
  <si>
    <t xml:space="preserve">Finalidade</t>
  </si>
  <si>
    <t xml:space="preserve">Nº Processo</t>
  </si>
  <si>
    <t xml:space="preserve">Evento</t>
  </si>
  <si>
    <t xml:space="preserve">Pago</t>
  </si>
  <si>
    <t xml:space="preserve">Retido DAR</t>
  </si>
  <si>
    <t xml:space="preserve">Retido DARF</t>
  </si>
  <si>
    <t xml:space="preserve">Retido GPS</t>
  </si>
  <si>
    <t xml:space="preserve">Total</t>
  </si>
  <si>
    <t xml:space="preserve">25303 - INSTITUTO NACIONAL DO SEGURO SOCIAL</t>
  </si>
  <si>
    <t xml:space="preserve">9</t>
  </si>
  <si>
    <t xml:space="preserve">2292 - SERVICO DE PROCESSAMENTO DE DADOS DE BENEFICIOS PREVIDENCIARIOS</t>
  </si>
  <si>
    <t xml:space="preserve">DTBENEFC3 - SERV DE PROCESSAMENTO DE DADOS DE BENEFICIOS</t>
  </si>
  <si>
    <t xml:space="preserve">2020OB804032 - AP00298962/2020 - PAGAMENTO DE DESPESA COM PRESTACAO DE SERVICOS ESTRATEGICOS, COMUNS E EXCLUSIVOS DE SOLUCAO DE TECNOLOGIA DA INFORMACAO, PRESTADOS AO INSS, CONFORME CONTR</t>
  </si>
  <si>
    <t xml:space="preserve">00.000.000/0001-91 - BANCO DO BRASIL SA</t>
  </si>
  <si>
    <t xml:space="preserve">2020OB804032</t>
  </si>
  <si>
    <t xml:space="preserve">09/12/2020</t>
  </si>
  <si>
    <t xml:space="preserve">AP00298962/2020 - PAGAMENTO DE DESPESA COM PRESTACAO DE SERVICOS ESTRATEGICOS, COMUNS E EXCLUSIVOS DE SOLUCAO DE TECNOLOGIA DA INFORMACAO, PRESTADOS AO INSS, CONFORME CONTRATO 49/2018. COMPETENCIA: OUTUBRO/2020. FATURAS:670SP A 672SP,15067RJ-15070RJ-15073RJ-15076RJ A 15087RJ E 15093RJ. DECIMO QUARTO TA(PA:16/09/2020 A 04/10/2020) E DECIMO SEXTO TA(PA: 05/10/2020 A 15/10/2020).GLOSA TOTAL (R$388.462,61), CONFORME DESPACHO SEI 2211512.PROCESSO 35014.268157/2020-18.</t>
  </si>
  <si>
    <t xml:space="preserve">35000.000351/2017-51</t>
  </si>
  <si>
    <t xml:space="preserve">401003</t>
  </si>
  <si>
    <t xml:space="preserve">2020OB804034 - AP00299133/2020 - PAGAMENTO DE DESPESA COM PRESTACAO DE SERVICOS ESTRATEGICOS, COMUNS E EXCLUSIVOS DE SOLUCAO DE TECNOLOGIA DA INFORMACAO, PRESTADOS AO INSS, CONFORME CONTR</t>
  </si>
  <si>
    <t xml:space="preserve">2020OB804034</t>
  </si>
  <si>
    <t xml:space="preserve">AP00299133/2020 - PAGAMENTO DE DESPESA COM PRESTACAO DE SERVICOS ESTRATEGICOS, COMUNS E EXCLUSIVOS DE SOLUCAO DE TECNOLOGIA DA INFORMACAO, PRESTADOS AO INSS, CONFORME CONTRATO 49/2018. COMPETENCIA: OUTUBRO/2020. FATURA: 15074RJ. DECIMO QUARTO TERMO ADITIVO(PA: 16/09/2020 A 04/10/2020) E DECIMO SEXTO TERMO ADITIVO(PA:05/10/2020 A 15/10/2020). GLOSA CONFORME DESPACHO SEI 2211512 REF.SERVICO 20.1- SERV.GESTAO BENF.PREVIDENCIARIOS,NO VALOR R$5.000,352,90.</t>
  </si>
  <si>
    <t xml:space="preserve">2564 - GESTAO DE CADASTROS PARA A PREVIDENCIA SOCIAL</t>
  </si>
  <si>
    <t xml:space="preserve">DTGESCAD1 - GESTAO DE CADASTROS PARA A PREVIDENCIA SOCIAL</t>
  </si>
  <si>
    <t xml:space="preserve">2020OB804033 - AP00300505/2020 - PAGAMENTO DE DESPESA COM PRESTACAO DE SERVICOS ESTRATEGICOS, COMUNS E EXCLUSIVOS DE SOLUCAO DE TECNOLOGIA DA INFORMACAO, PRESTADOS AO INSS, CONFORME CONTR</t>
  </si>
  <si>
    <t xml:space="preserve">2020OB804033</t>
  </si>
  <si>
    <t xml:space="preserve">AP00300505/2020 - PAGAMENTO DE DESPESA COM PRESTACAO DE SERVICOS ESTRATEGICOS, COMUNS E EXCLUSIVOS DE SOLUCAO DE TECNOLOGIA DA INFORMACAO, PRESTADOS AO INSS, CONFORME CONTRATO 49/2018. COMPETENCIA: OUTUBRO/2020. FATURAS: 15068RJ - 15069RJ.DECIMO QUARTO TERMO ADITIVO(PA: 16/09/2020 A 04/10/2020) E DECIMO SEXTO(PA:05/10/2020 A 15/10/2020)-CNIS.GLOSA DESPACHO SEI 2211512 - FATURA 15069RJ(R$ 1.338.871,27) REF.SERVICO 40.1-SERVICO DO PORTAL CNIS.</t>
  </si>
  <si>
    <t xml:space="preserve">2591 - RECONHECIMENTO DE DIREITOS DE BENEFICIOS PREVIDENCIARIOS</t>
  </si>
  <si>
    <t xml:space="preserve">PREVELE2 - PREVIDENCIA ELETRONICA</t>
  </si>
  <si>
    <t xml:space="preserve">2020OB802679 - AP00224217/2020 - PAGAMENTO DE DESPESAS REFERENTES A PRESTACAO DE SERVICOS DETELEATENDIMENTO - SALVADOR/BA - ABRANGENDO SERVICO DE ATENDIMENTO RECEPTIVOE ATIVO NA CENTRAL 1</t>
  </si>
  <si>
    <t xml:space="preserve">73.663.114/0001-95 - TEL CENTRO DE CONTATOS LTDA.</t>
  </si>
  <si>
    <t xml:space="preserve">2020OB802679</t>
  </si>
  <si>
    <t xml:space="preserve">01/09/2020</t>
  </si>
  <si>
    <t xml:space="preserve">AP00224217/2020 - PAGAMENTO DE DESPESAS REFERENTES A PRESTACAO DE SERVICOS DETELEATENDIMENTO - SALVADOR/BA - ABRANGENDO SERVICO DE ATENDIMENTO RECEPTIVOE ATIVO NA CENTRAL 135. CONTRATO 51/2017. COMPETENCIA: AGOSTO/2020. NF: 509. PERIODO: 20/07/2020 A 19/08/2020.</t>
  </si>
  <si>
    <t xml:space="preserve">35000.001030/2017-74</t>
  </si>
  <si>
    <t xml:space="preserve">2020OB803033 - AP255673/2020-APROPRIACAO DE DESPESAS REFERENTES A PRESTACAO DE SERVICOS DE TELEATENDIMENTO - SALVADOR/BA - ABRANGENDO SERVICO DE ATENDIMENTO RECEPTIVO EATIVO NA CENTRAL 13</t>
  </si>
  <si>
    <t xml:space="preserve">2020OB803033</t>
  </si>
  <si>
    <t xml:space="preserve">05/10/2020</t>
  </si>
  <si>
    <t xml:space="preserve">AP255673/2020-APROPRIACAO DE DESPESAS REFERENTES A PRESTACAO DE SERVICOS DE TELEATENDIMENTO - SALVADOR/BA - ABRANGENDO SERVICO DE ATENDIMENTO RECEPTIVO EATIVO NA CENTRAL 135. CONTRATO 51/2017. COMPETENCIA: SETEMBRO/2020. NF: 526.PERIODO: 20/08/2020 A 19/09/2020.</t>
  </si>
  <si>
    <t xml:space="preserve">2020OB803068 - 12 - CANCELAMENTO DA 2020OB803033 - POR DOMICILIO BANCARIO INEXISTENTE</t>
  </si>
  <si>
    <t xml:space="preserve">2020OB803068</t>
  </si>
  <si>
    <t xml:space="preserve">07/10/2020</t>
  </si>
  <si>
    <t xml:space="preserve">12 - CANCELAMENTO DA 2020OB803033 - POR DOMICILIO BANCARIO INEXISTENTE</t>
  </si>
  <si>
    <t xml:space="preserve">406003</t>
  </si>
  <si>
    <t xml:space="preserve">2020OB803083 - AP255673/2020-APROPRIACAO DE DESPESAS REFERENTES A PRESTACAO DE SERVICOS DE TELEATENDIMENTO - SALVADOR/BA - ABRANGENDO SERVICO DE ATENDIMENTO RECEPTIVO EATIVO NA CENTRAL 13</t>
  </si>
  <si>
    <t xml:space="preserve">2020OB803083</t>
  </si>
  <si>
    <t xml:space="preserve">2020OB803540 - AP-285735/2020-APROPRIACAO DE DESPESAS REFERENTES A PRESTACAO DE SERVICOS DETELEATENDIMENTO - SALVADOR/BA - ABRANGENDO SERVICO DE ATENDIMENTO RECEPTIVOE ATIVO NA CENTRAL 13</t>
  </si>
  <si>
    <t xml:space="preserve">2020OB803540</t>
  </si>
  <si>
    <t xml:space="preserve">10/11/2020</t>
  </si>
  <si>
    <t xml:space="preserve">AP-285735/2020-APROPRIACAO DE DESPESAS REFERENTES A PRESTACAO DE SERVICOS DETELEATENDIMENTO - SALVADOR/BA - ABRANGENDO SERVICO DE ATENDIMENTO RECEPTIVOE ATIVO NA CENTRAL 135. CONTRATO 51/2017. COMPETENCIA: OUT/2020. NF: 537. PERIODO: 20/09/2020 A 19/10/2020.</t>
  </si>
  <si>
    <t xml:space="preserve">T O T A 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</si>
</sst>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_);[RED]\(#,##0.00\)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omic Sans MS"/>
      <family val="4"/>
      <charset val="1"/>
    </font>
    <font>
      <b val="true"/>
      <sz val="10"/>
      <color rgb="FF000080"/>
      <name val="Comic Sans MS"/>
      <family val="4"/>
      <charset val="1"/>
    </font>
    <font>
      <sz val="8"/>
      <name val="Comic Sans MS"/>
      <family val="4"/>
      <charset val="1"/>
    </font>
    <font>
      <b val="true"/>
      <sz val="8"/>
      <name val="Comic Sans MS"/>
      <family val="4"/>
      <charset val="1"/>
    </font>
    <font>
      <sz val="8"/>
      <color rgb="FF000080"/>
      <name val="Comic Sans MS"/>
      <family val="4"/>
      <charset val="1"/>
    </font>
    <font>
      <b val="true"/>
      <sz val="8"/>
      <color rgb="FF000080"/>
      <name val="Comic Sans MS"/>
      <family val="4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DBEEF4"/>
        <bgColor rgb="FFCCFFFF"/>
      </patternFill>
    </fill>
    <fill>
      <patternFill patternType="solid">
        <fgColor rgb="FFDCDCDC"/>
        <bgColor rgb="FFDBEEF4"/>
      </patternFill>
    </fill>
    <fill>
      <patternFill patternType="solid">
        <fgColor rgb="FFC0C0C0"/>
        <bgColor rgb="FFDCDCD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58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A3" activeCellId="0" sqref="A3"/>
    </sheetView>
  </sheetViews>
  <sheetFormatPr defaultColWidth="8.6875" defaultRowHeight="16.5" zeroHeight="false" outlineLevelRow="0" outlineLevelCol="0"/>
  <cols>
    <col collapsed="false" customWidth="true" hidden="false" outlineLevel="0" max="1" min="1" style="1" width="5.36"/>
    <col collapsed="false" customWidth="true" hidden="false" outlineLevel="0" max="2" min="2" style="1" width="3.64"/>
    <col collapsed="false" customWidth="true" hidden="false" outlineLevel="0" max="3" min="3" style="1" width="6.01"/>
    <col collapsed="false" customWidth="true" hidden="false" outlineLevel="0" max="4" min="4" style="1" width="12.27"/>
    <col collapsed="false" customWidth="true" hidden="false" outlineLevel="0" max="5" min="5" style="1" width="13.01"/>
    <col collapsed="false" customWidth="true" hidden="false" outlineLevel="0" max="6" min="6" style="1" width="15"/>
    <col collapsed="false" customWidth="true" hidden="false" outlineLevel="0" max="8" min="7" style="2" width="13.01"/>
    <col collapsed="false" customWidth="true" hidden="false" outlineLevel="0" max="9" min="9" style="2" width="45.99"/>
    <col collapsed="false" customWidth="true" hidden="false" outlineLevel="0" max="10" min="10" style="2" width="20.99"/>
    <col collapsed="false" customWidth="true" hidden="false" outlineLevel="0" max="11" min="11" style="2" width="7"/>
    <col collapsed="false" customWidth="true" hidden="false" outlineLevel="0" max="16" min="12" style="1" width="16"/>
  </cols>
  <sheetData>
    <row r="1" customFormat="false" ht="1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7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7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customFormat="false" ht="16.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customFormat="false" ht="16.5" hidden="false" customHeight="false" outlineLevel="0" collapsed="false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customFormat="false" ht="16.5" hidden="false" customHeight="false" outlineLevel="0" collapsed="false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customFormat="false" ht="16.5" hidden="false" customHeight="false" outlineLevel="0" collapsed="false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customFormat="false" ht="15" hidden="false" customHeight="false" outlineLevel="0" collapsed="false">
      <c r="A8" s="6" t="s">
        <v>7</v>
      </c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7" t="s">
        <v>13</v>
      </c>
      <c r="H8" s="7" t="s">
        <v>14</v>
      </c>
      <c r="I8" s="7" t="s">
        <v>15</v>
      </c>
      <c r="J8" s="7" t="s">
        <v>16</v>
      </c>
      <c r="K8" s="7" t="s">
        <v>17</v>
      </c>
      <c r="L8" s="6" t="s">
        <v>18</v>
      </c>
      <c r="M8" s="6" t="s">
        <v>19</v>
      </c>
      <c r="N8" s="6" t="s">
        <v>20</v>
      </c>
      <c r="O8" s="6" t="s">
        <v>21</v>
      </c>
      <c r="P8" s="6" t="s">
        <v>22</v>
      </c>
    </row>
    <row r="9" customFormat="false" ht="15" hidden="false" customHeight="false" outlineLevel="0" collapsed="false">
      <c r="A9" s="8" t="s">
        <v>23</v>
      </c>
      <c r="B9" s="8"/>
      <c r="C9" s="8"/>
      <c r="D9" s="8"/>
      <c r="E9" s="8"/>
      <c r="F9" s="8"/>
      <c r="G9" s="9"/>
      <c r="H9" s="9"/>
      <c r="I9" s="10"/>
      <c r="J9" s="9"/>
      <c r="K9" s="9"/>
      <c r="L9" s="11" t="n">
        <f aca="false">L10</f>
        <v>31624258.83</v>
      </c>
      <c r="M9" s="11" t="n">
        <f aca="false">M10</f>
        <v>0</v>
      </c>
      <c r="N9" s="11" t="n">
        <f aca="false">N10</f>
        <v>0</v>
      </c>
      <c r="O9" s="11" t="n">
        <f aca="false">O10</f>
        <v>0</v>
      </c>
      <c r="P9" s="11" t="n">
        <f aca="false">L9+M9+N9+O9</f>
        <v>31624258.83</v>
      </c>
    </row>
    <row r="10" customFormat="false" ht="15" hidden="false" customHeight="false" outlineLevel="0" collapsed="false">
      <c r="A10" s="8"/>
      <c r="B10" s="8" t="s">
        <v>24</v>
      </c>
      <c r="C10" s="8"/>
      <c r="D10" s="8"/>
      <c r="E10" s="8"/>
      <c r="F10" s="8"/>
      <c r="G10" s="9"/>
      <c r="H10" s="9"/>
      <c r="I10" s="10"/>
      <c r="J10" s="9"/>
      <c r="K10" s="9"/>
      <c r="L10" s="11" t="n">
        <f aca="false">L11+L24+L31</f>
        <v>31624258.83</v>
      </c>
      <c r="M10" s="11" t="n">
        <f aca="false">M11+M24+M31</f>
        <v>0</v>
      </c>
      <c r="N10" s="11" t="n">
        <f aca="false">N11+N24+N31</f>
        <v>0</v>
      </c>
      <c r="O10" s="11" t="n">
        <f aca="false">O11+O24+O31</f>
        <v>0</v>
      </c>
      <c r="P10" s="11" t="n">
        <f aca="false">L10+M10+N10+O10</f>
        <v>31624258.83</v>
      </c>
    </row>
    <row r="11" s="16" customFormat="true" ht="15" hidden="false" customHeight="false" outlineLevel="0" collapsed="false">
      <c r="A11" s="12"/>
      <c r="B11" s="12"/>
      <c r="C11" s="12" t="s">
        <v>25</v>
      </c>
      <c r="D11" s="12"/>
      <c r="E11" s="12"/>
      <c r="F11" s="12"/>
      <c r="G11" s="13"/>
      <c r="H11" s="13"/>
      <c r="I11" s="14"/>
      <c r="J11" s="13"/>
      <c r="K11" s="13"/>
      <c r="L11" s="15" t="n">
        <f aca="false">L12</f>
        <v>15985035.18</v>
      </c>
      <c r="M11" s="15" t="n">
        <f aca="false">M12</f>
        <v>0</v>
      </c>
      <c r="N11" s="15" t="n">
        <f aca="false">N12</f>
        <v>0</v>
      </c>
      <c r="O11" s="15" t="n">
        <f aca="false">O12</f>
        <v>0</v>
      </c>
      <c r="P11" s="15" t="n">
        <f aca="false">L11+M11+N11+O11</f>
        <v>15985035.18</v>
      </c>
    </row>
    <row r="12" customFormat="false" ht="15" hidden="false" customHeight="false" outlineLevel="0" collapsed="false">
      <c r="A12" s="8"/>
      <c r="B12" s="8"/>
      <c r="C12" s="8"/>
      <c r="D12" s="8" t="s">
        <v>26</v>
      </c>
      <c r="E12" s="8"/>
      <c r="F12" s="8"/>
      <c r="G12" s="9"/>
      <c r="H12" s="9"/>
      <c r="I12" s="10"/>
      <c r="J12" s="9"/>
      <c r="K12" s="9"/>
      <c r="L12" s="11" t="n">
        <f aca="false">L13+L18</f>
        <v>15985035.18</v>
      </c>
      <c r="M12" s="11" t="n">
        <f aca="false">M13+M18</f>
        <v>0</v>
      </c>
      <c r="N12" s="11" t="n">
        <f aca="false">N13+N18</f>
        <v>0</v>
      </c>
      <c r="O12" s="11" t="n">
        <f aca="false">O13+O18</f>
        <v>0</v>
      </c>
      <c r="P12" s="11" t="n">
        <f aca="false">L12+M12+N12+O12</f>
        <v>15985035.18</v>
      </c>
    </row>
    <row r="13" customFormat="false" ht="15" hidden="false" customHeight="false" outlineLevel="0" collapsed="false">
      <c r="A13" s="8"/>
      <c r="B13" s="8"/>
      <c r="C13" s="8"/>
      <c r="D13" s="8"/>
      <c r="E13" s="8" t="s">
        <v>27</v>
      </c>
      <c r="F13" s="8"/>
      <c r="G13" s="9"/>
      <c r="H13" s="9"/>
      <c r="I13" s="10"/>
      <c r="J13" s="9"/>
      <c r="K13" s="9"/>
      <c r="L13" s="11" t="n">
        <f aca="false">L14</f>
        <v>668179.78</v>
      </c>
      <c r="M13" s="11" t="n">
        <f aca="false">M14</f>
        <v>0</v>
      </c>
      <c r="N13" s="11" t="n">
        <f aca="false">N14</f>
        <v>0</v>
      </c>
      <c r="O13" s="11" t="n">
        <f aca="false">O14</f>
        <v>0</v>
      </c>
      <c r="P13" s="11" t="n">
        <f aca="false">L13+M13+N13+O13</f>
        <v>668179.78</v>
      </c>
    </row>
    <row r="14" customFormat="false" ht="15" hidden="false" customHeight="false" outlineLevel="0" collapsed="false">
      <c r="A14" s="8"/>
      <c r="B14" s="8"/>
      <c r="C14" s="8"/>
      <c r="D14" s="8"/>
      <c r="E14" s="8"/>
      <c r="F14" s="8" t="s">
        <v>28</v>
      </c>
      <c r="G14" s="9"/>
      <c r="H14" s="9"/>
      <c r="I14" s="10"/>
      <c r="J14" s="9"/>
      <c r="K14" s="9"/>
      <c r="L14" s="11" t="n">
        <f aca="false">SUM(L16:L16)</f>
        <v>668179.78</v>
      </c>
      <c r="M14" s="11" t="n">
        <f aca="false">SUM(M16:M16)</f>
        <v>0</v>
      </c>
      <c r="N14" s="11" t="n">
        <f aca="false">SUM(N16:N16)</f>
        <v>0</v>
      </c>
      <c r="O14" s="11" t="n">
        <f aca="false">SUM(O16:O16)</f>
        <v>0</v>
      </c>
      <c r="P14" s="11" t="n">
        <f aca="false">L14+M14+N14+O14</f>
        <v>668179.78</v>
      </c>
    </row>
    <row r="15" customFormat="false" ht="2" hidden="false" customHeight="true" outlineLevel="0" collapsed="false">
      <c r="A15" s="17"/>
      <c r="B15" s="17"/>
      <c r="C15" s="17"/>
      <c r="D15" s="17"/>
      <c r="E15" s="17"/>
      <c r="F15" s="17"/>
      <c r="G15" s="18"/>
      <c r="H15" s="18"/>
      <c r="I15" s="18"/>
      <c r="J15" s="18"/>
      <c r="K15" s="18"/>
      <c r="L15" s="17"/>
      <c r="M15" s="17"/>
      <c r="N15" s="17"/>
      <c r="O15" s="17"/>
      <c r="P15" s="17"/>
    </row>
    <row r="16" customFormat="false" ht="143" hidden="false" customHeight="false" outlineLevel="0" collapsed="false">
      <c r="A16" s="19"/>
      <c r="B16" s="19"/>
      <c r="C16" s="19"/>
      <c r="D16" s="19"/>
      <c r="E16" s="19"/>
      <c r="F16" s="19"/>
      <c r="G16" s="20" t="s">
        <v>29</v>
      </c>
      <c r="H16" s="20" t="s">
        <v>30</v>
      </c>
      <c r="I16" s="21" t="s">
        <v>31</v>
      </c>
      <c r="J16" s="20" t="s">
        <v>32</v>
      </c>
      <c r="K16" s="20" t="s">
        <v>33</v>
      </c>
      <c r="L16" s="22" t="n">
        <v>668179.78</v>
      </c>
      <c r="M16" s="22"/>
      <c r="N16" s="22"/>
      <c r="O16" s="22"/>
      <c r="P16" s="22" t="n">
        <v>668179.78</v>
      </c>
    </row>
    <row r="17" customFormat="false" ht="2" hidden="false" customHeight="true" outlineLevel="0" collapsed="false">
      <c r="A17" s="17"/>
      <c r="B17" s="17"/>
      <c r="C17" s="17"/>
      <c r="D17" s="17"/>
      <c r="E17" s="17"/>
      <c r="F17" s="17"/>
      <c r="G17" s="18"/>
      <c r="H17" s="18"/>
      <c r="I17" s="18"/>
      <c r="J17" s="18"/>
      <c r="K17" s="18"/>
      <c r="L17" s="17"/>
      <c r="M17" s="17"/>
      <c r="N17" s="17"/>
      <c r="O17" s="17"/>
      <c r="P17" s="17"/>
    </row>
    <row r="18" customFormat="false" ht="15" hidden="false" customHeight="false" outlineLevel="0" collapsed="false">
      <c r="A18" s="8"/>
      <c r="B18" s="8"/>
      <c r="C18" s="8"/>
      <c r="D18" s="8"/>
      <c r="E18" s="8" t="s">
        <v>34</v>
      </c>
      <c r="F18" s="8"/>
      <c r="G18" s="9"/>
      <c r="H18" s="9"/>
      <c r="I18" s="10"/>
      <c r="J18" s="9"/>
      <c r="K18" s="9"/>
      <c r="L18" s="11" t="n">
        <f aca="false">L19</f>
        <v>15316855.4</v>
      </c>
      <c r="M18" s="11" t="n">
        <f aca="false">M19</f>
        <v>0</v>
      </c>
      <c r="N18" s="11" t="n">
        <f aca="false">N19</f>
        <v>0</v>
      </c>
      <c r="O18" s="11" t="n">
        <f aca="false">O19</f>
        <v>0</v>
      </c>
      <c r="P18" s="11" t="n">
        <f aca="false">L18+M18+N18+O18</f>
        <v>15316855.4</v>
      </c>
    </row>
    <row r="19" customFormat="false" ht="15" hidden="false" customHeight="false" outlineLevel="0" collapsed="false">
      <c r="A19" s="8"/>
      <c r="B19" s="8"/>
      <c r="C19" s="8"/>
      <c r="D19" s="8"/>
      <c r="E19" s="8"/>
      <c r="F19" s="8" t="s">
        <v>28</v>
      </c>
      <c r="G19" s="9"/>
      <c r="H19" s="9"/>
      <c r="I19" s="10"/>
      <c r="J19" s="9"/>
      <c r="K19" s="9"/>
      <c r="L19" s="11" t="n">
        <f aca="false">SUM(L21:L22)</f>
        <v>15316855.4</v>
      </c>
      <c r="M19" s="11" t="n">
        <f aca="false">SUM(M21:M22)</f>
        <v>0</v>
      </c>
      <c r="N19" s="11" t="n">
        <f aca="false">SUM(N21:N22)</f>
        <v>0</v>
      </c>
      <c r="O19" s="11" t="n">
        <f aca="false">SUM(O21:O22)</f>
        <v>0</v>
      </c>
      <c r="P19" s="11" t="n">
        <f aca="false">L19+M19+N19+O19</f>
        <v>15316855.4</v>
      </c>
    </row>
    <row r="20" customFormat="false" ht="2" hidden="false" customHeight="true" outlineLevel="0" collapsed="false">
      <c r="A20" s="17"/>
      <c r="B20" s="17"/>
      <c r="C20" s="17"/>
      <c r="D20" s="17"/>
      <c r="E20" s="17"/>
      <c r="F20" s="17"/>
      <c r="G20" s="18"/>
      <c r="H20" s="18"/>
      <c r="I20" s="18"/>
      <c r="J20" s="18"/>
      <c r="K20" s="18"/>
      <c r="L20" s="17"/>
      <c r="M20" s="17"/>
      <c r="N20" s="17"/>
      <c r="O20" s="17"/>
      <c r="P20" s="17"/>
    </row>
    <row r="21" customFormat="false" ht="130" hidden="false" customHeight="false" outlineLevel="0" collapsed="false">
      <c r="A21" s="19"/>
      <c r="B21" s="19"/>
      <c r="C21" s="19"/>
      <c r="D21" s="19"/>
      <c r="E21" s="19"/>
      <c r="F21" s="19"/>
      <c r="G21" s="20" t="s">
        <v>35</v>
      </c>
      <c r="H21" s="20" t="s">
        <v>30</v>
      </c>
      <c r="I21" s="21" t="s">
        <v>36</v>
      </c>
      <c r="J21" s="20" t="s">
        <v>32</v>
      </c>
      <c r="K21" s="20" t="s">
        <v>33</v>
      </c>
      <c r="L21" s="22" t="n">
        <v>6328469.42</v>
      </c>
      <c r="M21" s="22"/>
      <c r="N21" s="22"/>
      <c r="O21" s="22"/>
      <c r="P21" s="22" t="n">
        <v>6328469.42</v>
      </c>
    </row>
    <row r="22" customFormat="false" ht="130" hidden="false" customHeight="false" outlineLevel="0" collapsed="false">
      <c r="A22" s="19"/>
      <c r="B22" s="19"/>
      <c r="C22" s="19"/>
      <c r="D22" s="19"/>
      <c r="E22" s="19"/>
      <c r="F22" s="19"/>
      <c r="G22" s="20" t="s">
        <v>35</v>
      </c>
      <c r="H22" s="20" t="s">
        <v>30</v>
      </c>
      <c r="I22" s="21" t="s">
        <v>36</v>
      </c>
      <c r="J22" s="20" t="s">
        <v>32</v>
      </c>
      <c r="K22" s="20" t="s">
        <v>33</v>
      </c>
      <c r="L22" s="22" t="n">
        <v>8988385.98</v>
      </c>
      <c r="M22" s="22"/>
      <c r="N22" s="22"/>
      <c r="O22" s="22"/>
      <c r="P22" s="22" t="n">
        <v>15316855.4</v>
      </c>
    </row>
    <row r="23" customFormat="false" ht="2" hidden="false" customHeight="true" outlineLevel="0" collapsed="false">
      <c r="A23" s="17"/>
      <c r="B23" s="17"/>
      <c r="C23" s="17"/>
      <c r="D23" s="17"/>
      <c r="E23" s="17"/>
      <c r="F23" s="17"/>
      <c r="G23" s="18"/>
      <c r="H23" s="18"/>
      <c r="I23" s="18"/>
      <c r="J23" s="18"/>
      <c r="K23" s="18"/>
      <c r="L23" s="17"/>
      <c r="M23" s="17"/>
      <c r="N23" s="17"/>
      <c r="O23" s="17"/>
      <c r="P23" s="17"/>
    </row>
    <row r="24" customFormat="false" ht="15" hidden="false" customHeight="false" outlineLevel="0" collapsed="false">
      <c r="A24" s="8"/>
      <c r="B24" s="8"/>
      <c r="C24" s="8" t="s">
        <v>37</v>
      </c>
      <c r="D24" s="8"/>
      <c r="E24" s="8"/>
      <c r="F24" s="8"/>
      <c r="G24" s="9"/>
      <c r="H24" s="9"/>
      <c r="I24" s="10"/>
      <c r="J24" s="9"/>
      <c r="K24" s="9"/>
      <c r="L24" s="11" t="n">
        <f aca="false">L25</f>
        <v>4099348.33</v>
      </c>
      <c r="M24" s="11" t="n">
        <f aca="false">M25</f>
        <v>0</v>
      </c>
      <c r="N24" s="11" t="n">
        <f aca="false">N25</f>
        <v>0</v>
      </c>
      <c r="O24" s="11" t="n">
        <f aca="false">O25</f>
        <v>0</v>
      </c>
      <c r="P24" s="11" t="n">
        <f aca="false">L24+M24+N24+O24</f>
        <v>4099348.33</v>
      </c>
    </row>
    <row r="25" customFormat="false" ht="15" hidden="false" customHeight="false" outlineLevel="0" collapsed="false">
      <c r="A25" s="8"/>
      <c r="B25" s="8"/>
      <c r="C25" s="8"/>
      <c r="D25" s="8" t="s">
        <v>38</v>
      </c>
      <c r="E25" s="8"/>
      <c r="F25" s="8"/>
      <c r="G25" s="9"/>
      <c r="H25" s="9"/>
      <c r="I25" s="10"/>
      <c r="J25" s="9"/>
      <c r="K25" s="9"/>
      <c r="L25" s="11" t="n">
        <f aca="false">L26</f>
        <v>4099348.33</v>
      </c>
      <c r="M25" s="11" t="n">
        <f aca="false">M26</f>
        <v>0</v>
      </c>
      <c r="N25" s="11" t="n">
        <f aca="false">N26</f>
        <v>0</v>
      </c>
      <c r="O25" s="11" t="n">
        <f aca="false">O26</f>
        <v>0</v>
      </c>
      <c r="P25" s="11" t="n">
        <f aca="false">L25+M25+N25+O25</f>
        <v>4099348.33</v>
      </c>
    </row>
    <row r="26" customFormat="false" ht="15" hidden="false" customHeight="false" outlineLevel="0" collapsed="false">
      <c r="A26" s="8"/>
      <c r="B26" s="8"/>
      <c r="C26" s="8"/>
      <c r="D26" s="8"/>
      <c r="E26" s="8" t="s">
        <v>39</v>
      </c>
      <c r="F26" s="8"/>
      <c r="G26" s="9"/>
      <c r="H26" s="9"/>
      <c r="I26" s="10"/>
      <c r="J26" s="9"/>
      <c r="K26" s="9"/>
      <c r="L26" s="11" t="n">
        <f aca="false">L27</f>
        <v>4099348.33</v>
      </c>
      <c r="M26" s="11" t="n">
        <f aca="false">M27</f>
        <v>0</v>
      </c>
      <c r="N26" s="11" t="n">
        <f aca="false">N27</f>
        <v>0</v>
      </c>
      <c r="O26" s="11" t="n">
        <f aca="false">O27</f>
        <v>0</v>
      </c>
      <c r="P26" s="11" t="n">
        <f aca="false">L26+M26+N26+O26</f>
        <v>4099348.33</v>
      </c>
    </row>
    <row r="27" customFormat="false" ht="15" hidden="false" customHeight="false" outlineLevel="0" collapsed="false">
      <c r="A27" s="8"/>
      <c r="B27" s="8"/>
      <c r="C27" s="8"/>
      <c r="D27" s="8"/>
      <c r="E27" s="8"/>
      <c r="F27" s="8" t="s">
        <v>28</v>
      </c>
      <c r="G27" s="9"/>
      <c r="H27" s="9"/>
      <c r="I27" s="10"/>
      <c r="J27" s="9"/>
      <c r="K27" s="9"/>
      <c r="L27" s="11" t="n">
        <f aca="false">SUM(L29:L29)</f>
        <v>4099348.33</v>
      </c>
      <c r="M27" s="11" t="n">
        <f aca="false">SUM(M29:M29)</f>
        <v>0</v>
      </c>
      <c r="N27" s="11" t="n">
        <f aca="false">SUM(N29:N29)</f>
        <v>0</v>
      </c>
      <c r="O27" s="11" t="n">
        <f aca="false">SUM(O29:O29)</f>
        <v>0</v>
      </c>
      <c r="P27" s="11" t="n">
        <f aca="false">L27+M27+N27+O27</f>
        <v>4099348.33</v>
      </c>
    </row>
    <row r="28" customFormat="false" ht="2" hidden="false" customHeight="true" outlineLevel="0" collapsed="false">
      <c r="A28" s="17"/>
      <c r="B28" s="17"/>
      <c r="C28" s="17"/>
      <c r="D28" s="17"/>
      <c r="E28" s="17"/>
      <c r="F28" s="17"/>
      <c r="G28" s="18"/>
      <c r="H28" s="18"/>
      <c r="I28" s="18"/>
      <c r="J28" s="18"/>
      <c r="K28" s="18"/>
      <c r="L28" s="17"/>
      <c r="M28" s="17"/>
      <c r="N28" s="17"/>
      <c r="O28" s="17"/>
      <c r="P28" s="17"/>
    </row>
    <row r="29" customFormat="false" ht="130" hidden="false" customHeight="false" outlineLevel="0" collapsed="false">
      <c r="A29" s="19"/>
      <c r="B29" s="19"/>
      <c r="C29" s="19"/>
      <c r="D29" s="19"/>
      <c r="E29" s="19"/>
      <c r="F29" s="19"/>
      <c r="G29" s="20" t="s">
        <v>40</v>
      </c>
      <c r="H29" s="20" t="s">
        <v>30</v>
      </c>
      <c r="I29" s="21" t="s">
        <v>41</v>
      </c>
      <c r="J29" s="20" t="s">
        <v>32</v>
      </c>
      <c r="K29" s="20" t="s">
        <v>33</v>
      </c>
      <c r="L29" s="22" t="n">
        <v>4099348.33</v>
      </c>
      <c r="M29" s="22"/>
      <c r="N29" s="22"/>
      <c r="O29" s="22"/>
      <c r="P29" s="22" t="n">
        <v>4099348.33</v>
      </c>
    </row>
    <row r="30" customFormat="false" ht="2" hidden="false" customHeight="true" outlineLevel="0" collapsed="false">
      <c r="A30" s="17"/>
      <c r="B30" s="17"/>
      <c r="C30" s="17"/>
      <c r="D30" s="17"/>
      <c r="E30" s="17"/>
      <c r="F30" s="17"/>
      <c r="G30" s="18"/>
      <c r="H30" s="18"/>
      <c r="I30" s="18"/>
      <c r="J30" s="18"/>
      <c r="K30" s="18"/>
      <c r="L30" s="17"/>
      <c r="M30" s="17"/>
      <c r="N30" s="17"/>
      <c r="O30" s="17"/>
      <c r="P30" s="17"/>
    </row>
    <row r="31" s="16" customFormat="true" ht="15" hidden="false" customHeight="false" outlineLevel="0" collapsed="false">
      <c r="A31" s="12"/>
      <c r="B31" s="12"/>
      <c r="C31" s="12" t="s">
        <v>42</v>
      </c>
      <c r="D31" s="12"/>
      <c r="E31" s="12"/>
      <c r="F31" s="12"/>
      <c r="G31" s="13"/>
      <c r="H31" s="13"/>
      <c r="I31" s="14"/>
      <c r="J31" s="13"/>
      <c r="K31" s="13"/>
      <c r="L31" s="15" t="n">
        <f aca="false">L32</f>
        <v>11539875.32</v>
      </c>
      <c r="M31" s="15" t="n">
        <f aca="false">M32</f>
        <v>0</v>
      </c>
      <c r="N31" s="15" t="n">
        <f aca="false">N32</f>
        <v>0</v>
      </c>
      <c r="O31" s="15" t="n">
        <f aca="false">O32</f>
        <v>0</v>
      </c>
      <c r="P31" s="15" t="n">
        <f aca="false">L31+M31+N31+O31</f>
        <v>11539875.32</v>
      </c>
    </row>
    <row r="32" customFormat="false" ht="15" hidden="false" customHeight="false" outlineLevel="0" collapsed="false">
      <c r="A32" s="8"/>
      <c r="B32" s="8"/>
      <c r="C32" s="8"/>
      <c r="D32" s="8" t="s">
        <v>43</v>
      </c>
      <c r="E32" s="8"/>
      <c r="F32" s="8"/>
      <c r="G32" s="9"/>
      <c r="H32" s="9"/>
      <c r="I32" s="10"/>
      <c r="J32" s="9"/>
      <c r="K32" s="9"/>
      <c r="L32" s="11" t="n">
        <f aca="false">L33+L38+L43+L48+L53</f>
        <v>11539875.32</v>
      </c>
      <c r="M32" s="11" t="n">
        <f aca="false">M33+M38+M43+M48+M53</f>
        <v>0</v>
      </c>
      <c r="N32" s="11" t="n">
        <f aca="false">N33+N38+N43+N48+N53</f>
        <v>0</v>
      </c>
      <c r="O32" s="11" t="n">
        <f aca="false">O33+O38+O43+O48+O53</f>
        <v>0</v>
      </c>
      <c r="P32" s="11" t="n">
        <f aca="false">L32+M32+N32+O32</f>
        <v>11539875.32</v>
      </c>
    </row>
    <row r="33" customFormat="false" ht="15" hidden="false" customHeight="false" outlineLevel="0" collapsed="false">
      <c r="A33" s="8"/>
      <c r="B33" s="8"/>
      <c r="C33" s="8"/>
      <c r="D33" s="8"/>
      <c r="E33" s="8" t="s">
        <v>44</v>
      </c>
      <c r="F33" s="8"/>
      <c r="G33" s="9"/>
      <c r="H33" s="9"/>
      <c r="I33" s="10"/>
      <c r="J33" s="9"/>
      <c r="K33" s="9"/>
      <c r="L33" s="11" t="n">
        <f aca="false">L34</f>
        <v>4133409.34</v>
      </c>
      <c r="M33" s="11" t="n">
        <f aca="false">M34</f>
        <v>0</v>
      </c>
      <c r="N33" s="11" t="n">
        <f aca="false">N34</f>
        <v>0</v>
      </c>
      <c r="O33" s="11" t="n">
        <f aca="false">O34</f>
        <v>0</v>
      </c>
      <c r="P33" s="11" t="n">
        <f aca="false">L33+M33+N33+O33</f>
        <v>4133409.34</v>
      </c>
    </row>
    <row r="34" customFormat="false" ht="15" hidden="false" customHeight="false" outlineLevel="0" collapsed="false">
      <c r="A34" s="8"/>
      <c r="B34" s="8"/>
      <c r="C34" s="8"/>
      <c r="D34" s="8"/>
      <c r="E34" s="8"/>
      <c r="F34" s="8" t="s">
        <v>45</v>
      </c>
      <c r="G34" s="9"/>
      <c r="H34" s="9"/>
      <c r="I34" s="10"/>
      <c r="J34" s="9"/>
      <c r="K34" s="9"/>
      <c r="L34" s="11" t="n">
        <f aca="false">SUM(L36:L36)</f>
        <v>4133409.34</v>
      </c>
      <c r="M34" s="11" t="n">
        <f aca="false">SUM(M36:M36)</f>
        <v>0</v>
      </c>
      <c r="N34" s="11" t="n">
        <f aca="false">SUM(N36:N36)</f>
        <v>0</v>
      </c>
      <c r="O34" s="11" t="n">
        <f aca="false">SUM(O36:O36)</f>
        <v>0</v>
      </c>
      <c r="P34" s="11" t="n">
        <f aca="false">L34+M34+N34+O34</f>
        <v>4133409.34</v>
      </c>
    </row>
    <row r="35" customFormat="false" ht="2" hidden="false" customHeight="true" outlineLevel="0" collapsed="false">
      <c r="A35" s="17"/>
      <c r="B35" s="17"/>
      <c r="C35" s="17"/>
      <c r="D35" s="17"/>
      <c r="E35" s="17"/>
      <c r="F35" s="17"/>
      <c r="G35" s="18"/>
      <c r="H35" s="18"/>
      <c r="I35" s="18"/>
      <c r="J35" s="18"/>
      <c r="K35" s="18"/>
      <c r="L35" s="17"/>
      <c r="M35" s="17"/>
      <c r="N35" s="17"/>
      <c r="O35" s="17"/>
      <c r="P35" s="17"/>
    </row>
    <row r="36" customFormat="false" ht="91" hidden="false" customHeight="false" outlineLevel="0" collapsed="false">
      <c r="A36" s="19"/>
      <c r="B36" s="19"/>
      <c r="C36" s="19"/>
      <c r="D36" s="19"/>
      <c r="E36" s="19"/>
      <c r="F36" s="19"/>
      <c r="G36" s="20" t="s">
        <v>46</v>
      </c>
      <c r="H36" s="20" t="s">
        <v>47</v>
      </c>
      <c r="I36" s="21" t="s">
        <v>48</v>
      </c>
      <c r="J36" s="20" t="s">
        <v>49</v>
      </c>
      <c r="K36" s="20" t="s">
        <v>33</v>
      </c>
      <c r="L36" s="22" t="n">
        <v>4133409.34</v>
      </c>
      <c r="M36" s="22"/>
      <c r="N36" s="22"/>
      <c r="O36" s="22"/>
      <c r="P36" s="22" t="n">
        <v>4133409.34</v>
      </c>
    </row>
    <row r="37" customFormat="false" ht="2" hidden="false" customHeight="true" outlineLevel="0" collapsed="false">
      <c r="A37" s="17"/>
      <c r="B37" s="17"/>
      <c r="C37" s="17"/>
      <c r="D37" s="17"/>
      <c r="E37" s="17"/>
      <c r="F37" s="17"/>
      <c r="G37" s="18"/>
      <c r="H37" s="18"/>
      <c r="I37" s="18"/>
      <c r="J37" s="18"/>
      <c r="K37" s="18"/>
      <c r="L37" s="17"/>
      <c r="M37" s="17"/>
      <c r="N37" s="17"/>
      <c r="O37" s="17"/>
      <c r="P37" s="17"/>
    </row>
    <row r="38" customFormat="false" ht="15" hidden="false" customHeight="false" outlineLevel="0" collapsed="false">
      <c r="A38" s="8"/>
      <c r="B38" s="8"/>
      <c r="C38" s="8"/>
      <c r="D38" s="8"/>
      <c r="E38" s="8" t="s">
        <v>50</v>
      </c>
      <c r="F38" s="8"/>
      <c r="G38" s="9"/>
      <c r="H38" s="9"/>
      <c r="I38" s="10"/>
      <c r="J38" s="9"/>
      <c r="K38" s="9"/>
      <c r="L38" s="11" t="n">
        <f aca="false">L39</f>
        <v>3449183.19</v>
      </c>
      <c r="M38" s="11" t="n">
        <f aca="false">M39</f>
        <v>0</v>
      </c>
      <c r="N38" s="11" t="n">
        <f aca="false">N39</f>
        <v>0</v>
      </c>
      <c r="O38" s="11" t="n">
        <f aca="false">O39</f>
        <v>0</v>
      </c>
      <c r="P38" s="11" t="n">
        <f aca="false">L38+M38+N38+O38</f>
        <v>3449183.19</v>
      </c>
    </row>
    <row r="39" customFormat="false" ht="15" hidden="false" customHeight="false" outlineLevel="0" collapsed="false">
      <c r="A39" s="8"/>
      <c r="B39" s="8"/>
      <c r="C39" s="8"/>
      <c r="D39" s="8"/>
      <c r="E39" s="8"/>
      <c r="F39" s="8" t="s">
        <v>45</v>
      </c>
      <c r="G39" s="9"/>
      <c r="H39" s="9"/>
      <c r="I39" s="10"/>
      <c r="J39" s="9"/>
      <c r="K39" s="9"/>
      <c r="L39" s="11" t="n">
        <f aca="false">SUM(L41:L41)</f>
        <v>3449183.19</v>
      </c>
      <c r="M39" s="11" t="n">
        <f aca="false">SUM(M41:M41)</f>
        <v>0</v>
      </c>
      <c r="N39" s="11" t="n">
        <f aca="false">SUM(N41:N41)</f>
        <v>0</v>
      </c>
      <c r="O39" s="11" t="n">
        <f aca="false">SUM(O41:O41)</f>
        <v>0</v>
      </c>
      <c r="P39" s="11" t="n">
        <f aca="false">L39+M39+N39+O39</f>
        <v>3449183.19</v>
      </c>
    </row>
    <row r="40" customFormat="false" ht="2" hidden="false" customHeight="true" outlineLevel="0" collapsed="false">
      <c r="A40" s="17"/>
      <c r="B40" s="17"/>
      <c r="C40" s="17"/>
      <c r="D40" s="17"/>
      <c r="E40" s="17"/>
      <c r="F40" s="17"/>
      <c r="G40" s="18"/>
      <c r="H40" s="18"/>
      <c r="I40" s="18"/>
      <c r="J40" s="18"/>
      <c r="K40" s="18"/>
      <c r="L40" s="17"/>
      <c r="M40" s="17"/>
      <c r="N40" s="17"/>
      <c r="O40" s="17"/>
      <c r="P40" s="17"/>
    </row>
    <row r="41" customFormat="false" ht="78" hidden="false" customHeight="false" outlineLevel="0" collapsed="false">
      <c r="A41" s="19"/>
      <c r="B41" s="19"/>
      <c r="C41" s="19"/>
      <c r="D41" s="19"/>
      <c r="E41" s="19"/>
      <c r="F41" s="19"/>
      <c r="G41" s="20" t="s">
        <v>51</v>
      </c>
      <c r="H41" s="20" t="s">
        <v>52</v>
      </c>
      <c r="I41" s="21" t="s">
        <v>53</v>
      </c>
      <c r="J41" s="20" t="s">
        <v>49</v>
      </c>
      <c r="K41" s="20" t="s">
        <v>33</v>
      </c>
      <c r="L41" s="22" t="n">
        <v>3449183.19</v>
      </c>
      <c r="M41" s="22"/>
      <c r="N41" s="22"/>
      <c r="O41" s="22"/>
      <c r="P41" s="22" t="n">
        <v>3449183.19</v>
      </c>
    </row>
    <row r="42" customFormat="false" ht="2" hidden="false" customHeight="true" outlineLevel="0" collapsed="false">
      <c r="A42" s="17"/>
      <c r="B42" s="17"/>
      <c r="C42" s="17"/>
      <c r="D42" s="17"/>
      <c r="E42" s="17"/>
      <c r="F42" s="17"/>
      <c r="G42" s="18"/>
      <c r="H42" s="18"/>
      <c r="I42" s="18"/>
      <c r="J42" s="18"/>
      <c r="K42" s="18"/>
      <c r="L42" s="17"/>
      <c r="M42" s="17"/>
      <c r="N42" s="17"/>
      <c r="O42" s="17"/>
      <c r="P42" s="17"/>
    </row>
    <row r="43" customFormat="false" ht="15" hidden="false" customHeight="false" outlineLevel="0" collapsed="false">
      <c r="A43" s="8"/>
      <c r="B43" s="8"/>
      <c r="C43" s="8"/>
      <c r="D43" s="8"/>
      <c r="E43" s="8" t="s">
        <v>54</v>
      </c>
      <c r="F43" s="8"/>
      <c r="G43" s="9"/>
      <c r="H43" s="9"/>
      <c r="I43" s="10"/>
      <c r="J43" s="9"/>
      <c r="K43" s="9"/>
      <c r="L43" s="11" t="n">
        <f aca="false">L44</f>
        <v>-3449183.19</v>
      </c>
      <c r="M43" s="11" t="n">
        <f aca="false">M44</f>
        <v>0</v>
      </c>
      <c r="N43" s="11" t="n">
        <f aca="false">N44</f>
        <v>0</v>
      </c>
      <c r="O43" s="11" t="n">
        <f aca="false">O44</f>
        <v>0</v>
      </c>
      <c r="P43" s="11" t="n">
        <f aca="false">L43+M43+N43+O43</f>
        <v>-3449183.19</v>
      </c>
    </row>
    <row r="44" customFormat="false" ht="15" hidden="false" customHeight="false" outlineLevel="0" collapsed="false">
      <c r="A44" s="8"/>
      <c r="B44" s="8"/>
      <c r="C44" s="8"/>
      <c r="D44" s="8"/>
      <c r="E44" s="8"/>
      <c r="F44" s="8" t="s">
        <v>45</v>
      </c>
      <c r="G44" s="9"/>
      <c r="H44" s="9"/>
      <c r="I44" s="10"/>
      <c r="J44" s="9"/>
      <c r="K44" s="9"/>
      <c r="L44" s="11" t="n">
        <f aca="false">SUM(L46:L46)</f>
        <v>-3449183.19</v>
      </c>
      <c r="M44" s="11" t="n">
        <f aca="false">SUM(M46:M46)</f>
        <v>0</v>
      </c>
      <c r="N44" s="11" t="n">
        <f aca="false">SUM(N46:N46)</f>
        <v>0</v>
      </c>
      <c r="O44" s="11" t="n">
        <f aca="false">SUM(O46:O46)</f>
        <v>0</v>
      </c>
      <c r="P44" s="11" t="n">
        <f aca="false">L44+M44+N44+O44</f>
        <v>-3449183.19</v>
      </c>
    </row>
    <row r="45" customFormat="false" ht="2" hidden="false" customHeight="true" outlineLevel="0" collapsed="false">
      <c r="A45" s="17"/>
      <c r="B45" s="17"/>
      <c r="C45" s="17"/>
      <c r="D45" s="17"/>
      <c r="E45" s="17"/>
      <c r="F45" s="17"/>
      <c r="G45" s="18"/>
      <c r="H45" s="18"/>
      <c r="I45" s="18"/>
      <c r="J45" s="18"/>
      <c r="K45" s="18"/>
      <c r="L45" s="17"/>
      <c r="M45" s="17"/>
      <c r="N45" s="17"/>
      <c r="O45" s="17"/>
      <c r="P45" s="17"/>
    </row>
    <row r="46" customFormat="false" ht="26" hidden="false" customHeight="false" outlineLevel="0" collapsed="false">
      <c r="A46" s="19"/>
      <c r="B46" s="19"/>
      <c r="C46" s="19"/>
      <c r="D46" s="19"/>
      <c r="E46" s="19"/>
      <c r="F46" s="19"/>
      <c r="G46" s="20" t="s">
        <v>55</v>
      </c>
      <c r="H46" s="20" t="s">
        <v>56</v>
      </c>
      <c r="I46" s="21" t="s">
        <v>57</v>
      </c>
      <c r="J46" s="20" t="s">
        <v>49</v>
      </c>
      <c r="K46" s="20" t="s">
        <v>58</v>
      </c>
      <c r="L46" s="22" t="n">
        <v>-3449183.19</v>
      </c>
      <c r="M46" s="22"/>
      <c r="N46" s="22"/>
      <c r="O46" s="22"/>
      <c r="P46" s="22" t="n">
        <v>-3449183.19</v>
      </c>
    </row>
    <row r="47" customFormat="false" ht="2" hidden="false" customHeight="true" outlineLevel="0" collapsed="false">
      <c r="A47" s="17"/>
      <c r="B47" s="17"/>
      <c r="C47" s="17"/>
      <c r="D47" s="17"/>
      <c r="E47" s="17"/>
      <c r="F47" s="17"/>
      <c r="G47" s="18"/>
      <c r="H47" s="18"/>
      <c r="I47" s="18"/>
      <c r="J47" s="18"/>
      <c r="K47" s="18"/>
      <c r="L47" s="17"/>
      <c r="M47" s="17"/>
      <c r="N47" s="17"/>
      <c r="O47" s="17"/>
      <c r="P47" s="17"/>
    </row>
    <row r="48" customFormat="false" ht="15" hidden="false" customHeight="false" outlineLevel="0" collapsed="false">
      <c r="A48" s="8"/>
      <c r="B48" s="8"/>
      <c r="C48" s="8"/>
      <c r="D48" s="8"/>
      <c r="E48" s="8" t="s">
        <v>59</v>
      </c>
      <c r="F48" s="8"/>
      <c r="G48" s="9"/>
      <c r="H48" s="9"/>
      <c r="I48" s="10"/>
      <c r="J48" s="9"/>
      <c r="K48" s="9"/>
      <c r="L48" s="11" t="n">
        <f aca="false">L49</f>
        <v>3449183.19</v>
      </c>
      <c r="M48" s="11" t="n">
        <f aca="false">M49</f>
        <v>0</v>
      </c>
      <c r="N48" s="11" t="n">
        <f aca="false">N49</f>
        <v>0</v>
      </c>
      <c r="O48" s="11" t="n">
        <f aca="false">O49</f>
        <v>0</v>
      </c>
      <c r="P48" s="11" t="n">
        <f aca="false">L48+M48+N48+O48</f>
        <v>3449183.19</v>
      </c>
    </row>
    <row r="49" customFormat="false" ht="15" hidden="false" customHeight="false" outlineLevel="0" collapsed="false">
      <c r="A49" s="8"/>
      <c r="B49" s="8"/>
      <c r="C49" s="8"/>
      <c r="D49" s="8"/>
      <c r="E49" s="8"/>
      <c r="F49" s="8" t="s">
        <v>45</v>
      </c>
      <c r="G49" s="9"/>
      <c r="H49" s="9"/>
      <c r="I49" s="10"/>
      <c r="J49" s="9"/>
      <c r="K49" s="9"/>
      <c r="L49" s="11" t="n">
        <f aca="false">SUM(L51:L51)</f>
        <v>3449183.19</v>
      </c>
      <c r="M49" s="11" t="n">
        <f aca="false">SUM(M51:M51)</f>
        <v>0</v>
      </c>
      <c r="N49" s="11" t="n">
        <f aca="false">SUM(N51:N51)</f>
        <v>0</v>
      </c>
      <c r="O49" s="11" t="n">
        <f aca="false">SUM(O51:O51)</f>
        <v>0</v>
      </c>
      <c r="P49" s="11" t="n">
        <f aca="false">L49+M49+N49+O49</f>
        <v>3449183.19</v>
      </c>
    </row>
    <row r="50" customFormat="false" ht="2" hidden="false" customHeight="true" outlineLevel="0" collapsed="false">
      <c r="A50" s="17"/>
      <c r="B50" s="17"/>
      <c r="C50" s="17"/>
      <c r="D50" s="17"/>
      <c r="E50" s="17"/>
      <c r="F50" s="17"/>
      <c r="G50" s="18"/>
      <c r="H50" s="18"/>
      <c r="I50" s="18"/>
      <c r="J50" s="18"/>
      <c r="K50" s="18"/>
      <c r="L50" s="17"/>
      <c r="M50" s="17"/>
      <c r="N50" s="17"/>
      <c r="O50" s="17"/>
      <c r="P50" s="17"/>
    </row>
    <row r="51" customFormat="false" ht="78" hidden="false" customHeight="false" outlineLevel="0" collapsed="false">
      <c r="A51" s="19"/>
      <c r="B51" s="19"/>
      <c r="C51" s="19"/>
      <c r="D51" s="19"/>
      <c r="E51" s="19"/>
      <c r="F51" s="19"/>
      <c r="G51" s="20" t="s">
        <v>60</v>
      </c>
      <c r="H51" s="20" t="s">
        <v>56</v>
      </c>
      <c r="I51" s="21" t="s">
        <v>53</v>
      </c>
      <c r="J51" s="20" t="s">
        <v>49</v>
      </c>
      <c r="K51" s="20" t="s">
        <v>33</v>
      </c>
      <c r="L51" s="22" t="n">
        <v>3449183.19</v>
      </c>
      <c r="M51" s="22"/>
      <c r="N51" s="22"/>
      <c r="O51" s="22"/>
      <c r="P51" s="22" t="n">
        <v>3449183.19</v>
      </c>
    </row>
    <row r="52" customFormat="false" ht="2" hidden="false" customHeight="true" outlineLevel="0" collapsed="false">
      <c r="A52" s="17"/>
      <c r="B52" s="17"/>
      <c r="C52" s="17"/>
      <c r="D52" s="17"/>
      <c r="E52" s="17"/>
      <c r="F52" s="17"/>
      <c r="G52" s="18"/>
      <c r="H52" s="18"/>
      <c r="I52" s="18"/>
      <c r="J52" s="18"/>
      <c r="K52" s="18"/>
      <c r="L52" s="17"/>
      <c r="M52" s="17"/>
      <c r="N52" s="17"/>
      <c r="O52" s="17"/>
      <c r="P52" s="17"/>
    </row>
    <row r="53" customFormat="false" ht="15" hidden="false" customHeight="false" outlineLevel="0" collapsed="false">
      <c r="A53" s="8"/>
      <c r="B53" s="8"/>
      <c r="C53" s="8"/>
      <c r="D53" s="8"/>
      <c r="E53" s="8" t="s">
        <v>61</v>
      </c>
      <c r="F53" s="8"/>
      <c r="G53" s="9"/>
      <c r="H53" s="9"/>
      <c r="I53" s="10"/>
      <c r="J53" s="9"/>
      <c r="K53" s="9"/>
      <c r="L53" s="11" t="n">
        <f aca="false">L54</f>
        <v>3957282.79</v>
      </c>
      <c r="M53" s="11" t="n">
        <f aca="false">M54</f>
        <v>0</v>
      </c>
      <c r="N53" s="11" t="n">
        <f aca="false">N54</f>
        <v>0</v>
      </c>
      <c r="O53" s="11" t="n">
        <f aca="false">O54</f>
        <v>0</v>
      </c>
      <c r="P53" s="11" t="n">
        <f aca="false">L53+M53+N53+O53</f>
        <v>3957282.79</v>
      </c>
    </row>
    <row r="54" customFormat="false" ht="15" hidden="false" customHeight="false" outlineLevel="0" collapsed="false">
      <c r="A54" s="8"/>
      <c r="B54" s="8"/>
      <c r="C54" s="8"/>
      <c r="D54" s="8"/>
      <c r="E54" s="8"/>
      <c r="F54" s="8" t="s">
        <v>45</v>
      </c>
      <c r="G54" s="9"/>
      <c r="H54" s="9"/>
      <c r="I54" s="10"/>
      <c r="J54" s="9"/>
      <c r="K54" s="9"/>
      <c r="L54" s="11" t="n">
        <f aca="false">SUM(L56:L56)</f>
        <v>3957282.79</v>
      </c>
      <c r="M54" s="11" t="n">
        <f aca="false">SUM(M56:M56)</f>
        <v>0</v>
      </c>
      <c r="N54" s="11" t="n">
        <f aca="false">SUM(N56:N56)</f>
        <v>0</v>
      </c>
      <c r="O54" s="11" t="n">
        <f aca="false">SUM(O56:O56)</f>
        <v>0</v>
      </c>
      <c r="P54" s="11" t="n">
        <f aca="false">L54+M54+N54+O54</f>
        <v>3957282.79</v>
      </c>
    </row>
    <row r="55" customFormat="false" ht="2" hidden="false" customHeight="true" outlineLevel="0" collapsed="false">
      <c r="A55" s="17"/>
      <c r="B55" s="17"/>
      <c r="C55" s="17"/>
      <c r="D55" s="17"/>
      <c r="E55" s="17"/>
      <c r="F55" s="17"/>
      <c r="G55" s="18"/>
      <c r="H55" s="18"/>
      <c r="I55" s="18"/>
      <c r="J55" s="18"/>
      <c r="K55" s="18"/>
      <c r="L55" s="17"/>
      <c r="M55" s="17"/>
      <c r="N55" s="17"/>
      <c r="O55" s="17"/>
      <c r="P55" s="17"/>
    </row>
    <row r="56" customFormat="false" ht="78" hidden="false" customHeight="false" outlineLevel="0" collapsed="false">
      <c r="A56" s="19"/>
      <c r="B56" s="19"/>
      <c r="C56" s="19"/>
      <c r="D56" s="19"/>
      <c r="E56" s="19"/>
      <c r="F56" s="19"/>
      <c r="G56" s="20" t="s">
        <v>62</v>
      </c>
      <c r="H56" s="20" t="s">
        <v>63</v>
      </c>
      <c r="I56" s="21" t="s">
        <v>64</v>
      </c>
      <c r="J56" s="20" t="s">
        <v>49</v>
      </c>
      <c r="K56" s="20" t="s">
        <v>33</v>
      </c>
      <c r="L56" s="22" t="n">
        <v>3957282.79</v>
      </c>
      <c r="M56" s="22"/>
      <c r="N56" s="22"/>
      <c r="O56" s="22"/>
      <c r="P56" s="22" t="n">
        <v>3957282.79</v>
      </c>
    </row>
    <row r="57" customFormat="false" ht="2" hidden="false" customHeight="true" outlineLevel="0" collapsed="false">
      <c r="A57" s="17"/>
      <c r="B57" s="17"/>
      <c r="C57" s="17"/>
      <c r="D57" s="17"/>
      <c r="E57" s="17"/>
      <c r="F57" s="17"/>
      <c r="G57" s="18"/>
      <c r="H57" s="18"/>
      <c r="I57" s="18"/>
      <c r="J57" s="18"/>
      <c r="K57" s="18"/>
      <c r="L57" s="17"/>
      <c r="M57" s="17"/>
      <c r="N57" s="17"/>
      <c r="O57" s="17"/>
      <c r="P57" s="17"/>
    </row>
    <row r="58" customFormat="false" ht="15" hidden="false" customHeight="false" outlineLevel="0" collapsed="false">
      <c r="A58" s="23" t="s">
        <v>65</v>
      </c>
      <c r="B58" s="23"/>
      <c r="C58" s="23"/>
      <c r="D58" s="23"/>
      <c r="E58" s="23"/>
      <c r="F58" s="23"/>
      <c r="G58" s="24"/>
      <c r="H58" s="24"/>
      <c r="I58" s="25"/>
      <c r="J58" s="24"/>
      <c r="K58" s="24"/>
      <c r="L58" s="26" t="n">
        <f aca="false">L9</f>
        <v>31624258.83</v>
      </c>
      <c r="M58" s="26" t="n">
        <f aca="false">M9</f>
        <v>0</v>
      </c>
      <c r="N58" s="26" t="n">
        <f aca="false">N9</f>
        <v>0</v>
      </c>
      <c r="O58" s="26" t="n">
        <f aca="false">O9</f>
        <v>0</v>
      </c>
      <c r="P58" s="26" t="n">
        <f aca="false">L58+M58+N58+O58</f>
        <v>31624258.83</v>
      </c>
    </row>
  </sheetData>
  <mergeCells count="7">
    <mergeCell ref="A1:P1"/>
    <mergeCell ref="A2:P2"/>
    <mergeCell ref="A3:P3"/>
    <mergeCell ref="A4:P4"/>
    <mergeCell ref="A5:P5"/>
    <mergeCell ref="A6:P6"/>
    <mergeCell ref="A7:P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00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2023-04-04T18:47:26Z</dcterms:created>
  <dc:creator>Apache POI</dc:creator>
  <dc:description/>
  <dc:language>pt-BR</dc:language>
  <cp:lastModifiedBy/>
  <dcterms:modified xsi:type="dcterms:W3CDTF">2023-04-05T09:48:06Z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