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upos Locais e Área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<sst xmlns="http://schemas.openxmlformats.org/spreadsheetml/2006/main" count="1026" uniqueCount="802">
  <si>
    <t xml:space="preserve">GRUPOS, LOCAIS E ÁREA</t>
  </si>
  <si>
    <t xml:space="preserve">ITEM 01 – GEX Curitiba</t>
  </si>
  <si>
    <t xml:space="preserve">Unidade</t>
  </si>
  <si>
    <t xml:space="preserve">Endereço</t>
  </si>
  <si>
    <t xml:space="preserve">Cidade </t>
  </si>
  <si>
    <t xml:space="preserve">Área total edifício (m²)</t>
  </si>
  <si>
    <t xml:space="preserve">Área externa (pátios e áreas verdes) (m²)</t>
  </si>
  <si>
    <t xml:space="preserve">Área total</t>
  </si>
  <si>
    <t xml:space="preserve">Previsão de 2 Aplicações/Ano</t>
  </si>
  <si>
    <t xml:space="preserve">Valor máximo a ser aceito pela Administração</t>
  </si>
  <si>
    <t xml:space="preserve">GEX / APS DIGITAL / ADJ CURITIBA</t>
  </si>
  <si>
    <t xml:space="preserve">Rua João Negrão, 11/21, Centro</t>
  </si>
  <si>
    <t xml:space="preserve">CURITIBA/PR</t>
  </si>
  <si>
    <t xml:space="preserve">IMÓVEL MARECHAL DEODORO</t>
  </si>
  <si>
    <t xml:space="preserve">Rua Marechal Deodoro, 1250, Centro</t>
  </si>
  <si>
    <t xml:space="preserve">CEDOCPREV CURITIBA</t>
  </si>
  <si>
    <t xml:space="preserve">Av. Prefeito Lothário Meissner, 632</t>
  </si>
  <si>
    <t xml:space="preserve">APS ARAUCÁRIA</t>
  </si>
  <si>
    <t xml:space="preserve">Rua Manoel Ribas, 185</t>
  </si>
  <si>
    <t xml:space="preserve">ARAUCÁRIA/PR</t>
  </si>
  <si>
    <t xml:space="preserve">APS CAMPO LARGO</t>
  </si>
  <si>
    <t xml:space="preserve">Rua Joaquim Ribas de Andrade, 1350,  Centro</t>
  </si>
  <si>
    <t xml:space="preserve">CAMPO LARGO/PR</t>
  </si>
  <si>
    <t xml:space="preserve">APS COLOMBO</t>
  </si>
  <si>
    <t xml:space="preserve">Rua Zacarias de Paula Xavier, 124, Centro</t>
  </si>
  <si>
    <t xml:space="preserve">COLOMBO/PR</t>
  </si>
  <si>
    <t xml:space="preserve">APS CURITIBA-CÂNDIDO LOPES</t>
  </si>
  <si>
    <t xml:space="preserve">Rua Cândido Lopes, 270, Centro</t>
  </si>
  <si>
    <t xml:space="preserve">APS CURITIBA-HAUER</t>
  </si>
  <si>
    <t xml:space="preserve">Rua Waldemar Kost, 706, Vila Hauer</t>
  </si>
  <si>
    <t xml:space="preserve">APS CURITIBA-VISCONDE DE GUARAPUAVA</t>
  </si>
  <si>
    <t xml:space="preserve">Travessa da Lapa, 200, Centro</t>
  </si>
  <si>
    <t xml:space="preserve">APS FAZENDA RIO GRANDE</t>
  </si>
  <si>
    <t xml:space="preserve">Rua Egito, 426, Nações</t>
  </si>
  <si>
    <t xml:space="preserve">FAZENDA RIO GRANDE/PR</t>
  </si>
  <si>
    <t xml:space="preserve">APS ITAPERUÇU</t>
  </si>
  <si>
    <t xml:space="preserve">Rua Crispin Furquim de Siqueira, 1780, Centro</t>
  </si>
  <si>
    <t xml:space="preserve">ITAPERUÇU/PR</t>
  </si>
  <si>
    <t xml:space="preserve">APS LAPA</t>
  </si>
  <si>
    <t xml:space="preserve">Av. Juscelino Kubitschek de Oliveira, 479. D. Pedro II</t>
  </si>
  <si>
    <t xml:space="preserve">LAPA/PR</t>
  </si>
  <si>
    <t xml:space="preserve">APS MANDIRITUBA</t>
  </si>
  <si>
    <t xml:space="preserve">Rua Francisco Manoel de Oliveira Mendes, 246, Centro</t>
  </si>
  <si>
    <t xml:space="preserve">MANDIRITUBA/PR</t>
  </si>
  <si>
    <t xml:space="preserve">APS PARANAGUÁ</t>
  </si>
  <si>
    <t xml:space="preserve">Praça João Gualberto, 267, Centro</t>
  </si>
  <si>
    <t xml:space="preserve">PARANAGUÁ/PR</t>
  </si>
  <si>
    <t xml:space="preserve">APS PINHAIS</t>
  </si>
  <si>
    <t xml:space="preserve">Rua África, 50, Centro</t>
  </si>
  <si>
    <t xml:space="preserve">PINHAIS/PR</t>
  </si>
  <si>
    <t xml:space="preserve">APS SÃO JOSÉ DOS PINHAIS</t>
  </si>
  <si>
    <t xml:space="preserve">Rua Joinville, 2643, São Pedro</t>
  </si>
  <si>
    <t xml:space="preserve">SÃO JOSÉ DOS PINHAIS/PR</t>
  </si>
  <si>
    <t xml:space="preserve">16 unidades</t>
  </si>
  <si>
    <t xml:space="preserve">total m2</t>
  </si>
  <si>
    <t xml:space="preserve">ITEM 02 – GEX Cascavel</t>
  </si>
  <si>
    <t xml:space="preserve">GEX CASCAVEL / ADJ CASCAVEL</t>
  </si>
  <si>
    <t xml:space="preserve">Rua General Osório, 3423, Centro</t>
  </si>
  <si>
    <t xml:space="preserve">CASCAVEL/PR</t>
  </si>
  <si>
    <t xml:space="preserve">APS ASSIS CHATEAUBRIAND</t>
  </si>
  <si>
    <t xml:space="preserve">Rua São Luís, 275</t>
  </si>
  <si>
    <t xml:space="preserve">ASSIS CHATEAUBRIAND/PR</t>
  </si>
  <si>
    <t xml:space="preserve">APS CASCAVEL</t>
  </si>
  <si>
    <t xml:space="preserve">Rua São Paulo, 603, Centro</t>
  </si>
  <si>
    <t xml:space="preserve">APS CORONEL VIVIDA</t>
  </si>
  <si>
    <t xml:space="preserve">Rua Angelo Peruzzo, 37, Centro</t>
  </si>
  <si>
    <t xml:space="preserve">CORONEL VIVIDA/PR</t>
  </si>
  <si>
    <t xml:space="preserve">APS DOIS VIZINHOS</t>
  </si>
  <si>
    <t xml:space="preserve">Rua Paraná, 1147, Centro</t>
  </si>
  <si>
    <t xml:space="preserve">DOIS VIZINHOS/PR</t>
  </si>
  <si>
    <t xml:space="preserve">APS FOZ DO IGUAÇU</t>
  </si>
  <si>
    <t xml:space="preserve">Av. Paraná, 1661</t>
  </si>
  <si>
    <t xml:space="preserve">FOZ DO IGUAÇU/PR</t>
  </si>
  <si>
    <t xml:space="preserve">APS FRANCISCO BELTRÃO</t>
  </si>
  <si>
    <t xml:space="preserve">Rua Guanabara, 410</t>
  </si>
  <si>
    <t xml:space="preserve">FRANCISCO BELTRÃO/PR</t>
  </si>
  <si>
    <t xml:space="preserve">APS GUAÍRA</t>
  </si>
  <si>
    <t xml:space="preserve">Rua Paraguai, 1145 , Vila Velha</t>
  </si>
  <si>
    <t xml:space="preserve">GUAÍRA/PR</t>
  </si>
  <si>
    <t xml:space="preserve">APS MANGUEIRINHA</t>
  </si>
  <si>
    <t xml:space="preserve">Rua Santos Dumont, 288</t>
  </si>
  <si>
    <t xml:space="preserve">MANGUEIRINHA/PR</t>
  </si>
  <si>
    <t xml:space="preserve">APS MARECHAL CÂNDIDO RONDON</t>
  </si>
  <si>
    <t xml:space="preserve">Av. Rio Grande do Sul, 270</t>
  </si>
  <si>
    <t xml:space="preserve">MARECHAL CÂNDIDO RONDON/PR</t>
  </si>
  <si>
    <t xml:space="preserve">APS MEDIANEIRA</t>
  </si>
  <si>
    <t xml:space="preserve">Rua Riachuelo, 897</t>
  </si>
  <si>
    <t xml:space="preserve">MEDIANEIRA/PR</t>
  </si>
  <si>
    <t xml:space="preserve">APS PALMAS</t>
  </si>
  <si>
    <t xml:space="preserve">Av. Clevelândia, 684, Centro</t>
  </si>
  <si>
    <t xml:space="preserve">PALMAS/PR</t>
  </si>
  <si>
    <t xml:space="preserve">APS PALOTINA</t>
  </si>
  <si>
    <t xml:space="preserve">Rua Vereador Antônio Pozzan, 1797, Centro</t>
  </si>
  <si>
    <t xml:space="preserve">PALOTINA/PR</t>
  </si>
  <si>
    <t xml:space="preserve">APS PATO BRANCO</t>
  </si>
  <si>
    <t xml:space="preserve">Rua Tapajós, 520</t>
  </si>
  <si>
    <t xml:space="preserve">PATO BRANCO/PR</t>
  </si>
  <si>
    <t xml:space="preserve">APS QUEDAS DO IGUAÇU</t>
  </si>
  <si>
    <t xml:space="preserve">Rua Romeiras, 528</t>
  </si>
  <si>
    <t xml:space="preserve">QUEDAS DO IGUAÇU/PR</t>
  </si>
  <si>
    <t xml:space="preserve">APS REALEZA</t>
  </si>
  <si>
    <t xml:space="preserve">Rua Arnaldo Busato, 3107</t>
  </si>
  <si>
    <t xml:space="preserve">REALEZA/PR</t>
  </si>
  <si>
    <t xml:space="preserve">APS SANTO ANTONIO DO SUDOESTE</t>
  </si>
  <si>
    <t xml:space="preserve">Rua Jesuíno Teodorico de Andrade, 1417</t>
  </si>
  <si>
    <t xml:space="preserve">SANTO ANTONIO DO SUDOESTE/PR</t>
  </si>
  <si>
    <t xml:space="preserve">APS SÃO MIGUEL DO IGUAÇU</t>
  </si>
  <si>
    <t xml:space="preserve">Rua Nereu Ramos, 1313, Centro</t>
  </si>
  <si>
    <t xml:space="preserve">SÃO MIGUEL DO IGUAÇU/PR</t>
  </si>
  <si>
    <t xml:space="preserve">APS TOLEDO</t>
  </si>
  <si>
    <t xml:space="preserve">Rua Rui Barbosa, 2989, Jd. Gisela</t>
  </si>
  <si>
    <t xml:space="preserve">TOLEDO/PR</t>
  </si>
  <si>
    <t xml:space="preserve">19 unidades</t>
  </si>
  <si>
    <t xml:space="preserve">unidades</t>
  </si>
  <si>
    <t xml:space="preserve">ITEM 03 – GEX Londrina</t>
  </si>
  <si>
    <t xml:space="preserve">GEX LONDRINA</t>
  </si>
  <si>
    <t xml:space="preserve">Av. Duque de Caxias, 1135</t>
  </si>
  <si>
    <t xml:space="preserve">LONDRINA/PR</t>
  </si>
  <si>
    <t xml:space="preserve">APS ADJ LONDRINA</t>
  </si>
  <si>
    <t xml:space="preserve">Av. Bandeirantes, 500</t>
  </si>
  <si>
    <t xml:space="preserve">APS ANDIRÁ</t>
  </si>
  <si>
    <t xml:space="preserve">Rua Minas Gerais, 385</t>
  </si>
  <si>
    <t xml:space="preserve">ANDIRÁ/PR</t>
  </si>
  <si>
    <t xml:space="preserve">APS APUCARANA</t>
  </si>
  <si>
    <t xml:space="preserve">Rua Firman Neto, 201</t>
  </si>
  <si>
    <t xml:space="preserve">APUCARANA/PR</t>
  </si>
  <si>
    <t xml:space="preserve">APS ARAPONGAS</t>
  </si>
  <si>
    <t xml:space="preserve">Rua Harpia/Esquina com a Rua Flamingo, S/N</t>
  </si>
  <si>
    <t xml:space="preserve">ARAPONGAS/PR</t>
  </si>
  <si>
    <t xml:space="preserve">APS BANDEIRANTES</t>
  </si>
  <si>
    <t xml:space="preserve">Av. Edelina Meneghel Rando, 351</t>
  </si>
  <si>
    <t xml:space="preserve">BANDEIRANTES/PR</t>
  </si>
  <si>
    <t xml:space="preserve">APS CAMBARÁ</t>
  </si>
  <si>
    <t xml:space="preserve">Rua Domingos Vilas, 1034</t>
  </si>
  <si>
    <t xml:space="preserve">CAMBARÁ/PR</t>
  </si>
  <si>
    <t xml:space="preserve">APS CAMBÉ</t>
  </si>
  <si>
    <t xml:space="preserve">Av. Brasil, 138</t>
  </si>
  <si>
    <t xml:space="preserve">CAMBÉ/PR</t>
  </si>
  <si>
    <t xml:space="preserve">APS CORNÉLIO PROCÓPIO</t>
  </si>
  <si>
    <t xml:space="preserve">Rua Presidente Castelo Branco, 210</t>
  </si>
  <si>
    <t xml:space="preserve">CORNÉLIO PROCÓPIO/PR</t>
  </si>
  <si>
    <t xml:space="preserve">APS IVAIPORÃ</t>
  </si>
  <si>
    <t xml:space="preserve">Av. Presidente Tancredo Neves, 1555</t>
  </si>
  <si>
    <t xml:space="preserve">IVAIPORÃ/PR</t>
  </si>
  <si>
    <t xml:space="preserve">APS JACAREZINHO</t>
  </si>
  <si>
    <t xml:space="preserve">Rua Don Fernando Taddey, 1288</t>
  </si>
  <si>
    <t xml:space="preserve">JACAREZINHO/PR</t>
  </si>
  <si>
    <t xml:space="preserve">APS LONDRINA-CENTRO - JOÃO CÂNDIDO</t>
  </si>
  <si>
    <t xml:space="preserve">Rua Professor João Cândido, 635</t>
  </si>
  <si>
    <t xml:space="preserve">APS LONDRINA-SHANGRILÁ</t>
  </si>
  <si>
    <t xml:space="preserve">Rua Visconde de Mauá, 161</t>
  </si>
  <si>
    <t xml:space="preserve">APS ROLÂNDIA</t>
  </si>
  <si>
    <t xml:space="preserve">Av. Expedicionários, 159</t>
  </si>
  <si>
    <t xml:space="preserve">ROLÂNDIA/PR</t>
  </si>
  <si>
    <t xml:space="preserve">APS SANTO ANTÔNIO DA PLATINA</t>
  </si>
  <si>
    <t xml:space="preserve">Rua Rui Barbosa, 174</t>
  </si>
  <si>
    <t xml:space="preserve">SANTO ANTÔNIO DA PLATINA/PR</t>
  </si>
  <si>
    <t xml:space="preserve">15 unidades</t>
  </si>
  <si>
    <t xml:space="preserve">ITEM 04 – GEX Maringá</t>
  </si>
  <si>
    <t xml:space="preserve">GEX/APS/ADJ MARINGÁ</t>
  </si>
  <si>
    <t xml:space="preserve">Av. XV de Novembro, 491</t>
  </si>
  <si>
    <t xml:space="preserve">MARINGÁ/PR</t>
  </si>
  <si>
    <t xml:space="preserve">CEDOCPREV MARINGÁ</t>
  </si>
  <si>
    <t xml:space="preserve">Av. Mauá, 1088</t>
  </si>
  <si>
    <t xml:space="preserve">APS ASTORGA</t>
  </si>
  <si>
    <t xml:space="preserve">Rua Nossa Senhora Aparecida, 181</t>
  </si>
  <si>
    <t xml:space="preserve">ASTORGA/PR</t>
  </si>
  <si>
    <t xml:space="preserve">APS CAMPO MOURÃO</t>
  </si>
  <si>
    <t xml:space="preserve">Av. Manoel Mendes de Camargo, 290, Centro</t>
  </si>
  <si>
    <t xml:space="preserve">CAMPO MOURÃO/PR</t>
  </si>
  <si>
    <t xml:space="preserve">APS CIANORTE</t>
  </si>
  <si>
    <t xml:space="preserve">Av. Goiás, 17</t>
  </si>
  <si>
    <t xml:space="preserve">CIANORTE/PR</t>
  </si>
  <si>
    <t xml:space="preserve">APS COLORADO</t>
  </si>
  <si>
    <t xml:space="preserve">Rua Adinael Moreira, 11</t>
  </si>
  <si>
    <t xml:space="preserve">COLORADO/PR</t>
  </si>
  <si>
    <t xml:space="preserve">APS CRUZEIRO DO OESTE</t>
  </si>
  <si>
    <t xml:space="preserve">Av. Brasil, 3025, Jardim da Luz</t>
  </si>
  <si>
    <t xml:space="preserve">CRUZEIRO DO OESTE/PR</t>
  </si>
  <si>
    <t xml:space="preserve">APS GOIOERÊ</t>
  </si>
  <si>
    <t xml:space="preserve">Av. Libertadores da América, 145</t>
  </si>
  <si>
    <t xml:space="preserve">GOIOERÊ/PR</t>
  </si>
  <si>
    <t xml:space="preserve">APS LOANDA</t>
  </si>
  <si>
    <t xml:space="preserve">Rua Deputado Accioly Filho, 130, Centro</t>
  </si>
  <si>
    <t xml:space="preserve">LOANDA/PR</t>
  </si>
  <si>
    <t xml:space="preserve">APS MANDAGUARI</t>
  </si>
  <si>
    <t xml:space="preserve">Av. Marcos Dias, 315</t>
  </si>
  <si>
    <t xml:space="preserve">MANDAGUARI/PR</t>
  </si>
  <si>
    <t xml:space="preserve">APS NOVA ESPERANÇA</t>
  </si>
  <si>
    <t xml:space="preserve">Av. Felipe Camarão, 945</t>
  </si>
  <si>
    <t xml:space="preserve">NOVA ESPERANÇA/PR</t>
  </si>
  <si>
    <t xml:space="preserve">APS PAIÇANDU</t>
  </si>
  <si>
    <t xml:space="preserve">Rua Onésio Francisco de Faria, 755</t>
  </si>
  <si>
    <t xml:space="preserve">PAIÇANDU/PR</t>
  </si>
  <si>
    <t xml:space="preserve">APS PARANAVAÍ</t>
  </si>
  <si>
    <t xml:space="preserve">Rua Salgado Filho, 789</t>
  </si>
  <si>
    <t xml:space="preserve">PARANAVAÍ/PR</t>
  </si>
  <si>
    <t xml:space="preserve">APS UMUARAMA</t>
  </si>
  <si>
    <t xml:space="preserve">Rua Inajá, 3610</t>
  </si>
  <si>
    <t xml:space="preserve">UMUARAMA/PR</t>
  </si>
  <si>
    <t xml:space="preserve">14 unidades</t>
  </si>
  <si>
    <t xml:space="preserve">ITEM 05 – GEX Ponta Grossa</t>
  </si>
  <si>
    <t xml:space="preserve">GEX/APS/ADJ PONTA GROSSA</t>
  </si>
  <si>
    <t xml:space="preserve">Rua Marques do Paraná, 799</t>
  </si>
  <si>
    <t xml:space="preserve">PONTA GROSSA/PR</t>
  </si>
  <si>
    <t xml:space="preserve">CEDOCPREV PONTA GROSSA</t>
  </si>
  <si>
    <t xml:space="preserve">RUA Dr. Colares, 415</t>
  </si>
  <si>
    <t xml:space="preserve">APS ARAPOTI</t>
  </si>
  <si>
    <t xml:space="preserve">Rua Ondina Bueno Siqueira, 220</t>
  </si>
  <si>
    <t xml:space="preserve">ARAPOTI/PR</t>
  </si>
  <si>
    <t xml:space="preserve">APS CASTRO</t>
  </si>
  <si>
    <t xml:space="preserve">Rua Marechal Deodoro, 492</t>
  </si>
  <si>
    <t xml:space="preserve">CASTRO/PR</t>
  </si>
  <si>
    <t xml:space="preserve">APS GUARAPUAVA</t>
  </si>
  <si>
    <t xml:space="preserve">Rua Quinze de Novembro, 3337</t>
  </si>
  <si>
    <t xml:space="preserve">GUARAPUAVA/PR</t>
  </si>
  <si>
    <t xml:space="preserve">APS IBAITI</t>
  </si>
  <si>
    <t xml:space="preserve">Rua Rui Barbosa, 379</t>
  </si>
  <si>
    <t xml:space="preserve">IBAITI/PR</t>
  </si>
  <si>
    <t xml:space="preserve">APS IMBITUVA</t>
  </si>
  <si>
    <t xml:space="preserve">Rua Santo Antônio, 839</t>
  </si>
  <si>
    <t xml:space="preserve">IMBITUVA/PR</t>
  </si>
  <si>
    <t xml:space="preserve">APS IRATI</t>
  </si>
  <si>
    <t xml:space="preserve">Rua Coronel Emílio Gomes, 63</t>
  </si>
  <si>
    <t xml:space="preserve">IRATI/PR</t>
  </si>
  <si>
    <t xml:space="preserve">APS JAGUARIAIVA</t>
  </si>
  <si>
    <t xml:space="preserve">Av. Antônio Cunha, 507</t>
  </si>
  <si>
    <t xml:space="preserve">JAGUARIAIVA/PR</t>
  </si>
  <si>
    <t xml:space="preserve">APS LARANJEIRAS DO SUL</t>
  </si>
  <si>
    <t xml:space="preserve">Av. Santos Dumont, 2255</t>
  </si>
  <si>
    <t xml:space="preserve">LARANJEIRAS DO SUL/PR</t>
  </si>
  <si>
    <t xml:space="preserve">480,00</t>
  </si>
  <si>
    <t xml:space="preserve">APS PALMEIRA</t>
  </si>
  <si>
    <t xml:space="preserve">Rua Fritz Kliewer, 315</t>
  </si>
  <si>
    <t xml:space="preserve">PALMEIRA/PR</t>
  </si>
  <si>
    <t xml:space="preserve">APS PINHÃO</t>
  </si>
  <si>
    <t xml:space="preserve">Rua Lauro Ferreira Caldas, 145</t>
  </si>
  <si>
    <t xml:space="preserve">PINHÃO/PR</t>
  </si>
  <si>
    <t xml:space="preserve">APS PITANGA</t>
  </si>
  <si>
    <t xml:space="preserve">Rua João Gonçalves Padilha, 391</t>
  </si>
  <si>
    <t xml:space="preserve">PITANGA/PR</t>
  </si>
  <si>
    <t xml:space="preserve">APS PRUDENTÓPOLIS</t>
  </si>
  <si>
    <t xml:space="preserve">Rua Lécia Ucrainka, 367</t>
  </si>
  <si>
    <t xml:space="preserve">PRUDENTÓPOLIS/PR</t>
  </si>
  <si>
    <t xml:space="preserve">APS SÃO MATEUS DO SUL</t>
  </si>
  <si>
    <t xml:space="preserve">RUA Tenente Max Wolff Filho, 474</t>
  </si>
  <si>
    <t xml:space="preserve">SÃO MATEUS DO SUL/PR</t>
  </si>
  <si>
    <t xml:space="preserve">APS TELÊMACO BORBA</t>
  </si>
  <si>
    <t xml:space="preserve">Rua Leopoldo Voigt, 106</t>
  </si>
  <si>
    <t xml:space="preserve">TELÊMACO BORBA/PR</t>
  </si>
  <si>
    <t xml:space="preserve">APS UNIÃO DA VITÓRIA</t>
  </si>
  <si>
    <t xml:space="preserve">Rua Ipiranga, 251</t>
  </si>
  <si>
    <t xml:space="preserve">UNIÃO DA VITÓRIA/PR</t>
  </si>
  <si>
    <t xml:space="preserve">17 unidades</t>
  </si>
  <si>
    <t xml:space="preserve">ITEM 06 – GEX Porto Alegre</t>
  </si>
  <si>
    <t xml:space="preserve">GEX PORTO ALEGRE</t>
  </si>
  <si>
    <t xml:space="preserve">Rua Jerônimo Coelho, 127</t>
  </si>
  <si>
    <t xml:space="preserve">PORTO ALEGRE/RS</t>
  </si>
  <si>
    <t xml:space="preserve">APS ALVORADA</t>
  </si>
  <si>
    <t xml:space="preserve">Av. Maringá, 1201</t>
  </si>
  <si>
    <t xml:space="preserve">ALVORADA/RS</t>
  </si>
  <si>
    <t xml:space="preserve">APS PORTO ALEGRE-CENTRO</t>
  </si>
  <si>
    <t xml:space="preserve">Travessa Mário Cinco de Paus, 20</t>
  </si>
  <si>
    <t xml:space="preserve">APS PORTO ALEGRE-NORTE</t>
  </si>
  <si>
    <t xml:space="preserve">Av. Três de Abril, 90</t>
  </si>
  <si>
    <t xml:space="preserve">APS PORTO ALEGRE-PARTENON</t>
  </si>
  <si>
    <t xml:space="preserve">Av. Bento Gonçalves, 867</t>
  </si>
  <si>
    <t xml:space="preserve">APS PORTO ALEGRE-SUL</t>
  </si>
  <si>
    <t xml:space="preserve">Estrada Vila Maria, 265</t>
  </si>
  <si>
    <t xml:space="preserve">CEDOCPREV PORTO ALEGRE</t>
  </si>
  <si>
    <t xml:space="preserve">Rua Marechal Andrea, 351 / Boa vista</t>
  </si>
  <si>
    <t xml:space="preserve">7 unidades</t>
  </si>
  <si>
    <t xml:space="preserve">ITEM 07 – GEX Canoas</t>
  </si>
  <si>
    <t xml:space="preserve">GEX/APS/ADJ CANOAS</t>
  </si>
  <si>
    <t xml:space="preserve">Av. Inconfidência, 778, Marechal Rondon</t>
  </si>
  <si>
    <t xml:space="preserve">CANOAS/RS</t>
  </si>
  <si>
    <t xml:space="preserve">CEDOCPREV CANOAS</t>
  </si>
  <si>
    <t xml:space="preserve">Rua Paes Leme, 300, Rio Branco</t>
  </si>
  <si>
    <t xml:space="preserve">APS BUTIÁ</t>
  </si>
  <si>
    <t xml:space="preserve">Av. Leandro de Almeida, 356</t>
  </si>
  <si>
    <t xml:space="preserve">BUTIÁ/RS</t>
  </si>
  <si>
    <t xml:space="preserve">APS CACHOEIRINHA</t>
  </si>
  <si>
    <t xml:space="preserve">Rua Campos Salles, 80, Vila Santo Angelo</t>
  </si>
  <si>
    <t xml:space="preserve">CACHOEIRINHA/RS</t>
  </si>
  <si>
    <t xml:space="preserve">APS ESTEIO</t>
  </si>
  <si>
    <t xml:space="preserve">Rua General José Machado Lopes, 256, Centro</t>
  </si>
  <si>
    <t xml:space="preserve">ESTEIO/RS</t>
  </si>
  <si>
    <t xml:space="preserve">DEPÓSITO ESTEIO</t>
  </si>
  <si>
    <t xml:space="preserve">Rua Olga Jancowski, 68, Três Portos</t>
  </si>
  <si>
    <t xml:space="preserve">APS GRAVATAÍ</t>
  </si>
  <si>
    <t xml:space="preserve">Rua Coronel Sarmento, 1321, Centro</t>
  </si>
  <si>
    <t xml:space="preserve">GRAVATAÍ/RS</t>
  </si>
  <si>
    <t xml:space="preserve">APS GUAÍBA</t>
  </si>
  <si>
    <t xml:space="preserve">Rua Sete de Setembro, 36, Centro</t>
  </si>
  <si>
    <t xml:space="preserve">GUAÍBA/RS</t>
  </si>
  <si>
    <t xml:space="preserve">APS OSÓRIO</t>
  </si>
  <si>
    <t xml:space="preserve">Rua Firmiano Osório, 949, Centro</t>
  </si>
  <si>
    <t xml:space="preserve">OSÓRIO/RS</t>
  </si>
  <si>
    <t xml:space="preserve">APS SANTO ANTÔNIO DA PATRULHA</t>
  </si>
  <si>
    <t xml:space="preserve">Rua Coronel Vitor Villa-Verde, 2, Centro</t>
  </si>
  <si>
    <t xml:space="preserve">SANTO ANTÔNIO DA PATRULHA/RS</t>
  </si>
  <si>
    <t xml:space="preserve">APS SÃO JERÔNIMO</t>
  </si>
  <si>
    <t xml:space="preserve">Rua Rio Branco, 384, Centro</t>
  </si>
  <si>
    <t xml:space="preserve">SÃO JERÔNIMO/RS</t>
  </si>
  <si>
    <t xml:space="preserve">APS TORRES</t>
  </si>
  <si>
    <t xml:space="preserve">Av. do Riacho, 235</t>
  </si>
  <si>
    <t xml:space="preserve">TORRES/RS</t>
  </si>
  <si>
    <t xml:space="preserve">12 unidades</t>
  </si>
  <si>
    <t xml:space="preserve">ITEM 08 – GEX Caxias do Sul</t>
  </si>
  <si>
    <t xml:space="preserve">GEX/APS/ADJ CAXIAS DO SUL</t>
  </si>
  <si>
    <t xml:space="preserve">Rua Visconde de Pelotas, 2280</t>
  </si>
  <si>
    <t xml:space="preserve">CAXIAS DO SUL/RS</t>
  </si>
  <si>
    <t xml:space="preserve">CEDOCPREV CAXIAS DO SUL</t>
  </si>
  <si>
    <t xml:space="preserve">Av. da Vindima, 165</t>
  </si>
  <si>
    <t xml:space="preserve">SALAS DE ARQUIVO CAXIAS</t>
  </si>
  <si>
    <t xml:space="preserve">Rua Marquês do Herval, 761</t>
  </si>
  <si>
    <t xml:space="preserve">APS BENTO GONÇALVES</t>
  </si>
  <si>
    <t xml:space="preserve">Rua Júlio de Castilhos, 291</t>
  </si>
  <si>
    <t xml:space="preserve">BENTO GONÇALVES/RS</t>
  </si>
  <si>
    <t xml:space="preserve">APS CANELA</t>
  </si>
  <si>
    <t xml:space="preserve">Rua Dona Carlinda, 810</t>
  </si>
  <si>
    <t xml:space="preserve">CANELA/RS</t>
  </si>
  <si>
    <t xml:space="preserve">APS CARLOS BARBOSA</t>
  </si>
  <si>
    <t xml:space="preserve">Rua Vereador Ubaldo Baldasso, 268</t>
  </si>
  <si>
    <t xml:space="preserve">CARLOS BARBOSA/RS</t>
  </si>
  <si>
    <t xml:space="preserve">APS FARROUPILHA</t>
  </si>
  <si>
    <t xml:space="preserve">Rua Coronel Pena de Moraes, 59-A</t>
  </si>
  <si>
    <t xml:space="preserve">FARROUPILHA/RS</t>
  </si>
  <si>
    <t xml:space="preserve">APS FLORES DA CUNHA</t>
  </si>
  <si>
    <t xml:space="preserve">Rua Borges de Medeiros, 2110</t>
  </si>
  <si>
    <t xml:space="preserve">FLORES DA CUNHA/RS</t>
  </si>
  <si>
    <t xml:space="preserve">APS GARIBALDI</t>
  </si>
  <si>
    <t xml:space="preserve">Rua João Missiaggia, 159</t>
  </si>
  <si>
    <t xml:space="preserve">GARIBALDI/RS</t>
  </si>
  <si>
    <t xml:space="preserve">APS NOVA PRATA</t>
  </si>
  <si>
    <t xml:space="preserve">Av. Placidina de Araújo, 742</t>
  </si>
  <si>
    <t xml:space="preserve">NOVA PRATA/RS</t>
  </si>
  <si>
    <t xml:space="preserve">APS VACARIA</t>
  </si>
  <si>
    <t xml:space="preserve">Rua Marechal Floriano, 250</t>
  </si>
  <si>
    <t xml:space="preserve">VACARIA/RS</t>
  </si>
  <si>
    <t xml:space="preserve">APS VERANÓPOLIS</t>
  </si>
  <si>
    <t xml:space="preserve">Rua General Flores da Cunha, 454</t>
  </si>
  <si>
    <t xml:space="preserve">VERANÓPOLIS/RS</t>
  </si>
  <si>
    <t xml:space="preserve">ITEM 09 – GEX Ijuí</t>
  </si>
  <si>
    <t xml:space="preserve">GEX IJUÍ</t>
  </si>
  <si>
    <t xml:space="preserve">Rua 20 de Setembro, 275, Centro</t>
  </si>
  <si>
    <t xml:space="preserve">IJUÍ/RS</t>
  </si>
  <si>
    <t xml:space="preserve">APS CERRO LARGO</t>
  </si>
  <si>
    <t xml:space="preserve">Rua Sete de Setembro, 160, Centro</t>
  </si>
  <si>
    <t xml:space="preserve">CERRO LARGO/RS</t>
  </si>
  <si>
    <t xml:space="preserve">APS CRUZ ALTA</t>
  </si>
  <si>
    <t xml:space="preserve">Av. Benjamin Constant, 553, São Miguel</t>
  </si>
  <si>
    <t xml:space="preserve">CRUZ ALTA/RS</t>
  </si>
  <si>
    <t xml:space="preserve">APS FREDERICO WESTPHALEN</t>
  </si>
  <si>
    <t xml:space="preserve">Av. Luis Milani, 254, Centro</t>
  </si>
  <si>
    <t xml:space="preserve">FREDERICO WESTPHALEN/RS</t>
  </si>
  <si>
    <t xml:space="preserve">APS GIRUÁ</t>
  </si>
  <si>
    <t xml:space="preserve">Rua Sete de Setembro, 37, Centro</t>
  </si>
  <si>
    <t xml:space="preserve">GIRUÁ/RS</t>
  </si>
  <si>
    <t xml:space="preserve">APS HORIZONTINA</t>
  </si>
  <si>
    <t xml:space="preserve">Rua São Cristóvão, 1386, Centro</t>
  </si>
  <si>
    <t xml:space="preserve">HORIZONTINA/RS</t>
  </si>
  <si>
    <t xml:space="preserve">APS IBIRUBÁ</t>
  </si>
  <si>
    <t xml:space="preserve">Rua Mauá, 1486, Centro</t>
  </si>
  <si>
    <t xml:space="preserve">IBIRUBÁ/RS</t>
  </si>
  <si>
    <t xml:space="preserve">APS IJUÍ</t>
  </si>
  <si>
    <t xml:space="preserve">Rua Benjamin Constant, 566, Centro</t>
  </si>
  <si>
    <t xml:space="preserve">APS PALMEIRA DAS MISSÕES</t>
  </si>
  <si>
    <t xml:space="preserve">Rua Borges de Medeiros, 17, Centro</t>
  </si>
  <si>
    <t xml:space="preserve">PALMEIRA DAS MISSÕES/RS</t>
  </si>
  <si>
    <t xml:space="preserve">APS PANAMBI</t>
  </si>
  <si>
    <t xml:space="preserve">Rua Bento Gonçalves, 192, Centro</t>
  </si>
  <si>
    <t xml:space="preserve">PANAMBI/RS</t>
  </si>
  <si>
    <t xml:space="preserve">APS PORTO LUCENA</t>
  </si>
  <si>
    <t xml:space="preserve">Rua João Bordim, 497, Centro</t>
  </si>
  <si>
    <t xml:space="preserve">PORTO LUCENA/RS</t>
  </si>
  <si>
    <t xml:space="preserve">APS SANTA ROSA</t>
  </si>
  <si>
    <t xml:space="preserve">Rua Doutor João Dahne, 197, Centro</t>
  </si>
  <si>
    <t xml:space="preserve">SANTA ROSA/RS</t>
  </si>
  <si>
    <t xml:space="preserve">APS/PFE/ADJ SANTO ÂNGELO</t>
  </si>
  <si>
    <t xml:space="preserve">Rua dos Andradas, 730, Dido</t>
  </si>
  <si>
    <t xml:space="preserve">APS/PFE/ADJ SANTO ÂNGELO/RS</t>
  </si>
  <si>
    <t xml:space="preserve">APS SÃO LUIZ GONZAGA</t>
  </si>
  <si>
    <t xml:space="preserve">Rua Doutor Bento Soeiro de Souza, 2373, Centro</t>
  </si>
  <si>
    <t xml:space="preserve">SÃO LUIZ GONZAGA/RS</t>
  </si>
  <si>
    <t xml:space="preserve">APS TRÊS DE MAIO</t>
  </si>
  <si>
    <t xml:space="preserve">Av. Santa Rosa, 1381, Centro</t>
  </si>
  <si>
    <t xml:space="preserve">TRÊS DE MAIO/RS</t>
  </si>
  <si>
    <t xml:space="preserve">APS TRÊS PASSOS</t>
  </si>
  <si>
    <t xml:space="preserve">Rua General Osório, 250, Centro</t>
  </si>
  <si>
    <t xml:space="preserve">TRÊS PASSOS/RS</t>
  </si>
  <si>
    <t xml:space="preserve">ITEM 10 – GEX Novo Hamburgo</t>
  </si>
  <si>
    <t xml:space="preserve">GEX/ADJ NOVO HAMBURGO</t>
  </si>
  <si>
    <t xml:space="preserve">Av. Pedro Adams Filho, 5757, Térreo, Centro</t>
  </si>
  <si>
    <t xml:space="preserve">NOVO HAMBURGO/RS</t>
  </si>
  <si>
    <t xml:space="preserve">APS NOVO HAMBURGO</t>
  </si>
  <si>
    <t xml:space="preserve">Av. Pedro Adams Filho, 5757, 14° Andar, Centro</t>
  </si>
  <si>
    <t xml:space="preserve">ALMOXARIFADO ARQUIVO NOVO HAMBURGO</t>
  </si>
  <si>
    <t xml:space="preserve">Rua Bento Gonçalves, 1891, Centro</t>
  </si>
  <si>
    <t xml:space="preserve">APS CAMPO BOM</t>
  </si>
  <si>
    <t xml:space="preserve">Rua Rodolfo Dick, 129, Centro</t>
  </si>
  <si>
    <t xml:space="preserve">CAMPO BOM/RS</t>
  </si>
  <si>
    <t xml:space="preserve">APS DOIS IRMÃOS</t>
  </si>
  <si>
    <t xml:space="preserve">Av. Sapiranga, 665, Centro</t>
  </si>
  <si>
    <t xml:space="preserve">DOIS IRMÃOS/RS</t>
  </si>
  <si>
    <t xml:space="preserve">APS ENCANTADO</t>
  </si>
  <si>
    <t xml:space="preserve">Rua João Luca, 186 / Duque de Caxias, Centro</t>
  </si>
  <si>
    <t xml:space="preserve">ENCANTADO/RS</t>
  </si>
  <si>
    <t xml:space="preserve">APS ESTRELA</t>
  </si>
  <si>
    <t xml:space="preserve">Av. Barão do Rio Branco, 553, Centro</t>
  </si>
  <si>
    <t xml:space="preserve">ESTRELA/RS</t>
  </si>
  <si>
    <t xml:space="preserve">APS IGREJINHA</t>
  </si>
  <si>
    <t xml:space="preserve">Rua Arthur Fetter, S/N, Centro</t>
  </si>
  <si>
    <t xml:space="preserve">IGREJINHA/RS</t>
  </si>
  <si>
    <t xml:space="preserve">APS LAJEADO</t>
  </si>
  <si>
    <t xml:space="preserve">Av. Benjamin Constant, 973, Centro</t>
  </si>
  <si>
    <t xml:space="preserve">LAJEADO/RS</t>
  </si>
  <si>
    <t xml:space="preserve">APS MONTENEGRO</t>
  </si>
  <si>
    <t xml:space="preserve">Rua Olávo Bilac, 1284, Centro</t>
  </si>
  <si>
    <t xml:space="preserve">MONTENEGRO/RS</t>
  </si>
  <si>
    <t xml:space="preserve">APS PORTÃO</t>
  </si>
  <si>
    <t xml:space="preserve">Rua Rondônia, 233</t>
  </si>
  <si>
    <t xml:space="preserve">PORTÃO/RS</t>
  </si>
  <si>
    <t xml:space="preserve">APS SÃO LEOPOLDO</t>
  </si>
  <si>
    <t xml:space="preserve">Rua Conceição, 364, Centro</t>
  </si>
  <si>
    <t xml:space="preserve">SÃO LEOPOLDO/RS</t>
  </si>
  <si>
    <t xml:space="preserve">APS SÃO SEBASTIÃO DO CAÍ</t>
  </si>
  <si>
    <t xml:space="preserve">Rua Benjamin Constant, 182, Centro</t>
  </si>
  <si>
    <t xml:space="preserve">SÃO SEBASTIÃO DO CAÍ/RS</t>
  </si>
  <si>
    <t xml:space="preserve">APS SAPIRANGA</t>
  </si>
  <si>
    <t xml:space="preserve">Av. João Correa, 1622, Centro</t>
  </si>
  <si>
    <t xml:space="preserve">SAPIRANGA/RS</t>
  </si>
  <si>
    <t xml:space="preserve">APS TAQUARA</t>
  </si>
  <si>
    <t xml:space="preserve">Rua Guilherme Lahm, 1508, Centro</t>
  </si>
  <si>
    <t xml:space="preserve">TAQUARA/RS</t>
  </si>
  <si>
    <t xml:space="preserve">APS TAQUARI</t>
  </si>
  <si>
    <t xml:space="preserve">Rua Osvaldo Aranha, 2536, Centro</t>
  </si>
  <si>
    <t xml:space="preserve">TAQUARI/RS</t>
  </si>
  <si>
    <t xml:space="preserve">APS TEUTÔNIA</t>
  </si>
  <si>
    <t xml:space="preserve">Av. Um Norte, 315, Centro</t>
  </si>
  <si>
    <t xml:space="preserve">TEUTÔNIA/RS</t>
  </si>
  <si>
    <t xml:space="preserve">APS TRÊS COROAS</t>
  </si>
  <si>
    <t xml:space="preserve">Rua Felipe Bender, S/N, Centro</t>
  </si>
  <si>
    <t xml:space="preserve">TRÊS COROAS/RS</t>
  </si>
  <si>
    <t xml:space="preserve">18 unidades</t>
  </si>
  <si>
    <t xml:space="preserve">ITEM 11 – GEX Passo Fundo</t>
  </si>
  <si>
    <t xml:space="preserve">GEX/APS/ADJ PASSO FUNDO</t>
  </si>
  <si>
    <t xml:space="preserve">Rua General Osório, 1244, Centro</t>
  </si>
  <si>
    <t xml:space="preserve">PASSO FUNDO/RS</t>
  </si>
  <si>
    <t xml:space="preserve">APS CARAZINHO</t>
  </si>
  <si>
    <t xml:space="preserve">Av. Pátria, 525, Centro</t>
  </si>
  <si>
    <t xml:space="preserve">CARAZINHO/RS</t>
  </si>
  <si>
    <t xml:space="preserve">APS CASCA</t>
  </si>
  <si>
    <t xml:space="preserve">Rua Gal. Pinheiro Machado, 20, Centro</t>
  </si>
  <si>
    <t xml:space="preserve">CASCA/RS</t>
  </si>
  <si>
    <t xml:space="preserve">APS ERECHIM</t>
  </si>
  <si>
    <t xml:space="preserve">Av. Tiradentes, 401, Centro</t>
  </si>
  <si>
    <t xml:space="preserve">ERECHIM/RS</t>
  </si>
  <si>
    <t xml:space="preserve">APS ESPUMOSO</t>
  </si>
  <si>
    <t xml:space="preserve">Rua Vasco da Gama, 259, Centro</t>
  </si>
  <si>
    <t xml:space="preserve">ESPUMOSO/RS</t>
  </si>
  <si>
    <t xml:space="preserve">APS GETÚLIO VARGAS</t>
  </si>
  <si>
    <t xml:space="preserve">Av. Borges de Medeiros, 785, Centro</t>
  </si>
  <si>
    <t xml:space="preserve">GETÚLIO VARGAS/RS</t>
  </si>
  <si>
    <t xml:space="preserve">APS GUAPORÉ</t>
  </si>
  <si>
    <t xml:space="preserve">Rua Cel. Agilberto Maia, 715, Centro</t>
  </si>
  <si>
    <t xml:space="preserve">GUAPORÉ/RS</t>
  </si>
  <si>
    <t xml:space="preserve">APS LAGOA VERMELHA</t>
  </si>
  <si>
    <t xml:space="preserve">Rua Bento Gonçalves, 304, Centro</t>
  </si>
  <si>
    <t xml:space="preserve">LAGOA VERMELHA/RS</t>
  </si>
  <si>
    <t xml:space="preserve">APS MARAU</t>
  </si>
  <si>
    <t xml:space="preserve">Rua Irineu Ferlin, 16, Centro</t>
  </si>
  <si>
    <t xml:space="preserve">MARAU/RS</t>
  </si>
  <si>
    <t xml:space="preserve">APS SARANDI</t>
  </si>
  <si>
    <t xml:space="preserve">Av. 7 de Setembro, 2111, Centro</t>
  </si>
  <si>
    <t xml:space="preserve">SARANDI/RS</t>
  </si>
  <si>
    <t xml:space="preserve">APS SERAFINA CORREA</t>
  </si>
  <si>
    <t xml:space="preserve">Rua Costa e Silva, 703, Centro</t>
  </si>
  <si>
    <t xml:space="preserve">SERAFINA CORREA/RS</t>
  </si>
  <si>
    <t xml:space="preserve">APS SOLEDADE</t>
  </si>
  <si>
    <t xml:space="preserve">Av. Maurício Cardoso, 1224, Centro</t>
  </si>
  <si>
    <t xml:space="preserve">SOLEDADE/RS</t>
  </si>
  <si>
    <t xml:space="preserve">ITEM 12 – GEX Pelotas</t>
  </si>
  <si>
    <t xml:space="preserve">GEX/APS/ADJ PELOTAS</t>
  </si>
  <si>
    <t xml:space="preserve">Rua Almirante Barroso, 1883, Centro</t>
  </si>
  <si>
    <t xml:space="preserve">PELOTAS/RS</t>
  </si>
  <si>
    <t xml:space="preserve">APS BAGÉ</t>
  </si>
  <si>
    <t xml:space="preserve">Rua Gomes Carneiro, 1240, Centro</t>
  </si>
  <si>
    <t xml:space="preserve">BAGÉ/RS</t>
  </si>
  <si>
    <t xml:space="preserve">APS CAMAQUÃ</t>
  </si>
  <si>
    <t xml:space="preserve">Av. Antonio Duro, 1130, Olaria</t>
  </si>
  <si>
    <t xml:space="preserve">CAMAQUÃ/RS</t>
  </si>
  <si>
    <t xml:space="preserve">APS CANGUÇU</t>
  </si>
  <si>
    <t xml:space="preserve">Rua Osvaldo Aranha, 295, Centro</t>
  </si>
  <si>
    <t xml:space="preserve">CANGUÇU/RS</t>
  </si>
  <si>
    <t xml:space="preserve">APS CAPÃO DO LEÃO</t>
  </si>
  <si>
    <t xml:space="preserve">Av. Narciso Silva, 2220, Centro</t>
  </si>
  <si>
    <t xml:space="preserve">CAPÃO DO LEÃO/RS</t>
  </si>
  <si>
    <t xml:space="preserve">APS JAGUARÃO</t>
  </si>
  <si>
    <t xml:space="preserve">Av. 27 de Janeiro, 1556, Centro</t>
  </si>
  <si>
    <t xml:space="preserve">JAGUARÃO/RS</t>
  </si>
  <si>
    <t xml:space="preserve">APS PIRATINI</t>
  </si>
  <si>
    <t xml:space="preserve">Rua Conceição P. de Ávila, S/N, Centro</t>
  </si>
  <si>
    <t xml:space="preserve">PIRATINI/RS</t>
  </si>
  <si>
    <t xml:space="preserve">APS RIO GRANDE</t>
  </si>
  <si>
    <t xml:space="preserve">Rua General Bacelar, 97, Centro</t>
  </si>
  <si>
    <t xml:space="preserve">RIO GRANDE/RS</t>
  </si>
  <si>
    <t xml:space="preserve">APS SANTA VITÓRIA DO PALMAR</t>
  </si>
  <si>
    <t xml:space="preserve">Rua João de Oliveira Rodrigues, 1797, Centro</t>
  </si>
  <si>
    <t xml:space="preserve">SANTA VITÓRIA DO PALMAR/RS</t>
  </si>
  <si>
    <t xml:space="preserve">APS SÃO JOSÉ DO NORTE</t>
  </si>
  <si>
    <t xml:space="preserve">Rua Eng. Fernando Duprat da Silva, 607, Centro</t>
  </si>
  <si>
    <t xml:space="preserve">SÃO JOSÉ DO NORTE/RS</t>
  </si>
  <si>
    <t xml:space="preserve">APS SÃO LOURENÇO DO SUL</t>
  </si>
  <si>
    <t xml:space="preserve">Rua Marechal Floriano, 2174, Centro</t>
  </si>
  <si>
    <t xml:space="preserve">SÃO LOURENÇO DO SUL/RS</t>
  </si>
  <si>
    <t xml:space="preserve">APS TAPES (NOVA)</t>
  </si>
  <si>
    <t xml:space="preserve">Rua Coronel Pacheco, 1090</t>
  </si>
  <si>
    <t xml:space="preserve">TAPES/RS</t>
  </si>
  <si>
    <t xml:space="preserve">ITEM 13 – GEX Santa Maria</t>
  </si>
  <si>
    <t xml:space="preserve">GEX/APS/ADJ SANTA MARIA</t>
  </si>
  <si>
    <t xml:space="preserve">Rua Venâncio Aires, 2114, Centro</t>
  </si>
  <si>
    <t xml:space="preserve">SANTA MARIA/RS</t>
  </si>
  <si>
    <t xml:space="preserve">CEDOCPREV SANTA MARIA</t>
  </si>
  <si>
    <t xml:space="preserve">Rua André Marques</t>
  </si>
  <si>
    <t xml:space="preserve">APS CAÇAPAVA DO SUL</t>
  </si>
  <si>
    <t xml:space="preserve">Rua Barão de Caçapava, 633, Centro</t>
  </si>
  <si>
    <t xml:space="preserve">CAÇAPAVA DO SUL/RS</t>
  </si>
  <si>
    <t xml:space="preserve">412,55</t>
  </si>
  <si>
    <t xml:space="preserve">APS CACEQUI</t>
  </si>
  <si>
    <t xml:space="preserve">Rua Sete de Setembro, 276, Centro</t>
  </si>
  <si>
    <t xml:space="preserve">CACEQUI/RS</t>
  </si>
  <si>
    <t xml:space="preserve">530,18</t>
  </si>
  <si>
    <t xml:space="preserve">APS CACHOEIRA DO SUL</t>
  </si>
  <si>
    <t xml:space="preserve">Rua General Portinho, 1785, Augusta</t>
  </si>
  <si>
    <t xml:space="preserve">CACHOEIRA DO SUL/RS</t>
  </si>
  <si>
    <t xml:space="preserve">1534,01</t>
  </si>
  <si>
    <t xml:space="preserve">APS CANDELÁRIA</t>
  </si>
  <si>
    <t xml:space="preserve">Rua 25 de Agosto, 90, Centro</t>
  </si>
  <si>
    <t xml:space="preserve">CANDELÁRIA/RS</t>
  </si>
  <si>
    <t xml:space="preserve">461,59</t>
  </si>
  <si>
    <t xml:space="preserve">APS ENCRUZILHADA DO SUL</t>
  </si>
  <si>
    <t xml:space="preserve">Rua General Osório, 335, Centro</t>
  </si>
  <si>
    <t xml:space="preserve">ENCRUZILHADA DO SUL/RS</t>
  </si>
  <si>
    <t xml:space="preserve">334,4</t>
  </si>
  <si>
    <t xml:space="preserve">APS JÚLIO DE CASTILHOS</t>
  </si>
  <si>
    <t xml:space="preserve">Av. Beto Salles, 55, Centro</t>
  </si>
  <si>
    <t xml:space="preserve">JÚLIO DE CASTILHOS/RS</t>
  </si>
  <si>
    <t xml:space="preserve">453,85</t>
  </si>
  <si>
    <t xml:space="preserve">APS RIO PARDO</t>
  </si>
  <si>
    <t xml:space="preserve">Rua Adolfo Pritsch, 504, Centro</t>
  </si>
  <si>
    <t xml:space="preserve">RIO PARDO/RS</t>
  </si>
  <si>
    <t xml:space="preserve">1256,19</t>
  </si>
  <si>
    <t xml:space="preserve">APS SANTA CRUZ DO SUL</t>
  </si>
  <si>
    <t xml:space="preserve">Rua Ramiro Barcelos, 1430, Centro</t>
  </si>
  <si>
    <t xml:space="preserve">SANTA CRUZ DO SUL/RS</t>
  </si>
  <si>
    <t xml:space="preserve">2111,12</t>
  </si>
  <si>
    <t xml:space="preserve">APS SANTIAGO</t>
  </si>
  <si>
    <t xml:space="preserve">Rua Francisco Camargo, 128, Centro</t>
  </si>
  <si>
    <t xml:space="preserve">SANTIAGO/RS</t>
  </si>
  <si>
    <t xml:space="preserve">1041,37</t>
  </si>
  <si>
    <t xml:space="preserve">APS SOBRADINHO</t>
  </si>
  <si>
    <t xml:space="preserve">Rua Pedro Alvares Cabral, S/N, Centro</t>
  </si>
  <si>
    <t xml:space="preserve">SOBRADINHO/RS</t>
  </si>
  <si>
    <t xml:space="preserve">949,02</t>
  </si>
  <si>
    <t xml:space="preserve">APS TUPANCIRETÃ</t>
  </si>
  <si>
    <t xml:space="preserve">Rua Capitão Amorin, S/N, Centro</t>
  </si>
  <si>
    <t xml:space="preserve">TUPANCIRETÃ/RS</t>
  </si>
  <si>
    <t xml:space="preserve">888,44</t>
  </si>
  <si>
    <t xml:space="preserve">APS VENÂNCIO AIRES</t>
  </si>
  <si>
    <t xml:space="preserve">Rua Jacob Becker, 1733, Centro</t>
  </si>
  <si>
    <t xml:space="preserve">VENÂNCIO AIRES/RS</t>
  </si>
  <si>
    <t xml:space="preserve">950,51</t>
  </si>
  <si>
    <t xml:space="preserve">ITEM 14 – GEX Uruguaiana</t>
  </si>
  <si>
    <t xml:space="preserve">GEX/APS URUGUAIANA</t>
  </si>
  <si>
    <t xml:space="preserve">Rua Tiradentes, 2781, Centro</t>
  </si>
  <si>
    <t xml:space="preserve">GEX/URUGUAIANA</t>
  </si>
  <si>
    <t xml:space="preserve">APS ALEGRETE</t>
  </si>
  <si>
    <t xml:space="preserve">Rua Bento Gonçalves, 592, Cidade Alta, Centro</t>
  </si>
  <si>
    <t xml:space="preserve">ALEGRETE/RS</t>
  </si>
  <si>
    <t xml:space="preserve">APS DOM PEDRITO</t>
  </si>
  <si>
    <t xml:space="preserve">Rua Moreira César, 1046, Centro</t>
  </si>
  <si>
    <t xml:space="preserve">DOM PEDRITO/RS</t>
  </si>
  <si>
    <t xml:space="preserve">APS ITAQUI</t>
  </si>
  <si>
    <t xml:space="preserve">Rua Borges do Canto, 984, Centro</t>
  </si>
  <si>
    <t xml:space="preserve">ITAQUI/RS</t>
  </si>
  <si>
    <t xml:space="preserve">APS QUARAÍ</t>
  </si>
  <si>
    <t xml:space="preserve">Rua Sião, 70</t>
  </si>
  <si>
    <t xml:space="preserve">QUARAÍ/RS</t>
  </si>
  <si>
    <t xml:space="preserve">APS ROSÁRIO DO SUL</t>
  </si>
  <si>
    <t xml:space="preserve">Rua Amaro Souto, 1963, Centro</t>
  </si>
  <si>
    <t xml:space="preserve">ROSÁRIO DO SUL/RS</t>
  </si>
  <si>
    <t xml:space="preserve">APS SANTANA DO LIVRAMENTO</t>
  </si>
  <si>
    <t xml:space="preserve">Rua Silveira Martins, 464, Centro</t>
  </si>
  <si>
    <t xml:space="preserve">SANTANA DO LIVRAMENTO/RS</t>
  </si>
  <si>
    <t xml:space="preserve">APS SÃO BORJA</t>
  </si>
  <si>
    <t xml:space="preserve">Rua General Osório, 1842, Centro</t>
  </si>
  <si>
    <t xml:space="preserve">SÃO BORJA/RS</t>
  </si>
  <si>
    <t xml:space="preserve">APS SÃO GABRIEL</t>
  </si>
  <si>
    <t xml:space="preserve">Praça Camilo Mércio, 77, Centro</t>
  </si>
  <si>
    <t xml:space="preserve">SÃO GABRIEL/RS</t>
  </si>
  <si>
    <t xml:space="preserve">9 unidades</t>
  </si>
  <si>
    <t xml:space="preserve">ITEM 15 – GEX Florianópolis</t>
  </si>
  <si>
    <t xml:space="preserve">GEX FLORIANÓPOLIS-CENTRO/AI</t>
  </si>
  <si>
    <t xml:space="preserve">Rua Felipe Schmidt, 331, Centro</t>
  </si>
  <si>
    <t xml:space="preserve">FLORIANÓPOLIS/SC</t>
  </si>
  <si>
    <t xml:space="preserve">GARAGEM MAURO RAMOS</t>
  </si>
  <si>
    <t xml:space="preserve">Av. Mauro Ramos, 1880, Centro</t>
  </si>
  <si>
    <t xml:space="preserve">SALAS EMEDAUX - JUNTA DE RECURSOS</t>
  </si>
  <si>
    <t xml:space="preserve">Rua Santos Dumont, 64, Centro</t>
  </si>
  <si>
    <t xml:space="preserve">SEDE DA SUPERINTENDÊNCIA</t>
  </si>
  <si>
    <t xml:space="preserve">Praça Pereira Oliveira, 13, Centro</t>
  </si>
  <si>
    <t xml:space="preserve">APS ALFREDO WAGNER</t>
  </si>
  <si>
    <t xml:space="preserve">Rua Major Pedro Borges, 103, Centro</t>
  </si>
  <si>
    <t xml:space="preserve">ALFREDO WAGNER/SC</t>
  </si>
  <si>
    <t xml:space="preserve">APS BIGUAÇÚ</t>
  </si>
  <si>
    <t xml:space="preserve">Rua Getúlio Vargas, 70, Centro</t>
  </si>
  <si>
    <t xml:space="preserve">BIGUAÇÚ/SC</t>
  </si>
  <si>
    <t xml:space="preserve">APS CURITIBANOS</t>
  </si>
  <si>
    <t xml:space="preserve">Rua Maximino de Moraes, 357, Centro</t>
  </si>
  <si>
    <t xml:space="preserve">CURITIBANOS/SC</t>
  </si>
  <si>
    <t xml:space="preserve">APS FLORIANÓPOLIS - CENTRO</t>
  </si>
  <si>
    <t xml:space="preserve">APS FLORIANÓPOLIS-CONTINENTE/ADJ</t>
  </si>
  <si>
    <t xml:space="preserve">Av. Ivo Silveira, 1960, Capoeiras</t>
  </si>
  <si>
    <t xml:space="preserve">APS IMBITUBA</t>
  </si>
  <si>
    <t xml:space="preserve">Av. Santa Catarina, 952, Centro</t>
  </si>
  <si>
    <t xml:space="preserve">IMBITUBA/SC</t>
  </si>
  <si>
    <t xml:space="preserve">APS ITAPEMA</t>
  </si>
  <si>
    <t xml:space="preserve">Rua Cento e Vinte e Um, 92, Centro</t>
  </si>
  <si>
    <t xml:space="preserve">ITAPEMA/SC</t>
  </si>
  <si>
    <t xml:space="preserve">APS LAGES</t>
  </si>
  <si>
    <t xml:space="preserve">Rua Governador Jorge Lacerda, 126, Centro</t>
  </si>
  <si>
    <t xml:space="preserve">LAGES/SC</t>
  </si>
  <si>
    <t xml:space="preserve">APS PALHOÇA</t>
  </si>
  <si>
    <t xml:space="preserve">Av. Barão do Rio Branco, 277, Centro</t>
  </si>
  <si>
    <t xml:space="preserve">PALHOÇA/SC</t>
  </si>
  <si>
    <t xml:space="preserve">CEDOC PALHOÇA</t>
  </si>
  <si>
    <t xml:space="preserve">Av. Nelson Martins, 405, Centro</t>
  </si>
  <si>
    <t xml:space="preserve">APS SÃO JOAQUIM</t>
  </si>
  <si>
    <t xml:space="preserve">Rua Domingos Martorano, 350, Centro</t>
  </si>
  <si>
    <t xml:space="preserve">SÃO JOAQUIM/SC</t>
  </si>
  <si>
    <t xml:space="preserve">APS SÃO JOSÉ</t>
  </si>
  <si>
    <t xml:space="preserve">Rua Ademar da Silva, 1279 Kobrasol</t>
  </si>
  <si>
    <t xml:space="preserve">SÃO JOSÉ/SC</t>
  </si>
  <si>
    <t xml:space="preserve">APS TIJUCAS</t>
  </si>
  <si>
    <t xml:space="preserve">Rua Atílio Campos Filho, S/N, Centro</t>
  </si>
  <si>
    <t xml:space="preserve">TIJUCAS/SC</t>
  </si>
  <si>
    <t xml:space="preserve">ITEM 16 – GEX Blumenau</t>
  </si>
  <si>
    <t xml:space="preserve">GEX/APS BLUMENAU</t>
  </si>
  <si>
    <t xml:space="preserve">Rua Presidente John. Kennedy, 25, Centro</t>
  </si>
  <si>
    <t xml:space="preserve">BLUMENAU/SC</t>
  </si>
  <si>
    <t xml:space="preserve">CEDOCPREV BLUMENAU</t>
  </si>
  <si>
    <t xml:space="preserve">Rua João Pessoa, 200, Velha</t>
  </si>
  <si>
    <t xml:space="preserve">APS BALNEÁRIO DE CAMBORIÚ</t>
  </si>
  <si>
    <t xml:space="preserve">Av. do Estado Dalmo Vieira, 3660</t>
  </si>
  <si>
    <t xml:space="preserve">BALNEÁRIO DE CAMBORIÚ/SC</t>
  </si>
  <si>
    <t xml:space="preserve">APS BRUSQUE</t>
  </si>
  <si>
    <t xml:space="preserve">Rua Rodrigues Alves, 50, Centro</t>
  </si>
  <si>
    <t xml:space="preserve">BRUSQUE/SC</t>
  </si>
  <si>
    <t xml:space="preserve">APS IBIRAMA</t>
  </si>
  <si>
    <t xml:space="preserve">Rua XV de Novembro, 459, Centro</t>
  </si>
  <si>
    <t xml:space="preserve">IBIRAMA/SC</t>
  </si>
  <si>
    <t xml:space="preserve">APS INDAIAL</t>
  </si>
  <si>
    <t xml:space="preserve">Rua Marechal Floriano Peixoto, 444, Centro</t>
  </si>
  <si>
    <t xml:space="preserve">INDAIAL/SC</t>
  </si>
  <si>
    <t xml:space="preserve">APS ITAJAÍ</t>
  </si>
  <si>
    <t xml:space="preserve">R. Doutor José Bonifácio Malburg, 195, Centro</t>
  </si>
  <si>
    <t xml:space="preserve">ITAJAÍ/SC</t>
  </si>
  <si>
    <t xml:space="preserve">APS PENHA</t>
  </si>
  <si>
    <t xml:space="preserve">Rua João Veríssimo da Silva – SN, Centro</t>
  </si>
  <si>
    <t xml:space="preserve">PENHA/SC</t>
  </si>
  <si>
    <t xml:space="preserve">APS POMERODE</t>
  </si>
  <si>
    <t xml:space="preserve">Rua Arthur Reinert, 11, Centro</t>
  </si>
  <si>
    <t xml:space="preserve">POMERODE/SC</t>
  </si>
  <si>
    <t xml:space="preserve">APS RIO DO SUL</t>
  </si>
  <si>
    <t xml:space="preserve">Av. 7 de Setembro, 352, Jardim América</t>
  </si>
  <si>
    <t xml:space="preserve">RIO DO SUL/SC</t>
  </si>
  <si>
    <t xml:space="preserve">APS TIMBÓ</t>
  </si>
  <si>
    <t xml:space="preserve">Rua Benjamin Constant, 29, Centro</t>
  </si>
  <si>
    <t xml:space="preserve">TIMBÓ/SC</t>
  </si>
  <si>
    <t xml:space="preserve">11 unidades</t>
  </si>
  <si>
    <t xml:space="preserve">ITEM 17 – GEX Chapecó</t>
  </si>
  <si>
    <t xml:space="preserve">GEX CHAPECÓ</t>
  </si>
  <si>
    <t xml:space="preserve">Rua Índio Condá, 600, Santa Maria</t>
  </si>
  <si>
    <t xml:space="preserve">CHAPECÓ/SC</t>
  </si>
  <si>
    <t xml:space="preserve">APS CAÇADOR</t>
  </si>
  <si>
    <t xml:space="preserve">Rua Campos Novos, 211, Centro</t>
  </si>
  <si>
    <t xml:space="preserve">CAÇADOR/SC</t>
  </si>
  <si>
    <t xml:space="preserve">APS CAMPOS NOVOS</t>
  </si>
  <si>
    <t xml:space="preserve">Rua São João Batista, 613, Centro</t>
  </si>
  <si>
    <t xml:space="preserve">CAMPOS NOVOS/SC</t>
  </si>
  <si>
    <t xml:space="preserve">APS CAPINZAL</t>
  </si>
  <si>
    <t xml:space="preserve">Rua Ernesto Hachmann, 435, Centro</t>
  </si>
  <si>
    <t xml:space="preserve">CAPINZAL/SC</t>
  </si>
  <si>
    <t xml:space="preserve">APS/ADJ CHAPECÓ</t>
  </si>
  <si>
    <t xml:space="preserve">Rua Rui Barbosa, 42D, Centro</t>
  </si>
  <si>
    <t xml:space="preserve">APS CONCÓRDIA</t>
  </si>
  <si>
    <t xml:space="preserve">Rua Independência, 221, Centro</t>
  </si>
  <si>
    <t xml:space="preserve">CONCÓRDIA/SC</t>
  </si>
  <si>
    <t xml:space="preserve">APS DIONÍSIO CERQUEIRA</t>
  </si>
  <si>
    <t xml:space="preserve">Av. Adelino Mangini, 313</t>
  </si>
  <si>
    <t xml:space="preserve">DIONÍSIO CERQUEIRA/SC</t>
  </si>
  <si>
    <t xml:space="preserve">APS FRAIBURGO</t>
  </si>
  <si>
    <t xml:space="preserve">Av. Olavo Bilac, S/N, São José</t>
  </si>
  <si>
    <t xml:space="preserve">FRAIBURGO/SC</t>
  </si>
  <si>
    <t xml:space="preserve">APS JOAÇABA</t>
  </si>
  <si>
    <t xml:space="preserve">Rua Felipe Schmidt, 12, Centro</t>
  </si>
  <si>
    <t xml:space="preserve">JOAÇABA/SC</t>
  </si>
  <si>
    <t xml:space="preserve">APS MARAVILHA</t>
  </si>
  <si>
    <t xml:space="preserve">Av. Euclides da Cunha, 11, Centro</t>
  </si>
  <si>
    <t xml:space="preserve">MARAVILHA/SC</t>
  </si>
  <si>
    <t xml:space="preserve">APS PINHALZINHO</t>
  </si>
  <si>
    <t xml:space="preserve">Rua Travessa Chapecó, 100</t>
  </si>
  <si>
    <t xml:space="preserve">PINHALZINHO/SC</t>
  </si>
  <si>
    <t xml:space="preserve">APS PORTO UNIÃO</t>
  </si>
  <si>
    <t xml:space="preserve">Rua Quintino Bocaiúva, 423, Centro</t>
  </si>
  <si>
    <t xml:space="preserve">PORTO UNIÃO/SC</t>
  </si>
  <si>
    <t xml:space="preserve">APS SÃO LOURENÇO DO OESTE</t>
  </si>
  <si>
    <t xml:space="preserve">Rua Gilio Rezzieri, 650, Centro</t>
  </si>
  <si>
    <t xml:space="preserve">SÃO LOURENÇO DO OESTE/SC</t>
  </si>
  <si>
    <t xml:space="preserve">APS SÃO MIGUEL D OESTE</t>
  </si>
  <si>
    <t xml:space="preserve">Rua XV de Novembro, 1460, Centro</t>
  </si>
  <si>
    <t xml:space="preserve">SÃO MIGUEL D OESTE/SC</t>
  </si>
  <si>
    <t xml:space="preserve">APS VIDEIRA</t>
  </si>
  <si>
    <t xml:space="preserve">Rua Saúl Brandalise, 201, Centro</t>
  </si>
  <si>
    <t xml:space="preserve">VIDEIRA/SC</t>
  </si>
  <si>
    <t xml:space="preserve">APS XANXERÊ</t>
  </si>
  <si>
    <t xml:space="preserve">Rua Marechal Bormann, 360, Centro</t>
  </si>
  <si>
    <t xml:space="preserve">XANXERÊ/SC</t>
  </si>
  <si>
    <t xml:space="preserve">APS XAXIM</t>
  </si>
  <si>
    <t xml:space="preserve">Rua Júlio Lunardi, 1725</t>
  </si>
  <si>
    <t xml:space="preserve">XAXIM/SC</t>
  </si>
  <si>
    <t xml:space="preserve">ITEM 18 – GEX Criciúma</t>
  </si>
  <si>
    <t xml:space="preserve">GEX/APS/ADJ CRICIÚMA</t>
  </si>
  <si>
    <t xml:space="preserve">Rua São José, 170, Centro</t>
  </si>
  <si>
    <t xml:space="preserve">CRICIÚMA/SC</t>
  </si>
  <si>
    <t xml:space="preserve">CEDOCPREV CRICIÚMA</t>
  </si>
  <si>
    <t xml:space="preserve">Rua Leonardo Bialek, 995, Centro</t>
  </si>
  <si>
    <t xml:space="preserve">2.017,43</t>
  </si>
  <si>
    <t xml:space="preserve">APS ARARANGUÁ</t>
  </si>
  <si>
    <t xml:space="preserve">Rua Caetano Lummertz, 722, Centro</t>
  </si>
  <si>
    <t xml:space="preserve">ARARANGUÁ/SC</t>
  </si>
  <si>
    <t xml:space="preserve">1502,07</t>
  </si>
  <si>
    <t xml:space="preserve">APS BRAÇO DO NORTE</t>
  </si>
  <si>
    <t xml:space="preserve">Av. Felipe Schimidt, 1001, Centro</t>
  </si>
  <si>
    <t xml:space="preserve">BRAÇO DO NORTE/SC</t>
  </si>
  <si>
    <t xml:space="preserve">APS CAPIVARI DE BAIXO</t>
  </si>
  <si>
    <t xml:space="preserve">Av. Ernani Cotrin, 225, Centro</t>
  </si>
  <si>
    <t xml:space="preserve">CAPIVARI DE BAIXO/SC</t>
  </si>
  <si>
    <t xml:space="preserve">APS FORQUILHINHA</t>
  </si>
  <si>
    <t xml:space="preserve">Av. Professor Eurico Back, S/N, Centro</t>
  </si>
  <si>
    <t xml:space="preserve">FORQUILHINHA/SC</t>
  </si>
  <si>
    <t xml:space="preserve">APS IÇARA</t>
  </si>
  <si>
    <t xml:space="preserve">Travessa Padre Boleslau, 400, Centro</t>
  </si>
  <si>
    <t xml:space="preserve">IÇARA/SC</t>
  </si>
  <si>
    <t xml:space="preserve">APS LAGUNA</t>
  </si>
  <si>
    <t xml:space="preserve">Rua Raulino Horn, 140, Centro</t>
  </si>
  <si>
    <t xml:space="preserve">LAGUNA/SC</t>
  </si>
  <si>
    <t xml:space="preserve">APS LAURO MÜLLER</t>
  </si>
  <si>
    <t xml:space="preserve">Rua Henrique Lage, S/N, Centro</t>
  </si>
  <si>
    <t xml:space="preserve">LAURO MÜLLER/SC</t>
  </si>
  <si>
    <t xml:space="preserve">APS ORLEANS</t>
  </si>
  <si>
    <t xml:space="preserve">Rua Alexandre Sandrini, 64, Centro</t>
  </si>
  <si>
    <t xml:space="preserve">ORLEANS/SC</t>
  </si>
  <si>
    <t xml:space="preserve">APS SOMBRIO</t>
  </si>
  <si>
    <t xml:space="preserve">Rua Generino Teixeira da Rosa, 283, Raizera</t>
  </si>
  <si>
    <t xml:space="preserve">SOMBRIO/SC</t>
  </si>
  <si>
    <t xml:space="preserve">APS TUBARÃO</t>
  </si>
  <si>
    <t xml:space="preserve">Rua São Manoel, 40, Centro</t>
  </si>
  <si>
    <t xml:space="preserve">TUBARÃO/SC</t>
  </si>
  <si>
    <t xml:space="preserve">APS URUSSANGA</t>
  </si>
  <si>
    <t xml:space="preserve">Rua Barão do Rio Branco, 88, Centro</t>
  </si>
  <si>
    <t xml:space="preserve">URUSSANGA/SC</t>
  </si>
  <si>
    <t xml:space="preserve">13 unidades</t>
  </si>
  <si>
    <t xml:space="preserve">ITEM 19 – GEX Joinville</t>
  </si>
  <si>
    <t xml:space="preserve">GEX/ADJ/APS JOINVILLE</t>
  </si>
  <si>
    <t xml:space="preserve">Rua Nove de Março, 241, Centro</t>
  </si>
  <si>
    <t xml:space="preserve">JOINVILLE/SC</t>
  </si>
  <si>
    <t xml:space="preserve">DEPOSITO JOINVILLE - GUANABARA</t>
  </si>
  <si>
    <t xml:space="preserve">Rua Graciosa, 380</t>
  </si>
  <si>
    <t xml:space="preserve">APS CANOINHAS</t>
  </si>
  <si>
    <t xml:space="preserve">Rua Vidal Ramos, 780, Centro</t>
  </si>
  <si>
    <t xml:space="preserve">CANOINHAS/SC</t>
  </si>
  <si>
    <t xml:space="preserve">APS GUARAMIRIM</t>
  </si>
  <si>
    <t xml:space="preserve">Rua Nelson Luiz Rosa de Bem, 90, Centro</t>
  </si>
  <si>
    <t xml:space="preserve">GUARAMIRIM/SC</t>
  </si>
  <si>
    <t xml:space="preserve">APS JARAGUÁ DO SUL</t>
  </si>
  <si>
    <t xml:space="preserve">Av. Getúlio Vargas, 500, Centro</t>
  </si>
  <si>
    <t xml:space="preserve">JARAGUÁ DO SUL/SC</t>
  </si>
  <si>
    <t xml:space="preserve">DEPÓSITO SÃO FRANCISCO DO SUL</t>
  </si>
  <si>
    <t xml:space="preserve">Praça da Bandeira, 20, Centro Histórico</t>
  </si>
  <si>
    <t xml:space="preserve">SÃO FRANCISCO DO SUL/SC</t>
  </si>
  <si>
    <t xml:space="preserve">APS MAFRA</t>
  </si>
  <si>
    <t xml:space="preserve">Rua Doutor Mathias Pienchnick, 37, Centro</t>
  </si>
  <si>
    <t xml:space="preserve">MAFRA/SC</t>
  </si>
  <si>
    <t xml:space="preserve">APS RIO NEGRO</t>
  </si>
  <si>
    <t xml:space="preserve">Rua Brasílio Celestino de Oliveira, 30</t>
  </si>
  <si>
    <t xml:space="preserve">RIO NEGRO/PR</t>
  </si>
  <si>
    <t xml:space="preserve">APS SÃO BENTO DO SUL</t>
  </si>
  <si>
    <t xml:space="preserve">Rua Capitão Ernesto Nunes, 89, Centro</t>
  </si>
  <si>
    <t xml:space="preserve">SÃO BENTO DO SUL/SC</t>
  </si>
  <si>
    <t xml:space="preserve">260 unidades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</si>
</sst>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#,##0"/>
    <numFmt numFmtId="167" formatCode="@"/>
    <numFmt numFmtId="168" formatCode="[$R$-416]\ #,##0.00;[RED]\-[$R$-416]\ #,##0.0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80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0"/>
      <name val="Calibri"/>
      <family val="2"/>
      <charset val="1"/>
    </font>
    <font>
      <sz val="1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5983B0"/>
        <bgColor rgb="FF808080"/>
      </patternFill>
    </fill>
    <fill>
      <patternFill patternType="solid">
        <fgColor rgb="FF729FCF"/>
        <bgColor rgb="FF5983B0"/>
      </patternFill>
    </fill>
    <fill>
      <patternFill patternType="solid">
        <fgColor rgb="FFB4C7DC"/>
        <bgColor rgb="FFCCCCFF"/>
      </patternFill>
    </fill>
    <fill>
      <patternFill patternType="solid">
        <fgColor rgb="FFDEE6EF"/>
        <bgColor rgb="FFCCFF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4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0" fillId="5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0" fillId="5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5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5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0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0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6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6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6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6" borderId="1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6" borderId="1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7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7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" xfId="2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7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7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TableStyleLight1" xfId="20"/>
    <cellStyle name="Excel Built-in Normal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729FC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3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112" activePane="bottomLeft" state="frozen"/>
      <selection pane="topLeft" activeCell="A1" activeCellId="0" sqref="A1"/>
      <selection pane="bottomLeft" activeCell="G129" activeCellId="0" sqref="G129:H129"/>
    </sheetView>
  </sheetViews>
  <sheetFormatPr defaultRowHeight="13.8" zeroHeight="false" outlineLevelRow="0" outlineLevelCol="0"/>
  <cols>
    <col collapsed="false" customWidth="true" hidden="false" outlineLevel="0" max="1" min="1" style="1" width="29.63"/>
    <col collapsed="false" customWidth="true" hidden="false" outlineLevel="0" max="2" min="2" style="2" width="38.9"/>
    <col collapsed="false" customWidth="true" hidden="false" outlineLevel="0" max="3" min="3" style="2" width="22.17"/>
    <col collapsed="false" customWidth="true" hidden="false" outlineLevel="0" max="4" min="4" style="3" width="14.03"/>
    <col collapsed="false" customWidth="true" hidden="false" outlineLevel="0" max="5" min="5" style="3" width="16.39"/>
    <col collapsed="false" customWidth="true" hidden="false" outlineLevel="0" max="6" min="6" style="4" width="12.22"/>
    <col collapsed="false" customWidth="true" hidden="false" outlineLevel="0" max="7" min="7" style="4" width="13.36"/>
    <col collapsed="false" customWidth="true" hidden="false" outlineLevel="0" max="8" min="8" style="2" width="14.44"/>
    <col collapsed="false" customWidth="true" hidden="false" outlineLevel="0" max="58" min="9" style="2" width="9.71"/>
    <col collapsed="false" customWidth="true" hidden="false" outlineLevel="0" max="252" min="59" style="5" width="9.71"/>
    <col collapsed="false" customWidth="true" hidden="false" outlineLevel="0" max="253" min="253" style="5" width="15.29"/>
    <col collapsed="false" customWidth="true" hidden="false" outlineLevel="0" max="254" min="254" style="5" width="36.99"/>
    <col collapsed="false" customWidth="true" hidden="false" outlineLevel="0" max="255" min="255" style="5" width="39.28"/>
    <col collapsed="false" customWidth="true" hidden="false" outlineLevel="0" max="258" min="256" style="5" width="22.57"/>
    <col collapsed="false" customWidth="true" hidden="false" outlineLevel="0" max="508" min="259" style="5" width="9.71"/>
    <col collapsed="false" customWidth="true" hidden="false" outlineLevel="0" max="509" min="509" style="5" width="15.29"/>
    <col collapsed="false" customWidth="true" hidden="false" outlineLevel="0" max="510" min="510" style="5" width="36.99"/>
    <col collapsed="false" customWidth="true" hidden="false" outlineLevel="0" max="511" min="511" style="5" width="39.28"/>
    <col collapsed="false" customWidth="true" hidden="false" outlineLevel="0" max="514" min="512" style="5" width="22.57"/>
    <col collapsed="false" customWidth="true" hidden="false" outlineLevel="0" max="764" min="515" style="5" width="9.71"/>
    <col collapsed="false" customWidth="true" hidden="false" outlineLevel="0" max="765" min="765" style="5" width="15.29"/>
    <col collapsed="false" customWidth="true" hidden="false" outlineLevel="0" max="766" min="766" style="5" width="36.99"/>
    <col collapsed="false" customWidth="true" hidden="false" outlineLevel="0" max="767" min="767" style="5" width="39.28"/>
    <col collapsed="false" customWidth="true" hidden="false" outlineLevel="0" max="770" min="768" style="5" width="22.57"/>
    <col collapsed="false" customWidth="true" hidden="false" outlineLevel="0" max="1018" min="771" style="5" width="9.71"/>
    <col collapsed="false" customWidth="false" hidden="false" outlineLevel="0" max="1025" min="1019" style="0" width="11.52"/>
  </cols>
  <sheetData>
    <row r="1" customFormat="false" ht="25.35" hidden="false" customHeight="true" outlineLevel="0" collapsed="false">
      <c r="A1" s="6" t="s">
        <v>0</v>
      </c>
      <c r="B1" s="6"/>
      <c r="C1" s="6"/>
      <c r="D1" s="6"/>
      <c r="E1" s="6"/>
      <c r="F1" s="6"/>
    </row>
    <row r="2" s="8" customFormat="true" ht="13.8" hidden="false" customHeight="false" outlineLevel="0" collapsed="false">
      <c r="A2" s="0"/>
      <c r="B2" s="0"/>
      <c r="C2" s="0"/>
      <c r="D2" s="0"/>
      <c r="E2" s="0"/>
      <c r="F2" s="7"/>
      <c r="G2" s="7"/>
      <c r="AME2" s="0"/>
      <c r="AMF2" s="0"/>
      <c r="AMG2" s="0"/>
      <c r="AMH2" s="0"/>
      <c r="AMI2" s="0"/>
      <c r="AMJ2" s="0"/>
    </row>
    <row r="3" s="11" customFormat="true" ht="13.8" hidden="false" customHeight="false" outlineLevel="0" collapsed="false">
      <c r="A3" s="9" t="s">
        <v>1</v>
      </c>
      <c r="B3" s="9"/>
      <c r="C3" s="9"/>
      <c r="D3" s="9"/>
      <c r="E3" s="9"/>
      <c r="F3" s="10"/>
      <c r="G3" s="10"/>
      <c r="H3" s="9"/>
      <c r="AME3" s="0"/>
      <c r="AMF3" s="0"/>
      <c r="AMG3" s="0"/>
      <c r="AMH3" s="0"/>
      <c r="AMI3" s="0"/>
      <c r="AMJ3" s="0"/>
    </row>
    <row r="4" s="11" customFormat="true" ht="32" hidden="false" customHeight="false" outlineLevel="0" collapsed="false">
      <c r="A4" s="12" t="s">
        <v>2</v>
      </c>
      <c r="B4" s="13" t="s">
        <v>3</v>
      </c>
      <c r="C4" s="13" t="s">
        <v>4</v>
      </c>
      <c r="D4" s="14" t="s">
        <v>5</v>
      </c>
      <c r="E4" s="14" t="s">
        <v>6</v>
      </c>
      <c r="F4" s="15" t="s">
        <v>7</v>
      </c>
      <c r="G4" s="15" t="s">
        <v>8</v>
      </c>
      <c r="H4" s="14" t="s">
        <v>9</v>
      </c>
      <c r="AME4" s="0"/>
      <c r="AMF4" s="0"/>
      <c r="AMG4" s="0"/>
      <c r="AMH4" s="0"/>
      <c r="AMI4" s="0"/>
      <c r="AMJ4" s="0"/>
    </row>
    <row r="5" customFormat="false" ht="13.8" hidden="false" customHeight="false" outlineLevel="0" collapsed="false">
      <c r="A5" s="16" t="s">
        <v>10</v>
      </c>
      <c r="B5" s="17" t="s">
        <v>11</v>
      </c>
      <c r="C5" s="18" t="s">
        <v>12</v>
      </c>
      <c r="D5" s="19" t="n">
        <v>11765.3</v>
      </c>
      <c r="E5" s="19" t="n">
        <v>533.47</v>
      </c>
      <c r="F5" s="20" t="n">
        <f aca="false">D5+E5</f>
        <v>12298.77</v>
      </c>
      <c r="G5" s="20" t="n">
        <f aca="false">F5*2</f>
        <v>24597.54</v>
      </c>
      <c r="H5" s="21" t="n">
        <f aca="false">G5*0.87</f>
        <v>21399.8598</v>
      </c>
    </row>
    <row r="6" customFormat="false" ht="13.8" hidden="false" customHeight="false" outlineLevel="0" collapsed="false">
      <c r="A6" s="22" t="s">
        <v>13</v>
      </c>
      <c r="B6" s="23" t="s">
        <v>14</v>
      </c>
      <c r="C6" s="18" t="s">
        <v>12</v>
      </c>
      <c r="D6" s="19" t="n">
        <v>2807.4</v>
      </c>
      <c r="E6" s="19" t="n">
        <v>367.35</v>
      </c>
      <c r="F6" s="20" t="n">
        <f aca="false">D6+E6</f>
        <v>3174.75</v>
      </c>
      <c r="G6" s="20" t="n">
        <f aca="false">F6*2</f>
        <v>6349.5</v>
      </c>
      <c r="H6" s="21" t="n">
        <f aca="false">G6*0.87</f>
        <v>5524.065</v>
      </c>
    </row>
    <row r="7" customFormat="false" ht="13.8" hidden="false" customHeight="false" outlineLevel="0" collapsed="false">
      <c r="A7" s="16" t="s">
        <v>15</v>
      </c>
      <c r="B7" s="17" t="s">
        <v>16</v>
      </c>
      <c r="C7" s="18" t="s">
        <v>12</v>
      </c>
      <c r="D7" s="19" t="n">
        <v>3170.62</v>
      </c>
      <c r="E7" s="19" t="n">
        <v>5044.35</v>
      </c>
      <c r="F7" s="20" t="n">
        <f aca="false">D7+E7</f>
        <v>8214.97</v>
      </c>
      <c r="G7" s="20" t="n">
        <f aca="false">F7*2</f>
        <v>16429.94</v>
      </c>
      <c r="H7" s="21" t="n">
        <f aca="false">G7*0.87</f>
        <v>14294.0478</v>
      </c>
    </row>
    <row r="8" customFormat="false" ht="13.8" hidden="false" customHeight="false" outlineLevel="0" collapsed="false">
      <c r="A8" s="16" t="s">
        <v>17</v>
      </c>
      <c r="B8" s="18" t="s">
        <v>18</v>
      </c>
      <c r="C8" s="18" t="s">
        <v>19</v>
      </c>
      <c r="D8" s="19" t="n">
        <v>495.87</v>
      </c>
      <c r="E8" s="19" t="n">
        <v>455.35</v>
      </c>
      <c r="F8" s="20" t="n">
        <f aca="false">D8+E8</f>
        <v>951.22</v>
      </c>
      <c r="G8" s="20" t="n">
        <f aca="false">F8*2</f>
        <v>1902.44</v>
      </c>
      <c r="H8" s="21" t="n">
        <f aca="false">G8*0.87</f>
        <v>1655.1228</v>
      </c>
    </row>
    <row r="9" customFormat="false" ht="13.8" hidden="false" customHeight="false" outlineLevel="0" collapsed="false">
      <c r="A9" s="16" t="s">
        <v>20</v>
      </c>
      <c r="B9" s="18" t="s">
        <v>21</v>
      </c>
      <c r="C9" s="18" t="s">
        <v>22</v>
      </c>
      <c r="D9" s="19" t="n">
        <v>454.16</v>
      </c>
      <c r="E9" s="19" t="n">
        <v>105</v>
      </c>
      <c r="F9" s="20" t="n">
        <f aca="false">D9+E9</f>
        <v>559.16</v>
      </c>
      <c r="G9" s="20" t="n">
        <f aca="false">F9*2</f>
        <v>1118.32</v>
      </c>
      <c r="H9" s="21" t="n">
        <f aca="false">G9*0.87</f>
        <v>972.9384</v>
      </c>
    </row>
    <row r="10" customFormat="false" ht="13.8" hidden="false" customHeight="false" outlineLevel="0" collapsed="false">
      <c r="A10" s="16" t="s">
        <v>23</v>
      </c>
      <c r="B10" s="18" t="s">
        <v>24</v>
      </c>
      <c r="C10" s="18" t="s">
        <v>25</v>
      </c>
      <c r="D10" s="19" t="n">
        <v>862.26</v>
      </c>
      <c r="E10" s="19" t="n">
        <v>258</v>
      </c>
      <c r="F10" s="20" t="n">
        <f aca="false">D10+E10</f>
        <v>1120.26</v>
      </c>
      <c r="G10" s="20" t="n">
        <f aca="false">F10*2</f>
        <v>2240.52</v>
      </c>
      <c r="H10" s="21" t="n">
        <f aca="false">G10*0.87</f>
        <v>1949.2524</v>
      </c>
    </row>
    <row r="11" customFormat="false" ht="13.8" hidden="false" customHeight="false" outlineLevel="0" collapsed="false">
      <c r="A11" s="16" t="s">
        <v>26</v>
      </c>
      <c r="B11" s="18" t="s">
        <v>27</v>
      </c>
      <c r="C11" s="18" t="s">
        <v>12</v>
      </c>
      <c r="D11" s="19" t="n">
        <v>7788.67</v>
      </c>
      <c r="E11" s="19" t="n">
        <v>790.38</v>
      </c>
      <c r="F11" s="20" t="n">
        <f aca="false">D11+E11</f>
        <v>8579.05</v>
      </c>
      <c r="G11" s="20" t="n">
        <f aca="false">F11*2</f>
        <v>17158.1</v>
      </c>
      <c r="H11" s="21" t="n">
        <f aca="false">G11*0.87</f>
        <v>14927.547</v>
      </c>
    </row>
    <row r="12" customFormat="false" ht="13.8" hidden="false" customHeight="false" outlineLevel="0" collapsed="false">
      <c r="A12" s="16" t="s">
        <v>28</v>
      </c>
      <c r="B12" s="18" t="s">
        <v>29</v>
      </c>
      <c r="C12" s="18" t="s">
        <v>12</v>
      </c>
      <c r="D12" s="19" t="n">
        <v>868.93</v>
      </c>
      <c r="E12" s="19" t="n">
        <v>2214.85</v>
      </c>
      <c r="F12" s="20" t="n">
        <f aca="false">D12+E12</f>
        <v>3083.78</v>
      </c>
      <c r="G12" s="20" t="n">
        <f aca="false">F12*2</f>
        <v>6167.56</v>
      </c>
      <c r="H12" s="21" t="n">
        <f aca="false">G12*0.87</f>
        <v>5365.7772</v>
      </c>
    </row>
    <row r="13" customFormat="false" ht="13.8" hidden="false" customHeight="false" outlineLevel="0" collapsed="false">
      <c r="A13" s="16" t="s">
        <v>30</v>
      </c>
      <c r="B13" s="18" t="s">
        <v>31</v>
      </c>
      <c r="C13" s="18" t="s">
        <v>12</v>
      </c>
      <c r="D13" s="19" t="n">
        <v>3545.15</v>
      </c>
      <c r="E13" s="19" t="n">
        <v>6479.04</v>
      </c>
      <c r="F13" s="20" t="n">
        <f aca="false">D13+E13</f>
        <v>10024.19</v>
      </c>
      <c r="G13" s="20" t="n">
        <f aca="false">F13*2</f>
        <v>20048.38</v>
      </c>
      <c r="H13" s="21" t="n">
        <f aca="false">G13*0.87</f>
        <v>17442.0906</v>
      </c>
    </row>
    <row r="14" customFormat="false" ht="13.8" hidden="false" customHeight="false" outlineLevel="0" collapsed="false">
      <c r="A14" s="16" t="s">
        <v>32</v>
      </c>
      <c r="B14" s="17" t="s">
        <v>33</v>
      </c>
      <c r="C14" s="17" t="s">
        <v>34</v>
      </c>
      <c r="D14" s="19" t="n">
        <v>607.74</v>
      </c>
      <c r="E14" s="19" t="n">
        <v>619.83</v>
      </c>
      <c r="F14" s="20" t="n">
        <f aca="false">D14+E14</f>
        <v>1227.57</v>
      </c>
      <c r="G14" s="20" t="n">
        <f aca="false">F14*2</f>
        <v>2455.14</v>
      </c>
      <c r="H14" s="21" t="n">
        <f aca="false">G14*0.87</f>
        <v>2135.9718</v>
      </c>
    </row>
    <row r="15" customFormat="false" ht="13.8" hidden="false" customHeight="false" outlineLevel="0" collapsed="false">
      <c r="A15" s="16" t="s">
        <v>35</v>
      </c>
      <c r="B15" s="17" t="s">
        <v>36</v>
      </c>
      <c r="C15" s="17" t="s">
        <v>37</v>
      </c>
      <c r="D15" s="19" t="n">
        <v>334.4</v>
      </c>
      <c r="E15" s="19" t="n">
        <v>760.6</v>
      </c>
      <c r="F15" s="20" t="n">
        <f aca="false">D15+E15</f>
        <v>1095</v>
      </c>
      <c r="G15" s="20" t="n">
        <f aca="false">F15*2</f>
        <v>2190</v>
      </c>
      <c r="H15" s="21" t="n">
        <f aca="false">G15*0.87</f>
        <v>1905.3</v>
      </c>
    </row>
    <row r="16" customFormat="false" ht="13.8" hidden="false" customHeight="false" outlineLevel="0" collapsed="false">
      <c r="A16" s="16" t="s">
        <v>38</v>
      </c>
      <c r="B16" s="18" t="s">
        <v>39</v>
      </c>
      <c r="C16" s="18" t="s">
        <v>40</v>
      </c>
      <c r="D16" s="19" t="n">
        <v>334.4</v>
      </c>
      <c r="E16" s="19" t="n">
        <v>985.6</v>
      </c>
      <c r="F16" s="20" t="n">
        <f aca="false">D16+E16</f>
        <v>1320</v>
      </c>
      <c r="G16" s="20" t="n">
        <f aca="false">F16*2</f>
        <v>2640</v>
      </c>
      <c r="H16" s="21" t="n">
        <f aca="false">G16*0.87</f>
        <v>2296.8</v>
      </c>
    </row>
    <row r="17" customFormat="false" ht="13.8" hidden="false" customHeight="false" outlineLevel="0" collapsed="false">
      <c r="A17" s="16" t="s">
        <v>41</v>
      </c>
      <c r="B17" s="18" t="s">
        <v>42</v>
      </c>
      <c r="C17" s="18" t="s">
        <v>43</v>
      </c>
      <c r="D17" s="19" t="n">
        <v>334.4</v>
      </c>
      <c r="E17" s="19" t="n">
        <v>1045.6</v>
      </c>
      <c r="F17" s="20" t="n">
        <f aca="false">D17+E17</f>
        <v>1380</v>
      </c>
      <c r="G17" s="20" t="n">
        <f aca="false">F17*2</f>
        <v>2760</v>
      </c>
      <c r="H17" s="21" t="n">
        <f aca="false">G17*0.87</f>
        <v>2401.2</v>
      </c>
    </row>
    <row r="18" customFormat="false" ht="13.8" hidden="false" customHeight="false" outlineLevel="0" collapsed="false">
      <c r="A18" s="16" t="s">
        <v>44</v>
      </c>
      <c r="B18" s="18" t="s">
        <v>45</v>
      </c>
      <c r="C18" s="18" t="s">
        <v>46</v>
      </c>
      <c r="D18" s="19" t="n">
        <v>2619.92</v>
      </c>
      <c r="E18" s="19" t="n">
        <v>892</v>
      </c>
      <c r="F18" s="20" t="n">
        <f aca="false">D18+E18</f>
        <v>3511.92</v>
      </c>
      <c r="G18" s="20" t="n">
        <f aca="false">F18*2</f>
        <v>7023.84</v>
      </c>
      <c r="H18" s="21" t="n">
        <f aca="false">G18*0.87</f>
        <v>6110.7408</v>
      </c>
    </row>
    <row r="19" customFormat="false" ht="13.8" hidden="false" customHeight="false" outlineLevel="0" collapsed="false">
      <c r="A19" s="16" t="s">
        <v>47</v>
      </c>
      <c r="B19" s="18" t="s">
        <v>48</v>
      </c>
      <c r="C19" s="18" t="s">
        <v>49</v>
      </c>
      <c r="D19" s="19" t="n">
        <v>334.4</v>
      </c>
      <c r="E19" s="19" t="n">
        <v>904.35</v>
      </c>
      <c r="F19" s="20" t="n">
        <f aca="false">D19+E19</f>
        <v>1238.75</v>
      </c>
      <c r="G19" s="20" t="n">
        <f aca="false">F19*2</f>
        <v>2477.5</v>
      </c>
      <c r="H19" s="21" t="n">
        <f aca="false">G19*0.87</f>
        <v>2155.425</v>
      </c>
    </row>
    <row r="20" customFormat="false" ht="13.8" hidden="false" customHeight="false" outlineLevel="0" collapsed="false">
      <c r="A20" s="16" t="s">
        <v>50</v>
      </c>
      <c r="B20" s="18" t="s">
        <v>51</v>
      </c>
      <c r="C20" s="18" t="s">
        <v>52</v>
      </c>
      <c r="D20" s="19" t="n">
        <v>898.03</v>
      </c>
      <c r="E20" s="19" t="n">
        <v>61.96</v>
      </c>
      <c r="F20" s="20" t="n">
        <f aca="false">D20+E20</f>
        <v>959.99</v>
      </c>
      <c r="G20" s="20" t="n">
        <f aca="false">F20*2</f>
        <v>1919.98</v>
      </c>
      <c r="H20" s="21" t="n">
        <f aca="false">G20*0.87</f>
        <v>1670.3826</v>
      </c>
    </row>
    <row r="21" s="11" customFormat="true" ht="13.8" hidden="false" customHeight="true" outlineLevel="0" collapsed="false">
      <c r="A21" s="24" t="s">
        <v>53</v>
      </c>
      <c r="B21" s="24"/>
      <c r="C21" s="24"/>
      <c r="D21" s="25" t="s">
        <v>54</v>
      </c>
      <c r="E21" s="25"/>
      <c r="F21" s="26" t="n">
        <f aca="false">SUM(F5:F20)</f>
        <v>58739.38</v>
      </c>
      <c r="G21" s="27" t="n">
        <f aca="false">F21*2</f>
        <v>117478.76</v>
      </c>
      <c r="H21" s="28" t="n">
        <f aca="false">G21*0.87</f>
        <v>102206.5212</v>
      </c>
      <c r="AME21" s="0"/>
      <c r="AMF21" s="0"/>
      <c r="AMG21" s="0"/>
      <c r="AMH21" s="0"/>
      <c r="AMI21" s="0"/>
      <c r="AMJ21" s="0"/>
    </row>
    <row r="22" s="11" customFormat="true" ht="13.8" hidden="false" customHeight="false" outlineLevel="0" collapsed="false">
      <c r="A22" s="29"/>
      <c r="B22" s="30"/>
      <c r="C22" s="30"/>
      <c r="D22" s="31"/>
      <c r="E22" s="31"/>
      <c r="F22" s="32"/>
      <c r="G22" s="20"/>
      <c r="H22" s="21"/>
      <c r="AME22" s="0"/>
      <c r="AMF22" s="0"/>
      <c r="AMG22" s="0"/>
      <c r="AMH22" s="0"/>
      <c r="AMI22" s="0"/>
      <c r="AMJ22" s="0"/>
    </row>
    <row r="23" s="11" customFormat="true" ht="13.8" hidden="false" customHeight="false" outlineLevel="0" collapsed="false">
      <c r="A23" s="9" t="s">
        <v>55</v>
      </c>
      <c r="B23" s="9"/>
      <c r="C23" s="9"/>
      <c r="D23" s="9"/>
      <c r="E23" s="9"/>
      <c r="F23" s="10"/>
      <c r="G23" s="10"/>
      <c r="H23" s="9"/>
      <c r="AME23" s="0"/>
      <c r="AMF23" s="0"/>
      <c r="AMG23" s="0"/>
      <c r="AMH23" s="0"/>
      <c r="AMI23" s="0"/>
      <c r="AMJ23" s="0"/>
    </row>
    <row r="24" s="11" customFormat="true" ht="32" hidden="false" customHeight="false" outlineLevel="0" collapsed="false">
      <c r="A24" s="12" t="s">
        <v>2</v>
      </c>
      <c r="B24" s="13" t="s">
        <v>3</v>
      </c>
      <c r="C24" s="13" t="s">
        <v>4</v>
      </c>
      <c r="D24" s="14" t="s">
        <v>5</v>
      </c>
      <c r="E24" s="14" t="s">
        <v>6</v>
      </c>
      <c r="F24" s="15" t="s">
        <v>7</v>
      </c>
      <c r="G24" s="15" t="s">
        <v>8</v>
      </c>
      <c r="H24" s="14" t="s">
        <v>9</v>
      </c>
      <c r="AME24" s="0"/>
      <c r="AMF24" s="0"/>
      <c r="AMG24" s="0"/>
      <c r="AMH24" s="0"/>
      <c r="AMI24" s="0"/>
      <c r="AMJ24" s="0"/>
    </row>
    <row r="25" customFormat="false" ht="13.8" hidden="false" customHeight="false" outlineLevel="0" collapsed="false">
      <c r="A25" s="16" t="s">
        <v>56</v>
      </c>
      <c r="B25" s="18" t="s">
        <v>57</v>
      </c>
      <c r="C25" s="18" t="s">
        <v>58</v>
      </c>
      <c r="D25" s="19" t="n">
        <v>2663.16</v>
      </c>
      <c r="E25" s="19" t="n">
        <v>168.39</v>
      </c>
      <c r="F25" s="20" t="n">
        <f aca="false">D25+E25</f>
        <v>2831.55</v>
      </c>
      <c r="G25" s="20" t="n">
        <f aca="false">F25*2</f>
        <v>5663.1</v>
      </c>
      <c r="H25" s="21" t="n">
        <f aca="false">G25*0.87</f>
        <v>4926.897</v>
      </c>
    </row>
    <row r="26" customFormat="false" ht="13.8" hidden="false" customHeight="false" outlineLevel="0" collapsed="false">
      <c r="A26" s="16" t="s">
        <v>59</v>
      </c>
      <c r="B26" s="18" t="s">
        <v>60</v>
      </c>
      <c r="C26" s="18" t="s">
        <v>61</v>
      </c>
      <c r="D26" s="19" t="n">
        <v>525</v>
      </c>
      <c r="E26" s="19" t="n">
        <v>1699.54</v>
      </c>
      <c r="F26" s="20" t="n">
        <f aca="false">D26+E26</f>
        <v>2224.54</v>
      </c>
      <c r="G26" s="20" t="n">
        <f aca="false">F26*2</f>
        <v>4449.08</v>
      </c>
      <c r="H26" s="21" t="n">
        <f aca="false">G26*0.87</f>
        <v>3870.6996</v>
      </c>
    </row>
    <row r="27" customFormat="false" ht="13.8" hidden="false" customHeight="false" outlineLevel="0" collapsed="false">
      <c r="A27" s="16" t="s">
        <v>62</v>
      </c>
      <c r="B27" s="18" t="s">
        <v>63</v>
      </c>
      <c r="C27" s="18" t="s">
        <v>58</v>
      </c>
      <c r="D27" s="19" t="n">
        <v>3298.13</v>
      </c>
      <c r="E27" s="19" t="n">
        <v>813.77</v>
      </c>
      <c r="F27" s="20" t="n">
        <f aca="false">D27+E27</f>
        <v>4111.9</v>
      </c>
      <c r="G27" s="20" t="n">
        <f aca="false">F27*2</f>
        <v>8223.8</v>
      </c>
      <c r="H27" s="21" t="n">
        <f aca="false">G27*0.87</f>
        <v>7154.706</v>
      </c>
    </row>
    <row r="28" customFormat="false" ht="13.8" hidden="false" customHeight="false" outlineLevel="0" collapsed="false">
      <c r="A28" s="16" t="s">
        <v>64</v>
      </c>
      <c r="B28" s="18" t="s">
        <v>65</v>
      </c>
      <c r="C28" s="18" t="s">
        <v>66</v>
      </c>
      <c r="D28" s="19" t="n">
        <v>334.4</v>
      </c>
      <c r="E28" s="19" t="n">
        <v>1047.92</v>
      </c>
      <c r="F28" s="20" t="n">
        <f aca="false">D28+E28</f>
        <v>1382.32</v>
      </c>
      <c r="G28" s="20" t="n">
        <f aca="false">F28*2</f>
        <v>2764.64</v>
      </c>
      <c r="H28" s="21" t="n">
        <f aca="false">G28*0.87</f>
        <v>2405.2368</v>
      </c>
    </row>
    <row r="29" customFormat="false" ht="13.8" hidden="false" customHeight="false" outlineLevel="0" collapsed="false">
      <c r="A29" s="16" t="s">
        <v>67</v>
      </c>
      <c r="B29" s="18" t="s">
        <v>68</v>
      </c>
      <c r="C29" s="18" t="s">
        <v>69</v>
      </c>
      <c r="D29" s="19" t="n">
        <v>170</v>
      </c>
      <c r="E29" s="19" t="n">
        <v>96</v>
      </c>
      <c r="F29" s="20" t="n">
        <f aca="false">D29+E29</f>
        <v>266</v>
      </c>
      <c r="G29" s="20" t="n">
        <f aca="false">F29*2</f>
        <v>532</v>
      </c>
      <c r="H29" s="21" t="n">
        <f aca="false">G29*0.87</f>
        <v>462.84</v>
      </c>
    </row>
    <row r="30" customFormat="false" ht="13.8" hidden="false" customHeight="false" outlineLevel="0" collapsed="false">
      <c r="A30" s="16" t="s">
        <v>70</v>
      </c>
      <c r="B30" s="18" t="s">
        <v>71</v>
      </c>
      <c r="C30" s="18" t="s">
        <v>72</v>
      </c>
      <c r="D30" s="19" t="n">
        <v>3100</v>
      </c>
      <c r="E30" s="19" t="n">
        <v>6981</v>
      </c>
      <c r="F30" s="20" t="n">
        <f aca="false">D30+E30</f>
        <v>10081</v>
      </c>
      <c r="G30" s="20" t="n">
        <f aca="false">F30*2</f>
        <v>20162</v>
      </c>
      <c r="H30" s="21" t="n">
        <f aca="false">G30*0.87</f>
        <v>17540.94</v>
      </c>
    </row>
    <row r="31" customFormat="false" ht="13.8" hidden="false" customHeight="false" outlineLevel="0" collapsed="false">
      <c r="A31" s="16" t="s">
        <v>73</v>
      </c>
      <c r="B31" s="18" t="s">
        <v>74</v>
      </c>
      <c r="C31" s="18" t="s">
        <v>75</v>
      </c>
      <c r="D31" s="19" t="n">
        <v>2008</v>
      </c>
      <c r="E31" s="19" t="n">
        <v>717</v>
      </c>
      <c r="F31" s="20" t="n">
        <f aca="false">D31+E31</f>
        <v>2725</v>
      </c>
      <c r="G31" s="20" t="n">
        <f aca="false">F31*2</f>
        <v>5450</v>
      </c>
      <c r="H31" s="21" t="n">
        <f aca="false">G31*0.87</f>
        <v>4741.5</v>
      </c>
    </row>
    <row r="32" customFormat="false" ht="13.8" hidden="false" customHeight="false" outlineLevel="0" collapsed="false">
      <c r="A32" s="16" t="s">
        <v>76</v>
      </c>
      <c r="B32" s="18" t="s">
        <v>77</v>
      </c>
      <c r="C32" s="18" t="s">
        <v>78</v>
      </c>
      <c r="D32" s="19" t="n">
        <v>627.94</v>
      </c>
      <c r="E32" s="19" t="n">
        <v>1222.59</v>
      </c>
      <c r="F32" s="20" t="n">
        <f aca="false">D32+E32</f>
        <v>1850.53</v>
      </c>
      <c r="G32" s="20" t="n">
        <f aca="false">F32*2</f>
        <v>3701.06</v>
      </c>
      <c r="H32" s="21" t="n">
        <f aca="false">G32*0.87</f>
        <v>3219.9222</v>
      </c>
    </row>
    <row r="33" customFormat="false" ht="13.8" hidden="false" customHeight="false" outlineLevel="0" collapsed="false">
      <c r="A33" s="16" t="s">
        <v>79</v>
      </c>
      <c r="B33" s="18" t="s">
        <v>80</v>
      </c>
      <c r="C33" s="18" t="s">
        <v>81</v>
      </c>
      <c r="D33" s="19" t="n">
        <v>225.98</v>
      </c>
      <c r="E33" s="19" t="n">
        <v>46.51</v>
      </c>
      <c r="F33" s="20" t="n">
        <f aca="false">D33+E33</f>
        <v>272.49</v>
      </c>
      <c r="G33" s="20" t="n">
        <f aca="false">F33*2</f>
        <v>544.98</v>
      </c>
      <c r="H33" s="21" t="n">
        <f aca="false">G33*0.87</f>
        <v>474.1326</v>
      </c>
    </row>
    <row r="34" customFormat="false" ht="13.8" hidden="false" customHeight="false" outlineLevel="0" collapsed="false">
      <c r="A34" s="16" t="s">
        <v>82</v>
      </c>
      <c r="B34" s="18" t="s">
        <v>83</v>
      </c>
      <c r="C34" s="18" t="s">
        <v>84</v>
      </c>
      <c r="D34" s="19" t="n">
        <v>785.22</v>
      </c>
      <c r="E34" s="19" t="n">
        <v>608.57</v>
      </c>
      <c r="F34" s="20" t="n">
        <f aca="false">D34+E34</f>
        <v>1393.79</v>
      </c>
      <c r="G34" s="20" t="n">
        <f aca="false">F34*2</f>
        <v>2787.58</v>
      </c>
      <c r="H34" s="21" t="n">
        <f aca="false">G34*0.87</f>
        <v>2425.1946</v>
      </c>
    </row>
    <row r="35" customFormat="false" ht="13.8" hidden="false" customHeight="false" outlineLevel="0" collapsed="false">
      <c r="A35" s="16" t="s">
        <v>85</v>
      </c>
      <c r="B35" s="18" t="s">
        <v>86</v>
      </c>
      <c r="C35" s="18" t="s">
        <v>87</v>
      </c>
      <c r="D35" s="19" t="n">
        <v>1340</v>
      </c>
      <c r="E35" s="19" t="n">
        <v>184.85</v>
      </c>
      <c r="F35" s="20" t="n">
        <f aca="false">D35+E35</f>
        <v>1524.85</v>
      </c>
      <c r="G35" s="20" t="n">
        <f aca="false">F35*2</f>
        <v>3049.7</v>
      </c>
      <c r="H35" s="21" t="n">
        <f aca="false">G35*0.87</f>
        <v>2653.239</v>
      </c>
    </row>
    <row r="36" customFormat="false" ht="13.8" hidden="false" customHeight="false" outlineLevel="0" collapsed="false">
      <c r="A36" s="16" t="s">
        <v>88</v>
      </c>
      <c r="B36" s="18" t="s">
        <v>89</v>
      </c>
      <c r="C36" s="18" t="s">
        <v>90</v>
      </c>
      <c r="D36" s="19" t="n">
        <v>344.88</v>
      </c>
      <c r="E36" s="19" t="n">
        <v>1367</v>
      </c>
      <c r="F36" s="20" t="n">
        <f aca="false">D36+E36</f>
        <v>1711.88</v>
      </c>
      <c r="G36" s="20" t="n">
        <f aca="false">F36*2</f>
        <v>3423.76</v>
      </c>
      <c r="H36" s="21" t="n">
        <f aca="false">G36*0.87</f>
        <v>2978.6712</v>
      </c>
    </row>
    <row r="37" customFormat="false" ht="13.8" hidden="false" customHeight="false" outlineLevel="0" collapsed="false">
      <c r="A37" s="16" t="s">
        <v>91</v>
      </c>
      <c r="B37" s="18" t="s">
        <v>92</v>
      </c>
      <c r="C37" s="18" t="s">
        <v>93</v>
      </c>
      <c r="D37" s="19" t="n">
        <v>334.4</v>
      </c>
      <c r="E37" s="19" t="n">
        <v>1939.61</v>
      </c>
      <c r="F37" s="20" t="n">
        <f aca="false">D37+E37</f>
        <v>2274.01</v>
      </c>
      <c r="G37" s="20" t="n">
        <f aca="false">F37*2</f>
        <v>4548.02</v>
      </c>
      <c r="H37" s="21" t="n">
        <f aca="false">G37*0.87</f>
        <v>3956.7774</v>
      </c>
    </row>
    <row r="38" customFormat="false" ht="13.8" hidden="false" customHeight="false" outlineLevel="0" collapsed="false">
      <c r="A38" s="16" t="s">
        <v>94</v>
      </c>
      <c r="B38" s="18" t="s">
        <v>95</v>
      </c>
      <c r="C38" s="18" t="s">
        <v>96</v>
      </c>
      <c r="D38" s="19" t="n">
        <v>2008</v>
      </c>
      <c r="E38" s="19" t="n">
        <v>2921.97</v>
      </c>
      <c r="F38" s="20" t="n">
        <f aca="false">D38+E38</f>
        <v>4929.97</v>
      </c>
      <c r="G38" s="20" t="n">
        <f aca="false">F38*2</f>
        <v>9859.94</v>
      </c>
      <c r="H38" s="21" t="n">
        <f aca="false">G38*0.87</f>
        <v>8578.1478</v>
      </c>
    </row>
    <row r="39" customFormat="false" ht="13.8" hidden="false" customHeight="false" outlineLevel="0" collapsed="false">
      <c r="A39" s="16" t="s">
        <v>97</v>
      </c>
      <c r="B39" s="18" t="s">
        <v>98</v>
      </c>
      <c r="C39" s="18" t="s">
        <v>99</v>
      </c>
      <c r="D39" s="19" t="n">
        <v>334.4</v>
      </c>
      <c r="E39" s="19" t="n">
        <v>2572.47</v>
      </c>
      <c r="F39" s="20" t="n">
        <f aca="false">D39+E39</f>
        <v>2906.87</v>
      </c>
      <c r="G39" s="20" t="n">
        <f aca="false">F39*2</f>
        <v>5813.74</v>
      </c>
      <c r="H39" s="21" t="n">
        <f aca="false">G39*0.87</f>
        <v>5057.9538</v>
      </c>
    </row>
    <row r="40" customFormat="false" ht="13.8" hidden="false" customHeight="false" outlineLevel="0" collapsed="false">
      <c r="A40" s="16" t="s">
        <v>100</v>
      </c>
      <c r="B40" s="18" t="s">
        <v>101</v>
      </c>
      <c r="C40" s="18" t="s">
        <v>102</v>
      </c>
      <c r="D40" s="19" t="n">
        <v>549</v>
      </c>
      <c r="E40" s="19" t="n">
        <v>38</v>
      </c>
      <c r="F40" s="20" t="n">
        <f aca="false">D40+E40</f>
        <v>587</v>
      </c>
      <c r="G40" s="20" t="n">
        <f aca="false">F40*2</f>
        <v>1174</v>
      </c>
      <c r="H40" s="21" t="n">
        <f aca="false">G40*0.87</f>
        <v>1021.38</v>
      </c>
    </row>
    <row r="41" customFormat="false" ht="13.8" hidden="false" customHeight="false" outlineLevel="0" collapsed="false">
      <c r="A41" s="16" t="s">
        <v>103</v>
      </c>
      <c r="B41" s="18" t="s">
        <v>104</v>
      </c>
      <c r="C41" s="18" t="s">
        <v>105</v>
      </c>
      <c r="D41" s="19" t="n">
        <v>373.64</v>
      </c>
      <c r="E41" s="19" t="n">
        <v>347</v>
      </c>
      <c r="F41" s="20" t="n">
        <f aca="false">D41+E41</f>
        <v>720.64</v>
      </c>
      <c r="G41" s="20" t="n">
        <f aca="false">F41*2</f>
        <v>1441.28</v>
      </c>
      <c r="H41" s="21" t="n">
        <f aca="false">G41*0.87</f>
        <v>1253.9136</v>
      </c>
    </row>
    <row r="42" customFormat="false" ht="13.8" hidden="false" customHeight="false" outlineLevel="0" collapsed="false">
      <c r="A42" s="16" t="s">
        <v>106</v>
      </c>
      <c r="B42" s="18" t="s">
        <v>107</v>
      </c>
      <c r="C42" s="18" t="s">
        <v>108</v>
      </c>
      <c r="D42" s="19" t="n">
        <v>334.4</v>
      </c>
      <c r="E42" s="19" t="n">
        <v>891.72</v>
      </c>
      <c r="F42" s="20" t="n">
        <f aca="false">D42+E42</f>
        <v>1226.12</v>
      </c>
      <c r="G42" s="20" t="n">
        <f aca="false">F42*2</f>
        <v>2452.24</v>
      </c>
      <c r="H42" s="21" t="n">
        <f aca="false">G42*0.87</f>
        <v>2133.4488</v>
      </c>
    </row>
    <row r="43" customFormat="false" ht="13.8" hidden="false" customHeight="false" outlineLevel="0" collapsed="false">
      <c r="A43" s="33" t="s">
        <v>109</v>
      </c>
      <c r="B43" s="34" t="s">
        <v>110</v>
      </c>
      <c r="C43" s="34" t="s">
        <v>111</v>
      </c>
      <c r="D43" s="19" t="n">
        <v>2005</v>
      </c>
      <c r="E43" s="19" t="n">
        <v>1381.39</v>
      </c>
      <c r="F43" s="20" t="n">
        <f aca="false">D43+E43</f>
        <v>3386.39</v>
      </c>
      <c r="G43" s="20" t="n">
        <f aca="false">F43*2</f>
        <v>6772.78</v>
      </c>
      <c r="H43" s="21" t="n">
        <f aca="false">G43*0.87</f>
        <v>5892.3186</v>
      </c>
    </row>
    <row r="44" s="11" customFormat="true" ht="13.8" hidden="false" customHeight="true" outlineLevel="0" collapsed="false">
      <c r="A44" s="24" t="s">
        <v>112</v>
      </c>
      <c r="B44" s="24" t="s">
        <v>113</v>
      </c>
      <c r="C44" s="24"/>
      <c r="D44" s="25" t="s">
        <v>54</v>
      </c>
      <c r="E44" s="25" t="n">
        <f aca="false">SUBTOTAL(9,$E$23:$E$43)</f>
        <v>25045.3</v>
      </c>
      <c r="F44" s="26" t="n">
        <f aca="false">SUM(F25:F43)</f>
        <v>46406.85</v>
      </c>
      <c r="G44" s="27" t="n">
        <f aca="false">F44*2</f>
        <v>92813.7</v>
      </c>
      <c r="H44" s="28" t="n">
        <f aca="false">G44*0.87</f>
        <v>80747.919</v>
      </c>
      <c r="AME44" s="0"/>
      <c r="AMF44" s="0"/>
      <c r="AMG44" s="0"/>
      <c r="AMH44" s="0"/>
      <c r="AMI44" s="0"/>
      <c r="AMJ44" s="0"/>
    </row>
    <row r="45" s="11" customFormat="true" ht="13.8" hidden="false" customHeight="false" outlineLevel="0" collapsed="false">
      <c r="A45" s="29"/>
      <c r="B45" s="30"/>
      <c r="C45" s="30"/>
      <c r="D45" s="31"/>
      <c r="E45" s="31"/>
      <c r="F45" s="32"/>
      <c r="G45" s="20"/>
      <c r="H45" s="21"/>
      <c r="AME45" s="0"/>
      <c r="AMF45" s="0"/>
      <c r="AMG45" s="0"/>
      <c r="AMH45" s="0"/>
      <c r="AMI45" s="0"/>
      <c r="AMJ45" s="0"/>
    </row>
    <row r="46" s="11" customFormat="true" ht="13.8" hidden="false" customHeight="false" outlineLevel="0" collapsed="false">
      <c r="A46" s="9" t="s">
        <v>114</v>
      </c>
      <c r="B46" s="9"/>
      <c r="C46" s="9"/>
      <c r="D46" s="9"/>
      <c r="E46" s="9"/>
      <c r="F46" s="10"/>
      <c r="G46" s="10"/>
      <c r="H46" s="9"/>
      <c r="AME46" s="0"/>
      <c r="AMF46" s="0"/>
      <c r="AMG46" s="0"/>
      <c r="AMH46" s="0"/>
      <c r="AMI46" s="0"/>
      <c r="AMJ46" s="0"/>
    </row>
    <row r="47" s="11" customFormat="true" ht="32" hidden="false" customHeight="false" outlineLevel="0" collapsed="false">
      <c r="A47" s="12" t="s">
        <v>2</v>
      </c>
      <c r="B47" s="13" t="s">
        <v>3</v>
      </c>
      <c r="C47" s="13" t="s">
        <v>4</v>
      </c>
      <c r="D47" s="14" t="s">
        <v>5</v>
      </c>
      <c r="E47" s="14" t="s">
        <v>6</v>
      </c>
      <c r="F47" s="15" t="s">
        <v>7</v>
      </c>
      <c r="G47" s="15" t="s">
        <v>8</v>
      </c>
      <c r="H47" s="14" t="s">
        <v>9</v>
      </c>
      <c r="AME47" s="0"/>
      <c r="AMF47" s="0"/>
      <c r="AMG47" s="0"/>
      <c r="AMH47" s="0"/>
      <c r="AMI47" s="0"/>
      <c r="AMJ47" s="0"/>
    </row>
    <row r="48" customFormat="false" ht="13.8" hidden="false" customHeight="false" outlineLevel="0" collapsed="false">
      <c r="A48" s="16" t="s">
        <v>115</v>
      </c>
      <c r="B48" s="17" t="s">
        <v>116</v>
      </c>
      <c r="C48" s="17" t="s">
        <v>117</v>
      </c>
      <c r="D48" s="19" t="n">
        <v>1761.41</v>
      </c>
      <c r="E48" s="19" t="n">
        <v>8025</v>
      </c>
      <c r="F48" s="20" t="n">
        <f aca="false">D48+E48</f>
        <v>9786.41</v>
      </c>
      <c r="G48" s="20" t="n">
        <f aca="false">F48*2</f>
        <v>19572.82</v>
      </c>
      <c r="H48" s="21" t="n">
        <f aca="false">G48*0.87</f>
        <v>17028.3534</v>
      </c>
    </row>
    <row r="49" customFormat="false" ht="13.8" hidden="false" customHeight="false" outlineLevel="0" collapsed="false">
      <c r="A49" s="16" t="s">
        <v>118</v>
      </c>
      <c r="B49" s="17" t="s">
        <v>119</v>
      </c>
      <c r="C49" s="17" t="s">
        <v>117</v>
      </c>
      <c r="D49" s="19" t="n">
        <v>337.58</v>
      </c>
      <c r="E49" s="19" t="n">
        <v>0</v>
      </c>
      <c r="F49" s="20" t="n">
        <f aca="false">D49+E49</f>
        <v>337.58</v>
      </c>
      <c r="G49" s="20" t="n">
        <f aca="false">F49*2</f>
        <v>675.16</v>
      </c>
      <c r="H49" s="21" t="n">
        <f aca="false">G49*0.87</f>
        <v>587.3892</v>
      </c>
    </row>
    <row r="50" customFormat="false" ht="13.8" hidden="false" customHeight="false" outlineLevel="0" collapsed="false">
      <c r="A50" s="16" t="s">
        <v>120</v>
      </c>
      <c r="B50" s="18" t="s">
        <v>121</v>
      </c>
      <c r="C50" s="18" t="s">
        <v>122</v>
      </c>
      <c r="D50" s="19" t="n">
        <v>334.4</v>
      </c>
      <c r="E50" s="19" t="n">
        <v>1007</v>
      </c>
      <c r="F50" s="20" t="n">
        <f aca="false">D50+E50</f>
        <v>1341.4</v>
      </c>
      <c r="G50" s="20" t="n">
        <f aca="false">F50*2</f>
        <v>2682.8</v>
      </c>
      <c r="H50" s="21" t="n">
        <f aca="false">G50*0.87</f>
        <v>2334.036</v>
      </c>
    </row>
    <row r="51" customFormat="false" ht="13.8" hidden="false" customHeight="false" outlineLevel="0" collapsed="false">
      <c r="A51" s="16" t="s">
        <v>123</v>
      </c>
      <c r="B51" s="17" t="s">
        <v>124</v>
      </c>
      <c r="C51" s="17" t="s">
        <v>125</v>
      </c>
      <c r="D51" s="19" t="n">
        <v>2574.59</v>
      </c>
      <c r="E51" s="19" t="n">
        <v>2036</v>
      </c>
      <c r="F51" s="20" t="n">
        <f aca="false">D51+E51</f>
        <v>4610.59</v>
      </c>
      <c r="G51" s="20" t="n">
        <f aca="false">F51*2</f>
        <v>9221.18</v>
      </c>
      <c r="H51" s="21" t="n">
        <f aca="false">G51*0.87</f>
        <v>8022.4266</v>
      </c>
    </row>
    <row r="52" customFormat="false" ht="13.8" hidden="false" customHeight="false" outlineLevel="0" collapsed="false">
      <c r="A52" s="16" t="s">
        <v>126</v>
      </c>
      <c r="B52" s="18" t="s">
        <v>127</v>
      </c>
      <c r="C52" s="18" t="s">
        <v>128</v>
      </c>
      <c r="D52" s="19" t="n">
        <v>876</v>
      </c>
      <c r="E52" s="19" t="n">
        <v>1741</v>
      </c>
      <c r="F52" s="20" t="n">
        <f aca="false">D52+E52</f>
        <v>2617</v>
      </c>
      <c r="G52" s="20" t="n">
        <f aca="false">F52*2</f>
        <v>5234</v>
      </c>
      <c r="H52" s="21" t="n">
        <f aca="false">G52*0.87</f>
        <v>4553.58</v>
      </c>
    </row>
    <row r="53" customFormat="false" ht="13.8" hidden="false" customHeight="false" outlineLevel="0" collapsed="false">
      <c r="A53" s="16" t="s">
        <v>129</v>
      </c>
      <c r="B53" s="18" t="s">
        <v>130</v>
      </c>
      <c r="C53" s="18" t="s">
        <v>131</v>
      </c>
      <c r="D53" s="19" t="n">
        <v>540</v>
      </c>
      <c r="E53" s="19" t="n">
        <v>827</v>
      </c>
      <c r="F53" s="20" t="n">
        <f aca="false">D53+E53</f>
        <v>1367</v>
      </c>
      <c r="G53" s="20" t="n">
        <f aca="false">F53*2</f>
        <v>2734</v>
      </c>
      <c r="H53" s="21" t="n">
        <f aca="false">G53*0.87</f>
        <v>2378.58</v>
      </c>
    </row>
    <row r="54" customFormat="false" ht="13.8" hidden="false" customHeight="false" outlineLevel="0" collapsed="false">
      <c r="A54" s="16" t="s">
        <v>132</v>
      </c>
      <c r="B54" s="18" t="s">
        <v>133</v>
      </c>
      <c r="C54" s="18" t="s">
        <v>134</v>
      </c>
      <c r="D54" s="19" t="n">
        <v>334.4</v>
      </c>
      <c r="E54" s="19" t="n">
        <v>812</v>
      </c>
      <c r="F54" s="20" t="n">
        <f aca="false">D54+E54</f>
        <v>1146.4</v>
      </c>
      <c r="G54" s="20" t="n">
        <f aca="false">F54*2</f>
        <v>2292.8</v>
      </c>
      <c r="H54" s="21" t="n">
        <f aca="false">G54*0.87</f>
        <v>1994.736</v>
      </c>
    </row>
    <row r="55" customFormat="false" ht="13.8" hidden="false" customHeight="false" outlineLevel="0" collapsed="false">
      <c r="A55" s="16" t="s">
        <v>135</v>
      </c>
      <c r="B55" s="18" t="s">
        <v>136</v>
      </c>
      <c r="C55" s="18" t="s">
        <v>137</v>
      </c>
      <c r="D55" s="19" t="n">
        <v>640</v>
      </c>
      <c r="E55" s="19" t="n">
        <v>184</v>
      </c>
      <c r="F55" s="20" t="n">
        <f aca="false">D55+E55</f>
        <v>824</v>
      </c>
      <c r="G55" s="20" t="n">
        <f aca="false">F55*2</f>
        <v>1648</v>
      </c>
      <c r="H55" s="21" t="n">
        <f aca="false">G55*0.87</f>
        <v>1433.76</v>
      </c>
    </row>
    <row r="56" customFormat="false" ht="13.8" hidden="false" customHeight="false" outlineLevel="0" collapsed="false">
      <c r="A56" s="16" t="s">
        <v>138</v>
      </c>
      <c r="B56" s="18" t="s">
        <v>139</v>
      </c>
      <c r="C56" s="18" t="s">
        <v>140</v>
      </c>
      <c r="D56" s="19" t="n">
        <v>3162.34</v>
      </c>
      <c r="E56" s="19" t="n">
        <v>4803</v>
      </c>
      <c r="F56" s="20" t="n">
        <f aca="false">D56+E56</f>
        <v>7965.34</v>
      </c>
      <c r="G56" s="20" t="n">
        <f aca="false">F56*2</f>
        <v>15930.68</v>
      </c>
      <c r="H56" s="21" t="n">
        <f aca="false">G56*0.87</f>
        <v>13859.6916</v>
      </c>
    </row>
    <row r="57" customFormat="false" ht="13.8" hidden="false" customHeight="false" outlineLevel="0" collapsed="false">
      <c r="A57" s="16" t="s">
        <v>141</v>
      </c>
      <c r="B57" s="18" t="s">
        <v>142</v>
      </c>
      <c r="C57" s="18" t="s">
        <v>143</v>
      </c>
      <c r="D57" s="19" t="n">
        <v>1221.73</v>
      </c>
      <c r="E57" s="19" t="n">
        <v>725</v>
      </c>
      <c r="F57" s="20" t="n">
        <f aca="false">D57+E57</f>
        <v>1946.73</v>
      </c>
      <c r="G57" s="20" t="n">
        <f aca="false">F57*2</f>
        <v>3893.46</v>
      </c>
      <c r="H57" s="21" t="n">
        <f aca="false">G57*0.87</f>
        <v>3387.3102</v>
      </c>
    </row>
    <row r="58" customFormat="false" ht="13.8" hidden="false" customHeight="false" outlineLevel="0" collapsed="false">
      <c r="A58" s="16" t="s">
        <v>144</v>
      </c>
      <c r="B58" s="18" t="s">
        <v>145</v>
      </c>
      <c r="C58" s="18" t="s">
        <v>146</v>
      </c>
      <c r="D58" s="19" t="n">
        <v>2748</v>
      </c>
      <c r="E58" s="19" t="n">
        <v>1253</v>
      </c>
      <c r="F58" s="20" t="n">
        <f aca="false">D58+E58</f>
        <v>4001</v>
      </c>
      <c r="G58" s="20" t="n">
        <f aca="false">F58*2</f>
        <v>8002</v>
      </c>
      <c r="H58" s="21" t="n">
        <f aca="false">G58*0.87</f>
        <v>6961.74</v>
      </c>
    </row>
    <row r="59" customFormat="false" ht="13.8" hidden="false" customHeight="false" outlineLevel="0" collapsed="false">
      <c r="A59" s="16" t="s">
        <v>147</v>
      </c>
      <c r="B59" s="18" t="s">
        <v>148</v>
      </c>
      <c r="C59" s="18" t="s">
        <v>117</v>
      </c>
      <c r="D59" s="19" t="n">
        <v>2227.69</v>
      </c>
      <c r="E59" s="19" t="n">
        <v>65</v>
      </c>
      <c r="F59" s="20" t="n">
        <f aca="false">D59+E59</f>
        <v>2292.69</v>
      </c>
      <c r="G59" s="20" t="n">
        <f aca="false">F59*2</f>
        <v>4585.38</v>
      </c>
      <c r="H59" s="21" t="n">
        <f aca="false">G59*0.87</f>
        <v>3989.2806</v>
      </c>
    </row>
    <row r="60" customFormat="false" ht="13.8" hidden="false" customHeight="false" outlineLevel="0" collapsed="false">
      <c r="A60" s="16" t="s">
        <v>149</v>
      </c>
      <c r="B60" s="18" t="s">
        <v>150</v>
      </c>
      <c r="C60" s="18" t="s">
        <v>117</v>
      </c>
      <c r="D60" s="19" t="n">
        <v>744.51</v>
      </c>
      <c r="E60" s="19" t="n">
        <v>479</v>
      </c>
      <c r="F60" s="20" t="n">
        <f aca="false">D60+E60</f>
        <v>1223.51</v>
      </c>
      <c r="G60" s="20" t="n">
        <f aca="false">F60*2</f>
        <v>2447.02</v>
      </c>
      <c r="H60" s="21" t="n">
        <f aca="false">G60*0.87</f>
        <v>2128.9074</v>
      </c>
    </row>
    <row r="61" customFormat="false" ht="13.8" hidden="false" customHeight="false" outlineLevel="0" collapsed="false">
      <c r="A61" s="16" t="s">
        <v>151</v>
      </c>
      <c r="B61" s="18" t="s">
        <v>152</v>
      </c>
      <c r="C61" s="18" t="s">
        <v>153</v>
      </c>
      <c r="D61" s="19" t="n">
        <v>927.97</v>
      </c>
      <c r="E61" s="19" t="n">
        <v>172</v>
      </c>
      <c r="F61" s="20" t="n">
        <f aca="false">D61+E61</f>
        <v>1099.97</v>
      </c>
      <c r="G61" s="20" t="n">
        <f aca="false">F61*2</f>
        <v>2199.94</v>
      </c>
      <c r="H61" s="21" t="n">
        <f aca="false">G61*0.87</f>
        <v>1913.9478</v>
      </c>
    </row>
    <row r="62" customFormat="false" ht="13.8" hidden="false" customHeight="false" outlineLevel="0" collapsed="false">
      <c r="A62" s="16" t="s">
        <v>154</v>
      </c>
      <c r="B62" s="18" t="s">
        <v>155</v>
      </c>
      <c r="C62" s="18" t="s">
        <v>156</v>
      </c>
      <c r="D62" s="19" t="n">
        <v>334.4</v>
      </c>
      <c r="E62" s="19" t="n">
        <v>1229</v>
      </c>
      <c r="F62" s="20" t="n">
        <f aca="false">D62+E62</f>
        <v>1563.4</v>
      </c>
      <c r="G62" s="20" t="n">
        <f aca="false">F62*2</f>
        <v>3126.8</v>
      </c>
      <c r="H62" s="21" t="n">
        <f aca="false">G62*0.87</f>
        <v>2720.316</v>
      </c>
    </row>
    <row r="63" s="11" customFormat="true" ht="13.8" hidden="false" customHeight="true" outlineLevel="0" collapsed="false">
      <c r="A63" s="24" t="s">
        <v>157</v>
      </c>
      <c r="B63" s="24" t="s">
        <v>113</v>
      </c>
      <c r="C63" s="24"/>
      <c r="D63" s="25" t="s">
        <v>54</v>
      </c>
      <c r="E63" s="25" t="n">
        <f aca="false">SUBTOTAL(9,$E$46:$E$62)</f>
        <v>23358</v>
      </c>
      <c r="F63" s="26" t="n">
        <f aca="false">SUM(F48:F62)</f>
        <v>42123.02</v>
      </c>
      <c r="G63" s="27" t="n">
        <f aca="false">F63*2</f>
        <v>84246.04</v>
      </c>
      <c r="H63" s="28" t="n">
        <f aca="false">G63*0.87</f>
        <v>73294.0548</v>
      </c>
      <c r="AME63" s="0"/>
      <c r="AMF63" s="0"/>
      <c r="AMG63" s="0"/>
      <c r="AMH63" s="0"/>
      <c r="AMI63" s="0"/>
      <c r="AMJ63" s="0"/>
    </row>
    <row r="64" s="11" customFormat="true" ht="13.8" hidden="false" customHeight="false" outlineLevel="0" collapsed="false">
      <c r="A64" s="29"/>
      <c r="B64" s="30"/>
      <c r="C64" s="30"/>
      <c r="D64" s="31"/>
      <c r="E64" s="31"/>
      <c r="F64" s="32"/>
      <c r="G64" s="20"/>
      <c r="H64" s="21"/>
      <c r="AME64" s="0"/>
      <c r="AMF64" s="0"/>
      <c r="AMG64" s="0"/>
      <c r="AMH64" s="0"/>
      <c r="AMI64" s="0"/>
      <c r="AMJ64" s="0"/>
    </row>
    <row r="65" s="11" customFormat="true" ht="13.8" hidden="false" customHeight="false" outlineLevel="0" collapsed="false">
      <c r="A65" s="9" t="s">
        <v>158</v>
      </c>
      <c r="B65" s="9"/>
      <c r="C65" s="9"/>
      <c r="D65" s="9"/>
      <c r="E65" s="9"/>
      <c r="F65" s="10"/>
      <c r="G65" s="10"/>
      <c r="H65" s="9"/>
      <c r="AME65" s="0"/>
      <c r="AMF65" s="0"/>
      <c r="AMG65" s="0"/>
      <c r="AMH65" s="0"/>
      <c r="AMI65" s="0"/>
      <c r="AMJ65" s="0"/>
    </row>
    <row r="66" s="11" customFormat="true" ht="32" hidden="false" customHeight="false" outlineLevel="0" collapsed="false">
      <c r="A66" s="12" t="s">
        <v>2</v>
      </c>
      <c r="B66" s="13" t="s">
        <v>3</v>
      </c>
      <c r="C66" s="13" t="s">
        <v>4</v>
      </c>
      <c r="D66" s="14" t="s">
        <v>5</v>
      </c>
      <c r="E66" s="14" t="s">
        <v>6</v>
      </c>
      <c r="F66" s="15" t="s">
        <v>7</v>
      </c>
      <c r="G66" s="15" t="s">
        <v>8</v>
      </c>
      <c r="H66" s="14" t="s">
        <v>9</v>
      </c>
      <c r="AME66" s="0"/>
      <c r="AMF66" s="0"/>
      <c r="AMG66" s="0"/>
      <c r="AMH66" s="0"/>
      <c r="AMI66" s="0"/>
      <c r="AMJ66" s="0"/>
    </row>
    <row r="67" customFormat="false" ht="13.8" hidden="false" customHeight="false" outlineLevel="0" collapsed="false">
      <c r="A67" s="16" t="s">
        <v>159</v>
      </c>
      <c r="B67" s="18" t="s">
        <v>160</v>
      </c>
      <c r="C67" s="18" t="s">
        <v>161</v>
      </c>
      <c r="D67" s="19" t="n">
        <v>3140.36</v>
      </c>
      <c r="E67" s="19" t="n">
        <v>571.12</v>
      </c>
      <c r="F67" s="20" t="n">
        <f aca="false">D67+E67</f>
        <v>3711.48</v>
      </c>
      <c r="G67" s="20" t="n">
        <f aca="false">F67*2</f>
        <v>7422.96</v>
      </c>
      <c r="H67" s="21" t="n">
        <f aca="false">G67*0.87</f>
        <v>6457.9752</v>
      </c>
    </row>
    <row r="68" customFormat="false" ht="13.8" hidden="false" customHeight="false" outlineLevel="0" collapsed="false">
      <c r="A68" s="16" t="s">
        <v>162</v>
      </c>
      <c r="B68" s="18" t="s">
        <v>163</v>
      </c>
      <c r="C68" s="18" t="s">
        <v>161</v>
      </c>
      <c r="D68" s="19" t="n">
        <v>1122</v>
      </c>
      <c r="E68" s="19" t="n">
        <v>0</v>
      </c>
      <c r="F68" s="20" t="n">
        <f aca="false">D68+E68</f>
        <v>1122</v>
      </c>
      <c r="G68" s="20" t="n">
        <f aca="false">F68*2</f>
        <v>2244</v>
      </c>
      <c r="H68" s="21" t="n">
        <f aca="false">G68*0.87</f>
        <v>1952.28</v>
      </c>
    </row>
    <row r="69" customFormat="false" ht="13.8" hidden="false" customHeight="false" outlineLevel="0" collapsed="false">
      <c r="A69" s="16" t="s">
        <v>164</v>
      </c>
      <c r="B69" s="18" t="s">
        <v>165</v>
      </c>
      <c r="C69" s="18" t="s">
        <v>166</v>
      </c>
      <c r="D69" s="19" t="n">
        <v>334.4</v>
      </c>
      <c r="E69" s="19" t="n">
        <v>0</v>
      </c>
      <c r="F69" s="20" t="n">
        <f aca="false">D69+E69</f>
        <v>334.4</v>
      </c>
      <c r="G69" s="20" t="n">
        <f aca="false">F69*2</f>
        <v>668.8</v>
      </c>
      <c r="H69" s="21" t="n">
        <f aca="false">G69*0.87</f>
        <v>581.856</v>
      </c>
    </row>
    <row r="70" customFormat="false" ht="13.8" hidden="false" customHeight="false" outlineLevel="0" collapsed="false">
      <c r="A70" s="16" t="s">
        <v>167</v>
      </c>
      <c r="B70" s="18" t="s">
        <v>168</v>
      </c>
      <c r="C70" s="18" t="s">
        <v>169</v>
      </c>
      <c r="D70" s="19" t="n">
        <v>2272.18</v>
      </c>
      <c r="E70" s="19" t="n">
        <v>1930</v>
      </c>
      <c r="F70" s="20" t="n">
        <f aca="false">D70+E70</f>
        <v>4202.18</v>
      </c>
      <c r="G70" s="20" t="n">
        <f aca="false">F70*2</f>
        <v>8404.36</v>
      </c>
      <c r="H70" s="21" t="n">
        <f aca="false">G70*0.87</f>
        <v>7311.7932</v>
      </c>
    </row>
    <row r="71" customFormat="false" ht="13.8" hidden="false" customHeight="false" outlineLevel="0" collapsed="false">
      <c r="A71" s="16" t="s">
        <v>170</v>
      </c>
      <c r="B71" s="18" t="s">
        <v>171</v>
      </c>
      <c r="C71" s="18" t="s">
        <v>172</v>
      </c>
      <c r="D71" s="19" t="n">
        <v>948.9</v>
      </c>
      <c r="E71" s="19" t="n">
        <v>2390.25</v>
      </c>
      <c r="F71" s="20" t="n">
        <f aca="false">D71+E71</f>
        <v>3339.15</v>
      </c>
      <c r="G71" s="20" t="n">
        <f aca="false">F71*2</f>
        <v>6678.3</v>
      </c>
      <c r="H71" s="21" t="n">
        <f aca="false">G71*0.87</f>
        <v>5810.121</v>
      </c>
    </row>
    <row r="72" customFormat="false" ht="13.8" hidden="false" customHeight="false" outlineLevel="0" collapsed="false">
      <c r="A72" s="16" t="s">
        <v>173</v>
      </c>
      <c r="B72" s="18" t="s">
        <v>174</v>
      </c>
      <c r="C72" s="18" t="s">
        <v>175</v>
      </c>
      <c r="D72" s="19" t="n">
        <v>334.4</v>
      </c>
      <c r="E72" s="19" t="n">
        <v>0</v>
      </c>
      <c r="F72" s="20" t="n">
        <f aca="false">D72+E72</f>
        <v>334.4</v>
      </c>
      <c r="G72" s="20" t="n">
        <f aca="false">F72*2</f>
        <v>668.8</v>
      </c>
      <c r="H72" s="21" t="n">
        <f aca="false">G72*0.87</f>
        <v>581.856</v>
      </c>
    </row>
    <row r="73" customFormat="false" ht="13.8" hidden="false" customHeight="false" outlineLevel="0" collapsed="false">
      <c r="A73" s="16" t="s">
        <v>176</v>
      </c>
      <c r="B73" s="18" t="s">
        <v>177</v>
      </c>
      <c r="C73" s="18" t="s">
        <v>178</v>
      </c>
      <c r="D73" s="19" t="n">
        <v>334.4</v>
      </c>
      <c r="E73" s="19" t="n">
        <v>0</v>
      </c>
      <c r="F73" s="20" t="n">
        <f aca="false">D73+E73</f>
        <v>334.4</v>
      </c>
      <c r="G73" s="20" t="n">
        <f aca="false">F73*2</f>
        <v>668.8</v>
      </c>
      <c r="H73" s="21" t="n">
        <f aca="false">G73*0.87</f>
        <v>581.856</v>
      </c>
    </row>
    <row r="74" customFormat="false" ht="13.8" hidden="false" customHeight="false" outlineLevel="0" collapsed="false">
      <c r="A74" s="16" t="s">
        <v>179</v>
      </c>
      <c r="B74" s="18" t="s">
        <v>180</v>
      </c>
      <c r="C74" s="18" t="s">
        <v>181</v>
      </c>
      <c r="D74" s="19" t="n">
        <v>851.2</v>
      </c>
      <c r="E74" s="19" t="n">
        <v>1845</v>
      </c>
      <c r="F74" s="20" t="n">
        <f aca="false">D74+E74</f>
        <v>2696.2</v>
      </c>
      <c r="G74" s="20" t="n">
        <f aca="false">F74*2</f>
        <v>5392.4</v>
      </c>
      <c r="H74" s="21" t="n">
        <f aca="false">G74*0.87</f>
        <v>4691.388</v>
      </c>
    </row>
    <row r="75" customFormat="false" ht="13.8" hidden="false" customHeight="false" outlineLevel="0" collapsed="false">
      <c r="A75" s="33" t="s">
        <v>182</v>
      </c>
      <c r="B75" s="34" t="s">
        <v>183</v>
      </c>
      <c r="C75" s="34" t="s">
        <v>184</v>
      </c>
      <c r="D75" s="19" t="n">
        <v>645.13</v>
      </c>
      <c r="E75" s="19" t="n">
        <v>0</v>
      </c>
      <c r="F75" s="20" t="n">
        <f aca="false">D75+E75</f>
        <v>645.13</v>
      </c>
      <c r="G75" s="20" t="n">
        <f aca="false">F75*2</f>
        <v>1290.26</v>
      </c>
      <c r="H75" s="21" t="n">
        <f aca="false">G75*0.87</f>
        <v>1122.5262</v>
      </c>
    </row>
    <row r="76" customFormat="false" ht="13.8" hidden="false" customHeight="false" outlineLevel="0" collapsed="false">
      <c r="A76" s="33" t="s">
        <v>185</v>
      </c>
      <c r="B76" s="34" t="s">
        <v>186</v>
      </c>
      <c r="C76" s="34" t="s">
        <v>187</v>
      </c>
      <c r="D76" s="19" t="n">
        <v>334.4</v>
      </c>
      <c r="E76" s="19" t="n">
        <v>0</v>
      </c>
      <c r="F76" s="20" t="n">
        <f aca="false">D76+E76</f>
        <v>334.4</v>
      </c>
      <c r="G76" s="20" t="n">
        <f aca="false">F76*2</f>
        <v>668.8</v>
      </c>
      <c r="H76" s="21" t="n">
        <f aca="false">G76*0.87</f>
        <v>581.856</v>
      </c>
    </row>
    <row r="77" customFormat="false" ht="13.8" hidden="false" customHeight="false" outlineLevel="0" collapsed="false">
      <c r="A77" s="16" t="s">
        <v>188</v>
      </c>
      <c r="B77" s="18" t="s">
        <v>189</v>
      </c>
      <c r="C77" s="18" t="s">
        <v>190</v>
      </c>
      <c r="D77" s="19" t="n">
        <v>334.4</v>
      </c>
      <c r="E77" s="19" t="n">
        <v>0</v>
      </c>
      <c r="F77" s="20" t="n">
        <f aca="false">D77+E77</f>
        <v>334.4</v>
      </c>
      <c r="G77" s="20" t="n">
        <f aca="false">F77*2</f>
        <v>668.8</v>
      </c>
      <c r="H77" s="21" t="n">
        <f aca="false">G77*0.87</f>
        <v>581.856</v>
      </c>
    </row>
    <row r="78" customFormat="false" ht="13.8" hidden="false" customHeight="false" outlineLevel="0" collapsed="false">
      <c r="A78" s="16" t="s">
        <v>191</v>
      </c>
      <c r="B78" s="18" t="s">
        <v>192</v>
      </c>
      <c r="C78" s="18" t="s">
        <v>193</v>
      </c>
      <c r="D78" s="19" t="n">
        <v>334.4</v>
      </c>
      <c r="E78" s="19" t="n">
        <v>0</v>
      </c>
      <c r="F78" s="20" t="n">
        <f aca="false">D78+E78</f>
        <v>334.4</v>
      </c>
      <c r="G78" s="20" t="n">
        <f aca="false">F78*2</f>
        <v>668.8</v>
      </c>
      <c r="H78" s="21" t="n">
        <f aca="false">G78*0.87</f>
        <v>581.856</v>
      </c>
    </row>
    <row r="79" customFormat="false" ht="13.8" hidden="false" customHeight="false" outlineLevel="0" collapsed="false">
      <c r="A79" s="16" t="s">
        <v>194</v>
      </c>
      <c r="B79" s="18" t="s">
        <v>195</v>
      </c>
      <c r="C79" s="18" t="s">
        <v>196</v>
      </c>
      <c r="D79" s="19" t="n">
        <v>2638.17</v>
      </c>
      <c r="E79" s="19" t="n">
        <v>1160.5</v>
      </c>
      <c r="F79" s="20" t="n">
        <f aca="false">D79+E79</f>
        <v>3798.67</v>
      </c>
      <c r="G79" s="20" t="n">
        <f aca="false">F79*2</f>
        <v>7597.34</v>
      </c>
      <c r="H79" s="21" t="n">
        <f aca="false">G79*0.87</f>
        <v>6609.6858</v>
      </c>
    </row>
    <row r="80" customFormat="false" ht="13.8" hidden="false" customHeight="false" outlineLevel="0" collapsed="false">
      <c r="A80" s="16" t="s">
        <v>197</v>
      </c>
      <c r="B80" s="18" t="s">
        <v>198</v>
      </c>
      <c r="C80" s="18" t="s">
        <v>199</v>
      </c>
      <c r="D80" s="19" t="n">
        <v>3345.5</v>
      </c>
      <c r="E80" s="19" t="n">
        <v>885.4</v>
      </c>
      <c r="F80" s="20" t="n">
        <f aca="false">D80+E80</f>
        <v>4230.9</v>
      </c>
      <c r="G80" s="20" t="n">
        <f aca="false">F80*2</f>
        <v>8461.8</v>
      </c>
      <c r="H80" s="21" t="n">
        <f aca="false">G80*0.87</f>
        <v>7361.766</v>
      </c>
    </row>
    <row r="81" s="11" customFormat="true" ht="13.8" hidden="false" customHeight="true" outlineLevel="0" collapsed="false">
      <c r="A81" s="24" t="s">
        <v>200</v>
      </c>
      <c r="B81" s="24" t="s">
        <v>113</v>
      </c>
      <c r="C81" s="24"/>
      <c r="D81" s="25" t="s">
        <v>54</v>
      </c>
      <c r="E81" s="25" t="n">
        <f aca="false">SUBTOTAL(9,$E$65:$E$80)</f>
        <v>8782.27</v>
      </c>
      <c r="F81" s="26" t="n">
        <f aca="false">SUM(F67:F80)</f>
        <v>25752.11</v>
      </c>
      <c r="G81" s="27" t="n">
        <f aca="false">F81*2</f>
        <v>51504.22</v>
      </c>
      <c r="H81" s="28" t="n">
        <f aca="false">G81*0.87</f>
        <v>44808.6714</v>
      </c>
      <c r="AME81" s="0"/>
      <c r="AMF81" s="0"/>
      <c r="AMG81" s="0"/>
      <c r="AMH81" s="0"/>
      <c r="AMI81" s="0"/>
      <c r="AMJ81" s="0"/>
    </row>
    <row r="82" s="11" customFormat="true" ht="13.8" hidden="false" customHeight="false" outlineLevel="0" collapsed="false">
      <c r="A82" s="29"/>
      <c r="B82" s="30"/>
      <c r="C82" s="30"/>
      <c r="D82" s="31"/>
      <c r="E82" s="31"/>
      <c r="F82" s="32"/>
      <c r="G82" s="20"/>
      <c r="H82" s="21"/>
      <c r="AME82" s="0"/>
      <c r="AMF82" s="0"/>
      <c r="AMG82" s="0"/>
      <c r="AMH82" s="0"/>
      <c r="AMI82" s="0"/>
      <c r="AMJ82" s="0"/>
    </row>
    <row r="83" s="11" customFormat="true" ht="13.8" hidden="false" customHeight="false" outlineLevel="0" collapsed="false">
      <c r="A83" s="9" t="s">
        <v>201</v>
      </c>
      <c r="B83" s="9"/>
      <c r="C83" s="9"/>
      <c r="D83" s="9"/>
      <c r="E83" s="9"/>
      <c r="F83" s="10"/>
      <c r="G83" s="10"/>
      <c r="H83" s="9"/>
      <c r="AME83" s="0"/>
      <c r="AMF83" s="0"/>
      <c r="AMG83" s="0"/>
      <c r="AMH83" s="0"/>
      <c r="AMI83" s="0"/>
      <c r="AMJ83" s="0"/>
    </row>
    <row r="84" s="11" customFormat="true" ht="32" hidden="false" customHeight="false" outlineLevel="0" collapsed="false">
      <c r="A84" s="12" t="s">
        <v>2</v>
      </c>
      <c r="B84" s="13" t="s">
        <v>3</v>
      </c>
      <c r="C84" s="13" t="s">
        <v>4</v>
      </c>
      <c r="D84" s="14" t="s">
        <v>5</v>
      </c>
      <c r="E84" s="14" t="s">
        <v>6</v>
      </c>
      <c r="F84" s="15" t="s">
        <v>7</v>
      </c>
      <c r="G84" s="15" t="s">
        <v>8</v>
      </c>
      <c r="H84" s="14" t="s">
        <v>9</v>
      </c>
      <c r="AME84" s="0"/>
      <c r="AMF84" s="0"/>
      <c r="AMG84" s="0"/>
      <c r="AMH84" s="0"/>
      <c r="AMI84" s="0"/>
      <c r="AMJ84" s="0"/>
    </row>
    <row r="85" customFormat="false" ht="13.8" hidden="false" customHeight="false" outlineLevel="0" collapsed="false">
      <c r="A85" s="16" t="s">
        <v>202</v>
      </c>
      <c r="B85" s="17" t="s">
        <v>203</v>
      </c>
      <c r="C85" s="17" t="s">
        <v>204</v>
      </c>
      <c r="D85" s="19" t="n">
        <v>3977.35</v>
      </c>
      <c r="E85" s="19" t="n">
        <v>3475</v>
      </c>
      <c r="F85" s="20" t="n">
        <f aca="false">D85+E85</f>
        <v>7452.35</v>
      </c>
      <c r="G85" s="20" t="n">
        <f aca="false">F85*2</f>
        <v>14904.7</v>
      </c>
      <c r="H85" s="21" t="n">
        <f aca="false">G85*0.87</f>
        <v>12967.089</v>
      </c>
    </row>
    <row r="86" customFormat="false" ht="13.8" hidden="false" customHeight="false" outlineLevel="0" collapsed="false">
      <c r="A86" s="16" t="s">
        <v>205</v>
      </c>
      <c r="B86" s="17" t="s">
        <v>206</v>
      </c>
      <c r="C86" s="17" t="s">
        <v>204</v>
      </c>
      <c r="D86" s="19" t="n">
        <v>1369</v>
      </c>
      <c r="E86" s="19" t="n">
        <v>68.5</v>
      </c>
      <c r="F86" s="20" t="n">
        <f aca="false">D86+E86</f>
        <v>1437.5</v>
      </c>
      <c r="G86" s="20" t="n">
        <f aca="false">F86*2</f>
        <v>2875</v>
      </c>
      <c r="H86" s="21" t="n">
        <f aca="false">G86*0.87</f>
        <v>2501.25</v>
      </c>
    </row>
    <row r="87" customFormat="false" ht="13.8" hidden="false" customHeight="false" outlineLevel="0" collapsed="false">
      <c r="A87" s="16" t="s">
        <v>207</v>
      </c>
      <c r="B87" s="18" t="s">
        <v>208</v>
      </c>
      <c r="C87" s="18" t="s">
        <v>209</v>
      </c>
      <c r="D87" s="19" t="n">
        <v>334.4</v>
      </c>
      <c r="E87" s="19" t="n">
        <v>920.52</v>
      </c>
      <c r="F87" s="20" t="n">
        <f aca="false">D87+E87</f>
        <v>1254.92</v>
      </c>
      <c r="G87" s="20" t="n">
        <f aca="false">F87*2</f>
        <v>2509.84</v>
      </c>
      <c r="H87" s="21" t="n">
        <f aca="false">G87*0.87</f>
        <v>2183.5608</v>
      </c>
    </row>
    <row r="88" customFormat="false" ht="13.8" hidden="false" customHeight="false" outlineLevel="0" collapsed="false">
      <c r="A88" s="16" t="s">
        <v>210</v>
      </c>
      <c r="B88" s="17" t="s">
        <v>211</v>
      </c>
      <c r="C88" s="17" t="s">
        <v>212</v>
      </c>
      <c r="D88" s="19" t="n">
        <v>572.67</v>
      </c>
      <c r="E88" s="19" t="n">
        <v>1500</v>
      </c>
      <c r="F88" s="20" t="n">
        <f aca="false">D88+E88</f>
        <v>2072.67</v>
      </c>
      <c r="G88" s="20" t="n">
        <f aca="false">F88*2</f>
        <v>4145.34</v>
      </c>
      <c r="H88" s="21" t="n">
        <f aca="false">G88*0.87</f>
        <v>3606.4458</v>
      </c>
    </row>
    <row r="89" customFormat="false" ht="13.8" hidden="false" customHeight="false" outlineLevel="0" collapsed="false">
      <c r="A89" s="16" t="s">
        <v>213</v>
      </c>
      <c r="B89" s="17" t="s">
        <v>214</v>
      </c>
      <c r="C89" s="17" t="s">
        <v>215</v>
      </c>
      <c r="D89" s="19" t="n">
        <v>2915</v>
      </c>
      <c r="E89" s="19" t="n">
        <v>420.28</v>
      </c>
      <c r="F89" s="20" t="n">
        <f aca="false">D89+E89</f>
        <v>3335.28</v>
      </c>
      <c r="G89" s="20" t="n">
        <f aca="false">F89*2</f>
        <v>6670.56</v>
      </c>
      <c r="H89" s="21" t="n">
        <f aca="false">G89*0.87</f>
        <v>5803.3872</v>
      </c>
    </row>
    <row r="90" customFormat="false" ht="13.8" hidden="false" customHeight="false" outlineLevel="0" collapsed="false">
      <c r="A90" s="16" t="s">
        <v>216</v>
      </c>
      <c r="B90" s="18" t="s">
        <v>217</v>
      </c>
      <c r="C90" s="18" t="s">
        <v>218</v>
      </c>
      <c r="D90" s="19" t="n">
        <v>525</v>
      </c>
      <c r="E90" s="19" t="n">
        <v>1953.95</v>
      </c>
      <c r="F90" s="20" t="n">
        <f aca="false">D90+E90</f>
        <v>2478.95</v>
      </c>
      <c r="G90" s="20" t="n">
        <f aca="false">F90*2</f>
        <v>4957.9</v>
      </c>
      <c r="H90" s="21" t="n">
        <f aca="false">G90*0.87</f>
        <v>4313.373</v>
      </c>
    </row>
    <row r="91" customFormat="false" ht="13.8" hidden="false" customHeight="false" outlineLevel="0" collapsed="false">
      <c r="A91" s="16" t="s">
        <v>219</v>
      </c>
      <c r="B91" s="18" t="s">
        <v>220</v>
      </c>
      <c r="C91" s="18" t="s">
        <v>221</v>
      </c>
      <c r="D91" s="19" t="n">
        <v>334.4</v>
      </c>
      <c r="E91" s="19" t="n">
        <v>531</v>
      </c>
      <c r="F91" s="20" t="n">
        <f aca="false">D91+E91</f>
        <v>865.4</v>
      </c>
      <c r="G91" s="20" t="n">
        <f aca="false">F91*2</f>
        <v>1730.8</v>
      </c>
      <c r="H91" s="21" t="n">
        <f aca="false">G91*0.87</f>
        <v>1505.796</v>
      </c>
    </row>
    <row r="92" customFormat="false" ht="13.8" hidden="false" customHeight="false" outlineLevel="0" collapsed="false">
      <c r="A92" s="16" t="s">
        <v>222</v>
      </c>
      <c r="B92" s="17" t="s">
        <v>223</v>
      </c>
      <c r="C92" s="17" t="s">
        <v>224</v>
      </c>
      <c r="D92" s="19" t="n">
        <v>1982.74</v>
      </c>
      <c r="E92" s="19" t="n">
        <v>320</v>
      </c>
      <c r="F92" s="20" t="n">
        <f aca="false">D92+E92</f>
        <v>2302.74</v>
      </c>
      <c r="G92" s="20" t="n">
        <f aca="false">F92*2</f>
        <v>4605.48</v>
      </c>
      <c r="H92" s="21" t="n">
        <f aca="false">G92*0.87</f>
        <v>4006.7676</v>
      </c>
    </row>
    <row r="93" customFormat="false" ht="13.8" hidden="false" customHeight="false" outlineLevel="0" collapsed="false">
      <c r="A93" s="16" t="s">
        <v>225</v>
      </c>
      <c r="B93" s="18" t="s">
        <v>226</v>
      </c>
      <c r="C93" s="18" t="s">
        <v>227</v>
      </c>
      <c r="D93" s="19" t="n">
        <v>1166.84</v>
      </c>
      <c r="E93" s="19" t="n">
        <v>293.59</v>
      </c>
      <c r="F93" s="20" t="n">
        <f aca="false">D93+E93</f>
        <v>1460.43</v>
      </c>
      <c r="G93" s="20" t="n">
        <f aca="false">F93*2</f>
        <v>2920.86</v>
      </c>
      <c r="H93" s="21" t="n">
        <f aca="false">G93*0.87</f>
        <v>2541.1482</v>
      </c>
    </row>
    <row r="94" customFormat="false" ht="13.8" hidden="false" customHeight="false" outlineLevel="0" collapsed="false">
      <c r="A94" s="16" t="s">
        <v>228</v>
      </c>
      <c r="B94" s="18" t="s">
        <v>229</v>
      </c>
      <c r="C94" s="18" t="s">
        <v>230</v>
      </c>
      <c r="D94" s="35" t="s">
        <v>231</v>
      </c>
      <c r="E94" s="35" t="n">
        <v>177.83</v>
      </c>
      <c r="F94" s="20" t="n">
        <f aca="false">D94+E94</f>
        <v>657.83</v>
      </c>
      <c r="G94" s="20" t="n">
        <f aca="false">F94*2</f>
        <v>1315.66</v>
      </c>
      <c r="H94" s="21" t="n">
        <f aca="false">G94*0.87</f>
        <v>1144.6242</v>
      </c>
    </row>
    <row r="95" customFormat="false" ht="13.8" hidden="false" customHeight="false" outlineLevel="0" collapsed="false">
      <c r="A95" s="16" t="s">
        <v>232</v>
      </c>
      <c r="B95" s="17" t="s">
        <v>233</v>
      </c>
      <c r="C95" s="17" t="s">
        <v>234</v>
      </c>
      <c r="D95" s="19" t="n">
        <v>334.4</v>
      </c>
      <c r="E95" s="19" t="n">
        <v>1519.6</v>
      </c>
      <c r="F95" s="20" t="n">
        <f aca="false">D95+E95</f>
        <v>1854</v>
      </c>
      <c r="G95" s="20" t="n">
        <f aca="false">F95*2</f>
        <v>3708</v>
      </c>
      <c r="H95" s="21" t="n">
        <f aca="false">G95*0.87</f>
        <v>3225.96</v>
      </c>
    </row>
    <row r="96" customFormat="false" ht="13.8" hidden="false" customHeight="false" outlineLevel="0" collapsed="false">
      <c r="A96" s="16" t="s">
        <v>235</v>
      </c>
      <c r="B96" s="18" t="s">
        <v>236</v>
      </c>
      <c r="C96" s="18" t="s">
        <v>237</v>
      </c>
      <c r="D96" s="19" t="n">
        <v>334.4</v>
      </c>
      <c r="E96" s="19" t="n">
        <v>1638.88</v>
      </c>
      <c r="F96" s="20" t="n">
        <f aca="false">D96+E96</f>
        <v>1973.28</v>
      </c>
      <c r="G96" s="20" t="n">
        <f aca="false">F96*2</f>
        <v>3946.56</v>
      </c>
      <c r="H96" s="21" t="n">
        <f aca="false">G96*0.87</f>
        <v>3433.5072</v>
      </c>
    </row>
    <row r="97" customFormat="false" ht="13.8" hidden="false" customHeight="false" outlineLevel="0" collapsed="false">
      <c r="A97" s="16" t="s">
        <v>238</v>
      </c>
      <c r="B97" s="18" t="s">
        <v>239</v>
      </c>
      <c r="C97" s="18" t="s">
        <v>240</v>
      </c>
      <c r="D97" s="19" t="n">
        <v>312.92</v>
      </c>
      <c r="E97" s="19" t="n">
        <v>147</v>
      </c>
      <c r="F97" s="20" t="n">
        <f aca="false">D97+E97</f>
        <v>459.92</v>
      </c>
      <c r="G97" s="20" t="n">
        <f aca="false">F97*2</f>
        <v>919.84</v>
      </c>
      <c r="H97" s="21" t="n">
        <f aca="false">G97*0.87</f>
        <v>800.2608</v>
      </c>
    </row>
    <row r="98" customFormat="false" ht="13.8" hidden="false" customHeight="false" outlineLevel="0" collapsed="false">
      <c r="A98" s="16" t="s">
        <v>241</v>
      </c>
      <c r="B98" s="18" t="s">
        <v>242</v>
      </c>
      <c r="C98" s="18" t="s">
        <v>243</v>
      </c>
      <c r="D98" s="19" t="n">
        <v>334.4</v>
      </c>
      <c r="E98" s="19" t="n">
        <v>1556.67</v>
      </c>
      <c r="F98" s="20" t="n">
        <f aca="false">D98+E98</f>
        <v>1891.07</v>
      </c>
      <c r="G98" s="20" t="n">
        <f aca="false">F98*2</f>
        <v>3782.14</v>
      </c>
      <c r="H98" s="21" t="n">
        <f aca="false">G98*0.87</f>
        <v>3290.4618</v>
      </c>
    </row>
    <row r="99" customFormat="false" ht="13.8" hidden="false" customHeight="false" outlineLevel="0" collapsed="false">
      <c r="A99" s="16" t="s">
        <v>244</v>
      </c>
      <c r="B99" s="17" t="s">
        <v>245</v>
      </c>
      <c r="C99" s="17" t="s">
        <v>246</v>
      </c>
      <c r="D99" s="19" t="n">
        <v>334.4</v>
      </c>
      <c r="E99" s="19" t="n">
        <v>1095.34</v>
      </c>
      <c r="F99" s="20" t="n">
        <f aca="false">D99+E99</f>
        <v>1429.74</v>
      </c>
      <c r="G99" s="20" t="n">
        <f aca="false">F99*2</f>
        <v>2859.48</v>
      </c>
      <c r="H99" s="21" t="n">
        <f aca="false">G99*0.87</f>
        <v>2487.7476</v>
      </c>
    </row>
    <row r="100" customFormat="false" ht="13.8" hidden="false" customHeight="false" outlineLevel="0" collapsed="false">
      <c r="A100" s="16" t="s">
        <v>247</v>
      </c>
      <c r="B100" s="17" t="s">
        <v>248</v>
      </c>
      <c r="C100" s="17" t="s">
        <v>249</v>
      </c>
      <c r="D100" s="19" t="n">
        <v>2820.21</v>
      </c>
      <c r="E100" s="19" t="n">
        <v>886</v>
      </c>
      <c r="F100" s="20" t="n">
        <f aca="false">D100+E100</f>
        <v>3706.21</v>
      </c>
      <c r="G100" s="20" t="n">
        <f aca="false">F100*2</f>
        <v>7412.42</v>
      </c>
      <c r="H100" s="21" t="n">
        <f aca="false">G100*0.87</f>
        <v>6448.8054</v>
      </c>
    </row>
    <row r="101" customFormat="false" ht="13.8" hidden="false" customHeight="false" outlineLevel="0" collapsed="false">
      <c r="A101" s="16" t="s">
        <v>250</v>
      </c>
      <c r="B101" s="17" t="s">
        <v>251</v>
      </c>
      <c r="C101" s="17" t="s">
        <v>252</v>
      </c>
      <c r="D101" s="19" t="n">
        <v>3200</v>
      </c>
      <c r="E101" s="19" t="n">
        <v>835</v>
      </c>
      <c r="F101" s="20" t="n">
        <f aca="false">D101+E101</f>
        <v>4035</v>
      </c>
      <c r="G101" s="20" t="n">
        <f aca="false">F101*2</f>
        <v>8070</v>
      </c>
      <c r="H101" s="21" t="n">
        <f aca="false">G101*0.87</f>
        <v>7020.9</v>
      </c>
    </row>
    <row r="102" s="11" customFormat="true" ht="13.8" hidden="false" customHeight="true" outlineLevel="0" collapsed="false">
      <c r="A102" s="24" t="s">
        <v>253</v>
      </c>
      <c r="B102" s="24" t="s">
        <v>113</v>
      </c>
      <c r="C102" s="24"/>
      <c r="D102" s="25" t="s">
        <v>54</v>
      </c>
      <c r="E102" s="25" t="n">
        <f aca="false">SUBTOTAL(9,$E$83:$E$101)</f>
        <v>17339.16</v>
      </c>
      <c r="F102" s="26" t="n">
        <f aca="false">SUM(F85:F101)</f>
        <v>38667.29</v>
      </c>
      <c r="G102" s="27" t="n">
        <f aca="false">F102*2</f>
        <v>77334.58</v>
      </c>
      <c r="H102" s="28" t="n">
        <f aca="false">G102*0.87</f>
        <v>67281.0846</v>
      </c>
      <c r="AME102" s="0"/>
      <c r="AMF102" s="0"/>
      <c r="AMG102" s="0"/>
      <c r="AMH102" s="0"/>
      <c r="AMI102" s="0"/>
      <c r="AMJ102" s="0"/>
    </row>
    <row r="103" s="11" customFormat="true" ht="13.8" hidden="false" customHeight="false" outlineLevel="0" collapsed="false">
      <c r="A103" s="29"/>
      <c r="B103" s="30"/>
      <c r="C103" s="30"/>
      <c r="D103" s="31"/>
      <c r="E103" s="31"/>
      <c r="F103" s="32"/>
      <c r="G103" s="20"/>
      <c r="H103" s="21"/>
      <c r="AME103" s="0"/>
      <c r="AMF103" s="0"/>
      <c r="AMG103" s="0"/>
      <c r="AMH103" s="0"/>
      <c r="AMI103" s="0"/>
      <c r="AMJ103" s="0"/>
    </row>
    <row r="104" s="11" customFormat="true" ht="13.8" hidden="false" customHeight="false" outlineLevel="0" collapsed="false">
      <c r="A104" s="9" t="s">
        <v>254</v>
      </c>
      <c r="B104" s="9"/>
      <c r="C104" s="9"/>
      <c r="D104" s="9"/>
      <c r="E104" s="9"/>
      <c r="F104" s="10"/>
      <c r="G104" s="10"/>
      <c r="H104" s="9"/>
      <c r="AME104" s="0"/>
      <c r="AMF104" s="0"/>
      <c r="AMG104" s="0"/>
      <c r="AMH104" s="0"/>
      <c r="AMI104" s="0"/>
      <c r="AMJ104" s="0"/>
    </row>
    <row r="105" s="11" customFormat="true" ht="32" hidden="false" customHeight="false" outlineLevel="0" collapsed="false">
      <c r="A105" s="12" t="s">
        <v>2</v>
      </c>
      <c r="B105" s="13" t="s">
        <v>3</v>
      </c>
      <c r="C105" s="13" t="s">
        <v>4</v>
      </c>
      <c r="D105" s="14" t="s">
        <v>5</v>
      </c>
      <c r="E105" s="14" t="s">
        <v>6</v>
      </c>
      <c r="F105" s="15" t="s">
        <v>7</v>
      </c>
      <c r="G105" s="15" t="s">
        <v>8</v>
      </c>
      <c r="H105" s="14" t="s">
        <v>9</v>
      </c>
      <c r="AME105" s="0"/>
      <c r="AMF105" s="0"/>
      <c r="AMG105" s="0"/>
      <c r="AMH105" s="0"/>
      <c r="AMI105" s="0"/>
      <c r="AMJ105" s="0"/>
    </row>
    <row r="106" customFormat="false" ht="13.8" hidden="false" customHeight="false" outlineLevel="0" collapsed="false">
      <c r="A106" s="16" t="s">
        <v>255</v>
      </c>
      <c r="B106" s="18" t="s">
        <v>256</v>
      </c>
      <c r="C106" s="18" t="s">
        <v>257</v>
      </c>
      <c r="D106" s="19" t="n">
        <v>18091</v>
      </c>
      <c r="E106" s="19" t="n">
        <v>229</v>
      </c>
      <c r="F106" s="20" t="n">
        <f aca="false">D106+E106</f>
        <v>18320</v>
      </c>
      <c r="G106" s="20" t="n">
        <f aca="false">F106*2</f>
        <v>36640</v>
      </c>
      <c r="H106" s="21" t="n">
        <f aca="false">G106*0.87</f>
        <v>31876.8</v>
      </c>
    </row>
    <row r="107" customFormat="false" ht="13.8" hidden="false" customHeight="false" outlineLevel="0" collapsed="false">
      <c r="A107" s="16" t="s">
        <v>258</v>
      </c>
      <c r="B107" s="18" t="s">
        <v>259</v>
      </c>
      <c r="C107" s="18" t="s">
        <v>260</v>
      </c>
      <c r="D107" s="19" t="n">
        <v>394</v>
      </c>
      <c r="E107" s="19" t="n">
        <v>181</v>
      </c>
      <c r="F107" s="20" t="n">
        <f aca="false">D107+E107</f>
        <v>575</v>
      </c>
      <c r="G107" s="20" t="n">
        <f aca="false">F107*2</f>
        <v>1150</v>
      </c>
      <c r="H107" s="21" t="n">
        <f aca="false">G107*0.87</f>
        <v>1000.5</v>
      </c>
    </row>
    <row r="108" customFormat="false" ht="13.8" hidden="false" customHeight="false" outlineLevel="0" collapsed="false">
      <c r="A108" s="16" t="s">
        <v>261</v>
      </c>
      <c r="B108" s="18" t="s">
        <v>262</v>
      </c>
      <c r="C108" s="18" t="s">
        <v>257</v>
      </c>
      <c r="D108" s="19" t="n">
        <v>587.37</v>
      </c>
      <c r="E108" s="19" t="n">
        <v>750</v>
      </c>
      <c r="F108" s="20" t="n">
        <f aca="false">D108+E108</f>
        <v>1337.37</v>
      </c>
      <c r="G108" s="20" t="n">
        <f aca="false">F108*2</f>
        <v>2674.74</v>
      </c>
      <c r="H108" s="21" t="n">
        <f aca="false">G108*0.87</f>
        <v>2327.0238</v>
      </c>
    </row>
    <row r="109" customFormat="false" ht="13.8" hidden="false" customHeight="false" outlineLevel="0" collapsed="false">
      <c r="A109" s="16" t="s">
        <v>263</v>
      </c>
      <c r="B109" s="18" t="s">
        <v>264</v>
      </c>
      <c r="C109" s="18" t="s">
        <v>257</v>
      </c>
      <c r="D109" s="19" t="n">
        <v>0</v>
      </c>
      <c r="E109" s="19" t="n">
        <v>0</v>
      </c>
      <c r="F109" s="20" t="n">
        <f aca="false">D109+E109</f>
        <v>0</v>
      </c>
      <c r="G109" s="20" t="n">
        <f aca="false">F109*2</f>
        <v>0</v>
      </c>
      <c r="H109" s="21" t="n">
        <f aca="false">G109*0.87</f>
        <v>0</v>
      </c>
    </row>
    <row r="110" customFormat="false" ht="13.8" hidden="false" customHeight="false" outlineLevel="0" collapsed="false">
      <c r="A110" s="16" t="s">
        <v>265</v>
      </c>
      <c r="B110" s="18" t="s">
        <v>266</v>
      </c>
      <c r="C110" s="18" t="s">
        <v>257</v>
      </c>
      <c r="D110" s="19" t="n">
        <v>6242</v>
      </c>
      <c r="E110" s="19" t="n">
        <v>2045</v>
      </c>
      <c r="F110" s="20" t="n">
        <f aca="false">D110+E110</f>
        <v>8287</v>
      </c>
      <c r="G110" s="20" t="n">
        <f aca="false">F110*2</f>
        <v>16574</v>
      </c>
      <c r="H110" s="21" t="n">
        <f aca="false">G110*0.87</f>
        <v>14419.38</v>
      </c>
    </row>
    <row r="111" customFormat="false" ht="13.8" hidden="false" customHeight="false" outlineLevel="0" collapsed="false">
      <c r="A111" s="16" t="s">
        <v>267</v>
      </c>
      <c r="B111" s="18" t="s">
        <v>268</v>
      </c>
      <c r="C111" s="18" t="s">
        <v>257</v>
      </c>
      <c r="D111" s="19" t="n">
        <v>825</v>
      </c>
      <c r="E111" s="19" t="n">
        <v>945</v>
      </c>
      <c r="F111" s="20" t="n">
        <f aca="false">D111+E111</f>
        <v>1770</v>
      </c>
      <c r="G111" s="20" t="n">
        <f aca="false">F111*2</f>
        <v>3540</v>
      </c>
      <c r="H111" s="21" t="n">
        <f aca="false">G111*0.87</f>
        <v>3079.8</v>
      </c>
    </row>
    <row r="112" customFormat="false" ht="13.8" hidden="false" customHeight="false" outlineLevel="0" collapsed="false">
      <c r="A112" s="16" t="s">
        <v>269</v>
      </c>
      <c r="B112" s="18" t="s">
        <v>270</v>
      </c>
      <c r="C112" s="18" t="s">
        <v>257</v>
      </c>
      <c r="D112" s="19" t="n">
        <v>3131</v>
      </c>
      <c r="E112" s="19" t="n">
        <v>1570</v>
      </c>
      <c r="F112" s="20" t="n">
        <f aca="false">D112+E112</f>
        <v>4701</v>
      </c>
      <c r="G112" s="20" t="n">
        <f aca="false">F112*2</f>
        <v>9402</v>
      </c>
      <c r="H112" s="21" t="n">
        <f aca="false">G112*0.87</f>
        <v>8179.74</v>
      </c>
    </row>
    <row r="113" s="11" customFormat="true" ht="13.8" hidden="false" customHeight="true" outlineLevel="0" collapsed="false">
      <c r="A113" s="24" t="s">
        <v>271</v>
      </c>
      <c r="B113" s="24" t="s">
        <v>113</v>
      </c>
      <c r="C113" s="24"/>
      <c r="D113" s="25" t="s">
        <v>54</v>
      </c>
      <c r="E113" s="25" t="n">
        <f aca="false">SUBTOTAL(9,$E$104:$E$112)</f>
        <v>5720</v>
      </c>
      <c r="F113" s="26" t="n">
        <f aca="false">SUM(F106:F112)</f>
        <v>34990.37</v>
      </c>
      <c r="G113" s="27" t="n">
        <f aca="false">F113*2</f>
        <v>69980.74</v>
      </c>
      <c r="H113" s="28" t="n">
        <f aca="false">G113*0.87</f>
        <v>60883.2438</v>
      </c>
      <c r="AME113" s="0"/>
      <c r="AMF113" s="0"/>
      <c r="AMG113" s="0"/>
      <c r="AMH113" s="0"/>
      <c r="AMI113" s="0"/>
      <c r="AMJ113" s="0"/>
    </row>
    <row r="114" s="11" customFormat="true" ht="13.8" hidden="false" customHeight="false" outlineLevel="0" collapsed="false">
      <c r="A114" s="29"/>
      <c r="B114" s="30"/>
      <c r="C114" s="30"/>
      <c r="D114" s="31"/>
      <c r="E114" s="31"/>
      <c r="F114" s="32"/>
      <c r="G114" s="20"/>
      <c r="H114" s="21"/>
      <c r="AME114" s="0"/>
      <c r="AMF114" s="0"/>
      <c r="AMG114" s="0"/>
      <c r="AMH114" s="0"/>
      <c r="AMI114" s="0"/>
      <c r="AMJ114" s="0"/>
    </row>
    <row r="115" s="11" customFormat="true" ht="13.8" hidden="false" customHeight="false" outlineLevel="0" collapsed="false">
      <c r="A115" s="9" t="s">
        <v>272</v>
      </c>
      <c r="B115" s="9"/>
      <c r="C115" s="9"/>
      <c r="D115" s="9"/>
      <c r="E115" s="9"/>
      <c r="F115" s="10"/>
      <c r="G115" s="10"/>
      <c r="H115" s="9"/>
      <c r="AME115" s="0"/>
      <c r="AMF115" s="0"/>
      <c r="AMG115" s="0"/>
      <c r="AMH115" s="0"/>
      <c r="AMI115" s="0"/>
      <c r="AMJ115" s="0"/>
    </row>
    <row r="116" s="11" customFormat="true" ht="32" hidden="false" customHeight="false" outlineLevel="0" collapsed="false">
      <c r="A116" s="12" t="s">
        <v>2</v>
      </c>
      <c r="B116" s="13" t="s">
        <v>3</v>
      </c>
      <c r="C116" s="13" t="s">
        <v>4</v>
      </c>
      <c r="D116" s="14" t="s">
        <v>5</v>
      </c>
      <c r="E116" s="14" t="s">
        <v>6</v>
      </c>
      <c r="F116" s="15" t="s">
        <v>7</v>
      </c>
      <c r="G116" s="15" t="s">
        <v>8</v>
      </c>
      <c r="H116" s="14" t="s">
        <v>9</v>
      </c>
      <c r="AME116" s="0"/>
      <c r="AMF116" s="0"/>
      <c r="AMG116" s="0"/>
      <c r="AMH116" s="0"/>
      <c r="AMI116" s="0"/>
      <c r="AMJ116" s="0"/>
    </row>
    <row r="117" customFormat="false" ht="13.8" hidden="false" customHeight="false" outlineLevel="0" collapsed="false">
      <c r="A117" s="16" t="s">
        <v>273</v>
      </c>
      <c r="B117" s="18" t="s">
        <v>274</v>
      </c>
      <c r="C117" s="18" t="s">
        <v>275</v>
      </c>
      <c r="D117" s="19" t="n">
        <v>3136.2</v>
      </c>
      <c r="E117" s="19" t="n">
        <v>1531.85</v>
      </c>
      <c r="F117" s="20" t="n">
        <f aca="false">D117+E117</f>
        <v>4668.05</v>
      </c>
      <c r="G117" s="20" t="n">
        <f aca="false">F117*2</f>
        <v>9336.1</v>
      </c>
      <c r="H117" s="21" t="n">
        <f aca="false">G117*0.87</f>
        <v>8122.407</v>
      </c>
    </row>
    <row r="118" customFormat="false" ht="13.8" hidden="false" customHeight="false" outlineLevel="0" collapsed="false">
      <c r="A118" s="16" t="s">
        <v>276</v>
      </c>
      <c r="B118" s="18" t="s">
        <v>277</v>
      </c>
      <c r="C118" s="18" t="s">
        <v>275</v>
      </c>
      <c r="D118" s="19" t="n">
        <v>436.8</v>
      </c>
      <c r="E118" s="19" t="n">
        <v>905</v>
      </c>
      <c r="F118" s="20" t="n">
        <f aca="false">D118+E118</f>
        <v>1341.8</v>
      </c>
      <c r="G118" s="20" t="n">
        <f aca="false">F118*2</f>
        <v>2683.6</v>
      </c>
      <c r="H118" s="21" t="n">
        <f aca="false">G118*0.87</f>
        <v>2334.732</v>
      </c>
    </row>
    <row r="119" customFormat="false" ht="13.8" hidden="false" customHeight="false" outlineLevel="0" collapsed="false">
      <c r="A119" s="16" t="s">
        <v>278</v>
      </c>
      <c r="B119" s="18" t="s">
        <v>279</v>
      </c>
      <c r="C119" s="18" t="s">
        <v>280</v>
      </c>
      <c r="D119" s="19" t="n">
        <v>1097.56</v>
      </c>
      <c r="E119" s="19" t="n">
        <v>356</v>
      </c>
      <c r="F119" s="20" t="n">
        <f aca="false">D119+E119</f>
        <v>1453.56</v>
      </c>
      <c r="G119" s="20" t="n">
        <f aca="false">F119*2</f>
        <v>2907.12</v>
      </c>
      <c r="H119" s="21" t="n">
        <f aca="false">G119*0.87</f>
        <v>2529.1944</v>
      </c>
    </row>
    <row r="120" customFormat="false" ht="13.8" hidden="false" customHeight="false" outlineLevel="0" collapsed="false">
      <c r="A120" s="16" t="s">
        <v>281</v>
      </c>
      <c r="B120" s="18" t="s">
        <v>282</v>
      </c>
      <c r="C120" s="18" t="s">
        <v>283</v>
      </c>
      <c r="D120" s="19" t="n">
        <v>1325.34</v>
      </c>
      <c r="E120" s="19" t="n">
        <v>77</v>
      </c>
      <c r="F120" s="20" t="n">
        <f aca="false">D120+E120</f>
        <v>1402.34</v>
      </c>
      <c r="G120" s="20" t="n">
        <f aca="false">F120*2</f>
        <v>2804.68</v>
      </c>
      <c r="H120" s="21" t="n">
        <f aca="false">G120*0.87</f>
        <v>2440.0716</v>
      </c>
    </row>
    <row r="121" customFormat="false" ht="13.8" hidden="false" customHeight="false" outlineLevel="0" collapsed="false">
      <c r="A121" s="16" t="s">
        <v>284</v>
      </c>
      <c r="B121" s="18" t="s">
        <v>285</v>
      </c>
      <c r="C121" s="18" t="s">
        <v>286</v>
      </c>
      <c r="D121" s="19" t="n">
        <v>1237.91</v>
      </c>
      <c r="E121" s="19" t="n">
        <v>1785.12</v>
      </c>
      <c r="F121" s="20" t="n">
        <f aca="false">D121+E121</f>
        <v>3023.03</v>
      </c>
      <c r="G121" s="20" t="n">
        <f aca="false">F121*2</f>
        <v>6046.06</v>
      </c>
      <c r="H121" s="21" t="n">
        <f aca="false">G121*0.87</f>
        <v>5260.0722</v>
      </c>
    </row>
    <row r="122" customFormat="false" ht="13.8" hidden="false" customHeight="false" outlineLevel="0" collapsed="false">
      <c r="A122" s="16" t="s">
        <v>287</v>
      </c>
      <c r="B122" s="18" t="s">
        <v>288</v>
      </c>
      <c r="C122" s="18" t="s">
        <v>286</v>
      </c>
      <c r="D122" s="19" t="n">
        <v>2817.56</v>
      </c>
      <c r="E122" s="19" t="n">
        <v>787</v>
      </c>
      <c r="F122" s="20" t="n">
        <f aca="false">D122+E122</f>
        <v>3604.56</v>
      </c>
      <c r="G122" s="20" t="n">
        <f aca="false">F122*2</f>
        <v>7209.12</v>
      </c>
      <c r="H122" s="21" t="n">
        <f aca="false">G122*0.87</f>
        <v>6271.9344</v>
      </c>
    </row>
    <row r="123" customFormat="false" ht="13.8" hidden="false" customHeight="false" outlineLevel="0" collapsed="false">
      <c r="A123" s="16" t="s">
        <v>289</v>
      </c>
      <c r="B123" s="18" t="s">
        <v>290</v>
      </c>
      <c r="C123" s="18" t="s">
        <v>291</v>
      </c>
      <c r="D123" s="19" t="n">
        <v>1320.78</v>
      </c>
      <c r="E123" s="19" t="n">
        <v>1144.13</v>
      </c>
      <c r="F123" s="20" t="n">
        <f aca="false">D123+E123</f>
        <v>2464.91</v>
      </c>
      <c r="G123" s="20" t="n">
        <f aca="false">F123*2</f>
        <v>4929.82</v>
      </c>
      <c r="H123" s="21" t="n">
        <f aca="false">G123*0.87</f>
        <v>4288.9434</v>
      </c>
    </row>
    <row r="124" customFormat="false" ht="13.8" hidden="false" customHeight="false" outlineLevel="0" collapsed="false">
      <c r="A124" s="16" t="s">
        <v>292</v>
      </c>
      <c r="B124" s="18" t="s">
        <v>293</v>
      </c>
      <c r="C124" s="18" t="s">
        <v>294</v>
      </c>
      <c r="D124" s="19" t="n">
        <v>1577.06</v>
      </c>
      <c r="E124" s="19" t="n">
        <v>248</v>
      </c>
      <c r="F124" s="20" t="n">
        <f aca="false">D124+E124</f>
        <v>1825.06</v>
      </c>
      <c r="G124" s="20" t="n">
        <f aca="false">F124*2</f>
        <v>3650.12</v>
      </c>
      <c r="H124" s="21" t="n">
        <f aca="false">G124*0.87</f>
        <v>3175.6044</v>
      </c>
    </row>
    <row r="125" customFormat="false" ht="13.8" hidden="false" customHeight="false" outlineLevel="0" collapsed="false">
      <c r="A125" s="16" t="s">
        <v>295</v>
      </c>
      <c r="B125" s="18" t="s">
        <v>296</v>
      </c>
      <c r="C125" s="18" t="s">
        <v>297</v>
      </c>
      <c r="D125" s="19" t="n">
        <v>2644.69</v>
      </c>
      <c r="E125" s="19" t="n">
        <v>428</v>
      </c>
      <c r="F125" s="20" t="n">
        <f aca="false">D125+E125</f>
        <v>3072.69</v>
      </c>
      <c r="G125" s="20" t="n">
        <f aca="false">F125*2</f>
        <v>6145.38</v>
      </c>
      <c r="H125" s="21" t="n">
        <f aca="false">G125*0.87</f>
        <v>5346.4806</v>
      </c>
    </row>
    <row r="126" customFormat="false" ht="13.8" hidden="false" customHeight="false" outlineLevel="0" collapsed="false">
      <c r="A126" s="16" t="s">
        <v>298</v>
      </c>
      <c r="B126" s="18" t="s">
        <v>299</v>
      </c>
      <c r="C126" s="18" t="s">
        <v>300</v>
      </c>
      <c r="D126" s="19" t="n">
        <v>357.46</v>
      </c>
      <c r="E126" s="19" t="n">
        <v>50</v>
      </c>
      <c r="F126" s="20" t="n">
        <f aca="false">D126+E126</f>
        <v>407.46</v>
      </c>
      <c r="G126" s="20" t="n">
        <f aca="false">F126*2</f>
        <v>814.92</v>
      </c>
      <c r="H126" s="21" t="n">
        <f aca="false">G126*0.87</f>
        <v>708.9804</v>
      </c>
    </row>
    <row r="127" customFormat="false" ht="13.8" hidden="false" customHeight="false" outlineLevel="0" collapsed="false">
      <c r="A127" s="16" t="s">
        <v>301</v>
      </c>
      <c r="B127" s="18" t="s">
        <v>302</v>
      </c>
      <c r="C127" s="18" t="s">
        <v>303</v>
      </c>
      <c r="D127" s="19" t="n">
        <v>1460.23</v>
      </c>
      <c r="E127" s="19" t="n">
        <v>285</v>
      </c>
      <c r="F127" s="20" t="n">
        <f aca="false">D127+E127</f>
        <v>1745.23</v>
      </c>
      <c r="G127" s="20" t="n">
        <f aca="false">F127*2</f>
        <v>3490.46</v>
      </c>
      <c r="H127" s="21" t="n">
        <f aca="false">G127*0.87</f>
        <v>3036.7002</v>
      </c>
    </row>
    <row r="128" customFormat="false" ht="13.8" hidden="false" customHeight="false" outlineLevel="0" collapsed="false">
      <c r="A128" s="16" t="s">
        <v>304</v>
      </c>
      <c r="B128" s="18" t="s">
        <v>305</v>
      </c>
      <c r="C128" s="18" t="s">
        <v>306</v>
      </c>
      <c r="D128" s="19" t="n">
        <v>436.8</v>
      </c>
      <c r="E128" s="19" t="n">
        <v>1334</v>
      </c>
      <c r="F128" s="20" t="n">
        <f aca="false">D128+E128</f>
        <v>1770.8</v>
      </c>
      <c r="G128" s="20" t="n">
        <f aca="false">F128*2</f>
        <v>3541.6</v>
      </c>
      <c r="H128" s="21" t="n">
        <f aca="false">G128*0.87</f>
        <v>3081.192</v>
      </c>
    </row>
    <row r="129" s="11" customFormat="true" ht="13.8" hidden="false" customHeight="true" outlineLevel="0" collapsed="false">
      <c r="A129" s="24" t="s">
        <v>307</v>
      </c>
      <c r="B129" s="24" t="s">
        <v>113</v>
      </c>
      <c r="C129" s="24"/>
      <c r="D129" s="25" t="s">
        <v>54</v>
      </c>
      <c r="E129" s="25" t="n">
        <f aca="false">SUBTOTAL(9,$E$115:$E$128)</f>
        <v>8931.1</v>
      </c>
      <c r="F129" s="26" t="n">
        <f aca="false">SUM(F117:F128)</f>
        <v>26779.49</v>
      </c>
      <c r="G129" s="27" t="n">
        <f aca="false">F129*2</f>
        <v>53558.98</v>
      </c>
      <c r="H129" s="28" t="n">
        <f aca="false">G129*0.87</f>
        <v>46596.3126</v>
      </c>
      <c r="AME129" s="0"/>
      <c r="AMF129" s="0"/>
      <c r="AMG129" s="0"/>
      <c r="AMH129" s="0"/>
      <c r="AMI129" s="0"/>
      <c r="AMJ129" s="0"/>
    </row>
    <row r="130" s="11" customFormat="true" ht="13.8" hidden="false" customHeight="false" outlineLevel="0" collapsed="false">
      <c r="A130" s="29"/>
      <c r="B130" s="30"/>
      <c r="C130" s="30"/>
      <c r="D130" s="31"/>
      <c r="E130" s="31"/>
      <c r="F130" s="32"/>
      <c r="G130" s="20"/>
      <c r="H130" s="21"/>
      <c r="AME130" s="0"/>
      <c r="AMF130" s="0"/>
      <c r="AMG130" s="0"/>
      <c r="AMH130" s="0"/>
      <c r="AMI130" s="0"/>
      <c r="AMJ130" s="0"/>
    </row>
    <row r="131" s="11" customFormat="true" ht="13.8" hidden="false" customHeight="false" outlineLevel="0" collapsed="false">
      <c r="A131" s="9" t="s">
        <v>308</v>
      </c>
      <c r="B131" s="9"/>
      <c r="C131" s="9"/>
      <c r="D131" s="9"/>
      <c r="E131" s="9"/>
      <c r="F131" s="10"/>
      <c r="G131" s="10"/>
      <c r="H131" s="9"/>
      <c r="AME131" s="0"/>
      <c r="AMF131" s="0"/>
      <c r="AMG131" s="0"/>
      <c r="AMH131" s="0"/>
      <c r="AMI131" s="0"/>
      <c r="AMJ131" s="0"/>
    </row>
    <row r="132" s="11" customFormat="true" ht="32" hidden="false" customHeight="false" outlineLevel="0" collapsed="false">
      <c r="A132" s="12" t="s">
        <v>2</v>
      </c>
      <c r="B132" s="13" t="s">
        <v>3</v>
      </c>
      <c r="C132" s="13" t="s">
        <v>4</v>
      </c>
      <c r="D132" s="14" t="s">
        <v>5</v>
      </c>
      <c r="E132" s="14" t="s">
        <v>6</v>
      </c>
      <c r="F132" s="15" t="s">
        <v>7</v>
      </c>
      <c r="G132" s="15" t="s">
        <v>8</v>
      </c>
      <c r="H132" s="14" t="s">
        <v>9</v>
      </c>
      <c r="AME132" s="0"/>
      <c r="AMF132" s="0"/>
      <c r="AMG132" s="0"/>
      <c r="AMH132" s="0"/>
      <c r="AMI132" s="0"/>
      <c r="AMJ132" s="0"/>
    </row>
    <row r="133" customFormat="false" ht="13.8" hidden="false" customHeight="false" outlineLevel="0" collapsed="false">
      <c r="A133" s="16" t="s">
        <v>309</v>
      </c>
      <c r="B133" s="34" t="s">
        <v>310</v>
      </c>
      <c r="C133" s="18" t="s">
        <v>311</v>
      </c>
      <c r="D133" s="19" t="n">
        <v>2891.28</v>
      </c>
      <c r="E133" s="19" t="n">
        <v>0</v>
      </c>
      <c r="F133" s="20" t="n">
        <f aca="false">D133+E133</f>
        <v>2891.28</v>
      </c>
      <c r="G133" s="20" t="n">
        <f aca="false">F133*2</f>
        <v>5782.56</v>
      </c>
      <c r="H133" s="21" t="n">
        <f aca="false">G133*0.87</f>
        <v>5030.8272</v>
      </c>
    </row>
    <row r="134" customFormat="false" ht="13.8" hidden="false" customHeight="false" outlineLevel="0" collapsed="false">
      <c r="A134" s="16" t="s">
        <v>312</v>
      </c>
      <c r="B134" s="34" t="s">
        <v>313</v>
      </c>
      <c r="C134" s="18" t="s">
        <v>311</v>
      </c>
      <c r="D134" s="19" t="n">
        <v>729.24</v>
      </c>
      <c r="E134" s="19" t="n">
        <v>0</v>
      </c>
      <c r="F134" s="20" t="n">
        <f aca="false">D134+E134</f>
        <v>729.24</v>
      </c>
      <c r="G134" s="20" t="n">
        <f aca="false">F134*2</f>
        <v>1458.48</v>
      </c>
      <c r="H134" s="21" t="n">
        <f aca="false">G134*0.87</f>
        <v>1268.8776</v>
      </c>
    </row>
    <row r="135" customFormat="false" ht="13.8" hidden="false" customHeight="false" outlineLevel="0" collapsed="false">
      <c r="A135" s="33" t="s">
        <v>314</v>
      </c>
      <c r="B135" s="34" t="s">
        <v>315</v>
      </c>
      <c r="C135" s="18" t="s">
        <v>311</v>
      </c>
      <c r="D135" s="19" t="n">
        <v>226.81</v>
      </c>
      <c r="E135" s="19" t="n">
        <v>0</v>
      </c>
      <c r="F135" s="20" t="n">
        <f aca="false">D135+E135</f>
        <v>226.81</v>
      </c>
      <c r="G135" s="20" t="n">
        <f aca="false">F135*2</f>
        <v>453.62</v>
      </c>
      <c r="H135" s="21" t="n">
        <f aca="false">G135*0.87</f>
        <v>394.6494</v>
      </c>
    </row>
    <row r="136" customFormat="false" ht="13.8" hidden="false" customHeight="false" outlineLevel="0" collapsed="false">
      <c r="A136" s="33" t="s">
        <v>316</v>
      </c>
      <c r="B136" s="34" t="s">
        <v>317</v>
      </c>
      <c r="C136" s="34" t="s">
        <v>318</v>
      </c>
      <c r="D136" s="19" t="n">
        <v>1485.97</v>
      </c>
      <c r="E136" s="19" t="n">
        <v>224.13</v>
      </c>
      <c r="F136" s="20" t="n">
        <f aca="false">D136+E136</f>
        <v>1710.1</v>
      </c>
      <c r="G136" s="20" t="n">
        <f aca="false">F136*2</f>
        <v>3420.2</v>
      </c>
      <c r="H136" s="21" t="n">
        <f aca="false">G136*0.87</f>
        <v>2975.574</v>
      </c>
    </row>
    <row r="137" customFormat="false" ht="13.8" hidden="false" customHeight="false" outlineLevel="0" collapsed="false">
      <c r="A137" s="33" t="s">
        <v>319</v>
      </c>
      <c r="B137" s="34" t="s">
        <v>320</v>
      </c>
      <c r="C137" s="34" t="s">
        <v>321</v>
      </c>
      <c r="D137" s="19" t="n">
        <v>1446.9</v>
      </c>
      <c r="E137" s="19" t="n">
        <v>517.21</v>
      </c>
      <c r="F137" s="20" t="n">
        <f aca="false">D137+E137</f>
        <v>1964.11</v>
      </c>
      <c r="G137" s="20" t="n">
        <f aca="false">F137*2</f>
        <v>3928.22</v>
      </c>
      <c r="H137" s="21" t="n">
        <f aca="false">G137*0.87</f>
        <v>3417.5514</v>
      </c>
    </row>
    <row r="138" customFormat="false" ht="13.8" hidden="false" customHeight="false" outlineLevel="0" collapsed="false">
      <c r="A138" s="33" t="s">
        <v>322</v>
      </c>
      <c r="B138" s="34" t="s">
        <v>323</v>
      </c>
      <c r="C138" s="34" t="s">
        <v>324</v>
      </c>
      <c r="D138" s="19" t="n">
        <v>334.4</v>
      </c>
      <c r="E138" s="19" t="n">
        <v>581.5</v>
      </c>
      <c r="F138" s="20" t="n">
        <f aca="false">D138+E138</f>
        <v>915.9</v>
      </c>
      <c r="G138" s="20" t="n">
        <f aca="false">F138*2</f>
        <v>1831.8</v>
      </c>
      <c r="H138" s="21" t="n">
        <f aca="false">G138*0.87</f>
        <v>1593.666</v>
      </c>
    </row>
    <row r="139" customFormat="false" ht="13.8" hidden="false" customHeight="false" outlineLevel="0" collapsed="false">
      <c r="A139" s="33" t="s">
        <v>325</v>
      </c>
      <c r="B139" s="34" t="s">
        <v>326</v>
      </c>
      <c r="C139" s="34" t="s">
        <v>327</v>
      </c>
      <c r="D139" s="19" t="n">
        <v>845.81</v>
      </c>
      <c r="E139" s="19" t="n">
        <v>597.12</v>
      </c>
      <c r="F139" s="20" t="n">
        <f aca="false">D139+E139</f>
        <v>1442.93</v>
      </c>
      <c r="G139" s="20" t="n">
        <f aca="false">F139*2</f>
        <v>2885.86</v>
      </c>
      <c r="H139" s="21" t="n">
        <f aca="false">G139*0.87</f>
        <v>2510.6982</v>
      </c>
    </row>
    <row r="140" customFormat="false" ht="13.8" hidden="false" customHeight="false" outlineLevel="0" collapsed="false">
      <c r="A140" s="33" t="s">
        <v>328</v>
      </c>
      <c r="B140" s="34" t="s">
        <v>329</v>
      </c>
      <c r="C140" s="34" t="s">
        <v>330</v>
      </c>
      <c r="D140" s="19" t="n">
        <v>334.4</v>
      </c>
      <c r="E140" s="19" t="n">
        <v>548.63</v>
      </c>
      <c r="F140" s="20" t="n">
        <f aca="false">D140+E140</f>
        <v>883.03</v>
      </c>
      <c r="G140" s="20" t="n">
        <f aca="false">F140*2</f>
        <v>1766.06</v>
      </c>
      <c r="H140" s="21" t="n">
        <f aca="false">G140*0.87</f>
        <v>1536.4722</v>
      </c>
    </row>
    <row r="141" customFormat="false" ht="13.8" hidden="false" customHeight="false" outlineLevel="0" collapsed="false">
      <c r="A141" s="33" t="s">
        <v>331</v>
      </c>
      <c r="B141" s="34" t="s">
        <v>332</v>
      </c>
      <c r="C141" s="34" t="s">
        <v>333</v>
      </c>
      <c r="D141" s="19" t="n">
        <v>821.69</v>
      </c>
      <c r="E141" s="19" t="n">
        <v>623.28</v>
      </c>
      <c r="F141" s="20" t="n">
        <f aca="false">D141+E141</f>
        <v>1444.97</v>
      </c>
      <c r="G141" s="20" t="n">
        <f aca="false">F141*2</f>
        <v>2889.94</v>
      </c>
      <c r="H141" s="21" t="n">
        <f aca="false">G141*0.87</f>
        <v>2514.2478</v>
      </c>
    </row>
    <row r="142" customFormat="false" ht="13.8" hidden="false" customHeight="false" outlineLevel="0" collapsed="false">
      <c r="A142" s="16" t="s">
        <v>334</v>
      </c>
      <c r="B142" s="18" t="s">
        <v>335</v>
      </c>
      <c r="C142" s="18" t="s">
        <v>336</v>
      </c>
      <c r="D142" s="19" t="n">
        <v>368.32</v>
      </c>
      <c r="E142" s="19" t="n">
        <v>0</v>
      </c>
      <c r="F142" s="20" t="n">
        <f aca="false">D142+E142</f>
        <v>368.32</v>
      </c>
      <c r="G142" s="20" t="n">
        <f aca="false">F142*2</f>
        <v>736.64</v>
      </c>
      <c r="H142" s="21" t="n">
        <f aca="false">G142*0.87</f>
        <v>640.8768</v>
      </c>
    </row>
    <row r="143" customFormat="false" ht="13.8" hidden="false" customHeight="false" outlineLevel="0" collapsed="false">
      <c r="A143" s="33" t="s">
        <v>337</v>
      </c>
      <c r="B143" s="34" t="s">
        <v>338</v>
      </c>
      <c r="C143" s="34" t="s">
        <v>339</v>
      </c>
      <c r="D143" s="19" t="n">
        <v>2205.75</v>
      </c>
      <c r="E143" s="19" t="n">
        <v>165.47</v>
      </c>
      <c r="F143" s="20" t="n">
        <f aca="false">D143+E143</f>
        <v>2371.22</v>
      </c>
      <c r="G143" s="20" t="n">
        <f aca="false">F143*2</f>
        <v>4742.44</v>
      </c>
      <c r="H143" s="21" t="n">
        <f aca="false">G143*0.87</f>
        <v>4125.9228</v>
      </c>
    </row>
    <row r="144" customFormat="false" ht="13.8" hidden="false" customHeight="false" outlineLevel="0" collapsed="false">
      <c r="A144" s="33" t="s">
        <v>340</v>
      </c>
      <c r="B144" s="34" t="s">
        <v>341</v>
      </c>
      <c r="C144" s="34" t="s">
        <v>342</v>
      </c>
      <c r="D144" s="19" t="n">
        <v>824.48</v>
      </c>
      <c r="E144" s="19" t="n">
        <v>1571.79</v>
      </c>
      <c r="F144" s="20" t="n">
        <f aca="false">D144+E144</f>
        <v>2396.27</v>
      </c>
      <c r="G144" s="20" t="n">
        <f aca="false">F144*2</f>
        <v>4792.54</v>
      </c>
      <c r="H144" s="21" t="n">
        <f aca="false">G144*0.87</f>
        <v>4169.5098</v>
      </c>
    </row>
    <row r="145" s="11" customFormat="true" ht="13.8" hidden="false" customHeight="true" outlineLevel="0" collapsed="false">
      <c r="A145" s="24" t="s">
        <v>307</v>
      </c>
      <c r="B145" s="24" t="s">
        <v>113</v>
      </c>
      <c r="C145" s="24"/>
      <c r="D145" s="25" t="s">
        <v>54</v>
      </c>
      <c r="E145" s="25" t="n">
        <f aca="false">SUBTOTAL(9,$E$131:$E$144)</f>
        <v>4829.13</v>
      </c>
      <c r="F145" s="26" t="n">
        <f aca="false">SUM(F133:F144)</f>
        <v>17344.18</v>
      </c>
      <c r="G145" s="27" t="n">
        <f aca="false">F145*2</f>
        <v>34688.36</v>
      </c>
      <c r="H145" s="28" t="n">
        <f aca="false">G145*0.87</f>
        <v>30178.8732</v>
      </c>
      <c r="AME145" s="0"/>
      <c r="AMF145" s="0"/>
      <c r="AMG145" s="0"/>
      <c r="AMH145" s="0"/>
      <c r="AMI145" s="0"/>
      <c r="AMJ145" s="0"/>
    </row>
    <row r="146" s="11" customFormat="true" ht="13.8" hidden="false" customHeight="false" outlineLevel="0" collapsed="false">
      <c r="A146" s="29"/>
      <c r="B146" s="30"/>
      <c r="C146" s="30"/>
      <c r="D146" s="31"/>
      <c r="E146" s="31"/>
      <c r="F146" s="32"/>
      <c r="G146" s="20"/>
      <c r="H146" s="21"/>
      <c r="AME146" s="0"/>
      <c r="AMF146" s="0"/>
      <c r="AMG146" s="0"/>
      <c r="AMH146" s="0"/>
      <c r="AMI146" s="0"/>
      <c r="AMJ146" s="0"/>
    </row>
    <row r="147" s="11" customFormat="true" ht="13.8" hidden="false" customHeight="false" outlineLevel="0" collapsed="false">
      <c r="A147" s="9" t="s">
        <v>343</v>
      </c>
      <c r="B147" s="9"/>
      <c r="C147" s="9"/>
      <c r="D147" s="9"/>
      <c r="E147" s="9"/>
      <c r="F147" s="10"/>
      <c r="G147" s="10"/>
      <c r="H147" s="9"/>
      <c r="AME147" s="0"/>
      <c r="AMF147" s="0"/>
      <c r="AMG147" s="0"/>
      <c r="AMH147" s="0"/>
      <c r="AMI147" s="0"/>
      <c r="AMJ147" s="0"/>
    </row>
    <row r="148" s="11" customFormat="true" ht="32" hidden="false" customHeight="false" outlineLevel="0" collapsed="false">
      <c r="A148" s="12" t="s">
        <v>2</v>
      </c>
      <c r="B148" s="13" t="s">
        <v>3</v>
      </c>
      <c r="C148" s="13" t="s">
        <v>4</v>
      </c>
      <c r="D148" s="14" t="s">
        <v>5</v>
      </c>
      <c r="E148" s="14" t="s">
        <v>6</v>
      </c>
      <c r="F148" s="15" t="s">
        <v>7</v>
      </c>
      <c r="G148" s="15" t="s">
        <v>8</v>
      </c>
      <c r="H148" s="14" t="s">
        <v>9</v>
      </c>
      <c r="AME148" s="0"/>
      <c r="AMF148" s="0"/>
      <c r="AMG148" s="0"/>
      <c r="AMH148" s="0"/>
      <c r="AMI148" s="0"/>
      <c r="AMJ148" s="0"/>
    </row>
    <row r="149" customFormat="false" ht="13.8" hidden="false" customHeight="false" outlineLevel="0" collapsed="false">
      <c r="A149" s="33" t="s">
        <v>344</v>
      </c>
      <c r="B149" s="34" t="s">
        <v>345</v>
      </c>
      <c r="C149" s="34" t="s">
        <v>346</v>
      </c>
      <c r="D149" s="19" t="n">
        <v>2679.02</v>
      </c>
      <c r="E149" s="19" t="n">
        <v>616.3</v>
      </c>
      <c r="F149" s="20" t="n">
        <f aca="false">D149+E149</f>
        <v>3295.32</v>
      </c>
      <c r="G149" s="20" t="n">
        <f aca="false">F149*2</f>
        <v>6590.64</v>
      </c>
      <c r="H149" s="21" t="n">
        <f aca="false">G149*0.87</f>
        <v>5733.8568</v>
      </c>
    </row>
    <row r="150" customFormat="false" ht="13.8" hidden="false" customHeight="false" outlineLevel="0" collapsed="false">
      <c r="A150" s="33" t="s">
        <v>347</v>
      </c>
      <c r="B150" s="34" t="s">
        <v>348</v>
      </c>
      <c r="C150" s="34" t="s">
        <v>349</v>
      </c>
      <c r="D150" s="19" t="n">
        <v>452.2</v>
      </c>
      <c r="E150" s="19" t="n">
        <v>1553.98</v>
      </c>
      <c r="F150" s="20" t="n">
        <f aca="false">D150+E150</f>
        <v>2006.18</v>
      </c>
      <c r="G150" s="20" t="n">
        <f aca="false">F150*2</f>
        <v>4012.36</v>
      </c>
      <c r="H150" s="21" t="n">
        <f aca="false">G150*0.87</f>
        <v>3490.7532</v>
      </c>
    </row>
    <row r="151" customFormat="false" ht="13.8" hidden="false" customHeight="false" outlineLevel="0" collapsed="false">
      <c r="A151" s="33" t="s">
        <v>350</v>
      </c>
      <c r="B151" s="34" t="s">
        <v>351</v>
      </c>
      <c r="C151" s="34" t="s">
        <v>352</v>
      </c>
      <c r="D151" s="19" t="n">
        <v>2645.74</v>
      </c>
      <c r="E151" s="19" t="n">
        <v>173.98</v>
      </c>
      <c r="F151" s="20" t="n">
        <f aca="false">D151+E151</f>
        <v>2819.72</v>
      </c>
      <c r="G151" s="20" t="n">
        <f aca="false">F151*2</f>
        <v>5639.44</v>
      </c>
      <c r="H151" s="21" t="n">
        <f aca="false">G151*0.87</f>
        <v>4906.3128</v>
      </c>
    </row>
    <row r="152" customFormat="false" ht="13.8" hidden="false" customHeight="false" outlineLevel="0" collapsed="false">
      <c r="A152" s="33" t="s">
        <v>353</v>
      </c>
      <c r="B152" s="34" t="s">
        <v>354</v>
      </c>
      <c r="C152" s="34" t="s">
        <v>355</v>
      </c>
      <c r="D152" s="19" t="n">
        <v>1215.58</v>
      </c>
      <c r="E152" s="19" t="n">
        <v>1425.52</v>
      </c>
      <c r="F152" s="20" t="n">
        <f aca="false">D152+E152</f>
        <v>2641.1</v>
      </c>
      <c r="G152" s="20" t="n">
        <f aca="false">F152*2</f>
        <v>5282.2</v>
      </c>
      <c r="H152" s="21" t="n">
        <f aca="false">G152*0.87</f>
        <v>4595.514</v>
      </c>
    </row>
    <row r="153" customFormat="false" ht="13.8" hidden="false" customHeight="false" outlineLevel="0" collapsed="false">
      <c r="A153" s="33" t="s">
        <v>356</v>
      </c>
      <c r="B153" s="34" t="s">
        <v>357</v>
      </c>
      <c r="C153" s="34" t="s">
        <v>358</v>
      </c>
      <c r="D153" s="19" t="n">
        <v>934.97</v>
      </c>
      <c r="E153" s="19" t="n">
        <v>1519.27</v>
      </c>
      <c r="F153" s="20" t="n">
        <f aca="false">D153+E153</f>
        <v>2454.24</v>
      </c>
      <c r="G153" s="20" t="n">
        <f aca="false">F153*2</f>
        <v>4908.48</v>
      </c>
      <c r="H153" s="21" t="n">
        <f aca="false">G153*0.87</f>
        <v>4270.3776</v>
      </c>
    </row>
    <row r="154" customFormat="false" ht="13.8" hidden="false" customHeight="false" outlineLevel="0" collapsed="false">
      <c r="A154" s="33" t="s">
        <v>359</v>
      </c>
      <c r="B154" s="34" t="s">
        <v>360</v>
      </c>
      <c r="C154" s="34" t="s">
        <v>361</v>
      </c>
      <c r="D154" s="19" t="n">
        <v>934.97</v>
      </c>
      <c r="E154" s="19" t="n">
        <v>1145.05</v>
      </c>
      <c r="F154" s="20" t="n">
        <f aca="false">D154+E154</f>
        <v>2080.02</v>
      </c>
      <c r="G154" s="20" t="n">
        <f aca="false">F154*2</f>
        <v>4160.04</v>
      </c>
      <c r="H154" s="21" t="n">
        <f aca="false">G154*0.87</f>
        <v>3619.2348</v>
      </c>
    </row>
    <row r="155" customFormat="false" ht="13.8" hidden="false" customHeight="false" outlineLevel="0" collapsed="false">
      <c r="A155" s="33" t="s">
        <v>362</v>
      </c>
      <c r="B155" s="34" t="s">
        <v>363</v>
      </c>
      <c r="C155" s="34" t="s">
        <v>364</v>
      </c>
      <c r="D155" s="19" t="n">
        <v>934.97</v>
      </c>
      <c r="E155" s="19" t="n">
        <v>1081.89</v>
      </c>
      <c r="F155" s="20" t="n">
        <f aca="false">D155+E155</f>
        <v>2016.86</v>
      </c>
      <c r="G155" s="20" t="n">
        <f aca="false">F155*2</f>
        <v>4033.72</v>
      </c>
      <c r="H155" s="21" t="n">
        <f aca="false">G155*0.87</f>
        <v>3509.3364</v>
      </c>
    </row>
    <row r="156" customFormat="false" ht="13.8" hidden="false" customHeight="false" outlineLevel="0" collapsed="false">
      <c r="A156" s="33" t="s">
        <v>365</v>
      </c>
      <c r="B156" s="34" t="s">
        <v>366</v>
      </c>
      <c r="C156" s="34" t="s">
        <v>346</v>
      </c>
      <c r="D156" s="19" t="n">
        <v>1120.11</v>
      </c>
      <c r="E156" s="19" t="n">
        <v>0</v>
      </c>
      <c r="F156" s="20" t="n">
        <f aca="false">D156+E156</f>
        <v>1120.11</v>
      </c>
      <c r="G156" s="20" t="n">
        <f aca="false">F156*2</f>
        <v>2240.22</v>
      </c>
      <c r="H156" s="21" t="n">
        <f aca="false">G156*0.87</f>
        <v>1948.9914</v>
      </c>
    </row>
    <row r="157" customFormat="false" ht="13.8" hidden="false" customHeight="false" outlineLevel="0" collapsed="false">
      <c r="A157" s="33" t="s">
        <v>367</v>
      </c>
      <c r="B157" s="34" t="s">
        <v>368</v>
      </c>
      <c r="C157" s="34" t="s">
        <v>369</v>
      </c>
      <c r="D157" s="19" t="n">
        <v>1922.14</v>
      </c>
      <c r="E157" s="19" t="n">
        <v>356.99</v>
      </c>
      <c r="F157" s="20" t="n">
        <f aca="false">D157+E157</f>
        <v>2279.13</v>
      </c>
      <c r="G157" s="20" t="n">
        <f aca="false">F157*2</f>
        <v>4558.26</v>
      </c>
      <c r="H157" s="21" t="n">
        <f aca="false">G157*0.87</f>
        <v>3965.6862</v>
      </c>
    </row>
    <row r="158" customFormat="false" ht="13.8" hidden="false" customHeight="false" outlineLevel="0" collapsed="false">
      <c r="A158" s="33" t="s">
        <v>370</v>
      </c>
      <c r="B158" s="34" t="s">
        <v>371</v>
      </c>
      <c r="C158" s="34" t="s">
        <v>372</v>
      </c>
      <c r="D158" s="19" t="n">
        <v>766.68</v>
      </c>
      <c r="E158" s="19" t="n">
        <v>745.17</v>
      </c>
      <c r="F158" s="20" t="n">
        <f aca="false">D158+E158</f>
        <v>1511.85</v>
      </c>
      <c r="G158" s="20" t="n">
        <f aca="false">F158*2</f>
        <v>3023.7</v>
      </c>
      <c r="H158" s="21" t="n">
        <f aca="false">G158*0.87</f>
        <v>2630.619</v>
      </c>
    </row>
    <row r="159" customFormat="false" ht="13.8" hidden="false" customHeight="false" outlineLevel="0" collapsed="false">
      <c r="A159" s="33" t="s">
        <v>373</v>
      </c>
      <c r="B159" s="34" t="s">
        <v>374</v>
      </c>
      <c r="C159" s="34" t="s">
        <v>375</v>
      </c>
      <c r="D159" s="19" t="n">
        <v>934.97</v>
      </c>
      <c r="E159" s="19" t="n">
        <v>426.53</v>
      </c>
      <c r="F159" s="20" t="n">
        <f aca="false">D159+E159</f>
        <v>1361.5</v>
      </c>
      <c r="G159" s="20" t="n">
        <f aca="false">F159*2</f>
        <v>2723</v>
      </c>
      <c r="H159" s="21" t="n">
        <f aca="false">G159*0.87</f>
        <v>2369.01</v>
      </c>
    </row>
    <row r="160" customFormat="false" ht="13.8" hidden="false" customHeight="false" outlineLevel="0" collapsed="false">
      <c r="A160" s="33" t="s">
        <v>376</v>
      </c>
      <c r="B160" s="34" t="s">
        <v>377</v>
      </c>
      <c r="C160" s="34" t="s">
        <v>378</v>
      </c>
      <c r="D160" s="19" t="n">
        <v>2999.75</v>
      </c>
      <c r="E160" s="19" t="n">
        <v>521.33</v>
      </c>
      <c r="F160" s="20" t="n">
        <f aca="false">D160+E160</f>
        <v>3521.08</v>
      </c>
      <c r="G160" s="20" t="n">
        <f aca="false">F160*2</f>
        <v>7042.16</v>
      </c>
      <c r="H160" s="21" t="n">
        <f aca="false">G160*0.87</f>
        <v>6126.6792</v>
      </c>
    </row>
    <row r="161" customFormat="false" ht="13.8" hidden="false" customHeight="false" outlineLevel="0" collapsed="false">
      <c r="A161" s="33" t="s">
        <v>379</v>
      </c>
      <c r="B161" s="34" t="s">
        <v>380</v>
      </c>
      <c r="C161" s="34" t="s">
        <v>381</v>
      </c>
      <c r="D161" s="19" t="n">
        <v>2444.66</v>
      </c>
      <c r="E161" s="19" t="n">
        <v>864.04</v>
      </c>
      <c r="F161" s="20" t="n">
        <f aca="false">D161+E161</f>
        <v>3308.7</v>
      </c>
      <c r="G161" s="20" t="n">
        <f aca="false">F161*2</f>
        <v>6617.4</v>
      </c>
      <c r="H161" s="21" t="n">
        <f aca="false">G161*0.87</f>
        <v>5757.138</v>
      </c>
    </row>
    <row r="162" customFormat="false" ht="13.8" hidden="false" customHeight="false" outlineLevel="0" collapsed="false">
      <c r="A162" s="33" t="s">
        <v>382</v>
      </c>
      <c r="B162" s="34" t="s">
        <v>383</v>
      </c>
      <c r="C162" s="34" t="s">
        <v>384</v>
      </c>
      <c r="D162" s="19" t="n">
        <v>1830.96</v>
      </c>
      <c r="E162" s="19" t="n">
        <v>433.79</v>
      </c>
      <c r="F162" s="20" t="n">
        <f aca="false">D162+E162</f>
        <v>2264.75</v>
      </c>
      <c r="G162" s="20" t="n">
        <f aca="false">F162*2</f>
        <v>4529.5</v>
      </c>
      <c r="H162" s="21" t="n">
        <f aca="false">G162*0.87</f>
        <v>3940.665</v>
      </c>
    </row>
    <row r="163" customFormat="false" ht="13.8" hidden="false" customHeight="false" outlineLevel="0" collapsed="false">
      <c r="A163" s="33" t="s">
        <v>385</v>
      </c>
      <c r="B163" s="34" t="s">
        <v>386</v>
      </c>
      <c r="C163" s="34" t="s">
        <v>387</v>
      </c>
      <c r="D163" s="19" t="n">
        <v>934.97</v>
      </c>
      <c r="E163" s="19" t="n">
        <v>1014.37</v>
      </c>
      <c r="F163" s="20" t="n">
        <f aca="false">D163+E163</f>
        <v>1949.34</v>
      </c>
      <c r="G163" s="20" t="n">
        <f aca="false">F163*2</f>
        <v>3898.68</v>
      </c>
      <c r="H163" s="21" t="n">
        <f aca="false">G163*0.87</f>
        <v>3391.8516</v>
      </c>
    </row>
    <row r="164" customFormat="false" ht="13.8" hidden="false" customHeight="false" outlineLevel="0" collapsed="false">
      <c r="A164" s="33" t="s">
        <v>388</v>
      </c>
      <c r="B164" s="34" t="s">
        <v>389</v>
      </c>
      <c r="C164" s="34" t="s">
        <v>390</v>
      </c>
      <c r="D164" s="19" t="n">
        <v>1714.42</v>
      </c>
      <c r="E164" s="19" t="n">
        <v>511.3</v>
      </c>
      <c r="F164" s="20" t="n">
        <f aca="false">D164+E164</f>
        <v>2225.72</v>
      </c>
      <c r="G164" s="20" t="n">
        <f aca="false">F164*2</f>
        <v>4451.44</v>
      </c>
      <c r="H164" s="21" t="n">
        <f aca="false">G164*0.87</f>
        <v>3872.7528</v>
      </c>
    </row>
    <row r="165" s="11" customFormat="true" ht="13.8" hidden="false" customHeight="true" outlineLevel="0" collapsed="false">
      <c r="A165" s="24" t="s">
        <v>53</v>
      </c>
      <c r="B165" s="24" t="s">
        <v>113</v>
      </c>
      <c r="C165" s="24"/>
      <c r="D165" s="25" t="s">
        <v>54</v>
      </c>
      <c r="E165" s="25" t="n">
        <f aca="false">SUBTOTAL(9,$E$147:$E$164)</f>
        <v>12389.51</v>
      </c>
      <c r="F165" s="26" t="n">
        <f aca="false">SUM(F149:F164)</f>
        <v>36855.62</v>
      </c>
      <c r="G165" s="27" t="n">
        <f aca="false">F165*2</f>
        <v>73711.24</v>
      </c>
      <c r="H165" s="28" t="n">
        <f aca="false">G165*0.87</f>
        <v>64128.7788</v>
      </c>
      <c r="AME165" s="0"/>
      <c r="AMF165" s="0"/>
      <c r="AMG165" s="0"/>
      <c r="AMH165" s="0"/>
      <c r="AMI165" s="0"/>
      <c r="AMJ165" s="0"/>
    </row>
    <row r="166" s="11" customFormat="true" ht="13.8" hidden="false" customHeight="false" outlineLevel="0" collapsed="false">
      <c r="A166" s="29"/>
      <c r="B166" s="30"/>
      <c r="C166" s="30"/>
      <c r="D166" s="31"/>
      <c r="E166" s="31"/>
      <c r="F166" s="32"/>
      <c r="G166" s="20"/>
      <c r="H166" s="21"/>
      <c r="AME166" s="0"/>
      <c r="AMF166" s="0"/>
      <c r="AMG166" s="0"/>
      <c r="AMH166" s="0"/>
      <c r="AMI166" s="0"/>
      <c r="AMJ166" s="0"/>
    </row>
    <row r="167" s="11" customFormat="true" ht="13.8" hidden="false" customHeight="false" outlineLevel="0" collapsed="false">
      <c r="A167" s="9" t="s">
        <v>391</v>
      </c>
      <c r="B167" s="9"/>
      <c r="C167" s="9"/>
      <c r="D167" s="9"/>
      <c r="E167" s="9"/>
      <c r="F167" s="10"/>
      <c r="G167" s="10"/>
      <c r="H167" s="9"/>
      <c r="AME167" s="0"/>
      <c r="AMF167" s="0"/>
      <c r="AMG167" s="0"/>
      <c r="AMH167" s="0"/>
      <c r="AMI167" s="0"/>
      <c r="AMJ167" s="0"/>
    </row>
    <row r="168" s="11" customFormat="true" ht="32" hidden="false" customHeight="false" outlineLevel="0" collapsed="false">
      <c r="A168" s="12" t="s">
        <v>2</v>
      </c>
      <c r="B168" s="13" t="s">
        <v>3</v>
      </c>
      <c r="C168" s="13" t="s">
        <v>4</v>
      </c>
      <c r="D168" s="14" t="s">
        <v>5</v>
      </c>
      <c r="E168" s="14" t="s">
        <v>6</v>
      </c>
      <c r="F168" s="15" t="s">
        <v>7</v>
      </c>
      <c r="G168" s="15" t="s">
        <v>8</v>
      </c>
      <c r="H168" s="14" t="s">
        <v>9</v>
      </c>
      <c r="AME168" s="0"/>
      <c r="AMF168" s="0"/>
      <c r="AMG168" s="0"/>
      <c r="AMH168" s="0"/>
      <c r="AMI168" s="0"/>
      <c r="AMJ168" s="0"/>
    </row>
    <row r="169" customFormat="false" ht="13.8" hidden="false" customHeight="false" outlineLevel="0" collapsed="false">
      <c r="A169" s="33" t="s">
        <v>392</v>
      </c>
      <c r="B169" s="36" t="s">
        <v>393</v>
      </c>
      <c r="C169" s="36" t="s">
        <v>394</v>
      </c>
      <c r="D169" s="19" t="n">
        <v>1501.74</v>
      </c>
      <c r="E169" s="19" t="n">
        <v>378</v>
      </c>
      <c r="F169" s="20" t="n">
        <f aca="false">D169+E169</f>
        <v>1879.74</v>
      </c>
      <c r="G169" s="20" t="n">
        <f aca="false">F169*2</f>
        <v>3759.48</v>
      </c>
      <c r="H169" s="21" t="n">
        <f aca="false">G169*0.87</f>
        <v>3270.7476</v>
      </c>
    </row>
    <row r="170" customFormat="false" ht="15.75" hidden="false" customHeight="true" outlineLevel="0" collapsed="false">
      <c r="A170" s="33" t="s">
        <v>395</v>
      </c>
      <c r="B170" s="36" t="s">
        <v>396</v>
      </c>
      <c r="C170" s="36" t="s">
        <v>394</v>
      </c>
      <c r="D170" s="19" t="n">
        <v>726.75</v>
      </c>
      <c r="E170" s="19" t="n">
        <v>82.48</v>
      </c>
      <c r="F170" s="20" t="n">
        <f aca="false">D170+E170</f>
        <v>809.23</v>
      </c>
      <c r="G170" s="20" t="n">
        <f aca="false">F170*2</f>
        <v>1618.46</v>
      </c>
      <c r="H170" s="21" t="n">
        <f aca="false">G170*0.87</f>
        <v>1408.0602</v>
      </c>
    </row>
    <row r="171" customFormat="false" ht="13.8" hidden="false" customHeight="false" outlineLevel="0" collapsed="false">
      <c r="A171" s="37" t="s">
        <v>397</v>
      </c>
      <c r="B171" s="38" t="s">
        <v>398</v>
      </c>
      <c r="C171" s="36" t="s">
        <v>394</v>
      </c>
      <c r="D171" s="19" t="n">
        <v>3420.53</v>
      </c>
      <c r="E171" s="19" t="n">
        <v>0</v>
      </c>
      <c r="F171" s="20" t="n">
        <f aca="false">D171+E171</f>
        <v>3420.53</v>
      </c>
      <c r="G171" s="20" t="n">
        <f aca="false">F171*2</f>
        <v>6841.06</v>
      </c>
      <c r="H171" s="21" t="n">
        <f aca="false">G171*0.87</f>
        <v>5951.7222</v>
      </c>
    </row>
    <row r="172" customFormat="false" ht="13.8" hidden="false" customHeight="false" outlineLevel="0" collapsed="false">
      <c r="A172" s="16" t="s">
        <v>399</v>
      </c>
      <c r="B172" s="17" t="s">
        <v>400</v>
      </c>
      <c r="C172" s="17" t="s">
        <v>401</v>
      </c>
      <c r="D172" s="19" t="n">
        <v>827.93</v>
      </c>
      <c r="E172" s="19" t="n">
        <v>1251.44</v>
      </c>
      <c r="F172" s="20" t="n">
        <f aca="false">D172+E172</f>
        <v>2079.37</v>
      </c>
      <c r="G172" s="20" t="n">
        <f aca="false">F172*2</f>
        <v>4158.74</v>
      </c>
      <c r="H172" s="21" t="n">
        <f aca="false">G172*0.87</f>
        <v>3618.1038</v>
      </c>
    </row>
    <row r="173" customFormat="false" ht="13.8" hidden="false" customHeight="false" outlineLevel="0" collapsed="false">
      <c r="A173" s="16" t="s">
        <v>402</v>
      </c>
      <c r="B173" s="17" t="s">
        <v>403</v>
      </c>
      <c r="C173" s="17" t="s">
        <v>404</v>
      </c>
      <c r="D173" s="19" t="n">
        <v>914.18</v>
      </c>
      <c r="E173" s="19" t="n">
        <v>879.44</v>
      </c>
      <c r="F173" s="20" t="n">
        <f aca="false">D173+E173</f>
        <v>1793.62</v>
      </c>
      <c r="G173" s="20" t="n">
        <f aca="false">F173*2</f>
        <v>3587.24</v>
      </c>
      <c r="H173" s="21" t="n">
        <f aca="false">G173*0.87</f>
        <v>3120.8988</v>
      </c>
    </row>
    <row r="174" customFormat="false" ht="13.8" hidden="false" customHeight="false" outlineLevel="0" collapsed="false">
      <c r="A174" s="16" t="s">
        <v>405</v>
      </c>
      <c r="B174" s="17" t="s">
        <v>406</v>
      </c>
      <c r="C174" s="17" t="s">
        <v>407</v>
      </c>
      <c r="D174" s="19" t="n">
        <v>1832.48</v>
      </c>
      <c r="E174" s="19" t="n">
        <v>1519.51</v>
      </c>
      <c r="F174" s="20" t="n">
        <f aca="false">D174+E174</f>
        <v>3351.99</v>
      </c>
      <c r="G174" s="20" t="n">
        <f aca="false">F174*2</f>
        <v>6703.98</v>
      </c>
      <c r="H174" s="21" t="n">
        <f aca="false">G174*0.87</f>
        <v>5832.4626</v>
      </c>
    </row>
    <row r="175" customFormat="false" ht="13.8" hidden="false" customHeight="false" outlineLevel="0" collapsed="false">
      <c r="A175" s="16" t="s">
        <v>408</v>
      </c>
      <c r="B175" s="17" t="s">
        <v>409</v>
      </c>
      <c r="C175" s="17" t="s">
        <v>410</v>
      </c>
      <c r="D175" s="19" t="n">
        <v>1719.85</v>
      </c>
      <c r="E175" s="19" t="n">
        <v>566.09</v>
      </c>
      <c r="F175" s="20" t="n">
        <f aca="false">D175+E175</f>
        <v>2285.94</v>
      </c>
      <c r="G175" s="20" t="n">
        <f aca="false">F175*2</f>
        <v>4571.88</v>
      </c>
      <c r="H175" s="21" t="n">
        <f aca="false">G175*0.87</f>
        <v>3977.5356</v>
      </c>
    </row>
    <row r="176" customFormat="false" ht="13.8" hidden="false" customHeight="false" outlineLevel="0" collapsed="false">
      <c r="A176" s="16" t="s">
        <v>411</v>
      </c>
      <c r="B176" s="17" t="s">
        <v>412</v>
      </c>
      <c r="C176" s="17" t="s">
        <v>413</v>
      </c>
      <c r="D176" s="19" t="n">
        <v>334.4</v>
      </c>
      <c r="E176" s="19" t="n">
        <v>521.15</v>
      </c>
      <c r="F176" s="20" t="n">
        <f aca="false">D176+E176</f>
        <v>855.55</v>
      </c>
      <c r="G176" s="20" t="n">
        <f aca="false">F176*2</f>
        <v>1711.1</v>
      </c>
      <c r="H176" s="21" t="n">
        <f aca="false">G176*0.87</f>
        <v>1488.657</v>
      </c>
    </row>
    <row r="177" customFormat="false" ht="13.8" hidden="false" customHeight="false" outlineLevel="0" collapsed="false">
      <c r="A177" s="16" t="s">
        <v>414</v>
      </c>
      <c r="B177" s="17" t="s">
        <v>415</v>
      </c>
      <c r="C177" s="17" t="s">
        <v>416</v>
      </c>
      <c r="D177" s="19" t="n">
        <v>2730.01</v>
      </c>
      <c r="E177" s="19" t="n">
        <v>603.89</v>
      </c>
      <c r="F177" s="20" t="n">
        <f aca="false">D177+E177</f>
        <v>3333.9</v>
      </c>
      <c r="G177" s="20" t="n">
        <f aca="false">F177*2</f>
        <v>6667.8</v>
      </c>
      <c r="H177" s="21" t="n">
        <f aca="false">G177*0.87</f>
        <v>5800.986</v>
      </c>
    </row>
    <row r="178" customFormat="false" ht="13.8" hidden="false" customHeight="false" outlineLevel="0" collapsed="false">
      <c r="A178" s="16" t="s">
        <v>417</v>
      </c>
      <c r="B178" s="17" t="s">
        <v>418</v>
      </c>
      <c r="C178" s="17" t="s">
        <v>419</v>
      </c>
      <c r="D178" s="19" t="n">
        <v>2263.27</v>
      </c>
      <c r="E178" s="19" t="n">
        <v>261.48</v>
      </c>
      <c r="F178" s="20" t="n">
        <f aca="false">D178+E178</f>
        <v>2524.75</v>
      </c>
      <c r="G178" s="20" t="n">
        <f aca="false">F178*2</f>
        <v>5049.5</v>
      </c>
      <c r="H178" s="21" t="n">
        <f aca="false">G178*0.87</f>
        <v>4393.065</v>
      </c>
    </row>
    <row r="179" customFormat="false" ht="13.8" hidden="false" customHeight="false" outlineLevel="0" collapsed="false">
      <c r="A179" s="16" t="s">
        <v>420</v>
      </c>
      <c r="B179" s="17" t="s">
        <v>421</v>
      </c>
      <c r="C179" s="17" t="s">
        <v>422</v>
      </c>
      <c r="D179" s="19" t="n">
        <v>334.4</v>
      </c>
      <c r="E179" s="19" t="n">
        <v>955.51</v>
      </c>
      <c r="F179" s="20" t="n">
        <f aca="false">D179+E179</f>
        <v>1289.91</v>
      </c>
      <c r="G179" s="20" t="n">
        <f aca="false">F179*2</f>
        <v>2579.82</v>
      </c>
      <c r="H179" s="21" t="n">
        <f aca="false">G179*0.87</f>
        <v>2244.4434</v>
      </c>
    </row>
    <row r="180" customFormat="false" ht="13.8" hidden="false" customHeight="false" outlineLevel="0" collapsed="false">
      <c r="A180" s="16" t="s">
        <v>423</v>
      </c>
      <c r="B180" s="17" t="s">
        <v>424</v>
      </c>
      <c r="C180" s="17" t="s">
        <v>425</v>
      </c>
      <c r="D180" s="19" t="n">
        <v>2884.09</v>
      </c>
      <c r="E180" s="19" t="n">
        <v>455.14</v>
      </c>
      <c r="F180" s="20" t="n">
        <f aca="false">D180+E180</f>
        <v>3339.23</v>
      </c>
      <c r="G180" s="20" t="n">
        <f aca="false">F180*2</f>
        <v>6678.46</v>
      </c>
      <c r="H180" s="21" t="n">
        <f aca="false">G180*0.87</f>
        <v>5810.2602</v>
      </c>
    </row>
    <row r="181" customFormat="false" ht="13.8" hidden="false" customHeight="false" outlineLevel="0" collapsed="false">
      <c r="A181" s="16" t="s">
        <v>426</v>
      </c>
      <c r="B181" s="17" t="s">
        <v>427</v>
      </c>
      <c r="C181" s="17" t="s">
        <v>428</v>
      </c>
      <c r="D181" s="19" t="n">
        <v>1082.18</v>
      </c>
      <c r="E181" s="19" t="n">
        <v>1238.5</v>
      </c>
      <c r="F181" s="20" t="n">
        <f aca="false">D181+E181</f>
        <v>2320.68</v>
      </c>
      <c r="G181" s="20" t="n">
        <f aca="false">F181*2</f>
        <v>4641.36</v>
      </c>
      <c r="H181" s="21" t="n">
        <f aca="false">G181*0.87</f>
        <v>4037.9832</v>
      </c>
    </row>
    <row r="182" customFormat="false" ht="13.8" hidden="false" customHeight="false" outlineLevel="0" collapsed="false">
      <c r="A182" s="16" t="s">
        <v>429</v>
      </c>
      <c r="B182" s="17" t="s">
        <v>430</v>
      </c>
      <c r="C182" s="17" t="s">
        <v>431</v>
      </c>
      <c r="D182" s="19" t="n">
        <v>1988.85</v>
      </c>
      <c r="E182" s="19" t="n">
        <v>1660.66</v>
      </c>
      <c r="F182" s="20" t="n">
        <f aca="false">D182+E182</f>
        <v>3649.51</v>
      </c>
      <c r="G182" s="20" t="n">
        <f aca="false">F182*2</f>
        <v>7299.02</v>
      </c>
      <c r="H182" s="21" t="n">
        <f aca="false">G182*0.87</f>
        <v>6350.1474</v>
      </c>
    </row>
    <row r="183" customFormat="false" ht="13.8" hidden="false" customHeight="false" outlineLevel="0" collapsed="false">
      <c r="A183" s="16" t="s">
        <v>432</v>
      </c>
      <c r="B183" s="17" t="s">
        <v>433</v>
      </c>
      <c r="C183" s="17" t="s">
        <v>434</v>
      </c>
      <c r="D183" s="19" t="n">
        <v>1953.81</v>
      </c>
      <c r="E183" s="19" t="n">
        <v>267.45</v>
      </c>
      <c r="F183" s="20" t="n">
        <f aca="false">D183+E183</f>
        <v>2221.26</v>
      </c>
      <c r="G183" s="20" t="n">
        <f aca="false">F183*2</f>
        <v>4442.52</v>
      </c>
      <c r="H183" s="21" t="n">
        <f aca="false">G183*0.87</f>
        <v>3864.9924</v>
      </c>
    </row>
    <row r="184" customFormat="false" ht="13.8" hidden="false" customHeight="false" outlineLevel="0" collapsed="false">
      <c r="A184" s="16" t="s">
        <v>435</v>
      </c>
      <c r="B184" s="17" t="s">
        <v>436</v>
      </c>
      <c r="C184" s="17" t="s">
        <v>437</v>
      </c>
      <c r="D184" s="19" t="n">
        <v>914.18</v>
      </c>
      <c r="E184" s="19" t="n">
        <v>895.81</v>
      </c>
      <c r="F184" s="20" t="n">
        <f aca="false">D184+E184</f>
        <v>1809.99</v>
      </c>
      <c r="G184" s="20" t="n">
        <f aca="false">F184*2</f>
        <v>3619.98</v>
      </c>
      <c r="H184" s="21" t="n">
        <f aca="false">G184*0.87</f>
        <v>3149.3826</v>
      </c>
    </row>
    <row r="185" customFormat="false" ht="13.8" hidden="false" customHeight="false" outlineLevel="0" collapsed="false">
      <c r="A185" s="16" t="s">
        <v>438</v>
      </c>
      <c r="B185" s="18" t="s">
        <v>439</v>
      </c>
      <c r="C185" s="18" t="s">
        <v>440</v>
      </c>
      <c r="D185" s="19" t="n">
        <v>334.4</v>
      </c>
      <c r="E185" s="19" t="n">
        <v>568.28</v>
      </c>
      <c r="F185" s="20" t="n">
        <f aca="false">D185+E185</f>
        <v>902.68</v>
      </c>
      <c r="G185" s="20" t="n">
        <f aca="false">F185*2</f>
        <v>1805.36</v>
      </c>
      <c r="H185" s="21" t="n">
        <f aca="false">G185*0.87</f>
        <v>1570.6632</v>
      </c>
    </row>
    <row r="186" customFormat="false" ht="13.8" hidden="false" customHeight="false" outlineLevel="0" collapsed="false">
      <c r="A186" s="16" t="s">
        <v>441</v>
      </c>
      <c r="B186" s="18" t="s">
        <v>442</v>
      </c>
      <c r="C186" s="18" t="s">
        <v>443</v>
      </c>
      <c r="D186" s="19" t="n">
        <v>344.4</v>
      </c>
      <c r="E186" s="19" t="n">
        <v>594.64</v>
      </c>
      <c r="F186" s="20" t="n">
        <f aca="false">D186+E186</f>
        <v>939.04</v>
      </c>
      <c r="G186" s="20" t="n">
        <f aca="false">F186*2</f>
        <v>1878.08</v>
      </c>
      <c r="H186" s="21" t="n">
        <f aca="false">G186*0.87</f>
        <v>1633.9296</v>
      </c>
    </row>
    <row r="187" s="11" customFormat="true" ht="13.8" hidden="false" customHeight="true" outlineLevel="0" collapsed="false">
      <c r="A187" s="24" t="s">
        <v>444</v>
      </c>
      <c r="B187" s="24" t="s">
        <v>113</v>
      </c>
      <c r="C187" s="24"/>
      <c r="D187" s="25" t="s">
        <v>54</v>
      </c>
      <c r="E187" s="25" t="n">
        <f aca="false">SUBTOTAL(9,$E$167:$E$186)</f>
        <v>12699.47</v>
      </c>
      <c r="F187" s="26" t="n">
        <f aca="false">SUM(F169:F186)</f>
        <v>38806.92</v>
      </c>
      <c r="G187" s="27" t="n">
        <f aca="false">F187*2</f>
        <v>77613.84</v>
      </c>
      <c r="H187" s="28" t="n">
        <f aca="false">G187*0.87</f>
        <v>67524.0408</v>
      </c>
      <c r="AME187" s="0"/>
      <c r="AMF187" s="0"/>
      <c r="AMG187" s="0"/>
      <c r="AMH187" s="0"/>
      <c r="AMI187" s="0"/>
      <c r="AMJ187" s="0"/>
    </row>
    <row r="188" s="11" customFormat="true" ht="13.8" hidden="false" customHeight="false" outlineLevel="0" collapsed="false">
      <c r="A188" s="29"/>
      <c r="B188" s="30"/>
      <c r="C188" s="30"/>
      <c r="D188" s="31"/>
      <c r="E188" s="31"/>
      <c r="F188" s="32"/>
      <c r="G188" s="20"/>
      <c r="H188" s="21"/>
      <c r="AME188" s="0"/>
      <c r="AMF188" s="0"/>
      <c r="AMG188" s="0"/>
      <c r="AMH188" s="0"/>
      <c r="AMI188" s="0"/>
      <c r="AMJ188" s="0"/>
    </row>
    <row r="189" s="11" customFormat="true" ht="13.8" hidden="false" customHeight="false" outlineLevel="0" collapsed="false">
      <c r="A189" s="9" t="s">
        <v>445</v>
      </c>
      <c r="B189" s="9"/>
      <c r="C189" s="9"/>
      <c r="D189" s="9"/>
      <c r="E189" s="9"/>
      <c r="F189" s="10"/>
      <c r="G189" s="10"/>
      <c r="H189" s="9"/>
      <c r="AME189" s="0"/>
      <c r="AMF189" s="0"/>
      <c r="AMG189" s="0"/>
      <c r="AMH189" s="0"/>
      <c r="AMI189" s="0"/>
      <c r="AMJ189" s="0"/>
    </row>
    <row r="190" s="11" customFormat="true" ht="32" hidden="false" customHeight="false" outlineLevel="0" collapsed="false">
      <c r="A190" s="12" t="s">
        <v>2</v>
      </c>
      <c r="B190" s="13" t="s">
        <v>3</v>
      </c>
      <c r="C190" s="13" t="s">
        <v>4</v>
      </c>
      <c r="D190" s="14" t="s">
        <v>5</v>
      </c>
      <c r="E190" s="14" t="s">
        <v>6</v>
      </c>
      <c r="F190" s="15" t="s">
        <v>7</v>
      </c>
      <c r="G190" s="15" t="s">
        <v>8</v>
      </c>
      <c r="H190" s="14" t="s">
        <v>9</v>
      </c>
      <c r="AME190" s="0"/>
      <c r="AMF190" s="0"/>
      <c r="AMG190" s="0"/>
      <c r="AMH190" s="0"/>
      <c r="AMI190" s="0"/>
      <c r="AMJ190" s="0"/>
    </row>
    <row r="191" customFormat="false" ht="13.8" hidden="false" customHeight="false" outlineLevel="0" collapsed="false">
      <c r="A191" s="16" t="s">
        <v>446</v>
      </c>
      <c r="B191" s="18" t="s">
        <v>447</v>
      </c>
      <c r="C191" s="18" t="s">
        <v>448</v>
      </c>
      <c r="D191" s="19" t="n">
        <v>3609.84</v>
      </c>
      <c r="E191" s="19" t="n">
        <v>880.68</v>
      </c>
      <c r="F191" s="20" t="n">
        <f aca="false">D191+E191</f>
        <v>4490.52</v>
      </c>
      <c r="G191" s="20" t="n">
        <f aca="false">F191*2</f>
        <v>8981.04</v>
      </c>
      <c r="H191" s="21" t="n">
        <f aca="false">G191*0.87</f>
        <v>7813.5048</v>
      </c>
    </row>
    <row r="192" customFormat="false" ht="13.8" hidden="false" customHeight="false" outlineLevel="0" collapsed="false">
      <c r="A192" s="16" t="s">
        <v>449</v>
      </c>
      <c r="B192" s="18" t="s">
        <v>450</v>
      </c>
      <c r="C192" s="18" t="s">
        <v>451</v>
      </c>
      <c r="D192" s="19" t="n">
        <v>2634.28</v>
      </c>
      <c r="E192" s="19" t="n">
        <v>918.7</v>
      </c>
      <c r="F192" s="20" t="n">
        <f aca="false">D192+E192</f>
        <v>3552.98</v>
      </c>
      <c r="G192" s="20" t="n">
        <f aca="false">F192*2</f>
        <v>7105.96</v>
      </c>
      <c r="H192" s="21" t="n">
        <f aca="false">G192*0.87</f>
        <v>6182.1852</v>
      </c>
    </row>
    <row r="193" customFormat="false" ht="13.8" hidden="false" customHeight="false" outlineLevel="0" collapsed="false">
      <c r="A193" s="16" t="s">
        <v>452</v>
      </c>
      <c r="B193" s="18" t="s">
        <v>453</v>
      </c>
      <c r="C193" s="18" t="s">
        <v>454</v>
      </c>
      <c r="D193" s="19" t="n">
        <v>548.83</v>
      </c>
      <c r="E193" s="19" t="n">
        <v>481.47</v>
      </c>
      <c r="F193" s="20" t="n">
        <f aca="false">D193+E193</f>
        <v>1030.3</v>
      </c>
      <c r="G193" s="20" t="n">
        <f aca="false">F193*2</f>
        <v>2060.6</v>
      </c>
      <c r="H193" s="21" t="n">
        <f aca="false">G193*0.87</f>
        <v>1792.722</v>
      </c>
    </row>
    <row r="194" customFormat="false" ht="13.8" hidden="false" customHeight="false" outlineLevel="0" collapsed="false">
      <c r="A194" s="16" t="s">
        <v>455</v>
      </c>
      <c r="B194" s="18" t="s">
        <v>456</v>
      </c>
      <c r="C194" s="18" t="s">
        <v>457</v>
      </c>
      <c r="D194" s="19" t="n">
        <v>2708.27</v>
      </c>
      <c r="E194" s="19" t="n">
        <v>473.07</v>
      </c>
      <c r="F194" s="20" t="n">
        <f aca="false">D194+E194</f>
        <v>3181.34</v>
      </c>
      <c r="G194" s="20" t="n">
        <f aca="false">F194*2</f>
        <v>6362.68</v>
      </c>
      <c r="H194" s="21" t="n">
        <f aca="false">G194*0.87</f>
        <v>5535.5316</v>
      </c>
    </row>
    <row r="195" customFormat="false" ht="13.8" hidden="false" customHeight="false" outlineLevel="0" collapsed="false">
      <c r="A195" s="16" t="s">
        <v>458</v>
      </c>
      <c r="B195" s="18" t="s">
        <v>459</v>
      </c>
      <c r="C195" s="18" t="s">
        <v>460</v>
      </c>
      <c r="D195" s="19" t="n">
        <v>798.65</v>
      </c>
      <c r="E195" s="19" t="n">
        <v>1201.35</v>
      </c>
      <c r="F195" s="20" t="n">
        <f aca="false">D195+E195</f>
        <v>2000</v>
      </c>
      <c r="G195" s="20" t="n">
        <f aca="false">F195*2</f>
        <v>4000</v>
      </c>
      <c r="H195" s="21" t="n">
        <f aca="false">G195*0.87</f>
        <v>3480</v>
      </c>
    </row>
    <row r="196" customFormat="false" ht="13.8" hidden="false" customHeight="false" outlineLevel="0" collapsed="false">
      <c r="A196" s="16" t="s">
        <v>461</v>
      </c>
      <c r="B196" s="18" t="s">
        <v>462</v>
      </c>
      <c r="C196" s="18" t="s">
        <v>463</v>
      </c>
      <c r="D196" s="19" t="n">
        <v>334.4</v>
      </c>
      <c r="E196" s="19" t="n">
        <v>805.6</v>
      </c>
      <c r="F196" s="20" t="n">
        <f aca="false">D196+E196</f>
        <v>1140</v>
      </c>
      <c r="G196" s="20" t="n">
        <f aca="false">F196*2</f>
        <v>2280</v>
      </c>
      <c r="H196" s="21" t="n">
        <f aca="false">G196*0.87</f>
        <v>1983.6</v>
      </c>
    </row>
    <row r="197" customFormat="false" ht="13.8" hidden="false" customHeight="false" outlineLevel="0" collapsed="false">
      <c r="A197" s="16" t="s">
        <v>464</v>
      </c>
      <c r="B197" s="18" t="s">
        <v>465</v>
      </c>
      <c r="C197" s="18" t="s">
        <v>466</v>
      </c>
      <c r="D197" s="19" t="n">
        <v>1100.01</v>
      </c>
      <c r="E197" s="19" t="n">
        <v>336.25</v>
      </c>
      <c r="F197" s="20" t="n">
        <f aca="false">D197+E197</f>
        <v>1436.26</v>
      </c>
      <c r="G197" s="20" t="n">
        <f aca="false">F197*2</f>
        <v>2872.52</v>
      </c>
      <c r="H197" s="21" t="n">
        <f aca="false">G197*0.87</f>
        <v>2499.0924</v>
      </c>
    </row>
    <row r="198" customFormat="false" ht="13.8" hidden="false" customHeight="false" outlineLevel="0" collapsed="false">
      <c r="A198" s="16" t="s">
        <v>467</v>
      </c>
      <c r="B198" s="18" t="s">
        <v>468</v>
      </c>
      <c r="C198" s="18" t="s">
        <v>469</v>
      </c>
      <c r="D198" s="19" t="n">
        <v>1798.01</v>
      </c>
      <c r="E198" s="19" t="n">
        <v>751.02</v>
      </c>
      <c r="F198" s="20" t="n">
        <f aca="false">D198+E198</f>
        <v>2549.03</v>
      </c>
      <c r="G198" s="20" t="n">
        <f aca="false">F198*2</f>
        <v>5098.06</v>
      </c>
      <c r="H198" s="21" t="n">
        <f aca="false">G198*0.87</f>
        <v>4435.3122</v>
      </c>
    </row>
    <row r="199" customFormat="false" ht="13.8" hidden="false" customHeight="false" outlineLevel="0" collapsed="false">
      <c r="A199" s="16" t="s">
        <v>470</v>
      </c>
      <c r="B199" s="18" t="s">
        <v>471</v>
      </c>
      <c r="C199" s="18" t="s">
        <v>472</v>
      </c>
      <c r="D199" s="19" t="n">
        <v>321.99</v>
      </c>
      <c r="E199" s="19" t="n">
        <v>620</v>
      </c>
      <c r="F199" s="20" t="n">
        <f aca="false">D199+E199</f>
        <v>941.99</v>
      </c>
      <c r="G199" s="20" t="n">
        <f aca="false">F199*2</f>
        <v>1883.98</v>
      </c>
      <c r="H199" s="21" t="n">
        <f aca="false">G199*0.87</f>
        <v>1639.0626</v>
      </c>
    </row>
    <row r="200" customFormat="false" ht="13.8" hidden="false" customHeight="false" outlineLevel="0" collapsed="false">
      <c r="A200" s="16" t="s">
        <v>473</v>
      </c>
      <c r="B200" s="18" t="s">
        <v>474</v>
      </c>
      <c r="C200" s="18" t="s">
        <v>475</v>
      </c>
      <c r="D200" s="19" t="n">
        <v>334.4</v>
      </c>
      <c r="E200" s="19" t="n">
        <v>1346.28</v>
      </c>
      <c r="F200" s="20" t="n">
        <f aca="false">D200+E200</f>
        <v>1680.68</v>
      </c>
      <c r="G200" s="20" t="n">
        <f aca="false">F200*2</f>
        <v>3361.36</v>
      </c>
      <c r="H200" s="21" t="n">
        <f aca="false">G200*0.87</f>
        <v>2924.3832</v>
      </c>
    </row>
    <row r="201" customFormat="false" ht="13.8" hidden="false" customHeight="false" outlineLevel="0" collapsed="false">
      <c r="A201" s="16" t="s">
        <v>476</v>
      </c>
      <c r="B201" s="18" t="s">
        <v>477</v>
      </c>
      <c r="C201" s="18" t="s">
        <v>478</v>
      </c>
      <c r="D201" s="19" t="n">
        <v>548.83</v>
      </c>
      <c r="E201" s="19" t="n">
        <v>281.47</v>
      </c>
      <c r="F201" s="20" t="n">
        <f aca="false">D201+E201</f>
        <v>830.3</v>
      </c>
      <c r="G201" s="20" t="n">
        <f aca="false">F201*2</f>
        <v>1660.6</v>
      </c>
      <c r="H201" s="21" t="n">
        <f aca="false">G201*0.87</f>
        <v>1444.722</v>
      </c>
    </row>
    <row r="202" customFormat="false" ht="13.8" hidden="false" customHeight="false" outlineLevel="0" collapsed="false">
      <c r="A202" s="16" t="s">
        <v>479</v>
      </c>
      <c r="B202" s="18" t="s">
        <v>480</v>
      </c>
      <c r="C202" s="18" t="s">
        <v>481</v>
      </c>
      <c r="D202" s="19" t="n">
        <v>2280.63</v>
      </c>
      <c r="E202" s="19" t="n">
        <v>711.41</v>
      </c>
      <c r="F202" s="20" t="n">
        <f aca="false">D202+E202</f>
        <v>2992.04</v>
      </c>
      <c r="G202" s="20" t="n">
        <f aca="false">F202*2</f>
        <v>5984.08</v>
      </c>
      <c r="H202" s="21" t="n">
        <f aca="false">G202*0.87</f>
        <v>5206.1496</v>
      </c>
    </row>
    <row r="203" s="11" customFormat="true" ht="13.8" hidden="false" customHeight="true" outlineLevel="0" collapsed="false">
      <c r="A203" s="24" t="s">
        <v>307</v>
      </c>
      <c r="B203" s="24" t="s">
        <v>113</v>
      </c>
      <c r="C203" s="24"/>
      <c r="D203" s="25" t="s">
        <v>54</v>
      </c>
      <c r="E203" s="25" t="n">
        <f aca="false">SUBTOTAL(9,$E$189:$E$202)</f>
        <v>8807.3</v>
      </c>
      <c r="F203" s="26" t="n">
        <f aca="false">SUM(F191:F202)</f>
        <v>25825.44</v>
      </c>
      <c r="G203" s="27" t="n">
        <f aca="false">F203*2</f>
        <v>51650.88</v>
      </c>
      <c r="H203" s="28" t="n">
        <f aca="false">G203*0.87</f>
        <v>44936.2656</v>
      </c>
      <c r="AME203" s="0"/>
      <c r="AMF203" s="0"/>
      <c r="AMG203" s="0"/>
      <c r="AMH203" s="0"/>
      <c r="AMI203" s="0"/>
      <c r="AMJ203" s="0"/>
    </row>
    <row r="204" s="11" customFormat="true" ht="13.8" hidden="false" customHeight="false" outlineLevel="0" collapsed="false">
      <c r="A204" s="29"/>
      <c r="B204" s="30"/>
      <c r="C204" s="30"/>
      <c r="D204" s="31"/>
      <c r="E204" s="31"/>
      <c r="F204" s="32"/>
      <c r="G204" s="20"/>
      <c r="H204" s="21"/>
      <c r="AME204" s="0"/>
      <c r="AMF204" s="0"/>
      <c r="AMG204" s="0"/>
      <c r="AMH204" s="0"/>
      <c r="AMI204" s="0"/>
      <c r="AMJ204" s="0"/>
    </row>
    <row r="205" s="11" customFormat="true" ht="13.8" hidden="false" customHeight="false" outlineLevel="0" collapsed="false">
      <c r="A205" s="9" t="s">
        <v>482</v>
      </c>
      <c r="B205" s="9"/>
      <c r="C205" s="9"/>
      <c r="D205" s="9"/>
      <c r="E205" s="9"/>
      <c r="F205" s="10"/>
      <c r="G205" s="10"/>
      <c r="H205" s="9"/>
      <c r="AME205" s="0"/>
      <c r="AMF205" s="0"/>
      <c r="AMG205" s="0"/>
      <c r="AMH205" s="0"/>
      <c r="AMI205" s="0"/>
      <c r="AMJ205" s="0"/>
    </row>
    <row r="206" s="11" customFormat="true" ht="32" hidden="false" customHeight="false" outlineLevel="0" collapsed="false">
      <c r="A206" s="12" t="s">
        <v>2</v>
      </c>
      <c r="B206" s="13" t="s">
        <v>3</v>
      </c>
      <c r="C206" s="13" t="s">
        <v>4</v>
      </c>
      <c r="D206" s="14" t="s">
        <v>5</v>
      </c>
      <c r="E206" s="14" t="s">
        <v>6</v>
      </c>
      <c r="F206" s="15" t="s">
        <v>7</v>
      </c>
      <c r="G206" s="15" t="s">
        <v>8</v>
      </c>
      <c r="H206" s="14" t="s">
        <v>9</v>
      </c>
      <c r="AME206" s="0"/>
      <c r="AMF206" s="0"/>
      <c r="AMG206" s="0"/>
      <c r="AMH206" s="0"/>
      <c r="AMI206" s="0"/>
      <c r="AMJ206" s="0"/>
    </row>
    <row r="207" customFormat="false" ht="13.8" hidden="false" customHeight="false" outlineLevel="0" collapsed="false">
      <c r="A207" s="16" t="s">
        <v>483</v>
      </c>
      <c r="B207" s="17" t="s">
        <v>484</v>
      </c>
      <c r="C207" s="17" t="s">
        <v>485</v>
      </c>
      <c r="D207" s="19" t="n">
        <v>4965.68</v>
      </c>
      <c r="E207" s="19" t="n">
        <v>1118.12</v>
      </c>
      <c r="F207" s="20" t="n">
        <f aca="false">D207+E207</f>
        <v>6083.8</v>
      </c>
      <c r="G207" s="20" t="n">
        <f aca="false">F207*2</f>
        <v>12167.6</v>
      </c>
      <c r="H207" s="21" t="n">
        <f aca="false">G207*0.87</f>
        <v>10585.812</v>
      </c>
    </row>
    <row r="208" customFormat="false" ht="13.8" hidden="false" customHeight="false" outlineLevel="0" collapsed="false">
      <c r="A208" s="16" t="s">
        <v>486</v>
      </c>
      <c r="B208" s="17" t="s">
        <v>487</v>
      </c>
      <c r="C208" s="17" t="s">
        <v>488</v>
      </c>
      <c r="D208" s="19" t="n">
        <v>2867.83</v>
      </c>
      <c r="E208" s="19" t="n">
        <v>725.68</v>
      </c>
      <c r="F208" s="20" t="n">
        <f aca="false">D208+E208</f>
        <v>3593.51</v>
      </c>
      <c r="G208" s="20" t="n">
        <f aca="false">F208*2</f>
        <v>7187.02</v>
      </c>
      <c r="H208" s="21" t="n">
        <f aca="false">G208*0.87</f>
        <v>6252.7074</v>
      </c>
    </row>
    <row r="209" customFormat="false" ht="13.8" hidden="false" customHeight="false" outlineLevel="0" collapsed="false">
      <c r="A209" s="16" t="s">
        <v>489</v>
      </c>
      <c r="B209" s="17" t="s">
        <v>490</v>
      </c>
      <c r="C209" s="17" t="s">
        <v>491</v>
      </c>
      <c r="D209" s="19" t="n">
        <v>1011.72</v>
      </c>
      <c r="E209" s="19" t="n">
        <v>1775.72</v>
      </c>
      <c r="F209" s="20" t="n">
        <f aca="false">D209+E209</f>
        <v>2787.44</v>
      </c>
      <c r="G209" s="20" t="n">
        <f aca="false">F209*2</f>
        <v>5574.88</v>
      </c>
      <c r="H209" s="21" t="n">
        <f aca="false">G209*0.87</f>
        <v>4850.1456</v>
      </c>
    </row>
    <row r="210" customFormat="false" ht="13.8" hidden="false" customHeight="false" outlineLevel="0" collapsed="false">
      <c r="A210" s="16" t="s">
        <v>492</v>
      </c>
      <c r="B210" s="18" t="s">
        <v>493</v>
      </c>
      <c r="C210" s="18" t="s">
        <v>494</v>
      </c>
      <c r="D210" s="19" t="n">
        <v>471.71</v>
      </c>
      <c r="E210" s="19" t="n">
        <v>73.1</v>
      </c>
      <c r="F210" s="20" t="n">
        <f aca="false">D210+E210</f>
        <v>544.81</v>
      </c>
      <c r="G210" s="20" t="n">
        <f aca="false">F210*2</f>
        <v>1089.62</v>
      </c>
      <c r="H210" s="21" t="n">
        <f aca="false">G210*0.87</f>
        <v>947.9694</v>
      </c>
    </row>
    <row r="211" customFormat="false" ht="13.8" hidden="false" customHeight="false" outlineLevel="0" collapsed="false">
      <c r="A211" s="16" t="s">
        <v>495</v>
      </c>
      <c r="B211" s="18" t="s">
        <v>496</v>
      </c>
      <c r="C211" s="18" t="s">
        <v>497</v>
      </c>
      <c r="D211" s="19" t="n">
        <v>334.4</v>
      </c>
      <c r="E211" s="19" t="n">
        <v>1950.1</v>
      </c>
      <c r="F211" s="20" t="n">
        <f aca="false">D211+E211</f>
        <v>2284.5</v>
      </c>
      <c r="G211" s="20" t="n">
        <f aca="false">F211*2</f>
        <v>4569</v>
      </c>
      <c r="H211" s="21" t="n">
        <f aca="false">G211*0.87</f>
        <v>3975.03</v>
      </c>
    </row>
    <row r="212" customFormat="false" ht="13.8" hidden="false" customHeight="false" outlineLevel="0" collapsed="false">
      <c r="A212" s="16" t="s">
        <v>498</v>
      </c>
      <c r="B212" s="17" t="s">
        <v>499</v>
      </c>
      <c r="C212" s="17" t="s">
        <v>500</v>
      </c>
      <c r="D212" s="19" t="n">
        <v>1001.58</v>
      </c>
      <c r="E212" s="19" t="n">
        <v>798</v>
      </c>
      <c r="F212" s="20" t="n">
        <f aca="false">D212+E212</f>
        <v>1799.58</v>
      </c>
      <c r="G212" s="20" t="n">
        <f aca="false">F212*2</f>
        <v>3599.16</v>
      </c>
      <c r="H212" s="21" t="n">
        <f aca="false">G212*0.87</f>
        <v>3131.2692</v>
      </c>
    </row>
    <row r="213" customFormat="false" ht="13.8" hidden="false" customHeight="false" outlineLevel="0" collapsed="false">
      <c r="A213" s="16" t="s">
        <v>501</v>
      </c>
      <c r="B213" s="17" t="s">
        <v>502</v>
      </c>
      <c r="C213" s="17" t="s">
        <v>503</v>
      </c>
      <c r="D213" s="19" t="n">
        <v>334.4</v>
      </c>
      <c r="E213" s="19" t="n">
        <v>2337.08</v>
      </c>
      <c r="F213" s="20" t="n">
        <f aca="false">D213+E213</f>
        <v>2671.48</v>
      </c>
      <c r="G213" s="20" t="n">
        <f aca="false">F213*2</f>
        <v>5342.96</v>
      </c>
      <c r="H213" s="21" t="n">
        <f aca="false">G213*0.87</f>
        <v>4648.3752</v>
      </c>
    </row>
    <row r="214" customFormat="false" ht="13.8" hidden="false" customHeight="false" outlineLevel="0" collapsed="false">
      <c r="A214" s="16" t="s">
        <v>504</v>
      </c>
      <c r="B214" s="18" t="s">
        <v>505</v>
      </c>
      <c r="C214" s="18" t="s">
        <v>506</v>
      </c>
      <c r="D214" s="19" t="n">
        <v>1315.1</v>
      </c>
      <c r="E214" s="19" t="n">
        <v>0</v>
      </c>
      <c r="F214" s="20" t="n">
        <f aca="false">D214+E214</f>
        <v>1315.1</v>
      </c>
      <c r="G214" s="20" t="n">
        <f aca="false">F214*2</f>
        <v>2630.2</v>
      </c>
      <c r="H214" s="21" t="n">
        <f aca="false">G214*0.87</f>
        <v>2288.274</v>
      </c>
    </row>
    <row r="215" customFormat="false" ht="13.8" hidden="false" customHeight="false" outlineLevel="0" collapsed="false">
      <c r="A215" s="16" t="s">
        <v>507</v>
      </c>
      <c r="B215" s="17" t="s">
        <v>508</v>
      </c>
      <c r="C215" s="17" t="s">
        <v>509</v>
      </c>
      <c r="D215" s="19" t="n">
        <v>399.57</v>
      </c>
      <c r="E215" s="19" t="n">
        <v>2440.61</v>
      </c>
      <c r="F215" s="20" t="n">
        <f aca="false">D215+E215</f>
        <v>2840.18</v>
      </c>
      <c r="G215" s="20" t="n">
        <f aca="false">F215*2</f>
        <v>5680.36</v>
      </c>
      <c r="H215" s="21" t="n">
        <f aca="false">G215*0.87</f>
        <v>4941.9132</v>
      </c>
    </row>
    <row r="216" customFormat="false" ht="13.8" hidden="false" customHeight="false" outlineLevel="0" collapsed="false">
      <c r="A216" s="16" t="s">
        <v>510</v>
      </c>
      <c r="B216" s="18" t="s">
        <v>511</v>
      </c>
      <c r="C216" s="18" t="s">
        <v>512</v>
      </c>
      <c r="D216" s="19" t="n">
        <v>334.4</v>
      </c>
      <c r="E216" s="19" t="n">
        <v>1095.99</v>
      </c>
      <c r="F216" s="20" t="n">
        <f aca="false">D216+E216</f>
        <v>1430.39</v>
      </c>
      <c r="G216" s="20" t="n">
        <f aca="false">F216*2</f>
        <v>2860.78</v>
      </c>
      <c r="H216" s="21" t="n">
        <f aca="false">G216*0.87</f>
        <v>2488.8786</v>
      </c>
    </row>
    <row r="217" customFormat="false" ht="13.8" hidden="false" customHeight="false" outlineLevel="0" collapsed="false">
      <c r="A217" s="33" t="s">
        <v>513</v>
      </c>
      <c r="B217" s="34" t="s">
        <v>514</v>
      </c>
      <c r="C217" s="34" t="s">
        <v>515</v>
      </c>
      <c r="D217" s="19" t="n">
        <v>740.65</v>
      </c>
      <c r="E217" s="19" t="n">
        <v>0</v>
      </c>
      <c r="F217" s="20" t="n">
        <f aca="false">D217+E217</f>
        <v>740.65</v>
      </c>
      <c r="G217" s="20" t="n">
        <f aca="false">F217*2</f>
        <v>1481.3</v>
      </c>
      <c r="H217" s="21" t="n">
        <f aca="false">G217*0.87</f>
        <v>1288.731</v>
      </c>
    </row>
    <row r="218" customFormat="false" ht="13.8" hidden="false" customHeight="false" outlineLevel="0" collapsed="false">
      <c r="A218" s="33" t="s">
        <v>516</v>
      </c>
      <c r="B218" s="34" t="s">
        <v>517</v>
      </c>
      <c r="C218" s="34" t="s">
        <v>518</v>
      </c>
      <c r="D218" s="19" t="n">
        <v>334.4</v>
      </c>
      <c r="E218" s="19" t="n">
        <v>2339.1</v>
      </c>
      <c r="F218" s="20" t="n">
        <f aca="false">D218+E218</f>
        <v>2673.5</v>
      </c>
      <c r="G218" s="20" t="n">
        <f aca="false">F218*2</f>
        <v>5347</v>
      </c>
      <c r="H218" s="21" t="n">
        <f aca="false">G218*0.87</f>
        <v>4651.89</v>
      </c>
    </row>
    <row r="219" s="11" customFormat="true" ht="13.8" hidden="false" customHeight="true" outlineLevel="0" collapsed="false">
      <c r="A219" s="24" t="s">
        <v>307</v>
      </c>
      <c r="B219" s="24" t="s">
        <v>113</v>
      </c>
      <c r="C219" s="24"/>
      <c r="D219" s="25" t="s">
        <v>54</v>
      </c>
      <c r="E219" s="25" t="n">
        <f aca="false">SUBTOTAL(9,$E$205:$E$218)</f>
        <v>14653.5</v>
      </c>
      <c r="F219" s="26" t="n">
        <f aca="false">SUM(F207:F218)</f>
        <v>28764.94</v>
      </c>
      <c r="G219" s="27" t="n">
        <f aca="false">F219*2</f>
        <v>57529.88</v>
      </c>
      <c r="H219" s="28" t="n">
        <f aca="false">G219*0.87</f>
        <v>50050.9956</v>
      </c>
      <c r="AME219" s="0"/>
      <c r="AMF219" s="0"/>
      <c r="AMG219" s="0"/>
      <c r="AMH219" s="0"/>
      <c r="AMI219" s="0"/>
      <c r="AMJ219" s="0"/>
    </row>
    <row r="220" s="11" customFormat="true" ht="13.8" hidden="false" customHeight="false" outlineLevel="0" collapsed="false">
      <c r="A220" s="29"/>
      <c r="B220" s="30"/>
      <c r="C220" s="30"/>
      <c r="D220" s="31"/>
      <c r="E220" s="31"/>
      <c r="F220" s="32"/>
      <c r="G220" s="20"/>
      <c r="H220" s="21"/>
      <c r="AME220" s="0"/>
      <c r="AMF220" s="0"/>
      <c r="AMG220" s="0"/>
      <c r="AMH220" s="0"/>
      <c r="AMI220" s="0"/>
      <c r="AMJ220" s="0"/>
    </row>
    <row r="221" s="11" customFormat="true" ht="13.8" hidden="false" customHeight="false" outlineLevel="0" collapsed="false">
      <c r="A221" s="9" t="s">
        <v>519</v>
      </c>
      <c r="B221" s="9"/>
      <c r="C221" s="9"/>
      <c r="D221" s="9"/>
      <c r="E221" s="9"/>
      <c r="F221" s="10"/>
      <c r="G221" s="10"/>
      <c r="H221" s="9"/>
      <c r="AME221" s="0"/>
      <c r="AMF221" s="0"/>
      <c r="AMG221" s="0"/>
      <c r="AMH221" s="0"/>
      <c r="AMI221" s="0"/>
      <c r="AMJ221" s="0"/>
    </row>
    <row r="222" s="11" customFormat="true" ht="32" hidden="false" customHeight="false" outlineLevel="0" collapsed="false">
      <c r="A222" s="12" t="s">
        <v>2</v>
      </c>
      <c r="B222" s="13" t="s">
        <v>3</v>
      </c>
      <c r="C222" s="13" t="s">
        <v>4</v>
      </c>
      <c r="D222" s="14" t="s">
        <v>5</v>
      </c>
      <c r="E222" s="14" t="s">
        <v>6</v>
      </c>
      <c r="F222" s="15" t="s">
        <v>7</v>
      </c>
      <c r="G222" s="15" t="s">
        <v>8</v>
      </c>
      <c r="H222" s="14" t="s">
        <v>9</v>
      </c>
      <c r="AME222" s="0"/>
      <c r="AMF222" s="0"/>
      <c r="AMG222" s="0"/>
      <c r="AMH222" s="0"/>
      <c r="AMI222" s="0"/>
      <c r="AMJ222" s="0"/>
    </row>
    <row r="223" customFormat="false" ht="13.8" hidden="false" customHeight="false" outlineLevel="0" collapsed="false">
      <c r="A223" s="16" t="s">
        <v>520</v>
      </c>
      <c r="B223" s="18" t="s">
        <v>521</v>
      </c>
      <c r="C223" s="34" t="s">
        <v>522</v>
      </c>
      <c r="D223" s="35" t="n">
        <v>3230.72</v>
      </c>
      <c r="E223" s="35" t="n">
        <v>365.93</v>
      </c>
      <c r="F223" s="20" t="n">
        <f aca="false">D223+E223</f>
        <v>3596.65</v>
      </c>
      <c r="G223" s="20" t="n">
        <f aca="false">F223*2</f>
        <v>7193.3</v>
      </c>
      <c r="H223" s="21" t="n">
        <f aca="false">G223*0.87</f>
        <v>6258.171</v>
      </c>
    </row>
    <row r="224" customFormat="false" ht="13.8" hidden="false" customHeight="false" outlineLevel="0" collapsed="false">
      <c r="A224" s="16" t="s">
        <v>523</v>
      </c>
      <c r="B224" s="18" t="s">
        <v>524</v>
      </c>
      <c r="C224" s="34" t="s">
        <v>522</v>
      </c>
      <c r="D224" s="19" t="n">
        <v>1198.45</v>
      </c>
      <c r="E224" s="19" t="n">
        <v>0</v>
      </c>
      <c r="F224" s="20" t="n">
        <f aca="false">D224+E224</f>
        <v>1198.45</v>
      </c>
      <c r="G224" s="20" t="n">
        <f aca="false">F224*2</f>
        <v>2396.9</v>
      </c>
      <c r="H224" s="21" t="n">
        <f aca="false">G224*0.87</f>
        <v>2085.303</v>
      </c>
    </row>
    <row r="225" customFormat="false" ht="13.8" hidden="false" customHeight="false" outlineLevel="0" collapsed="false">
      <c r="A225" s="16" t="s">
        <v>525</v>
      </c>
      <c r="B225" s="18" t="s">
        <v>526</v>
      </c>
      <c r="C225" s="18" t="s">
        <v>527</v>
      </c>
      <c r="D225" s="35" t="s">
        <v>528</v>
      </c>
      <c r="E225" s="35" t="n">
        <v>123.95</v>
      </c>
      <c r="F225" s="20" t="n">
        <f aca="false">D225+E225</f>
        <v>536.5</v>
      </c>
      <c r="G225" s="20" t="n">
        <f aca="false">F225*2</f>
        <v>1073</v>
      </c>
      <c r="H225" s="21" t="n">
        <f aca="false">G225*0.87</f>
        <v>933.51</v>
      </c>
    </row>
    <row r="226" customFormat="false" ht="13.8" hidden="false" customHeight="false" outlineLevel="0" collapsed="false">
      <c r="A226" s="16" t="s">
        <v>529</v>
      </c>
      <c r="B226" s="18" t="s">
        <v>530</v>
      </c>
      <c r="C226" s="18" t="s">
        <v>531</v>
      </c>
      <c r="D226" s="35" t="s">
        <v>532</v>
      </c>
      <c r="E226" s="35" t="n">
        <v>259.47</v>
      </c>
      <c r="F226" s="20" t="n">
        <f aca="false">D226+E226</f>
        <v>789.65</v>
      </c>
      <c r="G226" s="20" t="n">
        <f aca="false">F226*2</f>
        <v>1579.3</v>
      </c>
      <c r="H226" s="21" t="n">
        <f aca="false">G226*0.87</f>
        <v>1373.991</v>
      </c>
    </row>
    <row r="227" customFormat="false" ht="13.8" hidden="false" customHeight="false" outlineLevel="0" collapsed="false">
      <c r="A227" s="16" t="s">
        <v>533</v>
      </c>
      <c r="B227" s="18" t="s">
        <v>534</v>
      </c>
      <c r="C227" s="18" t="s">
        <v>535</v>
      </c>
      <c r="D227" s="35" t="s">
        <v>536</v>
      </c>
      <c r="E227" s="35" t="n">
        <v>541.2</v>
      </c>
      <c r="F227" s="20" t="n">
        <f aca="false">D227+E227</f>
        <v>2075.21</v>
      </c>
      <c r="G227" s="20" t="n">
        <f aca="false">F227*2</f>
        <v>4150.42</v>
      </c>
      <c r="H227" s="21" t="n">
        <f aca="false">G227*0.87</f>
        <v>3610.8654</v>
      </c>
    </row>
    <row r="228" customFormat="false" ht="13.8" hidden="false" customHeight="false" outlineLevel="0" collapsed="false">
      <c r="A228" s="16" t="s">
        <v>537</v>
      </c>
      <c r="B228" s="18" t="s">
        <v>538</v>
      </c>
      <c r="C228" s="18" t="s">
        <v>539</v>
      </c>
      <c r="D228" s="35" t="s">
        <v>540</v>
      </c>
      <c r="E228" s="35" t="n">
        <v>76.31</v>
      </c>
      <c r="F228" s="20" t="n">
        <f aca="false">D228+E228</f>
        <v>537.9</v>
      </c>
      <c r="G228" s="20" t="n">
        <f aca="false">F228*2</f>
        <v>1075.8</v>
      </c>
      <c r="H228" s="21" t="n">
        <f aca="false">G228*0.87</f>
        <v>935.946</v>
      </c>
    </row>
    <row r="229" customFormat="false" ht="13.8" hidden="false" customHeight="false" outlineLevel="0" collapsed="false">
      <c r="A229" s="16" t="s">
        <v>541</v>
      </c>
      <c r="B229" s="16" t="s">
        <v>542</v>
      </c>
      <c r="C229" s="16" t="s">
        <v>543</v>
      </c>
      <c r="D229" s="35" t="s">
        <v>544</v>
      </c>
      <c r="E229" s="35" t="n">
        <v>463.46</v>
      </c>
      <c r="F229" s="20" t="n">
        <f aca="false">D229+E229</f>
        <v>797.86</v>
      </c>
      <c r="G229" s="20" t="n">
        <f aca="false">F229*2</f>
        <v>1595.72</v>
      </c>
      <c r="H229" s="21" t="n">
        <f aca="false">G229*0.87</f>
        <v>1388.2764</v>
      </c>
    </row>
    <row r="230" customFormat="false" ht="13.8" hidden="false" customHeight="false" outlineLevel="0" collapsed="false">
      <c r="A230" s="16" t="s">
        <v>545</v>
      </c>
      <c r="B230" s="18" t="s">
        <v>546</v>
      </c>
      <c r="C230" s="18" t="s">
        <v>547</v>
      </c>
      <c r="D230" s="35" t="s">
        <v>548</v>
      </c>
      <c r="E230" s="35" t="n">
        <v>95.42</v>
      </c>
      <c r="F230" s="20" t="n">
        <f aca="false">D230+E230</f>
        <v>549.27</v>
      </c>
      <c r="G230" s="20" t="n">
        <f aca="false">F230*2</f>
        <v>1098.54</v>
      </c>
      <c r="H230" s="21" t="n">
        <f aca="false">G230*0.87</f>
        <v>955.7298</v>
      </c>
    </row>
    <row r="231" customFormat="false" ht="13.8" hidden="false" customHeight="false" outlineLevel="0" collapsed="false">
      <c r="A231" s="16" t="s">
        <v>549</v>
      </c>
      <c r="B231" s="18" t="s">
        <v>550</v>
      </c>
      <c r="C231" s="18" t="s">
        <v>551</v>
      </c>
      <c r="D231" s="35" t="s">
        <v>552</v>
      </c>
      <c r="E231" s="35" t="n">
        <v>55</v>
      </c>
      <c r="F231" s="20" t="n">
        <f aca="false">D231+E231</f>
        <v>1311.19</v>
      </c>
      <c r="G231" s="20" t="n">
        <f aca="false">F231*2</f>
        <v>2622.38</v>
      </c>
      <c r="H231" s="21" t="n">
        <f aca="false">G231*0.87</f>
        <v>2281.4706</v>
      </c>
    </row>
    <row r="232" customFormat="false" ht="13.8" hidden="false" customHeight="false" outlineLevel="0" collapsed="false">
      <c r="A232" s="16" t="s">
        <v>553</v>
      </c>
      <c r="B232" s="18" t="s">
        <v>554</v>
      </c>
      <c r="C232" s="18" t="s">
        <v>555</v>
      </c>
      <c r="D232" s="35" t="s">
        <v>556</v>
      </c>
      <c r="E232" s="35" t="n">
        <v>409</v>
      </c>
      <c r="F232" s="20" t="n">
        <f aca="false">D232+E232</f>
        <v>2520.12</v>
      </c>
      <c r="G232" s="20" t="n">
        <f aca="false">F232*2</f>
        <v>5040.24</v>
      </c>
      <c r="H232" s="21" t="n">
        <f aca="false">G232*0.87</f>
        <v>4385.0088</v>
      </c>
    </row>
    <row r="233" customFormat="false" ht="13.8" hidden="false" customHeight="false" outlineLevel="0" collapsed="false">
      <c r="A233" s="16" t="s">
        <v>557</v>
      </c>
      <c r="B233" s="18" t="s">
        <v>558</v>
      </c>
      <c r="C233" s="18" t="s">
        <v>559</v>
      </c>
      <c r="D233" s="35" t="s">
        <v>560</v>
      </c>
      <c r="E233" s="35" t="n">
        <v>413</v>
      </c>
      <c r="F233" s="20" t="n">
        <f aca="false">D233+E233</f>
        <v>1454.37</v>
      </c>
      <c r="G233" s="20" t="n">
        <f aca="false">F233*2</f>
        <v>2908.74</v>
      </c>
      <c r="H233" s="21" t="n">
        <f aca="false">G233*0.87</f>
        <v>2530.6038</v>
      </c>
    </row>
    <row r="234" customFormat="false" ht="13.8" hidden="false" customHeight="false" outlineLevel="0" collapsed="false">
      <c r="A234" s="16" t="s">
        <v>561</v>
      </c>
      <c r="B234" s="18" t="s">
        <v>562</v>
      </c>
      <c r="C234" s="18" t="s">
        <v>563</v>
      </c>
      <c r="D234" s="35" t="s">
        <v>564</v>
      </c>
      <c r="E234" s="35" t="n">
        <v>165.22</v>
      </c>
      <c r="F234" s="20" t="n">
        <f aca="false">D234+E234</f>
        <v>1114.24</v>
      </c>
      <c r="G234" s="20" t="n">
        <f aca="false">F234*2</f>
        <v>2228.48</v>
      </c>
      <c r="H234" s="21" t="n">
        <f aca="false">G234*0.87</f>
        <v>1938.7776</v>
      </c>
    </row>
    <row r="235" customFormat="false" ht="13.8" hidden="false" customHeight="false" outlineLevel="0" collapsed="false">
      <c r="A235" s="16" t="s">
        <v>565</v>
      </c>
      <c r="B235" s="18" t="s">
        <v>566</v>
      </c>
      <c r="C235" s="18" t="s">
        <v>567</v>
      </c>
      <c r="D235" s="35" t="s">
        <v>568</v>
      </c>
      <c r="E235" s="35" t="n">
        <v>151</v>
      </c>
      <c r="F235" s="20" t="n">
        <f aca="false">D235+E235</f>
        <v>1039.44</v>
      </c>
      <c r="G235" s="20" t="n">
        <f aca="false">F235*2</f>
        <v>2078.88</v>
      </c>
      <c r="H235" s="21" t="n">
        <f aca="false">G235*0.87</f>
        <v>1808.6256</v>
      </c>
    </row>
    <row r="236" customFormat="false" ht="13.8" hidden="false" customHeight="false" outlineLevel="0" collapsed="false">
      <c r="A236" s="16" t="s">
        <v>569</v>
      </c>
      <c r="B236" s="18" t="s">
        <v>570</v>
      </c>
      <c r="C236" s="18" t="s">
        <v>571</v>
      </c>
      <c r="D236" s="35" t="s">
        <v>572</v>
      </c>
      <c r="E236" s="35" t="n">
        <v>341.25</v>
      </c>
      <c r="F236" s="20" t="n">
        <f aca="false">D236+E236</f>
        <v>1291.76</v>
      </c>
      <c r="G236" s="20" t="n">
        <f aca="false">F236*2</f>
        <v>2583.52</v>
      </c>
      <c r="H236" s="21" t="n">
        <f aca="false">G236*0.87</f>
        <v>2247.6624</v>
      </c>
    </row>
    <row r="237" s="11" customFormat="true" ht="13.8" hidden="false" customHeight="true" outlineLevel="0" collapsed="false">
      <c r="A237" s="24" t="s">
        <v>200</v>
      </c>
      <c r="B237" s="24" t="s">
        <v>113</v>
      </c>
      <c r="C237" s="24"/>
      <c r="D237" s="25" t="s">
        <v>54</v>
      </c>
      <c r="E237" s="25" t="n">
        <f aca="false">SUBTOTAL(9,$E$221:$E$236)</f>
        <v>3460.21</v>
      </c>
      <c r="F237" s="26" t="n">
        <f aca="false">SUM(F223:F236)</f>
        <v>18812.61</v>
      </c>
      <c r="G237" s="27" t="n">
        <f aca="false">F237*2</f>
        <v>37625.22</v>
      </c>
      <c r="H237" s="28" t="n">
        <f aca="false">G237*0.87</f>
        <v>32733.9414</v>
      </c>
      <c r="AME237" s="0"/>
      <c r="AMF237" s="0"/>
      <c r="AMG237" s="0"/>
      <c r="AMH237" s="0"/>
      <c r="AMI237" s="0"/>
      <c r="AMJ237" s="0"/>
    </row>
    <row r="238" s="11" customFormat="true" ht="13.8" hidden="false" customHeight="false" outlineLevel="0" collapsed="false">
      <c r="A238" s="29"/>
      <c r="B238" s="30"/>
      <c r="C238" s="30"/>
      <c r="D238" s="31"/>
      <c r="E238" s="31"/>
      <c r="F238" s="32"/>
      <c r="G238" s="20"/>
      <c r="H238" s="21"/>
      <c r="AME238" s="0"/>
      <c r="AMF238" s="0"/>
      <c r="AMG238" s="0"/>
      <c r="AMH238" s="0"/>
      <c r="AMI238" s="0"/>
      <c r="AMJ238" s="0"/>
    </row>
    <row r="239" s="11" customFormat="true" ht="13.8" hidden="false" customHeight="false" outlineLevel="0" collapsed="false">
      <c r="A239" s="9" t="s">
        <v>573</v>
      </c>
      <c r="B239" s="9"/>
      <c r="C239" s="9"/>
      <c r="D239" s="9"/>
      <c r="E239" s="9"/>
      <c r="F239" s="10"/>
      <c r="G239" s="10"/>
      <c r="H239" s="9"/>
      <c r="AME239" s="0"/>
      <c r="AMF239" s="0"/>
      <c r="AMG239" s="0"/>
      <c r="AMH239" s="0"/>
      <c r="AMI239" s="0"/>
      <c r="AMJ239" s="0"/>
    </row>
    <row r="240" s="11" customFormat="true" ht="32" hidden="false" customHeight="false" outlineLevel="0" collapsed="false">
      <c r="A240" s="12" t="s">
        <v>2</v>
      </c>
      <c r="B240" s="13" t="s">
        <v>3</v>
      </c>
      <c r="C240" s="13" t="s">
        <v>4</v>
      </c>
      <c r="D240" s="14" t="s">
        <v>5</v>
      </c>
      <c r="E240" s="14" t="s">
        <v>6</v>
      </c>
      <c r="F240" s="15" t="s">
        <v>7</v>
      </c>
      <c r="G240" s="15" t="s">
        <v>8</v>
      </c>
      <c r="H240" s="14" t="s">
        <v>9</v>
      </c>
      <c r="AME240" s="0"/>
      <c r="AMF240" s="0"/>
      <c r="AMG240" s="0"/>
      <c r="AMH240" s="0"/>
      <c r="AMI240" s="0"/>
      <c r="AMJ240" s="0"/>
    </row>
    <row r="241" customFormat="false" ht="13.8" hidden="false" customHeight="false" outlineLevel="0" collapsed="false">
      <c r="A241" s="16" t="s">
        <v>574</v>
      </c>
      <c r="B241" s="18" t="s">
        <v>575</v>
      </c>
      <c r="C241" s="18" t="s">
        <v>576</v>
      </c>
      <c r="D241" s="19" t="n">
        <v>1684.94</v>
      </c>
      <c r="E241" s="19" t="n">
        <v>175.12</v>
      </c>
      <c r="F241" s="20" t="n">
        <f aca="false">D241+E241</f>
        <v>1860.06</v>
      </c>
      <c r="G241" s="20" t="n">
        <f aca="false">F241*2</f>
        <v>3720.12</v>
      </c>
      <c r="H241" s="21" t="n">
        <f aca="false">G241*0.87</f>
        <v>3236.5044</v>
      </c>
    </row>
    <row r="242" customFormat="false" ht="13.8" hidden="false" customHeight="false" outlineLevel="0" collapsed="false">
      <c r="A242" s="16" t="s">
        <v>577</v>
      </c>
      <c r="B242" s="18" t="s">
        <v>578</v>
      </c>
      <c r="C242" s="18" t="s">
        <v>579</v>
      </c>
      <c r="D242" s="19" t="n">
        <v>1614.75</v>
      </c>
      <c r="E242" s="19" t="n">
        <v>675.84</v>
      </c>
      <c r="F242" s="20" t="n">
        <f aca="false">D242+E242</f>
        <v>2290.59</v>
      </c>
      <c r="G242" s="20" t="n">
        <f aca="false">F242*2</f>
        <v>4581.18</v>
      </c>
      <c r="H242" s="21" t="n">
        <f aca="false">G242*0.87</f>
        <v>3985.6266</v>
      </c>
    </row>
    <row r="243" customFormat="false" ht="13.8" hidden="false" customHeight="false" outlineLevel="0" collapsed="false">
      <c r="A243" s="16" t="s">
        <v>580</v>
      </c>
      <c r="B243" s="18" t="s">
        <v>581</v>
      </c>
      <c r="C243" s="18" t="s">
        <v>582</v>
      </c>
      <c r="D243" s="19" t="n">
        <v>1259.19</v>
      </c>
      <c r="E243" s="19" t="n">
        <v>249.93</v>
      </c>
      <c r="F243" s="20" t="n">
        <f aca="false">D243+E243</f>
        <v>1509.12</v>
      </c>
      <c r="G243" s="20" t="n">
        <f aca="false">F243*2</f>
        <v>3018.24</v>
      </c>
      <c r="H243" s="21" t="n">
        <f aca="false">G243*0.87</f>
        <v>2625.8688</v>
      </c>
    </row>
    <row r="244" customFormat="false" ht="13.8" hidden="false" customHeight="false" outlineLevel="0" collapsed="false">
      <c r="A244" s="16" t="s">
        <v>583</v>
      </c>
      <c r="B244" s="18" t="s">
        <v>584</v>
      </c>
      <c r="C244" s="18" t="s">
        <v>585</v>
      </c>
      <c r="D244" s="19" t="n">
        <v>797.24</v>
      </c>
      <c r="E244" s="19" t="n">
        <v>375.75</v>
      </c>
      <c r="F244" s="20" t="n">
        <f aca="false">D244+E244</f>
        <v>1172.99</v>
      </c>
      <c r="G244" s="20" t="n">
        <f aca="false">F244*2</f>
        <v>2345.98</v>
      </c>
      <c r="H244" s="21" t="n">
        <f aca="false">G244*0.87</f>
        <v>2041.0026</v>
      </c>
    </row>
    <row r="245" customFormat="false" ht="13.8" hidden="false" customHeight="false" outlineLevel="0" collapsed="false">
      <c r="A245" s="16" t="s">
        <v>586</v>
      </c>
      <c r="B245" s="18" t="s">
        <v>587</v>
      </c>
      <c r="C245" s="18" t="s">
        <v>588</v>
      </c>
      <c r="D245" s="19" t="n">
        <v>334.4</v>
      </c>
      <c r="E245" s="19" t="n">
        <v>497.05</v>
      </c>
      <c r="F245" s="20" t="n">
        <f aca="false">D245+E245</f>
        <v>831.45</v>
      </c>
      <c r="G245" s="20" t="n">
        <f aca="false">F245*2</f>
        <v>1662.9</v>
      </c>
      <c r="H245" s="21" t="n">
        <f aca="false">G245*0.87</f>
        <v>1446.723</v>
      </c>
    </row>
    <row r="246" customFormat="false" ht="13.8" hidden="false" customHeight="false" outlineLevel="0" collapsed="false">
      <c r="A246" s="16" t="s">
        <v>589</v>
      </c>
      <c r="B246" s="18" t="s">
        <v>590</v>
      </c>
      <c r="C246" s="18" t="s">
        <v>591</v>
      </c>
      <c r="D246" s="19" t="n">
        <v>1251.03</v>
      </c>
      <c r="E246" s="19" t="n">
        <v>215.19</v>
      </c>
      <c r="F246" s="20" t="n">
        <f aca="false">D246+E246</f>
        <v>1466.22</v>
      </c>
      <c r="G246" s="20" t="n">
        <f aca="false">F246*2</f>
        <v>2932.44</v>
      </c>
      <c r="H246" s="21" t="n">
        <f aca="false">G246*0.87</f>
        <v>2551.2228</v>
      </c>
    </row>
    <row r="247" customFormat="false" ht="13.8" hidden="false" customHeight="false" outlineLevel="0" collapsed="false">
      <c r="A247" s="16" t="s">
        <v>592</v>
      </c>
      <c r="B247" s="18" t="s">
        <v>593</v>
      </c>
      <c r="C247" s="18" t="s">
        <v>594</v>
      </c>
      <c r="D247" s="19" t="n">
        <v>1453.17</v>
      </c>
      <c r="E247" s="19" t="n">
        <v>92.82</v>
      </c>
      <c r="F247" s="20" t="n">
        <f aca="false">D247+E247</f>
        <v>1545.99</v>
      </c>
      <c r="G247" s="20" t="n">
        <f aca="false">F247*2</f>
        <v>3091.98</v>
      </c>
      <c r="H247" s="21" t="n">
        <f aca="false">G247*0.87</f>
        <v>2690.0226</v>
      </c>
    </row>
    <row r="248" customFormat="false" ht="13.8" hidden="false" customHeight="false" outlineLevel="0" collapsed="false">
      <c r="A248" s="16" t="s">
        <v>595</v>
      </c>
      <c r="B248" s="18" t="s">
        <v>596</v>
      </c>
      <c r="C248" s="18" t="s">
        <v>597</v>
      </c>
      <c r="D248" s="19" t="n">
        <v>593</v>
      </c>
      <c r="E248" s="19" t="n">
        <v>0</v>
      </c>
      <c r="F248" s="20" t="n">
        <f aca="false">D248+E248</f>
        <v>593</v>
      </c>
      <c r="G248" s="20" t="n">
        <f aca="false">F248*2</f>
        <v>1186</v>
      </c>
      <c r="H248" s="21" t="n">
        <f aca="false">G248*0.87</f>
        <v>1031.82</v>
      </c>
    </row>
    <row r="249" customFormat="false" ht="13.8" hidden="false" customHeight="false" outlineLevel="0" collapsed="false">
      <c r="A249" s="16" t="s">
        <v>598</v>
      </c>
      <c r="B249" s="18" t="s">
        <v>599</v>
      </c>
      <c r="C249" s="18" t="s">
        <v>600</v>
      </c>
      <c r="D249" s="19" t="n">
        <v>1836.21</v>
      </c>
      <c r="E249" s="19" t="n">
        <v>784.73</v>
      </c>
      <c r="F249" s="20" t="n">
        <f aca="false">D249+E249</f>
        <v>2620.94</v>
      </c>
      <c r="G249" s="20" t="n">
        <f aca="false">F249*2</f>
        <v>5241.88</v>
      </c>
      <c r="H249" s="21" t="n">
        <f aca="false">G249*0.87</f>
        <v>4560.4356</v>
      </c>
    </row>
    <row r="250" s="11" customFormat="true" ht="13.8" hidden="false" customHeight="true" outlineLevel="0" collapsed="false">
      <c r="A250" s="24" t="s">
        <v>601</v>
      </c>
      <c r="B250" s="24" t="s">
        <v>113</v>
      </c>
      <c r="C250" s="24"/>
      <c r="D250" s="25" t="s">
        <v>54</v>
      </c>
      <c r="E250" s="25" t="n">
        <f aca="false">SUBTOTAL(9,$E$239:$E$249)</f>
        <v>3066.43</v>
      </c>
      <c r="F250" s="26" t="n">
        <f aca="false">SUM(F241:F249)</f>
        <v>13890.36</v>
      </c>
      <c r="G250" s="27" t="n">
        <f aca="false">F250*2</f>
        <v>27780.72</v>
      </c>
      <c r="H250" s="28" t="n">
        <f aca="false">G250*0.87</f>
        <v>24169.2264</v>
      </c>
      <c r="AME250" s="0"/>
      <c r="AMF250" s="0"/>
      <c r="AMG250" s="0"/>
      <c r="AMH250" s="0"/>
      <c r="AMI250" s="0"/>
      <c r="AMJ250" s="0"/>
    </row>
    <row r="251" s="11" customFormat="true" ht="13.8" hidden="false" customHeight="false" outlineLevel="0" collapsed="false">
      <c r="A251" s="29"/>
      <c r="B251" s="30"/>
      <c r="C251" s="30"/>
      <c r="D251" s="31"/>
      <c r="E251" s="31"/>
      <c r="F251" s="32"/>
      <c r="G251" s="20"/>
      <c r="H251" s="21"/>
      <c r="AME251" s="0"/>
      <c r="AMF251" s="0"/>
      <c r="AMG251" s="0"/>
      <c r="AMH251" s="0"/>
      <c r="AMI251" s="0"/>
      <c r="AMJ251" s="0"/>
    </row>
    <row r="252" s="11" customFormat="true" ht="13.8" hidden="false" customHeight="false" outlineLevel="0" collapsed="false">
      <c r="A252" s="9" t="s">
        <v>602</v>
      </c>
      <c r="B252" s="9"/>
      <c r="C252" s="9"/>
      <c r="D252" s="9"/>
      <c r="E252" s="9"/>
      <c r="F252" s="10"/>
      <c r="G252" s="10"/>
      <c r="H252" s="9"/>
      <c r="AME252" s="0"/>
      <c r="AMF252" s="0"/>
      <c r="AMG252" s="0"/>
      <c r="AMH252" s="0"/>
      <c r="AMI252" s="0"/>
      <c r="AMJ252" s="0"/>
    </row>
    <row r="253" s="11" customFormat="true" ht="32" hidden="false" customHeight="false" outlineLevel="0" collapsed="false">
      <c r="A253" s="12" t="s">
        <v>2</v>
      </c>
      <c r="B253" s="13" t="s">
        <v>3</v>
      </c>
      <c r="C253" s="13" t="s">
        <v>4</v>
      </c>
      <c r="D253" s="14" t="s">
        <v>5</v>
      </c>
      <c r="E253" s="14" t="s">
        <v>6</v>
      </c>
      <c r="F253" s="15" t="s">
        <v>7</v>
      </c>
      <c r="G253" s="15" t="s">
        <v>8</v>
      </c>
      <c r="H253" s="14" t="s">
        <v>9</v>
      </c>
      <c r="AME253" s="0"/>
      <c r="AMF253" s="0"/>
      <c r="AMG253" s="0"/>
      <c r="AMH253" s="0"/>
      <c r="AMI253" s="0"/>
      <c r="AMJ253" s="0"/>
    </row>
    <row r="254" customFormat="false" ht="13.8" hidden="false" customHeight="false" outlineLevel="0" collapsed="false">
      <c r="A254" s="33" t="s">
        <v>603</v>
      </c>
      <c r="B254" s="34" t="s">
        <v>604</v>
      </c>
      <c r="C254" s="34" t="s">
        <v>605</v>
      </c>
      <c r="D254" s="19" t="n">
        <v>2327.21</v>
      </c>
      <c r="E254" s="19" t="n">
        <v>108.55</v>
      </c>
      <c r="F254" s="20" t="n">
        <f aca="false">D254+E254</f>
        <v>2435.76</v>
      </c>
      <c r="G254" s="20" t="n">
        <f aca="false">F254*2</f>
        <v>4871.52</v>
      </c>
      <c r="H254" s="21" t="n">
        <f aca="false">G254*0.87</f>
        <v>4238.2224</v>
      </c>
    </row>
    <row r="255" customFormat="false" ht="13.8" hidden="false" customHeight="false" outlineLevel="0" collapsed="false">
      <c r="A255" s="16" t="s">
        <v>606</v>
      </c>
      <c r="B255" s="18" t="s">
        <v>607</v>
      </c>
      <c r="C255" s="34" t="s">
        <v>605</v>
      </c>
      <c r="D255" s="19" t="n">
        <v>4300.85</v>
      </c>
      <c r="E255" s="19" t="n">
        <v>2973.91</v>
      </c>
      <c r="F255" s="20" t="n">
        <f aca="false">D255+E255</f>
        <v>7274.76</v>
      </c>
      <c r="G255" s="20" t="n">
        <f aca="false">F255*2</f>
        <v>14549.52</v>
      </c>
      <c r="H255" s="21" t="n">
        <f aca="false">G255*0.87</f>
        <v>12658.0824</v>
      </c>
    </row>
    <row r="256" customFormat="false" ht="13.8" hidden="false" customHeight="false" outlineLevel="0" collapsed="false">
      <c r="A256" s="16" t="s">
        <v>608</v>
      </c>
      <c r="B256" s="18" t="s">
        <v>609</v>
      </c>
      <c r="C256" s="34" t="s">
        <v>605</v>
      </c>
      <c r="D256" s="19" t="n">
        <v>232.69</v>
      </c>
      <c r="E256" s="19" t="n">
        <v>0</v>
      </c>
      <c r="F256" s="20" t="n">
        <f aca="false">D256+E256</f>
        <v>232.69</v>
      </c>
      <c r="G256" s="20" t="n">
        <f aca="false">F256*2</f>
        <v>465.38</v>
      </c>
      <c r="H256" s="21" t="n">
        <f aca="false">G256*0.87</f>
        <v>404.8806</v>
      </c>
    </row>
    <row r="257" customFormat="false" ht="13.8" hidden="false" customHeight="false" outlineLevel="0" collapsed="false">
      <c r="A257" s="16" t="s">
        <v>610</v>
      </c>
      <c r="B257" s="18" t="s">
        <v>611</v>
      </c>
      <c r="C257" s="34" t="s">
        <v>605</v>
      </c>
      <c r="D257" s="19" t="n">
        <v>4818.5</v>
      </c>
      <c r="E257" s="19" t="n">
        <v>613.14</v>
      </c>
      <c r="F257" s="20" t="n">
        <f aca="false">D257+E257</f>
        <v>5431.64</v>
      </c>
      <c r="G257" s="20" t="n">
        <f aca="false">F257*2</f>
        <v>10863.28</v>
      </c>
      <c r="H257" s="21" t="n">
        <f aca="false">G257*0.87</f>
        <v>9451.0536</v>
      </c>
    </row>
    <row r="258" customFormat="false" ht="13.8" hidden="false" customHeight="false" outlineLevel="0" collapsed="false">
      <c r="A258" s="16" t="s">
        <v>612</v>
      </c>
      <c r="B258" s="18" t="s">
        <v>613</v>
      </c>
      <c r="C258" s="18" t="s">
        <v>614</v>
      </c>
      <c r="D258" s="19" t="n">
        <v>241.15</v>
      </c>
      <c r="E258" s="19" t="n">
        <v>76.02</v>
      </c>
      <c r="F258" s="20" t="n">
        <f aca="false">D258+E258</f>
        <v>317.17</v>
      </c>
      <c r="G258" s="20" t="n">
        <f aca="false">F258*2</f>
        <v>634.34</v>
      </c>
      <c r="H258" s="21" t="n">
        <f aca="false">G258*0.87</f>
        <v>551.8758</v>
      </c>
    </row>
    <row r="259" customFormat="false" ht="13.8" hidden="false" customHeight="false" outlineLevel="0" collapsed="false">
      <c r="A259" s="33" t="s">
        <v>615</v>
      </c>
      <c r="B259" s="34" t="s">
        <v>616</v>
      </c>
      <c r="C259" s="34" t="s">
        <v>617</v>
      </c>
      <c r="D259" s="19" t="n">
        <v>365.39</v>
      </c>
      <c r="E259" s="19" t="n">
        <v>219.44</v>
      </c>
      <c r="F259" s="20" t="n">
        <f aca="false">D259+E259</f>
        <v>584.83</v>
      </c>
      <c r="G259" s="20" t="n">
        <f aca="false">F259*2</f>
        <v>1169.66</v>
      </c>
      <c r="H259" s="21" t="n">
        <f aca="false">G259*0.87</f>
        <v>1017.6042</v>
      </c>
    </row>
    <row r="260" customFormat="false" ht="13.8" hidden="false" customHeight="false" outlineLevel="0" collapsed="false">
      <c r="A260" s="33" t="s">
        <v>618</v>
      </c>
      <c r="B260" s="34" t="s">
        <v>619</v>
      </c>
      <c r="C260" s="34" t="s">
        <v>620</v>
      </c>
      <c r="D260" s="19" t="n">
        <v>2072.94</v>
      </c>
      <c r="E260" s="19" t="n">
        <v>1069.21</v>
      </c>
      <c r="F260" s="20" t="n">
        <f aca="false">D260+E260</f>
        <v>3142.15</v>
      </c>
      <c r="G260" s="20" t="n">
        <f aca="false">F260*2</f>
        <v>6284.3</v>
      </c>
      <c r="H260" s="21" t="n">
        <f aca="false">G260*0.87</f>
        <v>5467.341</v>
      </c>
    </row>
    <row r="261" customFormat="false" ht="13.8" hidden="false" customHeight="false" outlineLevel="0" collapsed="false">
      <c r="A261" s="33" t="s">
        <v>621</v>
      </c>
      <c r="B261" s="34" t="s">
        <v>604</v>
      </c>
      <c r="C261" s="34" t="s">
        <v>605</v>
      </c>
      <c r="D261" s="19" t="n">
        <v>1101.58</v>
      </c>
      <c r="E261" s="19" t="n">
        <v>0</v>
      </c>
      <c r="F261" s="20" t="n">
        <f aca="false">D261+E261</f>
        <v>1101.58</v>
      </c>
      <c r="G261" s="20" t="n">
        <f aca="false">F261*2</f>
        <v>2203.16</v>
      </c>
      <c r="H261" s="21" t="n">
        <f aca="false">G261*0.87</f>
        <v>1916.7492</v>
      </c>
    </row>
    <row r="262" customFormat="false" ht="13.8" hidden="false" customHeight="false" outlineLevel="0" collapsed="false">
      <c r="A262" s="33" t="s">
        <v>622</v>
      </c>
      <c r="B262" s="34" t="s">
        <v>623</v>
      </c>
      <c r="C262" s="34" t="s">
        <v>605</v>
      </c>
      <c r="D262" s="19" t="n">
        <v>3639.25</v>
      </c>
      <c r="E262" s="19" t="n">
        <v>4422.73</v>
      </c>
      <c r="F262" s="20" t="n">
        <f aca="false">D262+E262</f>
        <v>8061.98</v>
      </c>
      <c r="G262" s="20" t="n">
        <f aca="false">F262*2</f>
        <v>16123.96</v>
      </c>
      <c r="H262" s="21" t="n">
        <f aca="false">G262*0.87</f>
        <v>14027.8452</v>
      </c>
    </row>
    <row r="263" customFormat="false" ht="13.8" hidden="false" customHeight="false" outlineLevel="0" collapsed="false">
      <c r="A263" s="33" t="s">
        <v>624</v>
      </c>
      <c r="B263" s="34" t="s">
        <v>625</v>
      </c>
      <c r="C263" s="34" t="s">
        <v>626</v>
      </c>
      <c r="D263" s="19" t="n">
        <v>460.62</v>
      </c>
      <c r="E263" s="19" t="n">
        <v>304.73</v>
      </c>
      <c r="F263" s="20" t="n">
        <f aca="false">D263+E263</f>
        <v>765.35</v>
      </c>
      <c r="G263" s="20" t="n">
        <f aca="false">F263*2</f>
        <v>1530.7</v>
      </c>
      <c r="H263" s="21" t="n">
        <f aca="false">G263*0.87</f>
        <v>1331.709</v>
      </c>
    </row>
    <row r="264" customFormat="false" ht="13.8" hidden="false" customHeight="false" outlineLevel="0" collapsed="false">
      <c r="A264" s="33" t="s">
        <v>627</v>
      </c>
      <c r="B264" s="34" t="s">
        <v>628</v>
      </c>
      <c r="C264" s="34" t="s">
        <v>629</v>
      </c>
      <c r="D264" s="19" t="n">
        <v>334.4</v>
      </c>
      <c r="E264" s="19" t="n">
        <v>659.06</v>
      </c>
      <c r="F264" s="20" t="n">
        <f aca="false">D264+E264</f>
        <v>993.46</v>
      </c>
      <c r="G264" s="20" t="n">
        <f aca="false">F264*2</f>
        <v>1986.92</v>
      </c>
      <c r="H264" s="21" t="n">
        <f aca="false">G264*0.87</f>
        <v>1728.6204</v>
      </c>
    </row>
    <row r="265" customFormat="false" ht="13.8" hidden="false" customHeight="false" outlineLevel="0" collapsed="false">
      <c r="A265" s="33" t="s">
        <v>630</v>
      </c>
      <c r="B265" s="34" t="s">
        <v>631</v>
      </c>
      <c r="C265" s="34" t="s">
        <v>632</v>
      </c>
      <c r="D265" s="19" t="n">
        <v>3202.15</v>
      </c>
      <c r="E265" s="19" t="n">
        <v>998.23</v>
      </c>
      <c r="F265" s="20" t="n">
        <f aca="false">D265+E265</f>
        <v>4200.38</v>
      </c>
      <c r="G265" s="20" t="n">
        <f aca="false">F265*2</f>
        <v>8400.76</v>
      </c>
      <c r="H265" s="21" t="n">
        <f aca="false">G265*0.87</f>
        <v>7308.6612</v>
      </c>
    </row>
    <row r="266" customFormat="false" ht="13.8" hidden="false" customHeight="false" outlineLevel="0" collapsed="false">
      <c r="A266" s="33" t="s">
        <v>633</v>
      </c>
      <c r="B266" s="34" t="s">
        <v>634</v>
      </c>
      <c r="C266" s="34" t="s">
        <v>635</v>
      </c>
      <c r="D266" s="19" t="n">
        <v>529.71</v>
      </c>
      <c r="E266" s="19" t="n">
        <v>169.84</v>
      </c>
      <c r="F266" s="20" t="n">
        <f aca="false">D266+E266</f>
        <v>699.55</v>
      </c>
      <c r="G266" s="20" t="n">
        <f aca="false">F266*2</f>
        <v>1399.1</v>
      </c>
      <c r="H266" s="21" t="n">
        <f aca="false">G266*0.87</f>
        <v>1217.217</v>
      </c>
    </row>
    <row r="267" customFormat="false" ht="13.8" hidden="false" customHeight="false" outlineLevel="0" collapsed="false">
      <c r="A267" s="16" t="s">
        <v>636</v>
      </c>
      <c r="B267" s="18" t="s">
        <v>637</v>
      </c>
      <c r="C267" s="34" t="s">
        <v>635</v>
      </c>
      <c r="D267" s="19" t="n">
        <v>264.93</v>
      </c>
      <c r="E267" s="19" t="n">
        <v>469.04</v>
      </c>
      <c r="F267" s="20" t="n">
        <f aca="false">D267+E267</f>
        <v>733.97</v>
      </c>
      <c r="G267" s="20" t="n">
        <f aca="false">F267*2</f>
        <v>1467.94</v>
      </c>
      <c r="H267" s="21" t="n">
        <f aca="false">G267*0.87</f>
        <v>1277.1078</v>
      </c>
    </row>
    <row r="268" customFormat="false" ht="13.8" hidden="false" customHeight="false" outlineLevel="0" collapsed="false">
      <c r="A268" s="33" t="s">
        <v>638</v>
      </c>
      <c r="B268" s="34" t="s">
        <v>639</v>
      </c>
      <c r="C268" s="34" t="s">
        <v>640</v>
      </c>
      <c r="D268" s="19" t="n">
        <v>296.9</v>
      </c>
      <c r="E268" s="19" t="n">
        <v>1178.13</v>
      </c>
      <c r="F268" s="20" t="n">
        <f aca="false">D268+E268</f>
        <v>1475.03</v>
      </c>
      <c r="G268" s="20" t="n">
        <f aca="false">F268*2</f>
        <v>2950.06</v>
      </c>
      <c r="H268" s="21" t="n">
        <f aca="false">G268*0.87</f>
        <v>2566.5522</v>
      </c>
    </row>
    <row r="269" customFormat="false" ht="13.8" hidden="false" customHeight="false" outlineLevel="0" collapsed="false">
      <c r="A269" s="33" t="s">
        <v>641</v>
      </c>
      <c r="B269" s="34" t="s">
        <v>642</v>
      </c>
      <c r="C269" s="34" t="s">
        <v>643</v>
      </c>
      <c r="D269" s="19" t="n">
        <v>523.97</v>
      </c>
      <c r="E269" s="19" t="n">
        <v>107.09</v>
      </c>
      <c r="F269" s="20" t="n">
        <f aca="false">D269+E269</f>
        <v>631.06</v>
      </c>
      <c r="G269" s="20" t="n">
        <f aca="false">F269*2</f>
        <v>1262.12</v>
      </c>
      <c r="H269" s="21" t="n">
        <f aca="false">G269*0.87</f>
        <v>1098.0444</v>
      </c>
    </row>
    <row r="270" customFormat="false" ht="13.8" hidden="false" customHeight="false" outlineLevel="0" collapsed="false">
      <c r="A270" s="33" t="s">
        <v>644</v>
      </c>
      <c r="B270" s="34" t="s">
        <v>645</v>
      </c>
      <c r="C270" s="34" t="s">
        <v>646</v>
      </c>
      <c r="D270" s="19" t="n">
        <v>347.21</v>
      </c>
      <c r="E270" s="19" t="n">
        <v>297.85</v>
      </c>
      <c r="F270" s="20" t="n">
        <f aca="false">D270+E270</f>
        <v>645.06</v>
      </c>
      <c r="G270" s="20" t="n">
        <f aca="false">F270*2</f>
        <v>1290.12</v>
      </c>
      <c r="H270" s="21" t="n">
        <f aca="false">G270*0.87</f>
        <v>1122.4044</v>
      </c>
    </row>
    <row r="271" s="11" customFormat="true" ht="13.8" hidden="false" customHeight="true" outlineLevel="0" collapsed="false">
      <c r="A271" s="24" t="s">
        <v>253</v>
      </c>
      <c r="B271" s="24" t="s">
        <v>113</v>
      </c>
      <c r="C271" s="24"/>
      <c r="D271" s="25" t="s">
        <v>54</v>
      </c>
      <c r="E271" s="25" t="n">
        <f aca="false">SUBTOTAL(9,$E$252:$E$270)</f>
        <v>13666.97</v>
      </c>
      <c r="F271" s="26" t="n">
        <f aca="false">SUM(F254:F270)</f>
        <v>38726.42</v>
      </c>
      <c r="G271" s="27" t="n">
        <f aca="false">F271*2</f>
        <v>77452.84</v>
      </c>
      <c r="H271" s="28" t="n">
        <f aca="false">G271*0.87</f>
        <v>67383.9708</v>
      </c>
      <c r="AME271" s="0"/>
      <c r="AMF271" s="0"/>
      <c r="AMG271" s="0"/>
      <c r="AMH271" s="0"/>
      <c r="AMI271" s="0"/>
      <c r="AMJ271" s="0"/>
    </row>
    <row r="272" s="11" customFormat="true" ht="13.8" hidden="false" customHeight="false" outlineLevel="0" collapsed="false">
      <c r="A272" s="29"/>
      <c r="B272" s="30"/>
      <c r="C272" s="30"/>
      <c r="D272" s="31"/>
      <c r="E272" s="31"/>
      <c r="F272" s="32"/>
      <c r="G272" s="20"/>
      <c r="H272" s="21"/>
      <c r="AME272" s="0"/>
      <c r="AMF272" s="0"/>
      <c r="AMG272" s="0"/>
      <c r="AMH272" s="0"/>
      <c r="AMI272" s="0"/>
      <c r="AMJ272" s="0"/>
    </row>
    <row r="273" s="11" customFormat="true" ht="13.8" hidden="false" customHeight="false" outlineLevel="0" collapsed="false">
      <c r="A273" s="9" t="s">
        <v>647</v>
      </c>
      <c r="B273" s="9"/>
      <c r="C273" s="9"/>
      <c r="D273" s="9"/>
      <c r="E273" s="9"/>
      <c r="F273" s="10"/>
      <c r="G273" s="10"/>
      <c r="H273" s="9"/>
      <c r="AME273" s="0"/>
      <c r="AMF273" s="0"/>
      <c r="AMG273" s="0"/>
      <c r="AMH273" s="0"/>
      <c r="AMI273" s="0"/>
      <c r="AMJ273" s="0"/>
    </row>
    <row r="274" s="11" customFormat="true" ht="32" hidden="false" customHeight="false" outlineLevel="0" collapsed="false">
      <c r="A274" s="12" t="s">
        <v>2</v>
      </c>
      <c r="B274" s="13" t="s">
        <v>3</v>
      </c>
      <c r="C274" s="13" t="s">
        <v>4</v>
      </c>
      <c r="D274" s="14" t="s">
        <v>5</v>
      </c>
      <c r="E274" s="14" t="s">
        <v>6</v>
      </c>
      <c r="F274" s="15" t="s">
        <v>7</v>
      </c>
      <c r="G274" s="15" t="s">
        <v>8</v>
      </c>
      <c r="H274" s="14" t="s">
        <v>9</v>
      </c>
      <c r="AME274" s="0"/>
      <c r="AMF274" s="0"/>
      <c r="AMG274" s="0"/>
      <c r="AMH274" s="0"/>
      <c r="AMI274" s="0"/>
      <c r="AMJ274" s="0"/>
    </row>
    <row r="275" customFormat="false" ht="13.8" hidden="false" customHeight="false" outlineLevel="0" collapsed="false">
      <c r="A275" s="16" t="s">
        <v>648</v>
      </c>
      <c r="B275" s="18" t="s">
        <v>649</v>
      </c>
      <c r="C275" s="18" t="s">
        <v>650</v>
      </c>
      <c r="D275" s="19" t="n">
        <v>3363.26</v>
      </c>
      <c r="E275" s="19" t="n">
        <v>771.47</v>
      </c>
      <c r="F275" s="20" t="n">
        <f aca="false">D275+E275</f>
        <v>4134.73</v>
      </c>
      <c r="G275" s="20" t="n">
        <f aca="false">F275*2</f>
        <v>8269.46</v>
      </c>
      <c r="H275" s="21" t="n">
        <f aca="false">G275*0.87</f>
        <v>7194.4302</v>
      </c>
    </row>
    <row r="276" customFormat="false" ht="13.8" hidden="false" customHeight="false" outlineLevel="0" collapsed="false">
      <c r="A276" s="16" t="s">
        <v>651</v>
      </c>
      <c r="B276" s="18" t="s">
        <v>652</v>
      </c>
      <c r="C276" s="18" t="s">
        <v>650</v>
      </c>
      <c r="D276" s="19" t="n">
        <v>540</v>
      </c>
      <c r="E276" s="19" t="n">
        <v>763</v>
      </c>
      <c r="F276" s="20" t="n">
        <f aca="false">D276+E276</f>
        <v>1303</v>
      </c>
      <c r="G276" s="20" t="n">
        <f aca="false">F276*2</f>
        <v>2606</v>
      </c>
      <c r="H276" s="21" t="n">
        <f aca="false">G276*0.87</f>
        <v>2267.22</v>
      </c>
    </row>
    <row r="277" customFormat="false" ht="13.8" hidden="false" customHeight="false" outlineLevel="0" collapsed="false">
      <c r="A277" s="16" t="s">
        <v>653</v>
      </c>
      <c r="B277" s="18" t="s">
        <v>654</v>
      </c>
      <c r="C277" s="18" t="s">
        <v>655</v>
      </c>
      <c r="D277" s="19" t="n">
        <v>557.17</v>
      </c>
      <c r="E277" s="19" t="n">
        <v>30</v>
      </c>
      <c r="F277" s="20" t="n">
        <f aca="false">D277+E277</f>
        <v>587.17</v>
      </c>
      <c r="G277" s="20" t="n">
        <f aca="false">F277*2</f>
        <v>1174.34</v>
      </c>
      <c r="H277" s="21" t="n">
        <f aca="false">G277*0.87</f>
        <v>1021.6758</v>
      </c>
    </row>
    <row r="278" customFormat="false" ht="13.8" hidden="false" customHeight="false" outlineLevel="0" collapsed="false">
      <c r="A278" s="16" t="s">
        <v>656</v>
      </c>
      <c r="B278" s="18" t="s">
        <v>657</v>
      </c>
      <c r="C278" s="18" t="s">
        <v>658</v>
      </c>
      <c r="D278" s="19" t="n">
        <v>3115.55</v>
      </c>
      <c r="E278" s="19" t="n">
        <v>1262.52</v>
      </c>
      <c r="F278" s="20" t="n">
        <f aca="false">D278+E278</f>
        <v>4378.07</v>
      </c>
      <c r="G278" s="20" t="n">
        <f aca="false">F278*2</f>
        <v>8756.14</v>
      </c>
      <c r="H278" s="21" t="n">
        <f aca="false">G278*0.87</f>
        <v>7617.8418</v>
      </c>
    </row>
    <row r="279" customFormat="false" ht="13.8" hidden="false" customHeight="false" outlineLevel="0" collapsed="false">
      <c r="A279" s="16" t="s">
        <v>659</v>
      </c>
      <c r="B279" s="18" t="s">
        <v>660</v>
      </c>
      <c r="C279" s="18" t="s">
        <v>661</v>
      </c>
      <c r="D279" s="19" t="n">
        <v>557</v>
      </c>
      <c r="E279" s="19" t="n">
        <v>686.27</v>
      </c>
      <c r="F279" s="20" t="n">
        <f aca="false">D279+E279</f>
        <v>1243.27</v>
      </c>
      <c r="G279" s="20" t="n">
        <f aca="false">F279*2</f>
        <v>2486.54</v>
      </c>
      <c r="H279" s="21" t="n">
        <f aca="false">G279*0.87</f>
        <v>2163.2898</v>
      </c>
    </row>
    <row r="280" customFormat="false" ht="13.8" hidden="false" customHeight="false" outlineLevel="0" collapsed="false">
      <c r="A280" s="16" t="s">
        <v>662</v>
      </c>
      <c r="B280" s="18" t="s">
        <v>663</v>
      </c>
      <c r="C280" s="18" t="s">
        <v>664</v>
      </c>
      <c r="D280" s="19" t="n">
        <v>204.1</v>
      </c>
      <c r="E280" s="19" t="n">
        <v>51.38</v>
      </c>
      <c r="F280" s="20" t="n">
        <f aca="false">D280+E280</f>
        <v>255.48</v>
      </c>
      <c r="G280" s="20" t="n">
        <f aca="false">F280*2</f>
        <v>510.96</v>
      </c>
      <c r="H280" s="21" t="n">
        <f aca="false">G280*0.87</f>
        <v>444.5352</v>
      </c>
    </row>
    <row r="281" customFormat="false" ht="13.8" hidden="false" customHeight="false" outlineLevel="0" collapsed="false">
      <c r="A281" s="16" t="s">
        <v>665</v>
      </c>
      <c r="B281" s="18" t="s">
        <v>666</v>
      </c>
      <c r="C281" s="18" t="s">
        <v>667</v>
      </c>
      <c r="D281" s="19" t="n">
        <v>2329.29</v>
      </c>
      <c r="E281" s="19" t="n">
        <v>492.69</v>
      </c>
      <c r="F281" s="20" t="n">
        <f aca="false">D281+E281</f>
        <v>2821.98</v>
      </c>
      <c r="G281" s="20" t="n">
        <f aca="false">F281*2</f>
        <v>5643.96</v>
      </c>
      <c r="H281" s="21" t="n">
        <f aca="false">G281*0.87</f>
        <v>4910.2452</v>
      </c>
    </row>
    <row r="282" customFormat="false" ht="13.8" hidden="false" customHeight="false" outlineLevel="0" collapsed="false">
      <c r="A282" s="16" t="s">
        <v>668</v>
      </c>
      <c r="B282" s="18" t="s">
        <v>669</v>
      </c>
      <c r="C282" s="18" t="s">
        <v>670</v>
      </c>
      <c r="D282" s="19" t="n">
        <v>334.4</v>
      </c>
      <c r="E282" s="19" t="n">
        <v>675.03</v>
      </c>
      <c r="F282" s="20" t="n">
        <f aca="false">D282+E282</f>
        <v>1009.43</v>
      </c>
      <c r="G282" s="20" t="n">
        <f aca="false">F282*2</f>
        <v>2018.86</v>
      </c>
      <c r="H282" s="21" t="n">
        <f aca="false">G282*0.87</f>
        <v>1756.4082</v>
      </c>
    </row>
    <row r="283" customFormat="false" ht="13.8" hidden="false" customHeight="false" outlineLevel="0" collapsed="false">
      <c r="A283" s="16" t="s">
        <v>671</v>
      </c>
      <c r="B283" s="18" t="s">
        <v>672</v>
      </c>
      <c r="C283" s="18" t="s">
        <v>673</v>
      </c>
      <c r="D283" s="19" t="n">
        <v>334.4</v>
      </c>
      <c r="E283" s="19" t="n">
        <v>1064.39</v>
      </c>
      <c r="F283" s="20" t="n">
        <f aca="false">D283+E283</f>
        <v>1398.79</v>
      </c>
      <c r="G283" s="20" t="n">
        <f aca="false">F283*2</f>
        <v>2797.58</v>
      </c>
      <c r="H283" s="21" t="n">
        <f aca="false">G283*0.87</f>
        <v>2433.8946</v>
      </c>
    </row>
    <row r="284" customFormat="false" ht="13.8" hidden="false" customHeight="false" outlineLevel="0" collapsed="false">
      <c r="A284" s="16" t="s">
        <v>674</v>
      </c>
      <c r="B284" s="18" t="s">
        <v>675</v>
      </c>
      <c r="C284" s="18" t="s">
        <v>676</v>
      </c>
      <c r="D284" s="19" t="n">
        <v>2048</v>
      </c>
      <c r="E284" s="19" t="n">
        <v>377.76</v>
      </c>
      <c r="F284" s="20" t="n">
        <f aca="false">D284+E284</f>
        <v>2425.76</v>
      </c>
      <c r="G284" s="20" t="n">
        <f aca="false">F284*2</f>
        <v>4851.52</v>
      </c>
      <c r="H284" s="21" t="n">
        <f aca="false">G284*0.87</f>
        <v>4220.8224</v>
      </c>
    </row>
    <row r="285" customFormat="false" ht="13.8" hidden="false" customHeight="false" outlineLevel="0" collapsed="false">
      <c r="A285" s="16" t="s">
        <v>677</v>
      </c>
      <c r="B285" s="39" t="s">
        <v>678</v>
      </c>
      <c r="C285" s="18" t="s">
        <v>679</v>
      </c>
      <c r="D285" s="19" t="n">
        <v>964.83</v>
      </c>
      <c r="E285" s="19" t="n">
        <v>1691.1</v>
      </c>
      <c r="F285" s="20" t="n">
        <f aca="false">D285+E285</f>
        <v>2655.93</v>
      </c>
      <c r="G285" s="20" t="n">
        <f aca="false">F285*2</f>
        <v>5311.86</v>
      </c>
      <c r="H285" s="21" t="n">
        <f aca="false">G285*0.87</f>
        <v>4621.3182</v>
      </c>
    </row>
    <row r="286" s="11" customFormat="true" ht="13.8" hidden="false" customHeight="true" outlineLevel="0" collapsed="false">
      <c r="A286" s="24" t="s">
        <v>680</v>
      </c>
      <c r="B286" s="24" t="s">
        <v>113</v>
      </c>
      <c r="C286" s="24"/>
      <c r="D286" s="25" t="s">
        <v>54</v>
      </c>
      <c r="E286" s="25" t="n">
        <f aca="false">SUBTOTAL(9,$E$273:$E$285)</f>
        <v>7865.61</v>
      </c>
      <c r="F286" s="26" t="n">
        <f aca="false">SUM(F275:F285)</f>
        <v>22213.61</v>
      </c>
      <c r="G286" s="27" t="n">
        <f aca="false">F286*2</f>
        <v>44427.22</v>
      </c>
      <c r="H286" s="28" t="n">
        <f aca="false">G286*0.87</f>
        <v>38651.6814</v>
      </c>
      <c r="AME286" s="0"/>
      <c r="AMF286" s="0"/>
      <c r="AMG286" s="0"/>
      <c r="AMH286" s="0"/>
      <c r="AMI286" s="0"/>
      <c r="AMJ286" s="0"/>
    </row>
    <row r="287" s="11" customFormat="true" ht="13.8" hidden="false" customHeight="false" outlineLevel="0" collapsed="false">
      <c r="A287" s="29"/>
      <c r="B287" s="30"/>
      <c r="C287" s="30"/>
      <c r="D287" s="31"/>
      <c r="E287" s="31"/>
      <c r="F287" s="32"/>
      <c r="G287" s="20"/>
      <c r="H287" s="21"/>
      <c r="AME287" s="0"/>
      <c r="AMF287" s="0"/>
      <c r="AMG287" s="0"/>
      <c r="AMH287" s="0"/>
      <c r="AMI287" s="0"/>
      <c r="AMJ287" s="0"/>
    </row>
    <row r="288" s="11" customFormat="true" ht="13.8" hidden="false" customHeight="false" outlineLevel="0" collapsed="false">
      <c r="A288" s="9" t="s">
        <v>681</v>
      </c>
      <c r="B288" s="9"/>
      <c r="C288" s="9"/>
      <c r="D288" s="9"/>
      <c r="E288" s="9"/>
      <c r="F288" s="10"/>
      <c r="G288" s="10"/>
      <c r="H288" s="9"/>
      <c r="AME288" s="0"/>
      <c r="AMF288" s="0"/>
      <c r="AMG288" s="0"/>
      <c r="AMH288" s="0"/>
      <c r="AMI288" s="0"/>
      <c r="AMJ288" s="0"/>
    </row>
    <row r="289" s="11" customFormat="true" ht="32" hidden="false" customHeight="false" outlineLevel="0" collapsed="false">
      <c r="A289" s="12" t="s">
        <v>2</v>
      </c>
      <c r="B289" s="13" t="s">
        <v>3</v>
      </c>
      <c r="C289" s="13" t="s">
        <v>4</v>
      </c>
      <c r="D289" s="14" t="s">
        <v>5</v>
      </c>
      <c r="E289" s="14" t="s">
        <v>6</v>
      </c>
      <c r="F289" s="15" t="s">
        <v>7</v>
      </c>
      <c r="G289" s="15" t="s">
        <v>8</v>
      </c>
      <c r="H289" s="14" t="s">
        <v>9</v>
      </c>
      <c r="AME289" s="0"/>
      <c r="AMF289" s="0"/>
      <c r="AMG289" s="0"/>
      <c r="AMH289" s="0"/>
      <c r="AMI289" s="0"/>
      <c r="AMJ289" s="0"/>
    </row>
    <row r="290" customFormat="false" ht="13.8" hidden="false" customHeight="false" outlineLevel="0" collapsed="false">
      <c r="A290" s="16" t="s">
        <v>682</v>
      </c>
      <c r="B290" s="18" t="s">
        <v>683</v>
      </c>
      <c r="C290" s="18" t="s">
        <v>684</v>
      </c>
      <c r="D290" s="19" t="n">
        <v>1187</v>
      </c>
      <c r="E290" s="19" t="n">
        <v>2536</v>
      </c>
      <c r="F290" s="20" t="n">
        <f aca="false">D290+E290</f>
        <v>3723</v>
      </c>
      <c r="G290" s="20" t="n">
        <f aca="false">F290*2</f>
        <v>7446</v>
      </c>
      <c r="H290" s="21" t="n">
        <f aca="false">G290*0.87</f>
        <v>6478.02</v>
      </c>
    </row>
    <row r="291" customFormat="false" ht="13.8" hidden="false" customHeight="false" outlineLevel="0" collapsed="false">
      <c r="A291" s="16" t="s">
        <v>685</v>
      </c>
      <c r="B291" s="18" t="s">
        <v>686</v>
      </c>
      <c r="C291" s="18" t="s">
        <v>687</v>
      </c>
      <c r="D291" s="19" t="n">
        <v>1776</v>
      </c>
      <c r="E291" s="19" t="n">
        <v>14</v>
      </c>
      <c r="F291" s="20" t="n">
        <f aca="false">D291+E291</f>
        <v>1790</v>
      </c>
      <c r="G291" s="20" t="n">
        <f aca="false">F291*2</f>
        <v>3580</v>
      </c>
      <c r="H291" s="21" t="n">
        <f aca="false">G291*0.87</f>
        <v>3114.6</v>
      </c>
    </row>
    <row r="292" customFormat="false" ht="13.8" hidden="false" customHeight="false" outlineLevel="0" collapsed="false">
      <c r="A292" s="16" t="s">
        <v>688</v>
      </c>
      <c r="B292" s="18" t="s">
        <v>689</v>
      </c>
      <c r="C292" s="18" t="s">
        <v>690</v>
      </c>
      <c r="D292" s="19" t="n">
        <v>1387</v>
      </c>
      <c r="E292" s="19" t="n">
        <v>761</v>
      </c>
      <c r="F292" s="20" t="n">
        <f aca="false">D292+E292</f>
        <v>2148</v>
      </c>
      <c r="G292" s="20" t="n">
        <f aca="false">F292*2</f>
        <v>4296</v>
      </c>
      <c r="H292" s="21" t="n">
        <f aca="false">G292*0.87</f>
        <v>3737.52</v>
      </c>
    </row>
    <row r="293" customFormat="false" ht="13.8" hidden="false" customHeight="false" outlineLevel="0" collapsed="false">
      <c r="A293" s="16" t="s">
        <v>691</v>
      </c>
      <c r="B293" s="18" t="s">
        <v>692</v>
      </c>
      <c r="C293" s="18" t="s">
        <v>693</v>
      </c>
      <c r="D293" s="19" t="n">
        <v>1189</v>
      </c>
      <c r="E293" s="19" t="n">
        <v>238</v>
      </c>
      <c r="F293" s="20" t="n">
        <f aca="false">D293+E293</f>
        <v>1427</v>
      </c>
      <c r="G293" s="20" t="n">
        <f aca="false">F293*2</f>
        <v>2854</v>
      </c>
      <c r="H293" s="21" t="n">
        <f aca="false">G293*0.87</f>
        <v>2482.98</v>
      </c>
    </row>
    <row r="294" customFormat="false" ht="13.8" hidden="false" customHeight="false" outlineLevel="0" collapsed="false">
      <c r="A294" s="16" t="s">
        <v>694</v>
      </c>
      <c r="B294" s="18" t="s">
        <v>695</v>
      </c>
      <c r="C294" s="18" t="s">
        <v>684</v>
      </c>
      <c r="D294" s="19" t="n">
        <v>3007</v>
      </c>
      <c r="E294" s="19" t="n">
        <v>256</v>
      </c>
      <c r="F294" s="20" t="n">
        <f aca="false">D294+E294</f>
        <v>3263</v>
      </c>
      <c r="G294" s="20" t="n">
        <f aca="false">F294*2</f>
        <v>6526</v>
      </c>
      <c r="H294" s="21" t="n">
        <f aca="false">G294*0.87</f>
        <v>5677.62</v>
      </c>
    </row>
    <row r="295" customFormat="false" ht="13.8" hidden="false" customHeight="false" outlineLevel="0" collapsed="false">
      <c r="A295" s="16" t="s">
        <v>696</v>
      </c>
      <c r="B295" s="18" t="s">
        <v>697</v>
      </c>
      <c r="C295" s="18" t="s">
        <v>698</v>
      </c>
      <c r="D295" s="19" t="n">
        <v>834</v>
      </c>
      <c r="E295" s="19" t="n">
        <v>189</v>
      </c>
      <c r="F295" s="20" t="n">
        <f aca="false">D295+E295</f>
        <v>1023</v>
      </c>
      <c r="G295" s="20" t="n">
        <f aca="false">F295*2</f>
        <v>2046</v>
      </c>
      <c r="H295" s="21" t="n">
        <f aca="false">G295*0.87</f>
        <v>1780.02</v>
      </c>
    </row>
    <row r="296" customFormat="false" ht="13.8" hidden="false" customHeight="false" outlineLevel="0" collapsed="false">
      <c r="A296" s="16" t="s">
        <v>699</v>
      </c>
      <c r="B296" s="18" t="s">
        <v>700</v>
      </c>
      <c r="C296" s="18" t="s">
        <v>701</v>
      </c>
      <c r="D296" s="19" t="n">
        <v>334.4</v>
      </c>
      <c r="E296" s="19" t="n">
        <v>237</v>
      </c>
      <c r="F296" s="20" t="n">
        <f aca="false">D296+E296</f>
        <v>571.4</v>
      </c>
      <c r="G296" s="20" t="n">
        <f aca="false">F296*2</f>
        <v>1142.8</v>
      </c>
      <c r="H296" s="21" t="n">
        <f aca="false">G296*0.87</f>
        <v>994.236</v>
      </c>
    </row>
    <row r="297" customFormat="false" ht="13.8" hidden="false" customHeight="false" outlineLevel="0" collapsed="false">
      <c r="A297" s="16" t="s">
        <v>702</v>
      </c>
      <c r="B297" s="18" t="s">
        <v>703</v>
      </c>
      <c r="C297" s="18" t="s">
        <v>704</v>
      </c>
      <c r="D297" s="19" t="n">
        <v>623</v>
      </c>
      <c r="E297" s="19" t="n">
        <v>1079</v>
      </c>
      <c r="F297" s="20" t="n">
        <f aca="false">D297+E297</f>
        <v>1702</v>
      </c>
      <c r="G297" s="20" t="n">
        <f aca="false">F297*2</f>
        <v>3404</v>
      </c>
      <c r="H297" s="21" t="n">
        <f aca="false">G297*0.87</f>
        <v>2961.48</v>
      </c>
    </row>
    <row r="298" customFormat="false" ht="13.8" hidden="false" customHeight="false" outlineLevel="0" collapsed="false">
      <c r="A298" s="16" t="s">
        <v>705</v>
      </c>
      <c r="B298" s="18" t="s">
        <v>706</v>
      </c>
      <c r="C298" s="18" t="s">
        <v>707</v>
      </c>
      <c r="D298" s="19" t="n">
        <v>1853</v>
      </c>
      <c r="E298" s="19" t="n">
        <v>71</v>
      </c>
      <c r="F298" s="20" t="n">
        <f aca="false">D298+E298</f>
        <v>1924</v>
      </c>
      <c r="G298" s="20" t="n">
        <f aca="false">F298*2</f>
        <v>3848</v>
      </c>
      <c r="H298" s="21" t="n">
        <f aca="false">G298*0.87</f>
        <v>3347.76</v>
      </c>
    </row>
    <row r="299" customFormat="false" ht="13.8" hidden="false" customHeight="false" outlineLevel="0" collapsed="false">
      <c r="A299" s="16" t="s">
        <v>708</v>
      </c>
      <c r="B299" s="18" t="s">
        <v>709</v>
      </c>
      <c r="C299" s="18" t="s">
        <v>710</v>
      </c>
      <c r="D299" s="19" t="n">
        <v>919</v>
      </c>
      <c r="E299" s="19" t="n">
        <v>456</v>
      </c>
      <c r="F299" s="20" t="n">
        <f aca="false">D299+E299</f>
        <v>1375</v>
      </c>
      <c r="G299" s="20" t="n">
        <f aca="false">F299*2</f>
        <v>2750</v>
      </c>
      <c r="H299" s="21" t="n">
        <f aca="false">G299*0.87</f>
        <v>2392.5</v>
      </c>
    </row>
    <row r="300" customFormat="false" ht="13.8" hidden="false" customHeight="false" outlineLevel="0" collapsed="false">
      <c r="A300" s="16" t="s">
        <v>711</v>
      </c>
      <c r="B300" s="18" t="s">
        <v>712</v>
      </c>
      <c r="C300" s="18" t="s">
        <v>713</v>
      </c>
      <c r="D300" s="19" t="n">
        <v>460</v>
      </c>
      <c r="E300" s="19" t="n">
        <v>614</v>
      </c>
      <c r="F300" s="20" t="n">
        <f aca="false">D300+E300</f>
        <v>1074</v>
      </c>
      <c r="G300" s="20" t="n">
        <f aca="false">F300*2</f>
        <v>2148</v>
      </c>
      <c r="H300" s="21" t="n">
        <f aca="false">G300*0.87</f>
        <v>1868.76</v>
      </c>
    </row>
    <row r="301" customFormat="false" ht="13.8" hidden="false" customHeight="false" outlineLevel="0" collapsed="false">
      <c r="A301" s="16" t="s">
        <v>714</v>
      </c>
      <c r="B301" s="18" t="s">
        <v>715</v>
      </c>
      <c r="C301" s="18" t="s">
        <v>716</v>
      </c>
      <c r="D301" s="19" t="n">
        <v>786</v>
      </c>
      <c r="E301" s="19" t="n">
        <v>1897</v>
      </c>
      <c r="F301" s="20" t="n">
        <f aca="false">D301+E301</f>
        <v>2683</v>
      </c>
      <c r="G301" s="20" t="n">
        <f aca="false">F301*2</f>
        <v>5366</v>
      </c>
      <c r="H301" s="21" t="n">
        <f aca="false">G301*0.87</f>
        <v>4668.42</v>
      </c>
    </row>
    <row r="302" customFormat="false" ht="13.8" hidden="false" customHeight="false" outlineLevel="0" collapsed="false">
      <c r="A302" s="16" t="s">
        <v>717</v>
      </c>
      <c r="B302" s="18" t="s">
        <v>718</v>
      </c>
      <c r="C302" s="18" t="s">
        <v>719</v>
      </c>
      <c r="D302" s="19" t="n">
        <v>963</v>
      </c>
      <c r="E302" s="19" t="n">
        <v>755</v>
      </c>
      <c r="F302" s="20" t="n">
        <f aca="false">D302+E302</f>
        <v>1718</v>
      </c>
      <c r="G302" s="20" t="n">
        <f aca="false">F302*2</f>
        <v>3436</v>
      </c>
      <c r="H302" s="21" t="n">
        <f aca="false">G302*0.87</f>
        <v>2989.32</v>
      </c>
    </row>
    <row r="303" customFormat="false" ht="13.8" hidden="false" customHeight="false" outlineLevel="0" collapsed="false">
      <c r="A303" s="16" t="s">
        <v>720</v>
      </c>
      <c r="B303" s="18" t="s">
        <v>721</v>
      </c>
      <c r="C303" s="18" t="s">
        <v>722</v>
      </c>
      <c r="D303" s="19" t="n">
        <v>2253</v>
      </c>
      <c r="E303" s="19" t="n">
        <v>1113</v>
      </c>
      <c r="F303" s="20" t="n">
        <f aca="false">D303+E303</f>
        <v>3366</v>
      </c>
      <c r="G303" s="20" t="n">
        <f aca="false">F303*2</f>
        <v>6732</v>
      </c>
      <c r="H303" s="21" t="n">
        <f aca="false">G303*0.87</f>
        <v>5856.84</v>
      </c>
    </row>
    <row r="304" customFormat="false" ht="13.8" hidden="false" customHeight="false" outlineLevel="0" collapsed="false">
      <c r="A304" s="16" t="s">
        <v>723</v>
      </c>
      <c r="B304" s="18" t="s">
        <v>724</v>
      </c>
      <c r="C304" s="18" t="s">
        <v>725</v>
      </c>
      <c r="D304" s="19" t="n">
        <v>1818</v>
      </c>
      <c r="E304" s="19" t="n">
        <v>394</v>
      </c>
      <c r="F304" s="20" t="n">
        <f aca="false">D304+E304</f>
        <v>2212</v>
      </c>
      <c r="G304" s="20" t="n">
        <f aca="false">F304*2</f>
        <v>4424</v>
      </c>
      <c r="H304" s="21" t="n">
        <f aca="false">G304*0.87</f>
        <v>3848.88</v>
      </c>
    </row>
    <row r="305" customFormat="false" ht="13.8" hidden="false" customHeight="false" outlineLevel="0" collapsed="false">
      <c r="A305" s="16" t="s">
        <v>726</v>
      </c>
      <c r="B305" s="18" t="s">
        <v>727</v>
      </c>
      <c r="C305" s="18" t="s">
        <v>728</v>
      </c>
      <c r="D305" s="19" t="n">
        <v>1476</v>
      </c>
      <c r="E305" s="19" t="n">
        <v>756</v>
      </c>
      <c r="F305" s="20" t="n">
        <f aca="false">D305+E305</f>
        <v>2232</v>
      </c>
      <c r="G305" s="20" t="n">
        <f aca="false">F305*2</f>
        <v>4464</v>
      </c>
      <c r="H305" s="21" t="n">
        <f aca="false">G305*0.87</f>
        <v>3883.68</v>
      </c>
    </row>
    <row r="306" customFormat="false" ht="13.8" hidden="false" customHeight="false" outlineLevel="0" collapsed="false">
      <c r="A306" s="16" t="s">
        <v>729</v>
      </c>
      <c r="B306" s="18" t="s">
        <v>730</v>
      </c>
      <c r="C306" s="18" t="s">
        <v>731</v>
      </c>
      <c r="D306" s="19" t="n">
        <v>334.4</v>
      </c>
      <c r="E306" s="19" t="n">
        <v>774</v>
      </c>
      <c r="F306" s="20" t="n">
        <f aca="false">D306+E306</f>
        <v>1108.4</v>
      </c>
      <c r="G306" s="20" t="n">
        <f aca="false">F306*2</f>
        <v>2216.8</v>
      </c>
      <c r="H306" s="21" t="n">
        <f aca="false">G306*0.87</f>
        <v>1928.616</v>
      </c>
    </row>
    <row r="307" s="11" customFormat="true" ht="13.8" hidden="false" customHeight="true" outlineLevel="0" collapsed="false">
      <c r="A307" s="24" t="s">
        <v>253</v>
      </c>
      <c r="B307" s="24" t="s">
        <v>113</v>
      </c>
      <c r="C307" s="24"/>
      <c r="D307" s="25" t="s">
        <v>54</v>
      </c>
      <c r="E307" s="25" t="n">
        <f aca="false">SUBTOTAL(9,$E$288:$E$306)</f>
        <v>12140</v>
      </c>
      <c r="F307" s="26" t="n">
        <f aca="false">SUM(F290:F306)</f>
        <v>33339.8</v>
      </c>
      <c r="G307" s="27" t="n">
        <f aca="false">F307*2</f>
        <v>66679.6</v>
      </c>
      <c r="H307" s="28" t="n">
        <f aca="false">G307*0.87</f>
        <v>58011.252</v>
      </c>
      <c r="AME307" s="0"/>
      <c r="AMF307" s="0"/>
      <c r="AMG307" s="0"/>
      <c r="AMH307" s="0"/>
      <c r="AMI307" s="0"/>
      <c r="AMJ307" s="0"/>
    </row>
    <row r="308" s="11" customFormat="true" ht="13.8" hidden="false" customHeight="false" outlineLevel="0" collapsed="false">
      <c r="A308" s="29"/>
      <c r="B308" s="30"/>
      <c r="C308" s="30"/>
      <c r="D308" s="31"/>
      <c r="E308" s="31"/>
      <c r="F308" s="32"/>
      <c r="G308" s="20"/>
      <c r="H308" s="21"/>
      <c r="AME308" s="0"/>
      <c r="AMF308" s="0"/>
      <c r="AMG308" s="0"/>
      <c r="AMH308" s="0"/>
      <c r="AMI308" s="0"/>
      <c r="AMJ308" s="0"/>
    </row>
    <row r="309" s="11" customFormat="true" ht="13.8" hidden="false" customHeight="false" outlineLevel="0" collapsed="false">
      <c r="A309" s="9" t="s">
        <v>732</v>
      </c>
      <c r="B309" s="9"/>
      <c r="C309" s="9"/>
      <c r="D309" s="9"/>
      <c r="E309" s="9"/>
      <c r="F309" s="10"/>
      <c r="G309" s="10"/>
      <c r="H309" s="9"/>
      <c r="AME309" s="0"/>
      <c r="AMF309" s="0"/>
      <c r="AMG309" s="0"/>
      <c r="AMH309" s="0"/>
      <c r="AMI309" s="0"/>
      <c r="AMJ309" s="0"/>
    </row>
    <row r="310" s="11" customFormat="true" ht="32" hidden="false" customHeight="false" outlineLevel="0" collapsed="false">
      <c r="A310" s="12" t="s">
        <v>2</v>
      </c>
      <c r="B310" s="13" t="s">
        <v>3</v>
      </c>
      <c r="C310" s="13" t="s">
        <v>4</v>
      </c>
      <c r="D310" s="14" t="s">
        <v>5</v>
      </c>
      <c r="E310" s="14" t="s">
        <v>6</v>
      </c>
      <c r="F310" s="15" t="s">
        <v>7</v>
      </c>
      <c r="G310" s="15" t="s">
        <v>8</v>
      </c>
      <c r="H310" s="14" t="s">
        <v>9</v>
      </c>
      <c r="AME310" s="0"/>
      <c r="AMF310" s="0"/>
      <c r="AMG310" s="0"/>
      <c r="AMH310" s="0"/>
      <c r="AMI310" s="0"/>
      <c r="AMJ310" s="0"/>
    </row>
    <row r="311" customFormat="false" ht="13.8" hidden="false" customHeight="false" outlineLevel="0" collapsed="false">
      <c r="A311" s="16" t="s">
        <v>733</v>
      </c>
      <c r="B311" s="18" t="s">
        <v>734</v>
      </c>
      <c r="C311" s="18" t="s">
        <v>735</v>
      </c>
      <c r="D311" s="19" t="n">
        <v>3365.38</v>
      </c>
      <c r="E311" s="19" t="n">
        <v>746.9</v>
      </c>
      <c r="F311" s="20" t="n">
        <f aca="false">D311+E311</f>
        <v>4112.28</v>
      </c>
      <c r="G311" s="20" t="n">
        <f aca="false">F311*2</f>
        <v>8224.56</v>
      </c>
      <c r="H311" s="21" t="n">
        <f aca="false">G311*0.87</f>
        <v>7155.3672</v>
      </c>
    </row>
    <row r="312" customFormat="false" ht="13.8" hidden="false" customHeight="false" outlineLevel="0" collapsed="false">
      <c r="A312" s="16" t="s">
        <v>736</v>
      </c>
      <c r="B312" s="18" t="s">
        <v>737</v>
      </c>
      <c r="C312" s="18" t="s">
        <v>735</v>
      </c>
      <c r="D312" s="35" t="s">
        <v>738</v>
      </c>
      <c r="E312" s="35" t="n">
        <v>135</v>
      </c>
      <c r="F312" s="20" t="n">
        <f aca="false">D312+E312</f>
        <v>2152.43</v>
      </c>
      <c r="G312" s="20" t="n">
        <f aca="false">F312*2</f>
        <v>4304.86</v>
      </c>
      <c r="H312" s="21" t="n">
        <f aca="false">G312*0.87</f>
        <v>3745.2282</v>
      </c>
    </row>
    <row r="313" customFormat="false" ht="13.8" hidden="false" customHeight="false" outlineLevel="0" collapsed="false">
      <c r="A313" s="16" t="s">
        <v>739</v>
      </c>
      <c r="B313" s="18" t="s">
        <v>740</v>
      </c>
      <c r="C313" s="18" t="s">
        <v>741</v>
      </c>
      <c r="D313" s="35" t="s">
        <v>742</v>
      </c>
      <c r="E313" s="35" t="n">
        <v>700</v>
      </c>
      <c r="F313" s="20" t="n">
        <f aca="false">D313+E313</f>
        <v>2202.07</v>
      </c>
      <c r="G313" s="20" t="n">
        <f aca="false">F313*2</f>
        <v>4404.14</v>
      </c>
      <c r="H313" s="21" t="n">
        <f aca="false">G313*0.87</f>
        <v>3831.6018</v>
      </c>
    </row>
    <row r="314" customFormat="false" ht="13.8" hidden="false" customHeight="false" outlineLevel="0" collapsed="false">
      <c r="A314" s="16" t="s">
        <v>743</v>
      </c>
      <c r="B314" s="18" t="s">
        <v>744</v>
      </c>
      <c r="C314" s="18" t="s">
        <v>745</v>
      </c>
      <c r="D314" s="19" t="n">
        <v>968.94</v>
      </c>
      <c r="E314" s="19" t="n">
        <v>806</v>
      </c>
      <c r="F314" s="20" t="n">
        <f aca="false">D314+E314</f>
        <v>1774.94</v>
      </c>
      <c r="G314" s="20" t="n">
        <f aca="false">F314*2</f>
        <v>3549.88</v>
      </c>
      <c r="H314" s="21" t="n">
        <f aca="false">G314*0.87</f>
        <v>3088.3956</v>
      </c>
    </row>
    <row r="315" customFormat="false" ht="13.8" hidden="false" customHeight="false" outlineLevel="0" collapsed="false">
      <c r="A315" s="16" t="s">
        <v>746</v>
      </c>
      <c r="B315" s="18" t="s">
        <v>747</v>
      </c>
      <c r="C315" s="18" t="s">
        <v>748</v>
      </c>
      <c r="D315" s="19" t="n">
        <v>334.4</v>
      </c>
      <c r="E315" s="19" t="n">
        <v>865.6</v>
      </c>
      <c r="F315" s="20" t="n">
        <f aca="false">D315+E315</f>
        <v>1200</v>
      </c>
      <c r="G315" s="20" t="n">
        <f aca="false">F315*2</f>
        <v>2400</v>
      </c>
      <c r="H315" s="21" t="n">
        <f aca="false">G315*0.87</f>
        <v>2088</v>
      </c>
    </row>
    <row r="316" customFormat="false" ht="13.8" hidden="false" customHeight="false" outlineLevel="0" collapsed="false">
      <c r="A316" s="16" t="s">
        <v>749</v>
      </c>
      <c r="B316" s="18" t="s">
        <v>750</v>
      </c>
      <c r="C316" s="18" t="s">
        <v>751</v>
      </c>
      <c r="D316" s="19" t="n">
        <v>334.4</v>
      </c>
      <c r="E316" s="19" t="n">
        <v>977.7</v>
      </c>
      <c r="F316" s="20" t="n">
        <f aca="false">D316+E316</f>
        <v>1312.1</v>
      </c>
      <c r="G316" s="20" t="n">
        <f aca="false">F316*2</f>
        <v>2624.2</v>
      </c>
      <c r="H316" s="21" t="n">
        <f aca="false">G316*0.87</f>
        <v>2283.054</v>
      </c>
    </row>
    <row r="317" customFormat="false" ht="13.8" hidden="false" customHeight="false" outlineLevel="0" collapsed="false">
      <c r="A317" s="16" t="s">
        <v>752</v>
      </c>
      <c r="B317" s="18" t="s">
        <v>753</v>
      </c>
      <c r="C317" s="18" t="s">
        <v>754</v>
      </c>
      <c r="D317" s="19" t="n">
        <v>320.7</v>
      </c>
      <c r="E317" s="19" t="n">
        <v>59</v>
      </c>
      <c r="F317" s="20" t="n">
        <f aca="false">D317+E317</f>
        <v>379.7</v>
      </c>
      <c r="G317" s="20" t="n">
        <f aca="false">F317*2</f>
        <v>759.4</v>
      </c>
      <c r="H317" s="21" t="n">
        <f aca="false">G317*0.87</f>
        <v>660.678</v>
      </c>
    </row>
    <row r="318" customFormat="false" ht="13.8" hidden="false" customHeight="false" outlineLevel="0" collapsed="false">
      <c r="A318" s="16" t="s">
        <v>755</v>
      </c>
      <c r="B318" s="18" t="s">
        <v>756</v>
      </c>
      <c r="C318" s="18" t="s">
        <v>757</v>
      </c>
      <c r="D318" s="19" t="n">
        <v>855.4</v>
      </c>
      <c r="E318" s="19" t="n">
        <v>79.42</v>
      </c>
      <c r="F318" s="20" t="n">
        <f aca="false">D318+E318</f>
        <v>934.82</v>
      </c>
      <c r="G318" s="20" t="n">
        <f aca="false">F318*2</f>
        <v>1869.64</v>
      </c>
      <c r="H318" s="21" t="n">
        <f aca="false">G318*0.87</f>
        <v>1626.5868</v>
      </c>
    </row>
    <row r="319" customFormat="false" ht="13.8" hidden="false" customHeight="false" outlineLevel="0" collapsed="false">
      <c r="A319" s="16" t="s">
        <v>758</v>
      </c>
      <c r="B319" s="18" t="s">
        <v>759</v>
      </c>
      <c r="C319" s="18" t="s">
        <v>760</v>
      </c>
      <c r="D319" s="19" t="n">
        <v>1068.04</v>
      </c>
      <c r="E319" s="19" t="n">
        <v>484.58</v>
      </c>
      <c r="F319" s="20" t="n">
        <f aca="false">D319+E319</f>
        <v>1552.62</v>
      </c>
      <c r="G319" s="20" t="n">
        <f aca="false">F319*2</f>
        <v>3105.24</v>
      </c>
      <c r="H319" s="21" t="n">
        <f aca="false">G319*0.87</f>
        <v>2701.5588</v>
      </c>
    </row>
    <row r="320" customFormat="false" ht="13.8" hidden="false" customHeight="false" outlineLevel="0" collapsed="false">
      <c r="A320" s="16" t="s">
        <v>761</v>
      </c>
      <c r="B320" s="18" t="s">
        <v>762</v>
      </c>
      <c r="C320" s="18" t="s">
        <v>763</v>
      </c>
      <c r="D320" s="19" t="n">
        <v>460.27</v>
      </c>
      <c r="E320" s="19" t="n">
        <v>521</v>
      </c>
      <c r="F320" s="20" t="n">
        <f aca="false">D320+E320</f>
        <v>981.27</v>
      </c>
      <c r="G320" s="20" t="n">
        <f aca="false">F320*2</f>
        <v>1962.54</v>
      </c>
      <c r="H320" s="21" t="n">
        <f aca="false">G320*0.87</f>
        <v>1707.4098</v>
      </c>
    </row>
    <row r="321" customFormat="false" ht="13.8" hidden="false" customHeight="false" outlineLevel="0" collapsed="false">
      <c r="A321" s="16" t="s">
        <v>764</v>
      </c>
      <c r="B321" s="18" t="s">
        <v>765</v>
      </c>
      <c r="C321" s="18" t="s">
        <v>766</v>
      </c>
      <c r="D321" s="19" t="n">
        <v>334.4</v>
      </c>
      <c r="E321" s="19" t="n">
        <v>521</v>
      </c>
      <c r="F321" s="20" t="n">
        <f aca="false">D321+E321</f>
        <v>855.4</v>
      </c>
      <c r="G321" s="20" t="n">
        <f aca="false">F321*2</f>
        <v>1710.8</v>
      </c>
      <c r="H321" s="21" t="n">
        <f aca="false">G321*0.87</f>
        <v>1488.396</v>
      </c>
    </row>
    <row r="322" customFormat="false" ht="13.8" hidden="false" customHeight="false" outlineLevel="0" collapsed="false">
      <c r="A322" s="16" t="s">
        <v>767</v>
      </c>
      <c r="B322" s="18" t="s">
        <v>768</v>
      </c>
      <c r="C322" s="18" t="s">
        <v>769</v>
      </c>
      <c r="D322" s="19" t="n">
        <v>3534</v>
      </c>
      <c r="E322" s="19" t="n">
        <v>307.11</v>
      </c>
      <c r="F322" s="20" t="n">
        <f aca="false">D322+E322</f>
        <v>3841.11</v>
      </c>
      <c r="G322" s="20" t="n">
        <f aca="false">F322*2</f>
        <v>7682.22</v>
      </c>
      <c r="H322" s="21" t="n">
        <f aca="false">G322*0.87</f>
        <v>6683.5314</v>
      </c>
    </row>
    <row r="323" customFormat="false" ht="13.8" hidden="false" customHeight="false" outlineLevel="0" collapsed="false">
      <c r="A323" s="16" t="s">
        <v>770</v>
      </c>
      <c r="B323" s="18" t="s">
        <v>771</v>
      </c>
      <c r="C323" s="18" t="s">
        <v>772</v>
      </c>
      <c r="D323" s="19" t="n">
        <v>448.68</v>
      </c>
      <c r="E323" s="19" t="n">
        <v>107.15</v>
      </c>
      <c r="F323" s="20" t="n">
        <f aca="false">D323+E323</f>
        <v>555.83</v>
      </c>
      <c r="G323" s="20" t="n">
        <f aca="false">F323*2</f>
        <v>1111.66</v>
      </c>
      <c r="H323" s="21" t="n">
        <f aca="false">G323*0.87</f>
        <v>967.1442</v>
      </c>
    </row>
    <row r="324" s="11" customFormat="true" ht="13.8" hidden="false" customHeight="true" outlineLevel="0" collapsed="false">
      <c r="A324" s="24" t="s">
        <v>773</v>
      </c>
      <c r="B324" s="24" t="s">
        <v>113</v>
      </c>
      <c r="C324" s="24"/>
      <c r="D324" s="25" t="s">
        <v>54</v>
      </c>
      <c r="E324" s="25" t="n">
        <f aca="false">SUBTOTAL(9,$E$309:$E$323)</f>
        <v>6310.46</v>
      </c>
      <c r="F324" s="26" t="n">
        <f aca="false">SUM(F311:F323)</f>
        <v>21854.57</v>
      </c>
      <c r="G324" s="27" t="n">
        <f aca="false">F324*2</f>
        <v>43709.14</v>
      </c>
      <c r="H324" s="28" t="n">
        <f aca="false">G324*0.87</f>
        <v>38026.9518</v>
      </c>
      <c r="AME324" s="0"/>
      <c r="AMF324" s="0"/>
      <c r="AMG324" s="0"/>
      <c r="AMH324" s="0"/>
      <c r="AMI324" s="0"/>
      <c r="AMJ324" s="0"/>
    </row>
    <row r="325" s="11" customFormat="true" ht="13.8" hidden="false" customHeight="false" outlineLevel="0" collapsed="false">
      <c r="A325" s="29"/>
      <c r="B325" s="30"/>
      <c r="C325" s="30"/>
      <c r="D325" s="31"/>
      <c r="E325" s="31"/>
      <c r="F325" s="32"/>
      <c r="G325" s="20"/>
      <c r="H325" s="21"/>
      <c r="AME325" s="0"/>
      <c r="AMF325" s="0"/>
      <c r="AMG325" s="0"/>
      <c r="AMH325" s="0"/>
      <c r="AMI325" s="0"/>
      <c r="AMJ325" s="0"/>
    </row>
    <row r="326" s="11" customFormat="true" ht="13.8" hidden="false" customHeight="false" outlineLevel="0" collapsed="false">
      <c r="A326" s="9" t="s">
        <v>774</v>
      </c>
      <c r="B326" s="9"/>
      <c r="C326" s="9"/>
      <c r="D326" s="9"/>
      <c r="E326" s="9"/>
      <c r="F326" s="10"/>
      <c r="G326" s="10"/>
      <c r="H326" s="9"/>
      <c r="AME326" s="0"/>
      <c r="AMF326" s="0"/>
      <c r="AMG326" s="0"/>
      <c r="AMH326" s="0"/>
      <c r="AMI326" s="0"/>
      <c r="AMJ326" s="0"/>
    </row>
    <row r="327" s="11" customFormat="true" ht="32" hidden="false" customHeight="false" outlineLevel="0" collapsed="false">
      <c r="A327" s="12" t="s">
        <v>2</v>
      </c>
      <c r="B327" s="13" t="s">
        <v>3</v>
      </c>
      <c r="C327" s="13" t="s">
        <v>4</v>
      </c>
      <c r="D327" s="14" t="s">
        <v>5</v>
      </c>
      <c r="E327" s="14" t="s">
        <v>6</v>
      </c>
      <c r="F327" s="15" t="s">
        <v>7</v>
      </c>
      <c r="G327" s="15" t="s">
        <v>8</v>
      </c>
      <c r="H327" s="14" t="s">
        <v>9</v>
      </c>
      <c r="AME327" s="0"/>
      <c r="AMF327" s="0"/>
      <c r="AMG327" s="0"/>
      <c r="AMH327" s="0"/>
      <c r="AMI327" s="0"/>
      <c r="AMJ327" s="0"/>
    </row>
    <row r="328" customFormat="false" ht="13.8" hidden="false" customHeight="false" outlineLevel="0" collapsed="false">
      <c r="A328" s="16" t="s">
        <v>775</v>
      </c>
      <c r="B328" s="17" t="s">
        <v>776</v>
      </c>
      <c r="C328" s="17" t="s">
        <v>777</v>
      </c>
      <c r="D328" s="19" t="n">
        <v>3091</v>
      </c>
      <c r="E328" s="19" t="n">
        <v>1141.9</v>
      </c>
      <c r="F328" s="20" t="n">
        <f aca="false">D328+E328</f>
        <v>4232.9</v>
      </c>
      <c r="G328" s="20" t="n">
        <f aca="false">F328*2</f>
        <v>8465.8</v>
      </c>
      <c r="H328" s="21" t="n">
        <f aca="false">G328*0.87</f>
        <v>7365.246</v>
      </c>
    </row>
    <row r="329" customFormat="false" ht="13.8" hidden="false" customHeight="false" outlineLevel="0" collapsed="false">
      <c r="A329" s="16" t="s">
        <v>778</v>
      </c>
      <c r="B329" s="18" t="s">
        <v>779</v>
      </c>
      <c r="C329" s="17" t="s">
        <v>777</v>
      </c>
      <c r="D329" s="19" t="n">
        <v>873</v>
      </c>
      <c r="E329" s="19" t="n">
        <v>589.2</v>
      </c>
      <c r="F329" s="20" t="n">
        <f aca="false">D329+E329</f>
        <v>1462.2</v>
      </c>
      <c r="G329" s="20" t="n">
        <f aca="false">F329*2</f>
        <v>2924.4</v>
      </c>
      <c r="H329" s="21" t="n">
        <f aca="false">G329*0.87</f>
        <v>2544.228</v>
      </c>
    </row>
    <row r="330" customFormat="false" ht="13.8" hidden="false" customHeight="false" outlineLevel="0" collapsed="false">
      <c r="A330" s="16" t="s">
        <v>780</v>
      </c>
      <c r="B330" s="18" t="s">
        <v>781</v>
      </c>
      <c r="C330" s="18" t="s">
        <v>782</v>
      </c>
      <c r="D330" s="19" t="n">
        <v>2098</v>
      </c>
      <c r="E330" s="19" t="n">
        <v>723.2</v>
      </c>
      <c r="F330" s="20" t="n">
        <f aca="false">D330+E330</f>
        <v>2821.2</v>
      </c>
      <c r="G330" s="20" t="n">
        <f aca="false">F330*2</f>
        <v>5642.4</v>
      </c>
      <c r="H330" s="21" t="n">
        <f aca="false">G330*0.87</f>
        <v>4908.888</v>
      </c>
    </row>
    <row r="331" customFormat="false" ht="13.8" hidden="false" customHeight="false" outlineLevel="0" collapsed="false">
      <c r="A331" s="16" t="s">
        <v>783</v>
      </c>
      <c r="B331" s="18" t="s">
        <v>784</v>
      </c>
      <c r="C331" s="18" t="s">
        <v>785</v>
      </c>
      <c r="D331" s="19" t="n">
        <v>334.4</v>
      </c>
      <c r="E331" s="19" t="n">
        <v>546.9</v>
      </c>
      <c r="F331" s="20" t="n">
        <f aca="false">D331+E331</f>
        <v>881.3</v>
      </c>
      <c r="G331" s="20" t="n">
        <f aca="false">F331*2</f>
        <v>1762.6</v>
      </c>
      <c r="H331" s="21" t="n">
        <f aca="false">G331*0.87</f>
        <v>1533.462</v>
      </c>
    </row>
    <row r="332" customFormat="false" ht="13.8" hidden="false" customHeight="false" outlineLevel="0" collapsed="false">
      <c r="A332" s="16" t="s">
        <v>786</v>
      </c>
      <c r="B332" s="18" t="s">
        <v>787</v>
      </c>
      <c r="C332" s="18" t="s">
        <v>788</v>
      </c>
      <c r="D332" s="19" t="n">
        <v>1264.6</v>
      </c>
      <c r="E332" s="19" t="n">
        <v>2996.3</v>
      </c>
      <c r="F332" s="20" t="n">
        <f aca="false">D332+E332</f>
        <v>4260.9</v>
      </c>
      <c r="G332" s="20" t="n">
        <f aca="false">F332*2</f>
        <v>8521.8</v>
      </c>
      <c r="H332" s="21" t="n">
        <f aca="false">G332*0.87</f>
        <v>7413.966</v>
      </c>
    </row>
    <row r="333" customFormat="false" ht="13.8" hidden="false" customHeight="false" outlineLevel="0" collapsed="false">
      <c r="A333" s="16" t="s">
        <v>789</v>
      </c>
      <c r="B333" s="18" t="s">
        <v>790</v>
      </c>
      <c r="C333" s="18" t="s">
        <v>791</v>
      </c>
      <c r="D333" s="19" t="n">
        <v>1726</v>
      </c>
      <c r="E333" s="19" t="n">
        <v>520</v>
      </c>
      <c r="F333" s="20" t="n">
        <f aca="false">D333+E333</f>
        <v>2246</v>
      </c>
      <c r="G333" s="20" t="n">
        <f aca="false">F333*2</f>
        <v>4492</v>
      </c>
      <c r="H333" s="21" t="n">
        <f aca="false">G333*0.87</f>
        <v>3908.04</v>
      </c>
    </row>
    <row r="334" customFormat="false" ht="13.8" hidden="false" customHeight="false" outlineLevel="0" collapsed="false">
      <c r="A334" s="16" t="s">
        <v>792</v>
      </c>
      <c r="B334" s="18" t="s">
        <v>793</v>
      </c>
      <c r="C334" s="18" t="s">
        <v>794</v>
      </c>
      <c r="D334" s="19" t="n">
        <v>1623.5</v>
      </c>
      <c r="E334" s="19" t="n">
        <v>96.7</v>
      </c>
      <c r="F334" s="20" t="n">
        <f aca="false">D334+E334</f>
        <v>1720.2</v>
      </c>
      <c r="G334" s="20" t="n">
        <f aca="false">F334*2</f>
        <v>3440.4</v>
      </c>
      <c r="H334" s="21" t="n">
        <f aca="false">G334*0.87</f>
        <v>2993.148</v>
      </c>
    </row>
    <row r="335" customFormat="false" ht="13.8" hidden="false" customHeight="false" outlineLevel="0" collapsed="false">
      <c r="A335" s="16" t="s">
        <v>795</v>
      </c>
      <c r="B335" s="18" t="s">
        <v>796</v>
      </c>
      <c r="C335" s="18" t="s">
        <v>797</v>
      </c>
      <c r="D335" s="19" t="n">
        <v>334.4</v>
      </c>
      <c r="E335" s="19" t="n">
        <v>1063.1</v>
      </c>
      <c r="F335" s="20" t="n">
        <f aca="false">D335+E335</f>
        <v>1397.5</v>
      </c>
      <c r="G335" s="20" t="n">
        <f aca="false">F335*2</f>
        <v>2795</v>
      </c>
      <c r="H335" s="21" t="n">
        <f aca="false">G335*0.87</f>
        <v>2431.65</v>
      </c>
    </row>
    <row r="336" customFormat="false" ht="13.8" hidden="false" customHeight="false" outlineLevel="0" collapsed="false">
      <c r="A336" s="16" t="s">
        <v>798</v>
      </c>
      <c r="B336" s="18" t="s">
        <v>799</v>
      </c>
      <c r="C336" s="18" t="s">
        <v>800</v>
      </c>
      <c r="D336" s="19" t="n">
        <v>780.2</v>
      </c>
      <c r="E336" s="19" t="n">
        <v>99.8</v>
      </c>
      <c r="F336" s="20" t="n">
        <f aca="false">D336+E336</f>
        <v>880</v>
      </c>
      <c r="G336" s="20" t="n">
        <f aca="false">F336*2</f>
        <v>1760</v>
      </c>
      <c r="H336" s="21" t="n">
        <f aca="false">G336*0.87</f>
        <v>1531.2</v>
      </c>
    </row>
    <row r="337" s="11" customFormat="true" ht="13.8" hidden="false" customHeight="true" outlineLevel="0" collapsed="false">
      <c r="A337" s="24" t="s">
        <v>601</v>
      </c>
      <c r="B337" s="24" t="s">
        <v>113</v>
      </c>
      <c r="C337" s="24"/>
      <c r="D337" s="25" t="s">
        <v>54</v>
      </c>
      <c r="E337" s="25" t="n">
        <f aca="false">SUBTOTAL(9,$E$326:$E$336)</f>
        <v>7777.1</v>
      </c>
      <c r="F337" s="26" t="n">
        <f aca="false">SUM(F328:F336)</f>
        <v>19902.2</v>
      </c>
      <c r="G337" s="27" t="n">
        <f aca="false">F337*2</f>
        <v>39804.4</v>
      </c>
      <c r="H337" s="28" t="n">
        <f aca="false">G337*0.87</f>
        <v>34629.828</v>
      </c>
      <c r="AME337" s="0"/>
      <c r="AMF337" s="0"/>
      <c r="AMG337" s="0"/>
      <c r="AMH337" s="0"/>
      <c r="AMI337" s="0"/>
      <c r="AMJ337" s="0"/>
    </row>
    <row r="338" s="11" customFormat="true" ht="13.8" hidden="false" customHeight="false" outlineLevel="0" collapsed="false">
      <c r="A338" s="40"/>
      <c r="B338" s="41"/>
      <c r="C338" s="41"/>
      <c r="D338" s="31"/>
      <c r="E338" s="31"/>
      <c r="F338" s="42"/>
      <c r="G338" s="20"/>
      <c r="H338" s="21"/>
      <c r="AME338" s="0"/>
      <c r="AMF338" s="0"/>
      <c r="AMG338" s="0"/>
      <c r="AMH338" s="0"/>
      <c r="AMI338" s="0"/>
      <c r="AMJ338" s="0"/>
    </row>
    <row r="339" customFormat="false" ht="13.8" hidden="false" customHeight="true" outlineLevel="0" collapsed="false">
      <c r="A339" s="24" t="s">
        <v>801</v>
      </c>
      <c r="B339" s="24" t="s">
        <v>113</v>
      </c>
      <c r="C339" s="24"/>
      <c r="D339" s="25" t="s">
        <v>54</v>
      </c>
      <c r="E339" s="25" t="n">
        <f aca="false">SUBTOTAL(9,$E$326:$E$336)</f>
        <v>7777.1</v>
      </c>
      <c r="F339" s="26" t="n">
        <f aca="false">F21+F44+F63+F81+F102+F113+F129+F145+F165+F187+F203+F219+F237+F250+F271+F286+F307+F324+F337</f>
        <v>589795.18</v>
      </c>
      <c r="G339" s="27" t="n">
        <f aca="false">F339*2</f>
        <v>1179590.36</v>
      </c>
      <c r="H339" s="28" t="n">
        <f aca="false">G339*0.87</f>
        <v>1026243.6132</v>
      </c>
    </row>
  </sheetData>
  <mergeCells count="41">
    <mergeCell ref="A1:F1"/>
    <mergeCell ref="A21:C21"/>
    <mergeCell ref="D21:E21"/>
    <mergeCell ref="A44:C44"/>
    <mergeCell ref="D44:E44"/>
    <mergeCell ref="A63:C63"/>
    <mergeCell ref="D63:E63"/>
    <mergeCell ref="A81:C81"/>
    <mergeCell ref="D81:E81"/>
    <mergeCell ref="A102:C102"/>
    <mergeCell ref="D102:E102"/>
    <mergeCell ref="A113:C113"/>
    <mergeCell ref="D113:E113"/>
    <mergeCell ref="A129:C129"/>
    <mergeCell ref="D129:E129"/>
    <mergeCell ref="A145:C145"/>
    <mergeCell ref="D145:E145"/>
    <mergeCell ref="A165:C165"/>
    <mergeCell ref="D165:E165"/>
    <mergeCell ref="A187:C187"/>
    <mergeCell ref="D187:E187"/>
    <mergeCell ref="A203:C203"/>
    <mergeCell ref="D203:E203"/>
    <mergeCell ref="A219:C219"/>
    <mergeCell ref="D219:E219"/>
    <mergeCell ref="A237:C237"/>
    <mergeCell ref="D237:E237"/>
    <mergeCell ref="A250:C250"/>
    <mergeCell ref="D250:E250"/>
    <mergeCell ref="A271:C271"/>
    <mergeCell ref="D271:E271"/>
    <mergeCell ref="A286:C286"/>
    <mergeCell ref="D286:E286"/>
    <mergeCell ref="A307:C307"/>
    <mergeCell ref="D307:E307"/>
    <mergeCell ref="A324:C324"/>
    <mergeCell ref="D324:E324"/>
    <mergeCell ref="A337:C337"/>
    <mergeCell ref="D337:E337"/>
    <mergeCell ref="A339:C339"/>
    <mergeCell ref="D339:E33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606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2021-05-14T21:14:15Z</dcterms:created>
  <dc:creator>Ana Carolina Alves Miranda</dc:creator>
  <dc:description/>
  <dc:language>pt-BR</dc:language>
  <cp:lastModifiedBy/>
  <dcterms:modified xsi:type="dcterms:W3CDTF">2021-06-22T16:43:39Z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