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C ANTIGO\ENGENHARIA_MECÂNICA\GEX\GEX DF\Elevador\Contrato de Manutenção\2024\Planilhas\Por Item\"/>
    </mc:Choice>
  </mc:AlternateContent>
  <bookViews>
    <workbookView xWindow="0" yWindow="0" windowWidth="24000" windowHeight="9735"/>
  </bookViews>
  <sheets>
    <sheet name="Orçamento Sintético" sheetId="1" r:id="rId1"/>
    <sheet name="Orçamento Analítico" sheetId="2" r:id="rId2"/>
  </sheets>
  <externalReferences>
    <externalReference r:id="rId3"/>
  </externalReferences>
  <definedNames>
    <definedName name="_xlnm.Print_Titles" localSheetId="0">'[1]repeated header'!$4:$4</definedName>
  </definedNames>
  <calcPr calcId="152511"/>
</workbook>
</file>

<file path=xl/calcChain.xml><?xml version="1.0" encoding="utf-8"?>
<calcChain xmlns="http://schemas.openxmlformats.org/spreadsheetml/2006/main">
  <c r="E46" i="1" l="1"/>
  <c r="F46" i="1" s="1"/>
  <c r="G46" i="1" s="1"/>
  <c r="H73" i="2"/>
  <c r="H67" i="2"/>
  <c r="E40" i="1" s="1"/>
  <c r="F40" i="1" s="1"/>
  <c r="G40" i="1" s="1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47" i="2"/>
  <c r="H33" i="2"/>
  <c r="H35" i="2"/>
  <c r="H36" i="2"/>
  <c r="H37" i="2"/>
  <c r="H38" i="2"/>
  <c r="H39" i="2"/>
  <c r="H40" i="2"/>
  <c r="H34" i="2"/>
  <c r="H19" i="2"/>
  <c r="H21" i="2"/>
  <c r="H22" i="2"/>
  <c r="H23" i="2"/>
  <c r="H24" i="2"/>
  <c r="H25" i="2"/>
  <c r="H26" i="2"/>
  <c r="H20" i="2"/>
  <c r="H7" i="2"/>
  <c r="H9" i="2"/>
  <c r="H10" i="2"/>
  <c r="H11" i="2"/>
  <c r="H12" i="2"/>
  <c r="H8" i="2"/>
  <c r="G32" i="2" l="1"/>
  <c r="H32" i="2" s="1"/>
  <c r="E44" i="1" s="1"/>
  <c r="F44" i="1" s="1"/>
  <c r="G44" i="1" s="1"/>
  <c r="G6" i="2"/>
  <c r="H6" i="2" s="1"/>
  <c r="E42" i="1" s="1"/>
  <c r="F42" i="1" s="1"/>
  <c r="G42" i="1" s="1"/>
  <c r="G18" i="2"/>
  <c r="H18" i="2" s="1"/>
  <c r="E13" i="1" s="1"/>
  <c r="F13" i="1" s="1"/>
  <c r="G13" i="1" s="1"/>
  <c r="G46" i="2"/>
  <c r="H46" i="2" s="1"/>
  <c r="E9" i="1" s="1"/>
  <c r="F9" i="1" s="1"/>
  <c r="G9" i="1" s="1"/>
  <c r="E22" i="1"/>
  <c r="F22" i="1" s="1"/>
  <c r="G22" i="1" s="1"/>
  <c r="E52" i="1"/>
  <c r="F52" i="1" s="1"/>
  <c r="G52" i="1" s="1"/>
  <c r="E36" i="1"/>
  <c r="F36" i="1" s="1"/>
  <c r="G36" i="1" s="1"/>
  <c r="E60" i="1"/>
  <c r="F60" i="1" s="1"/>
  <c r="G60" i="1" s="1"/>
  <c r="E56" i="1"/>
  <c r="F56" i="1" s="1"/>
  <c r="G56" i="1" s="1"/>
  <c r="E8" i="1"/>
  <c r="F8" i="1" s="1"/>
  <c r="G8" i="1" s="1"/>
  <c r="E50" i="1"/>
  <c r="F50" i="1" s="1"/>
  <c r="G50" i="1" s="1"/>
  <c r="E20" i="1"/>
  <c r="F20" i="1" s="1"/>
  <c r="G20" i="1" s="1"/>
  <c r="E38" i="1"/>
  <c r="F38" i="1" s="1"/>
  <c r="G38" i="1" s="1"/>
  <c r="E14" i="1"/>
  <c r="F14" i="1" s="1"/>
  <c r="G14" i="1" s="1"/>
  <c r="E62" i="1"/>
  <c r="F62" i="1" s="1"/>
  <c r="G62" i="1" s="1"/>
  <c r="E10" i="1"/>
  <c r="F10" i="1" s="1"/>
  <c r="G10" i="1" s="1"/>
  <c r="E34" i="1"/>
  <c r="F34" i="1" s="1"/>
  <c r="G34" i="1" s="1"/>
  <c r="E64" i="1"/>
  <c r="F64" i="1" s="1"/>
  <c r="G64" i="1" s="1"/>
  <c r="E28" i="1"/>
  <c r="F28" i="1" s="1"/>
  <c r="G28" i="1" s="1"/>
  <c r="E58" i="1"/>
  <c r="F58" i="1" s="1"/>
  <c r="G58" i="1" s="1"/>
  <c r="E16" i="1"/>
  <c r="F16" i="1" s="1"/>
  <c r="G16" i="1" s="1"/>
  <c r="E26" i="1" l="1"/>
  <c r="F26" i="1" s="1"/>
  <c r="G26" i="1" s="1"/>
  <c r="E31" i="1"/>
  <c r="F31" i="1" s="1"/>
  <c r="G31" i="1" s="1"/>
  <c r="E61" i="1"/>
  <c r="F61" i="1" s="1"/>
  <c r="G61" i="1" s="1"/>
  <c r="E55" i="1"/>
  <c r="F55" i="1" s="1"/>
  <c r="G55" i="1" s="1"/>
  <c r="E18" i="1"/>
  <c r="F18" i="1" s="1"/>
  <c r="G18" i="1" s="1"/>
  <c r="E24" i="1"/>
  <c r="F24" i="1" s="1"/>
  <c r="G24" i="1" s="1"/>
  <c r="E30" i="1"/>
  <c r="F30" i="1" s="1"/>
  <c r="G30" i="1" s="1"/>
  <c r="E57" i="1"/>
  <c r="F57" i="1" s="1"/>
  <c r="G57" i="1" s="1"/>
  <c r="E45" i="1"/>
  <c r="F45" i="1" s="1"/>
  <c r="G45" i="1" s="1"/>
  <c r="E63" i="1"/>
  <c r="F63" i="1" s="1"/>
  <c r="G63" i="1" s="1"/>
  <c r="E32" i="1"/>
  <c r="F32" i="1" s="1"/>
  <c r="G32" i="1" s="1"/>
  <c r="E7" i="1"/>
  <c r="F7" i="1" s="1"/>
  <c r="G7" i="1" s="1"/>
  <c r="E43" i="1"/>
  <c r="F43" i="1" s="1"/>
  <c r="G43" i="1" s="1"/>
  <c r="G41" i="1" s="1"/>
  <c r="E37" i="1"/>
  <c r="F37" i="1" s="1"/>
  <c r="G37" i="1" s="1"/>
  <c r="E19" i="1"/>
  <c r="F19" i="1" s="1"/>
  <c r="G19" i="1" s="1"/>
  <c r="E25" i="1"/>
  <c r="F25" i="1" s="1"/>
  <c r="G25" i="1" s="1"/>
  <c r="E49" i="1"/>
  <c r="F49" i="1" s="1"/>
  <c r="G49" i="1" s="1"/>
  <c r="E54" i="1"/>
  <c r="F54" i="1" s="1"/>
  <c r="G54" i="1" s="1"/>
  <c r="E48" i="1"/>
  <c r="F48" i="1" s="1"/>
  <c r="G48" i="1" s="1"/>
  <c r="E6" i="1"/>
  <c r="F6" i="1" s="1"/>
  <c r="G6" i="1" s="1"/>
  <c r="G5" i="1" s="1"/>
  <c r="E12" i="1"/>
  <c r="F12" i="1" s="1"/>
  <c r="G12" i="1" s="1"/>
  <c r="E15" i="1"/>
  <c r="F15" i="1" s="1"/>
  <c r="G15" i="1" s="1"/>
  <c r="E21" i="1"/>
  <c r="F21" i="1" s="1"/>
  <c r="G21" i="1" s="1"/>
  <c r="E27" i="1"/>
  <c r="F27" i="1" s="1"/>
  <c r="G27" i="1" s="1"/>
  <c r="E51" i="1"/>
  <c r="F51" i="1" s="1"/>
  <c r="G51" i="1" s="1"/>
  <c r="E39" i="1"/>
  <c r="F39" i="1" s="1"/>
  <c r="G39" i="1" s="1"/>
  <c r="E33" i="1"/>
  <c r="F33" i="1" s="1"/>
  <c r="G33" i="1" s="1"/>
  <c r="G59" i="1" l="1"/>
  <c r="G53" i="1"/>
  <c r="G17" i="1"/>
  <c r="G35" i="1"/>
  <c r="G47" i="1"/>
  <c r="G23" i="1"/>
  <c r="G29" i="1"/>
  <c r="G11" i="1"/>
  <c r="F68" i="1" l="1"/>
  <c r="F66" i="1" l="1"/>
  <c r="F67" i="1" s="1"/>
  <c r="H44" i="1"/>
  <c r="H46" i="1"/>
  <c r="H43" i="1"/>
  <c r="H40" i="1"/>
  <c r="H45" i="1"/>
  <c r="H42" i="1"/>
  <c r="H9" i="1"/>
  <c r="H16" i="1"/>
  <c r="H56" i="1"/>
  <c r="H64" i="1"/>
  <c r="H14" i="1"/>
  <c r="H13" i="1"/>
  <c r="H48" i="1"/>
  <c r="H28" i="1"/>
  <c r="H24" i="1"/>
  <c r="H37" i="1"/>
  <c r="H32" i="1"/>
  <c r="H34" i="1"/>
  <c r="H55" i="1"/>
  <c r="H26" i="1"/>
  <c r="H8" i="1"/>
  <c r="H30" i="1"/>
  <c r="H61" i="1"/>
  <c r="H63" i="1"/>
  <c r="H19" i="1"/>
  <c r="H10" i="1"/>
  <c r="H41" i="1"/>
  <c r="H54" i="1"/>
  <c r="H62" i="1"/>
  <c r="H6" i="1"/>
  <c r="H31" i="1"/>
  <c r="H25" i="1"/>
  <c r="H18" i="1"/>
  <c r="H36" i="1"/>
  <c r="H7" i="1"/>
  <c r="H49" i="1"/>
  <c r="H38" i="1"/>
  <c r="H60" i="1"/>
  <c r="H52" i="1"/>
  <c r="H22" i="1"/>
  <c r="H50" i="1"/>
  <c r="H12" i="1"/>
  <c r="H57" i="1"/>
  <c r="H58" i="1"/>
  <c r="H20" i="1"/>
  <c r="H47" i="1"/>
  <c r="H27" i="1"/>
  <c r="H39" i="1"/>
  <c r="H21" i="1"/>
  <c r="H15" i="1"/>
  <c r="H51" i="1"/>
  <c r="H35" i="1"/>
  <c r="H5" i="1"/>
  <c r="H33" i="1"/>
  <c r="H17" i="1"/>
  <c r="H53" i="1"/>
  <c r="H59" i="1"/>
  <c r="H29" i="1"/>
  <c r="H23" i="1"/>
  <c r="H11" i="1"/>
</calcChain>
</file>

<file path=xl/sharedStrings.xml><?xml version="1.0" encoding="utf-8"?>
<sst xmlns="http://schemas.openxmlformats.org/spreadsheetml/2006/main" count="400" uniqueCount="139">
  <si>
    <t>Obra</t>
  </si>
  <si>
    <t>B.D.I.</t>
  </si>
  <si>
    <t>Orçamento Manutenção Elevador GEXDF por item</t>
  </si>
  <si>
    <t>Orçamento Sintético</t>
  </si>
  <si>
    <t>Item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</si>
  <si>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</si>
  <si>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</si>
  <si>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</si>
  <si>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</si>
  <si>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</si>
  <si>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</si>
  <si>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</si>
  <si>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</si>
  <si>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Item 01 - SRV 01</t>
  </si>
  <si>
    <t xml:space="preserve"> 1.1 </t>
  </si>
  <si>
    <t>ENGENHEIRO MECANICO COM ENCARGOS COMPLEMENTARES</t>
  </si>
  <si>
    <t>MES</t>
  </si>
  <si>
    <t xml:space="preserve"> 1.2 </t>
  </si>
  <si>
    <t>ELETROMECÂNICO MANUTENÇÃO ELEVADOR COM ENCARGOS COMPLEMENTARES - MENSALISTA</t>
  </si>
  <si>
    <t xml:space="preserve"> 1.3 </t>
  </si>
  <si>
    <t>AUXILIAR DE MECÂNICO COM ENCARGOS COMPLEMENTARES</t>
  </si>
  <si>
    <t xml:space="preserve"> 1.4 </t>
  </si>
  <si>
    <t>Material de Consumo para manutenção de elevadores</t>
  </si>
  <si>
    <t>UN</t>
  </si>
  <si>
    <t xml:space="preserve"> 1.5 </t>
  </si>
  <si>
    <t>Peças de Reposição elevador</t>
  </si>
  <si>
    <t>UND</t>
  </si>
  <si>
    <t xml:space="preserve"> 2 </t>
  </si>
  <si>
    <t>Item 2 - SRV 02</t>
  </si>
  <si>
    <t xml:space="preserve"> 2.1 </t>
  </si>
  <si>
    <t xml:space="preserve"> 2.2 </t>
  </si>
  <si>
    <t xml:space="preserve"> 2.3 </t>
  </si>
  <si>
    <t xml:space="preserve"> 2.4 </t>
  </si>
  <si>
    <t xml:space="preserve"> 2.5 </t>
  </si>
  <si>
    <t xml:space="preserve"> 3 </t>
  </si>
  <si>
    <t>Item 3 - SRV 03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</si>
  <si>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</si>
  <si>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</si>
  <si>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</si>
  <si>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</si>
  <si>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</si>
  <si>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4 </t>
  </si>
  <si>
    <t>Item 4 -GEXDF 01</t>
  </si>
  <si>
    <t xml:space="preserve"> 4.1 </t>
  </si>
  <si>
    <t xml:space="preserve"> 4.2 </t>
  </si>
  <si>
    <t xml:space="preserve"> 4.3 </t>
  </si>
  <si>
    <t xml:space="preserve"> 4.4 </t>
  </si>
  <si>
    <t xml:space="preserve"> 4.5 </t>
  </si>
  <si>
    <t xml:space="preserve"> 5 </t>
  </si>
  <si>
    <t>Item 5 - GEXDF 02</t>
  </si>
  <si>
    <t xml:space="preserve"> 5.1 </t>
  </si>
  <si>
    <t xml:space="preserve"> 5.2 </t>
  </si>
  <si>
    <t xml:space="preserve"> 5.3 </t>
  </si>
  <si>
    <t xml:space="preserve"> 5.4 </t>
  </si>
  <si>
    <t xml:space="preserve"> 5.5 </t>
  </si>
  <si>
    <t xml:space="preserve"> 6 </t>
  </si>
  <si>
    <t>Item 6 - GEXDF 03</t>
  </si>
  <si>
    <t xml:space="preserve"> 6.1 </t>
  </si>
  <si>
    <t xml:space="preserve"> 6.2 </t>
  </si>
  <si>
    <t xml:space="preserve"> 6.3 </t>
  </si>
  <si>
    <t xml:space="preserve"> 6.4 </t>
  </si>
  <si>
    <t xml:space="preserve"> 6.5 </t>
  </si>
  <si>
    <t xml:space="preserve"> 7 </t>
  </si>
  <si>
    <t>Item 7 -APSBAS</t>
  </si>
  <si>
    <t xml:space="preserve"> 7.1 </t>
  </si>
  <si>
    <t xml:space="preserve"> 7.2 </t>
  </si>
  <si>
    <t xml:space="preserve"> 7.3 </t>
  </si>
  <si>
    <t xml:space="preserve"> 7.4 </t>
  </si>
  <si>
    <t xml:space="preserve"> 7.5 </t>
  </si>
  <si>
    <t>Peças de Reposição plataforma</t>
  </si>
  <si>
    <t xml:space="preserve"> 8 </t>
  </si>
  <si>
    <t>Item 8 - APSBPP 01</t>
  </si>
  <si>
    <t xml:space="preserve"> 8.1 </t>
  </si>
  <si>
    <t xml:space="preserve"> 8.2 </t>
  </si>
  <si>
    <t xml:space="preserve"> 8.3 </t>
  </si>
  <si>
    <t xml:space="preserve"> 8.4 </t>
  </si>
  <si>
    <t xml:space="preserve"> 8.5 </t>
  </si>
  <si>
    <t xml:space="preserve"> 9 </t>
  </si>
  <si>
    <t>Item 9 - APSBPP 02</t>
  </si>
  <si>
    <t xml:space="preserve"> 9.1 </t>
  </si>
  <si>
    <t xml:space="preserve"> 9.2 </t>
  </si>
  <si>
    <t xml:space="preserve"> 9.3 </t>
  </si>
  <si>
    <t xml:space="preserve"> 9.4 </t>
  </si>
  <si>
    <t xml:space="preserve"> 9.5 </t>
  </si>
  <si>
    <t xml:space="preserve"> 10 </t>
  </si>
  <si>
    <t>Item 10 - APSBTA</t>
  </si>
  <si>
    <t xml:space="preserve"> 10.1 </t>
  </si>
  <si>
    <t xml:space="preserve"> 10.2 </t>
  </si>
  <si>
    <t xml:space="preserve"> 10.3 </t>
  </si>
  <si>
    <t xml:space="preserve"> 10.4 </t>
  </si>
  <si>
    <t xml:space="preserve"> 10.5 </t>
  </si>
  <si>
    <t>Total sem BDI</t>
  </si>
  <si>
    <t>Total do BDI</t>
  </si>
  <si>
    <t>Total Geral</t>
  </si>
  <si>
    <t>Planilha Orçamentária Analítica</t>
  </si>
  <si>
    <t>Tipo</t>
  </si>
  <si>
    <t>Composição</t>
  </si>
  <si>
    <t>SEDI - SERVIÇOS DIVERSOS</t>
  </si>
  <si>
    <t>Composição Auxiliar</t>
  </si>
  <si>
    <t>CURSO DE CAPACITAÇÃO PARA ENGENHEIRO CIVIL DE OBRA JÚNIOR (ENCARGOS COMPLEMENTARES) - MENSALISTA</t>
  </si>
  <si>
    <t>Insumo</t>
  </si>
  <si>
    <t>ENGENHEIRO CIVIL DE OBRA JUNIOR (MENSALISTA)</t>
  </si>
  <si>
    <t>Mão de Obra</t>
  </si>
  <si>
    <t>EXAMES - MENSALISTA (COLETADO CAIXA - ENCARGOS COMPLEMENTARES)</t>
  </si>
  <si>
    <t>Material</t>
  </si>
  <si>
    <t>SEGURO - MENSALISTA (COLETADO CAIXA - ENCARGOS COMPLEMENTARES)</t>
  </si>
  <si>
    <t>FERRAMENTAS - FAMILIA ENGENHEIRO CIVIL - MENSALISTA (ENCARGOS COMPLEMENTARES - COLETADO CAIXA)</t>
  </si>
  <si>
    <t>Equipamento</t>
  </si>
  <si>
    <t>EPI - FAMILIA ENGENHEIRO CIVIL - MENSALISTA (ENCARGOS COMPLEMENTARES - COLETADO CAIXA)</t>
  </si>
  <si>
    <t>ASTU - ASSENTAMENTO DE TUBOS E PECAS</t>
  </si>
  <si>
    <t>CURSO DE CAPACITAÇÃO PARA ELETROMECÂNICO DE MANUTENÇÃO DE ELEVADORES  (ENCARGOS COMPLEMENTARES) - HORISTA</t>
  </si>
  <si>
    <t>ALIMENTACAO - MENSALISTA (COLETADO CAIXA - ENCARGOS COMPLEMENTARES)</t>
  </si>
  <si>
    <t>TRANSPORTE - MENSALISTA (COLETADO CAIXA - ENCARGOS COMPLEMENTARES)</t>
  </si>
  <si>
    <t>EPI - FAMILIA ELETRICISTA - MENSALISTA (ENCARGOS COMPLEMENTARES - COLETADO CAIXA)</t>
  </si>
  <si>
    <t>MONTADOR DE MAQUINAS (MENSALISTA)</t>
  </si>
  <si>
    <t>FERRAMENTAS - FAMILIA ELETRICISTA - MENSALISTA (ENCARGOS COMPLEMENTARES - COLETADO CAIXA)</t>
  </si>
  <si>
    <t>CURSO DE CAPACITAÇÃO PARA AUXILIAR DE MECANICO (ENCARGOS COMPLEMENTARES) - MENSALISTA</t>
  </si>
  <si>
    <t>AUXILIAR DE MECANICO (MENSALISTA)</t>
  </si>
  <si>
    <t>FERRAMENTAS - FAMILIA OPERADOR ESCAVADEIRA - MENSALISTA (ENCARGOS COMPLEMENTARES - COLETADO CAIXA)</t>
  </si>
  <si>
    <t>EPI - FAMILIA OPERADOR ESCAVADEIRA - MENSALISTA (ENCARGOS COMPLEMENTARES - COLETADO CAIXA)</t>
  </si>
  <si>
    <t>FOMA - FORNECIMENTO DE MATERIAIS E EQUIPAMENTOS</t>
  </si>
  <si>
    <t>ABRACADEIRA DE NYLON PARA AMARRACAO DE CABOS, COMPRIMENTO DE 100 X 2,5 MM</t>
  </si>
  <si>
    <t>!EM PROCESSO DE DESATIVACAO! PASTA DESENGRAXANTE PARA MAOS</t>
  </si>
  <si>
    <t>KG</t>
  </si>
  <si>
    <t>ESTOPA</t>
  </si>
  <si>
    <t>FITA ISOLANTE ADESIVA ANTICHAMA, USO ATE 750 V, EM ROLO DE 19 MM X 20 M</t>
  </si>
  <si>
    <t>GRAXA LUBRIFICANTE</t>
  </si>
  <si>
    <t>OLEO LUBRIFICANTE PARA MOTORES DE EQUIPAMENTOS PESADOS (CAMINHOES, TRATORES, RETROS E ETC)</t>
  </si>
  <si>
    <t>L</t>
  </si>
  <si>
    <t>SILICONE ACETICO USO GERAL INCOLOR 280 G</t>
  </si>
  <si>
    <t>VASSOURA 40 CM COM CABO</t>
  </si>
  <si>
    <t>PA DE LIXO PLASTICA, CABO LONGO</t>
  </si>
  <si>
    <t>DISJUNTOR TIPO NEMA, MONOPOLAR 10 ATE 30A, TENSAO MAXIMA DE 240 V</t>
  </si>
  <si>
    <t>FUSIVEL NH *36* A 80 AMPERES, TAMANHO 00, CAPACIDADE DE INTERRUPCAO DE 120 KA, TENSAO NOMIMNAL DE 500 V</t>
  </si>
  <si>
    <t>FUSIVEL NH 200 A 250 AMPERES, TAMANHO 1, CAPACIDADE DE INTERRUPCAO DE 120 KA, TENSAO NOMIMNAL DE 500 V</t>
  </si>
  <si>
    <t>LAMPADA FLUORESCENTE TUBULAR T10, DE 20 OU 40 W, BIVOLT</t>
  </si>
  <si>
    <t>PARAFUSO M16 EM ACO GALVANIZADO, COMPRIMENTO = 125 MM, DIAMETRO = 16 MM, ROSCA MAQUINA, CABECA QUADRADA</t>
  </si>
  <si>
    <t>TINTA ESMALTE SINTETICO PREMIUM DE DUPLA ACAO GRAFITE FOSCO PARA SUPERFICIES METALICAS FERROSAS</t>
  </si>
  <si>
    <t>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</si>
</sst>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0000"/>
  </numFmts>
  <fonts count="26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10" fillId="10" borderId="7" xfId="0" applyFont="1" applyFill="1" applyBorder="1" applyAlignment="1">
      <alignment horizontal="left" vertical="top" wrapText="1"/>
    </xf>
    <xf numFmtId="0" fontId="11" fillId="11" borderId="8" xfId="0" applyFont="1" applyFill="1" applyBorder="1" applyAlignment="1">
      <alignment horizontal="center" vertical="top" wrapText="1"/>
    </xf>
    <xf numFmtId="0" fontId="12" fillId="12" borderId="9" xfId="0" applyFont="1" applyFill="1" applyBorder="1" applyAlignment="1">
      <alignment horizontal="right" vertical="top" wrapText="1"/>
    </xf>
    <xf numFmtId="4" fontId="13" fillId="13" borderId="10" xfId="0" applyNumberFormat="1" applyFont="1" applyFill="1" applyBorder="1" applyAlignment="1">
      <alignment horizontal="right" vertical="top" wrapText="1"/>
    </xf>
    <xf numFmtId="0" fontId="15" fillId="16" borderId="12" xfId="0" applyFont="1" applyFill="1" applyBorder="1" applyAlignment="1">
      <alignment horizontal="left" vertical="top" wrapText="1"/>
    </xf>
    <xf numFmtId="0" fontId="16" fillId="17" borderId="13" xfId="0" applyFont="1" applyFill="1" applyBorder="1" applyAlignment="1">
      <alignment horizontal="center" vertical="top" wrapText="1"/>
    </xf>
    <xf numFmtId="0" fontId="17" fillId="18" borderId="14" xfId="0" applyFont="1" applyFill="1" applyBorder="1" applyAlignment="1">
      <alignment horizontal="right" vertical="top" wrapText="1"/>
    </xf>
    <xf numFmtId="4" fontId="18" fillId="19" borderId="15" xfId="0" applyNumberFormat="1" applyFont="1" applyFill="1" applyBorder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21" fillId="22" borderId="0" xfId="0" applyFont="1" applyFill="1" applyAlignment="1">
      <alignment horizontal="right" vertical="top" wrapText="1"/>
    </xf>
    <xf numFmtId="0" fontId="23" fillId="24" borderId="0" xfId="0" applyFont="1" applyFill="1" applyAlignment="1">
      <alignment horizontal="left" vertical="top" wrapText="1"/>
    </xf>
    <xf numFmtId="0" fontId="24" fillId="25" borderId="0" xfId="0" applyFont="1" applyFill="1" applyAlignment="1">
      <alignment horizontal="center" vertical="top" wrapText="1"/>
    </xf>
    <xf numFmtId="0" fontId="0" fillId="0" borderId="0" xfId="0"/>
    <xf numFmtId="0" fontId="21" fillId="22" borderId="0" xfId="0" applyFont="1" applyFill="1" applyAlignment="1">
      <alignment horizontal="right" vertical="top" wrapText="1"/>
    </xf>
    <xf numFmtId="0" fontId="1" fillId="29" borderId="0" xfId="0" applyFont="1" applyFill="1" applyAlignment="1">
      <alignment horizontal="left" vertical="top" wrapText="1"/>
    </xf>
    <xf numFmtId="0" fontId="1" fillId="29" borderId="0" xfId="0" applyFont="1" applyFill="1" applyAlignment="1">
      <alignment horizontal="left" vertical="top" wrapText="1"/>
    </xf>
    <xf numFmtId="0" fontId="9" fillId="29" borderId="0" xfId="0" applyFont="1" applyFill="1" applyAlignment="1">
      <alignment horizontal="left" vertical="top" wrapText="1"/>
    </xf>
    <xf numFmtId="0" fontId="9" fillId="29" borderId="0" xfId="0" applyFont="1" applyFill="1" applyAlignment="1">
      <alignment horizontal="left" vertical="top" wrapText="1"/>
    </xf>
    <xf numFmtId="0" fontId="6" fillId="26" borderId="16" xfId="0" applyFont="1" applyFill="1" applyBorder="1" applyAlignment="1">
      <alignment horizontal="left" vertical="top" wrapText="1"/>
    </xf>
    <xf numFmtId="0" fontId="6" fillId="26" borderId="16" xfId="0" applyFont="1" applyFill="1" applyBorder="1" applyAlignment="1">
      <alignment horizontal="right" vertical="top" wrapText="1"/>
    </xf>
    <xf numFmtId="4" fontId="6" fillId="26" borderId="16" xfId="0" applyNumberFormat="1" applyFont="1" applyFill="1" applyBorder="1" applyAlignment="1">
      <alignment horizontal="right" vertical="top" wrapText="1"/>
    </xf>
    <xf numFmtId="0" fontId="1" fillId="29" borderId="16" xfId="0" applyFont="1" applyFill="1" applyBorder="1" applyAlignment="1">
      <alignment horizontal="left" vertical="top" wrapText="1"/>
    </xf>
    <xf numFmtId="0" fontId="1" fillId="29" borderId="16" xfId="0" applyFont="1" applyFill="1" applyBorder="1" applyAlignment="1">
      <alignment horizontal="right" vertical="top" wrapText="1"/>
    </xf>
    <xf numFmtId="0" fontId="1" fillId="29" borderId="16" xfId="0" applyFont="1" applyFill="1" applyBorder="1" applyAlignment="1">
      <alignment horizontal="center" vertical="top" wrapText="1"/>
    </xf>
    <xf numFmtId="0" fontId="10" fillId="27" borderId="16" xfId="0" applyFont="1" applyFill="1" applyBorder="1" applyAlignment="1">
      <alignment horizontal="left" vertical="top" wrapText="1"/>
    </xf>
    <xf numFmtId="0" fontId="10" fillId="27" borderId="16" xfId="0" applyFont="1" applyFill="1" applyBorder="1" applyAlignment="1">
      <alignment horizontal="center" vertical="top" wrapText="1"/>
    </xf>
    <xf numFmtId="165" fontId="10" fillId="27" borderId="16" xfId="0" applyNumberFormat="1" applyFont="1" applyFill="1" applyBorder="1" applyAlignment="1">
      <alignment horizontal="right" vertical="top" wrapText="1"/>
    </xf>
    <xf numFmtId="4" fontId="10" fillId="27" borderId="16" xfId="0" applyNumberFormat="1" applyFont="1" applyFill="1" applyBorder="1" applyAlignment="1">
      <alignment horizontal="right" vertical="top" wrapText="1"/>
    </xf>
    <xf numFmtId="0" fontId="14" fillId="14" borderId="16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center" vertical="top" wrapText="1"/>
    </xf>
    <xf numFmtId="165" fontId="14" fillId="14" borderId="16" xfId="0" applyNumberFormat="1" applyFont="1" applyFill="1" applyBorder="1" applyAlignment="1">
      <alignment horizontal="right" vertical="top" wrapText="1"/>
    </xf>
    <xf numFmtId="4" fontId="14" fillId="14" borderId="16" xfId="0" applyNumberFormat="1" applyFont="1" applyFill="1" applyBorder="1" applyAlignment="1">
      <alignment horizontal="right" vertical="top" wrapText="1"/>
    </xf>
    <xf numFmtId="0" fontId="14" fillId="15" borderId="16" xfId="0" applyFont="1" applyFill="1" applyBorder="1" applyAlignment="1">
      <alignment horizontal="left" vertical="top" wrapText="1"/>
    </xf>
    <xf numFmtId="0" fontId="14" fillId="15" borderId="16" xfId="0" applyFont="1" applyFill="1" applyBorder="1" applyAlignment="1">
      <alignment horizontal="center" vertical="top" wrapText="1"/>
    </xf>
    <xf numFmtId="165" fontId="14" fillId="15" borderId="16" xfId="0" applyNumberFormat="1" applyFont="1" applyFill="1" applyBorder="1" applyAlignment="1">
      <alignment horizontal="right" vertical="top" wrapText="1"/>
    </xf>
    <xf numFmtId="4" fontId="14" fillId="15" borderId="16" xfId="0" applyNumberFormat="1" applyFont="1" applyFill="1" applyBorder="1" applyAlignment="1">
      <alignment horizontal="right" vertical="top" wrapText="1"/>
    </xf>
    <xf numFmtId="0" fontId="14" fillId="29" borderId="0" xfId="0" applyFont="1" applyFill="1" applyAlignment="1">
      <alignment horizontal="right" vertical="top" wrapText="1"/>
    </xf>
    <xf numFmtId="4" fontId="14" fillId="29" borderId="0" xfId="0" applyNumberFormat="1" applyFont="1" applyFill="1" applyAlignment="1">
      <alignment horizontal="right" vertical="top" wrapText="1"/>
    </xf>
    <xf numFmtId="0" fontId="14" fillId="29" borderId="0" xfId="0" applyFont="1" applyFill="1" applyAlignment="1">
      <alignment horizontal="right" vertical="top" wrapText="1"/>
    </xf>
    <xf numFmtId="0" fontId="9" fillId="29" borderId="0" xfId="0" applyFont="1" applyFill="1" applyAlignment="1">
      <alignment horizontal="right" vertical="top" wrapText="1"/>
    </xf>
    <xf numFmtId="165" fontId="9" fillId="29" borderId="0" xfId="0" applyNumberFormat="1" applyFont="1" applyFill="1" applyAlignment="1">
      <alignment horizontal="right" vertical="top" wrapText="1"/>
    </xf>
    <xf numFmtId="4" fontId="9" fillId="29" borderId="0" xfId="0" applyNumberFormat="1" applyFont="1" applyFill="1" applyAlignment="1">
      <alignment horizontal="right" vertical="top" wrapText="1"/>
    </xf>
    <xf numFmtId="0" fontId="10" fillId="27" borderId="11" xfId="0" applyFont="1" applyFill="1" applyBorder="1" applyAlignment="1">
      <alignment horizontal="left" vertical="top" wrapText="1"/>
    </xf>
    <xf numFmtId="0" fontId="10" fillId="28" borderId="16" xfId="0" applyFont="1" applyFill="1" applyBorder="1" applyAlignment="1">
      <alignment horizontal="left" vertical="top" wrapText="1"/>
    </xf>
    <xf numFmtId="0" fontId="10" fillId="28" borderId="16" xfId="0" applyFont="1" applyFill="1" applyBorder="1" applyAlignment="1">
      <alignment horizontal="left" vertical="top" wrapText="1"/>
    </xf>
    <xf numFmtId="0" fontId="10" fillId="28" borderId="16" xfId="0" applyFont="1" applyFill="1" applyBorder="1" applyAlignment="1">
      <alignment horizontal="center" vertical="top" wrapText="1"/>
    </xf>
    <xf numFmtId="165" fontId="10" fillId="28" borderId="16" xfId="0" applyNumberFormat="1" applyFont="1" applyFill="1" applyBorder="1" applyAlignment="1">
      <alignment horizontal="right" vertical="top" wrapText="1"/>
    </xf>
    <xf numFmtId="4" fontId="10" fillId="28" borderId="16" xfId="0" applyNumberFormat="1" applyFont="1" applyFill="1" applyBorder="1" applyAlignment="1">
      <alignment horizontal="right" vertical="top" wrapText="1"/>
    </xf>
    <xf numFmtId="0" fontId="21" fillId="22" borderId="0" xfId="0" applyFont="1" applyFill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4" fontId="22" fillId="23" borderId="0" xfId="0" applyNumberFormat="1" applyFont="1" applyFill="1" applyAlignment="1">
      <alignment horizontal="right" vertical="top" wrapText="1"/>
    </xf>
    <xf numFmtId="0" fontId="24" fillId="25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top" wrapText="1"/>
    </xf>
    <xf numFmtId="0" fontId="9" fillId="29" borderId="0" xfId="0" applyFont="1" applyFill="1" applyAlignment="1">
      <alignment horizontal="left" vertical="top" wrapText="1"/>
    </xf>
    <xf numFmtId="0" fontId="1" fillId="29" borderId="16" xfId="0" applyFont="1" applyFill="1" applyBorder="1" applyAlignment="1">
      <alignment horizontal="left" vertical="top" wrapText="1"/>
    </xf>
    <xf numFmtId="0" fontId="10" fillId="28" borderId="16" xfId="0" applyFont="1" applyFill="1" applyBorder="1" applyAlignment="1">
      <alignment horizontal="left" vertical="top" wrapText="1"/>
    </xf>
    <xf numFmtId="0" fontId="14" fillId="29" borderId="0" xfId="0" applyFont="1" applyFill="1" applyAlignment="1">
      <alignment horizontal="right" vertical="top" wrapText="1"/>
    </xf>
    <xf numFmtId="0" fontId="14" fillId="15" borderId="16" xfId="0" applyFont="1" applyFill="1" applyBorder="1" applyAlignment="1">
      <alignment horizontal="left" vertical="top" wrapText="1"/>
    </xf>
    <xf numFmtId="0" fontId="10" fillId="27" borderId="16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left" vertical="top" wrapText="1"/>
    </xf>
    <xf numFmtId="0" fontId="6" fillId="26" borderId="16" xfId="0" applyFont="1" applyFill="1" applyBorder="1" applyAlignment="1">
      <alignment horizontal="left" vertical="top" wrapText="1"/>
    </xf>
    <xf numFmtId="0" fontId="1" fillId="29" borderId="0" xfId="0" applyFont="1" applyFill="1" applyAlignment="1">
      <alignment horizontal="center" wrapText="1"/>
    </xf>
    <xf numFmtId="0" fontId="1" fillId="29" borderId="0" xfId="0" applyFont="1" applyFill="1" applyAlignment="1">
      <alignment horizontal="left" vertical="top" wrapText="1"/>
    </xf>
    <xf numFmtId="0" fontId="1" fillId="29" borderId="18" xfId="0" applyFont="1" applyFill="1" applyBorder="1" applyAlignment="1">
      <alignment horizontal="left" vertical="top" wrapText="1"/>
    </xf>
    <xf numFmtId="0" fontId="1" fillId="29" borderId="18" xfId="0" applyFont="1" applyFill="1" applyBorder="1" applyAlignment="1">
      <alignment horizontal="left" vertical="top" wrapText="1"/>
    </xf>
    <xf numFmtId="0" fontId="1" fillId="29" borderId="18" xfId="0" applyFont="1" applyFill="1" applyBorder="1" applyAlignment="1">
      <alignment horizontal="center" vertical="top" wrapText="1"/>
    </xf>
    <xf numFmtId="0" fontId="1" fillId="29" borderId="18" xfId="0" applyFont="1" applyFill="1" applyBorder="1" applyAlignment="1">
      <alignment horizontal="right" vertical="top" wrapText="1"/>
    </xf>
    <xf numFmtId="0" fontId="14" fillId="29" borderId="17" xfId="0" applyFont="1" applyFill="1" applyBorder="1" applyAlignment="1">
      <alignment horizontal="right" vertical="top" wrapText="1"/>
    </xf>
    <xf numFmtId="4" fontId="14" fillId="29" borderId="17" xfId="0" applyNumberFormat="1" applyFont="1" applyFill="1" applyBorder="1" applyAlignment="1">
      <alignment horizontal="right" vertical="top" wrapText="1"/>
    </xf>
    <xf numFmtId="10" fontId="8" fillId="9" borderId="6" xfId="1" applyNumberFormat="1" applyFont="1" applyFill="1" applyBorder="1" applyAlignment="1">
      <alignment horizontal="center" vertical="top" wrapText="1"/>
    </xf>
    <xf numFmtId="10" fontId="13" fillId="13" borderId="10" xfId="1" applyNumberFormat="1" applyFont="1" applyFill="1" applyBorder="1" applyAlignment="1">
      <alignment horizontal="center" vertical="top" wrapText="1"/>
    </xf>
    <xf numFmtId="10" fontId="18" fillId="19" borderId="15" xfId="1" applyNumberFormat="1" applyFont="1" applyFill="1" applyBorder="1" applyAlignment="1">
      <alignment horizontal="center" vertical="top" wrapText="1"/>
    </xf>
    <xf numFmtId="0" fontId="19" fillId="30" borderId="0" xfId="0" applyFont="1" applyFill="1" applyAlignment="1">
      <alignment horizontal="left" vertical="top" wrapText="1"/>
    </xf>
    <xf numFmtId="4" fontId="14" fillId="30" borderId="16" xfId="0" applyNumberFormat="1" applyFont="1" applyFill="1" applyBorder="1" applyAlignment="1">
      <alignment horizontal="right" vertical="top" wrapText="1"/>
    </xf>
    <xf numFmtId="4" fontId="10" fillId="30" borderId="16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90500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showOutlineSymbols="0" showWhiteSpace="0" workbookViewId="0">
      <selection activeCell="J6" sqref="J6"/>
    </sheetView>
  </sheetViews>
  <sheetFormatPr defaultRowHeight="14.25" x14ac:dyDescent="0.2"/>
  <cols>
    <col min="1" max="1" width="10" bestFit="1" customWidth="1"/>
    <col min="2" max="2" width="60" bestFit="1" customWidth="1"/>
    <col min="3" max="3" width="8" bestFit="1" customWidth="1"/>
    <col min="4" max="8" width="13" bestFit="1" customWidth="1"/>
  </cols>
  <sheetData>
    <row r="1" spans="1:8" ht="15" x14ac:dyDescent="0.2">
      <c r="A1" s="1"/>
      <c r="B1" s="1" t="s">
        <v>0</v>
      </c>
      <c r="C1" s="63"/>
      <c r="D1" s="63"/>
      <c r="E1" s="63" t="s">
        <v>1</v>
      </c>
      <c r="F1" s="63"/>
      <c r="G1" s="63"/>
      <c r="H1" s="63"/>
    </row>
    <row r="2" spans="1:8" ht="29.25" customHeight="1" x14ac:dyDescent="0.2">
      <c r="A2" s="16"/>
      <c r="B2" s="16" t="s">
        <v>2</v>
      </c>
      <c r="C2" s="58"/>
      <c r="D2" s="58"/>
      <c r="E2" s="83">
        <v>0</v>
      </c>
      <c r="F2" s="83"/>
      <c r="G2" s="58"/>
      <c r="H2" s="58"/>
    </row>
    <row r="3" spans="1:8" ht="15" x14ac:dyDescent="0.25">
      <c r="A3" s="62" t="s">
        <v>3</v>
      </c>
      <c r="B3" s="61"/>
      <c r="C3" s="61"/>
      <c r="D3" s="61"/>
      <c r="E3" s="61"/>
      <c r="F3" s="61"/>
      <c r="G3" s="61"/>
      <c r="H3" s="61"/>
    </row>
    <row r="4" spans="1:8" ht="30" customHeight="1" x14ac:dyDescent="0.2">
      <c r="A4" s="2" t="s">
        <v>4</v>
      </c>
      <c r="B4" s="2" t="s">
        <v>5</v>
      </c>
      <c r="C4" s="3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spans="1:8" ht="24" customHeight="1" x14ac:dyDescent="0.2">
      <c r="A5" s="5" t="s">
        <v>12</v>
      </c>
      <c r="B5" s="5" t="s">
        <v>13</v>
      </c>
      <c r="C5" s="5"/>
      <c r="D5" s="6"/>
      <c r="E5" s="5"/>
      <c r="F5" s="5"/>
      <c r="G5" s="7">
        <f>SUM(G6:G10)</f>
        <v>0</v>
      </c>
      <c r="H5" s="80" t="e">
        <f>G5/$F$68</f>
        <v>#DIV/0!</v>
      </c>
    </row>
    <row r="6" spans="1:8" ht="26.1" customHeight="1" x14ac:dyDescent="0.2">
      <c r="A6" s="8" t="s">
        <v>14</v>
      </c>
      <c r="B6" s="8" t="s">
        <v>15</v>
      </c>
      <c r="C6" s="9" t="s">
        <v>16</v>
      </c>
      <c r="D6" s="10">
        <v>0.12</v>
      </c>
      <c r="E6" s="11">
        <f>'Orçamento Analítico'!$H$6</f>
        <v>0</v>
      </c>
      <c r="F6" s="11">
        <f>E6*(1+$E$2)</f>
        <v>0</v>
      </c>
      <c r="G6" s="11">
        <f>D6*F6</f>
        <v>0</v>
      </c>
      <c r="H6" s="81" t="e">
        <f t="shared" ref="H6:H64" si="0">G6/$F$68</f>
        <v>#DIV/0!</v>
      </c>
    </row>
    <row r="7" spans="1:8" ht="26.1" customHeight="1" x14ac:dyDescent="0.2">
      <c r="A7" s="8" t="s">
        <v>17</v>
      </c>
      <c r="B7" s="8" t="s">
        <v>18</v>
      </c>
      <c r="C7" s="9" t="s">
        <v>16</v>
      </c>
      <c r="D7" s="10">
        <v>0.36</v>
      </c>
      <c r="E7" s="11">
        <f>'Orçamento Analítico'!$H$18</f>
        <v>0</v>
      </c>
      <c r="F7" s="11">
        <f t="shared" ref="F7:F9" si="1">E7*(1+$E$2)</f>
        <v>0</v>
      </c>
      <c r="G7" s="11">
        <f t="shared" ref="G7:G10" si="2">D7*F7</f>
        <v>0</v>
      </c>
      <c r="H7" s="81" t="e">
        <f t="shared" si="0"/>
        <v>#DIV/0!</v>
      </c>
    </row>
    <row r="8" spans="1:8" ht="24" customHeight="1" x14ac:dyDescent="0.2">
      <c r="A8" s="8" t="s">
        <v>19</v>
      </c>
      <c r="B8" s="8" t="s">
        <v>20</v>
      </c>
      <c r="C8" s="9" t="s">
        <v>16</v>
      </c>
      <c r="D8" s="10">
        <v>0.36</v>
      </c>
      <c r="E8" s="11">
        <f>'Orçamento Analítico'!$H$32</f>
        <v>0</v>
      </c>
      <c r="F8" s="11">
        <f t="shared" si="1"/>
        <v>0</v>
      </c>
      <c r="G8" s="11">
        <f t="shared" si="2"/>
        <v>0</v>
      </c>
      <c r="H8" s="81" t="e">
        <f t="shared" si="0"/>
        <v>#DIV/0!</v>
      </c>
    </row>
    <row r="9" spans="1:8" ht="24" customHeight="1" x14ac:dyDescent="0.2">
      <c r="A9" s="8" t="s">
        <v>21</v>
      </c>
      <c r="B9" s="8" t="s">
        <v>22</v>
      </c>
      <c r="C9" s="9" t="s">
        <v>23</v>
      </c>
      <c r="D9" s="10">
        <v>12</v>
      </c>
      <c r="E9" s="11">
        <f>'Orçamento Analítico'!$H$46</f>
        <v>0</v>
      </c>
      <c r="F9" s="11">
        <f t="shared" si="1"/>
        <v>0</v>
      </c>
      <c r="G9" s="11">
        <f t="shared" si="2"/>
        <v>0</v>
      </c>
      <c r="H9" s="81" t="e">
        <f t="shared" si="0"/>
        <v>#DIV/0!</v>
      </c>
    </row>
    <row r="10" spans="1:8" ht="24" customHeight="1" x14ac:dyDescent="0.2">
      <c r="A10" s="12" t="s">
        <v>24</v>
      </c>
      <c r="B10" s="12" t="s">
        <v>25</v>
      </c>
      <c r="C10" s="13" t="s">
        <v>26</v>
      </c>
      <c r="D10" s="14">
        <v>12</v>
      </c>
      <c r="E10" s="15">
        <f>'Orçamento Analítico'!$H$67</f>
        <v>0</v>
      </c>
      <c r="F10" s="15">
        <f>E10*(1+$E$2)</f>
        <v>0</v>
      </c>
      <c r="G10" s="15">
        <f t="shared" si="2"/>
        <v>0</v>
      </c>
      <c r="H10" s="82" t="e">
        <f t="shared" si="0"/>
        <v>#DIV/0!</v>
      </c>
    </row>
    <row r="11" spans="1:8" ht="24" customHeight="1" x14ac:dyDescent="0.2">
      <c r="A11" s="5" t="s">
        <v>27</v>
      </c>
      <c r="B11" s="5" t="s">
        <v>28</v>
      </c>
      <c r="C11" s="5"/>
      <c r="D11" s="6"/>
      <c r="E11" s="5"/>
      <c r="F11" s="5"/>
      <c r="G11" s="7">
        <f>SUM(G12:G16)</f>
        <v>0</v>
      </c>
      <c r="H11" s="80" t="e">
        <f t="shared" si="0"/>
        <v>#DIV/0!</v>
      </c>
    </row>
    <row r="12" spans="1:8" ht="26.1" customHeight="1" x14ac:dyDescent="0.2">
      <c r="A12" s="8" t="s">
        <v>29</v>
      </c>
      <c r="B12" s="8" t="s">
        <v>15</v>
      </c>
      <c r="C12" s="9" t="s">
        <v>16</v>
      </c>
      <c r="D12" s="10">
        <v>0.12</v>
      </c>
      <c r="E12" s="11">
        <f>'Orçamento Analítico'!$H$6</f>
        <v>0</v>
      </c>
      <c r="F12" s="11">
        <f>E12*(1+$E$2)</f>
        <v>0</v>
      </c>
      <c r="G12" s="11">
        <f>D12*F12</f>
        <v>0</v>
      </c>
      <c r="H12" s="81" t="e">
        <f t="shared" si="0"/>
        <v>#DIV/0!</v>
      </c>
    </row>
    <row r="13" spans="1:8" ht="26.1" customHeight="1" x14ac:dyDescent="0.2">
      <c r="A13" s="8" t="s">
        <v>30</v>
      </c>
      <c r="B13" s="8" t="s">
        <v>18</v>
      </c>
      <c r="C13" s="9" t="s">
        <v>16</v>
      </c>
      <c r="D13" s="10">
        <v>0.36</v>
      </c>
      <c r="E13" s="11">
        <f>'Orçamento Analítico'!$H$18</f>
        <v>0</v>
      </c>
      <c r="F13" s="11">
        <f t="shared" ref="F13:F15" si="3">E13*(1+$E$2)</f>
        <v>0</v>
      </c>
      <c r="G13" s="11">
        <f t="shared" ref="G13:G16" si="4">D13*F13</f>
        <v>0</v>
      </c>
      <c r="H13" s="81" t="e">
        <f t="shared" si="0"/>
        <v>#DIV/0!</v>
      </c>
    </row>
    <row r="14" spans="1:8" ht="24" customHeight="1" x14ac:dyDescent="0.2">
      <c r="A14" s="8" t="s">
        <v>31</v>
      </c>
      <c r="B14" s="8" t="s">
        <v>20</v>
      </c>
      <c r="C14" s="9" t="s">
        <v>16</v>
      </c>
      <c r="D14" s="10">
        <v>0.36</v>
      </c>
      <c r="E14" s="11">
        <f>'Orçamento Analítico'!$H$32</f>
        <v>0</v>
      </c>
      <c r="F14" s="11">
        <f t="shared" si="3"/>
        <v>0</v>
      </c>
      <c r="G14" s="11">
        <f t="shared" si="4"/>
        <v>0</v>
      </c>
      <c r="H14" s="81" t="e">
        <f t="shared" si="0"/>
        <v>#DIV/0!</v>
      </c>
    </row>
    <row r="15" spans="1:8" ht="24" customHeight="1" x14ac:dyDescent="0.2">
      <c r="A15" s="8" t="s">
        <v>32</v>
      </c>
      <c r="B15" s="8" t="s">
        <v>22</v>
      </c>
      <c r="C15" s="9" t="s">
        <v>23</v>
      </c>
      <c r="D15" s="10">
        <v>12</v>
      </c>
      <c r="E15" s="11">
        <f>'Orçamento Analítico'!$H$46</f>
        <v>0</v>
      </c>
      <c r="F15" s="11">
        <f t="shared" si="3"/>
        <v>0</v>
      </c>
      <c r="G15" s="11">
        <f t="shared" si="4"/>
        <v>0</v>
      </c>
      <c r="H15" s="81" t="e">
        <f t="shared" si="0"/>
        <v>#DIV/0!</v>
      </c>
    </row>
    <row r="16" spans="1:8" ht="24" customHeight="1" x14ac:dyDescent="0.2">
      <c r="A16" s="12" t="s">
        <v>33</v>
      </c>
      <c r="B16" s="12" t="s">
        <v>25</v>
      </c>
      <c r="C16" s="13" t="s">
        <v>26</v>
      </c>
      <c r="D16" s="14">
        <v>12</v>
      </c>
      <c r="E16" s="15">
        <f>'Orçamento Analítico'!$H$67</f>
        <v>0</v>
      </c>
      <c r="F16" s="15">
        <f>E16*(1+$E$2)</f>
        <v>0</v>
      </c>
      <c r="G16" s="15">
        <f t="shared" si="4"/>
        <v>0</v>
      </c>
      <c r="H16" s="82" t="e">
        <f t="shared" si="0"/>
        <v>#DIV/0!</v>
      </c>
    </row>
    <row r="17" spans="1:8" ht="24" customHeight="1" x14ac:dyDescent="0.2">
      <c r="A17" s="5" t="s">
        <v>34</v>
      </c>
      <c r="B17" s="5" t="s">
        <v>35</v>
      </c>
      <c r="C17" s="5"/>
      <c r="D17" s="6"/>
      <c r="E17" s="5"/>
      <c r="F17" s="5"/>
      <c r="G17" s="7">
        <f>SUM(G18:G22)</f>
        <v>0</v>
      </c>
      <c r="H17" s="80" t="e">
        <f t="shared" si="0"/>
        <v>#DIV/0!</v>
      </c>
    </row>
    <row r="18" spans="1:8" ht="26.1" customHeight="1" x14ac:dyDescent="0.2">
      <c r="A18" s="8" t="s">
        <v>36</v>
      </c>
      <c r="B18" s="8" t="s">
        <v>15</v>
      </c>
      <c r="C18" s="9" t="s">
        <v>16</v>
      </c>
      <c r="D18" s="10">
        <v>0.12</v>
      </c>
      <c r="E18" s="11">
        <f>'Orçamento Analítico'!$H$6</f>
        <v>0</v>
      </c>
      <c r="F18" s="11">
        <f>E18*(1+$E$2)</f>
        <v>0</v>
      </c>
      <c r="G18" s="11">
        <f>D18*F18</f>
        <v>0</v>
      </c>
      <c r="H18" s="81" t="e">
        <f t="shared" si="0"/>
        <v>#DIV/0!</v>
      </c>
    </row>
    <row r="19" spans="1:8" ht="26.1" customHeight="1" x14ac:dyDescent="0.2">
      <c r="A19" s="8" t="s">
        <v>37</v>
      </c>
      <c r="B19" s="8" t="s">
        <v>18</v>
      </c>
      <c r="C19" s="9" t="s">
        <v>16</v>
      </c>
      <c r="D19" s="10">
        <v>0.48</v>
      </c>
      <c r="E19" s="11">
        <f>'Orçamento Analítico'!$H$18</f>
        <v>0</v>
      </c>
      <c r="F19" s="11">
        <f t="shared" ref="F19:F21" si="5">E19*(1+$E$2)</f>
        <v>0</v>
      </c>
      <c r="G19" s="11">
        <f t="shared" ref="G19:G22" si="6">D19*F19</f>
        <v>0</v>
      </c>
      <c r="H19" s="81" t="e">
        <f t="shared" si="0"/>
        <v>#DIV/0!</v>
      </c>
    </row>
    <row r="20" spans="1:8" ht="24" customHeight="1" x14ac:dyDescent="0.2">
      <c r="A20" s="8" t="s">
        <v>38</v>
      </c>
      <c r="B20" s="8" t="s">
        <v>20</v>
      </c>
      <c r="C20" s="9" t="s">
        <v>16</v>
      </c>
      <c r="D20" s="10">
        <v>0.48</v>
      </c>
      <c r="E20" s="11">
        <f>'Orçamento Analítico'!$H$32</f>
        <v>0</v>
      </c>
      <c r="F20" s="11">
        <f t="shared" si="5"/>
        <v>0</v>
      </c>
      <c r="G20" s="11">
        <f t="shared" si="6"/>
        <v>0</v>
      </c>
      <c r="H20" s="81" t="e">
        <f t="shared" si="0"/>
        <v>#DIV/0!</v>
      </c>
    </row>
    <row r="21" spans="1:8" ht="24" customHeight="1" x14ac:dyDescent="0.2">
      <c r="A21" s="8" t="s">
        <v>39</v>
      </c>
      <c r="B21" s="8" t="s">
        <v>22</v>
      </c>
      <c r="C21" s="9" t="s">
        <v>23</v>
      </c>
      <c r="D21" s="10">
        <v>12</v>
      </c>
      <c r="E21" s="11">
        <f>'Orçamento Analítico'!$H$46</f>
        <v>0</v>
      </c>
      <c r="F21" s="11">
        <f t="shared" si="5"/>
        <v>0</v>
      </c>
      <c r="G21" s="11">
        <f t="shared" si="6"/>
        <v>0</v>
      </c>
      <c r="H21" s="81" t="e">
        <f t="shared" si="0"/>
        <v>#DIV/0!</v>
      </c>
    </row>
    <row r="22" spans="1:8" ht="24" customHeight="1" x14ac:dyDescent="0.2">
      <c r="A22" s="12" t="s">
        <v>40</v>
      </c>
      <c r="B22" s="12" t="s">
        <v>25</v>
      </c>
      <c r="C22" s="13" t="s">
        <v>26</v>
      </c>
      <c r="D22" s="14">
        <v>12</v>
      </c>
      <c r="E22" s="15">
        <f>'Orçamento Analítico'!$H$67</f>
        <v>0</v>
      </c>
      <c r="F22" s="15">
        <f>E22*(1+$E$2)</f>
        <v>0</v>
      </c>
      <c r="G22" s="15">
        <f t="shared" si="6"/>
        <v>0</v>
      </c>
      <c r="H22" s="82" t="e">
        <f t="shared" si="0"/>
        <v>#DIV/0!</v>
      </c>
    </row>
    <row r="23" spans="1:8" ht="24" customHeight="1" x14ac:dyDescent="0.2">
      <c r="A23" s="5" t="s">
        <v>41</v>
      </c>
      <c r="B23" s="5" t="s">
        <v>42</v>
      </c>
      <c r="C23" s="5"/>
      <c r="D23" s="6"/>
      <c r="E23" s="5"/>
      <c r="F23" s="5"/>
      <c r="G23" s="7">
        <f>SUM(G24:G28)</f>
        <v>0</v>
      </c>
      <c r="H23" s="80" t="e">
        <f t="shared" si="0"/>
        <v>#DIV/0!</v>
      </c>
    </row>
    <row r="24" spans="1:8" ht="26.1" customHeight="1" x14ac:dyDescent="0.2">
      <c r="A24" s="8" t="s">
        <v>43</v>
      </c>
      <c r="B24" s="8" t="s">
        <v>15</v>
      </c>
      <c r="C24" s="9" t="s">
        <v>16</v>
      </c>
      <c r="D24" s="10">
        <v>0.12</v>
      </c>
      <c r="E24" s="11">
        <f>'Orçamento Analítico'!$H$6</f>
        <v>0</v>
      </c>
      <c r="F24" s="11">
        <f>E24*(1+$E$2)</f>
        <v>0</v>
      </c>
      <c r="G24" s="11">
        <f>D24*F24</f>
        <v>0</v>
      </c>
      <c r="H24" s="81" t="e">
        <f t="shared" si="0"/>
        <v>#DIV/0!</v>
      </c>
    </row>
    <row r="25" spans="1:8" ht="26.1" customHeight="1" x14ac:dyDescent="0.2">
      <c r="A25" s="8" t="s">
        <v>44</v>
      </c>
      <c r="B25" s="8" t="s">
        <v>18</v>
      </c>
      <c r="C25" s="9" t="s">
        <v>16</v>
      </c>
      <c r="D25" s="10">
        <v>0.36</v>
      </c>
      <c r="E25" s="11">
        <f>'Orçamento Analítico'!$H$18</f>
        <v>0</v>
      </c>
      <c r="F25" s="11">
        <f t="shared" ref="F25:F27" si="7">E25*(1+$E$2)</f>
        <v>0</v>
      </c>
      <c r="G25" s="11">
        <f t="shared" ref="G25:G28" si="8">D25*F25</f>
        <v>0</v>
      </c>
      <c r="H25" s="81" t="e">
        <f t="shared" si="0"/>
        <v>#DIV/0!</v>
      </c>
    </row>
    <row r="26" spans="1:8" ht="24" customHeight="1" x14ac:dyDescent="0.2">
      <c r="A26" s="8" t="s">
        <v>45</v>
      </c>
      <c r="B26" s="8" t="s">
        <v>20</v>
      </c>
      <c r="C26" s="9" t="s">
        <v>16</v>
      </c>
      <c r="D26" s="10">
        <v>0.36</v>
      </c>
      <c r="E26" s="11">
        <f>'Orçamento Analítico'!$H$32</f>
        <v>0</v>
      </c>
      <c r="F26" s="11">
        <f t="shared" si="7"/>
        <v>0</v>
      </c>
      <c r="G26" s="11">
        <f t="shared" si="8"/>
        <v>0</v>
      </c>
      <c r="H26" s="81" t="e">
        <f t="shared" si="0"/>
        <v>#DIV/0!</v>
      </c>
    </row>
    <row r="27" spans="1:8" ht="24" customHeight="1" x14ac:dyDescent="0.2">
      <c r="A27" s="8" t="s">
        <v>46</v>
      </c>
      <c r="B27" s="8" t="s">
        <v>22</v>
      </c>
      <c r="C27" s="9" t="s">
        <v>23</v>
      </c>
      <c r="D27" s="10">
        <v>12</v>
      </c>
      <c r="E27" s="11">
        <f>'Orçamento Analítico'!$H$46</f>
        <v>0</v>
      </c>
      <c r="F27" s="11">
        <f t="shared" si="7"/>
        <v>0</v>
      </c>
      <c r="G27" s="11">
        <f t="shared" si="8"/>
        <v>0</v>
      </c>
      <c r="H27" s="81" t="e">
        <f t="shared" si="0"/>
        <v>#DIV/0!</v>
      </c>
    </row>
    <row r="28" spans="1:8" ht="24" customHeight="1" x14ac:dyDescent="0.2">
      <c r="A28" s="12" t="s">
        <v>47</v>
      </c>
      <c r="B28" s="12" t="s">
        <v>25</v>
      </c>
      <c r="C28" s="13" t="s">
        <v>26</v>
      </c>
      <c r="D28" s="14">
        <v>12</v>
      </c>
      <c r="E28" s="15">
        <f>'Orçamento Analítico'!$H$67</f>
        <v>0</v>
      </c>
      <c r="F28" s="15">
        <f>E28*(1+$E$2)</f>
        <v>0</v>
      </c>
      <c r="G28" s="15">
        <f t="shared" si="8"/>
        <v>0</v>
      </c>
      <c r="H28" s="82" t="e">
        <f t="shared" si="0"/>
        <v>#DIV/0!</v>
      </c>
    </row>
    <row r="29" spans="1:8" ht="24" customHeight="1" x14ac:dyDescent="0.2">
      <c r="A29" s="5" t="s">
        <v>48</v>
      </c>
      <c r="B29" s="5" t="s">
        <v>49</v>
      </c>
      <c r="C29" s="5"/>
      <c r="D29" s="6"/>
      <c r="E29" s="5"/>
      <c r="F29" s="5"/>
      <c r="G29" s="7">
        <f>SUM(G30:G34)</f>
        <v>0</v>
      </c>
      <c r="H29" s="80" t="e">
        <f t="shared" si="0"/>
        <v>#DIV/0!</v>
      </c>
    </row>
    <row r="30" spans="1:8" ht="26.1" customHeight="1" x14ac:dyDescent="0.2">
      <c r="A30" s="8" t="s">
        <v>50</v>
      </c>
      <c r="B30" s="8" t="s">
        <v>15</v>
      </c>
      <c r="C30" s="9" t="s">
        <v>16</v>
      </c>
      <c r="D30" s="10">
        <v>0.12</v>
      </c>
      <c r="E30" s="11">
        <f>'Orçamento Analítico'!$H$6</f>
        <v>0</v>
      </c>
      <c r="F30" s="11">
        <f>E30*(1+$E$2)</f>
        <v>0</v>
      </c>
      <c r="G30" s="11">
        <f>D30*F30</f>
        <v>0</v>
      </c>
      <c r="H30" s="81" t="e">
        <f t="shared" si="0"/>
        <v>#DIV/0!</v>
      </c>
    </row>
    <row r="31" spans="1:8" ht="26.1" customHeight="1" x14ac:dyDescent="0.2">
      <c r="A31" s="8" t="s">
        <v>51</v>
      </c>
      <c r="B31" s="8" t="s">
        <v>18</v>
      </c>
      <c r="C31" s="9" t="s">
        <v>16</v>
      </c>
      <c r="D31" s="10">
        <v>0.36</v>
      </c>
      <c r="E31" s="11">
        <f>'Orçamento Analítico'!$H$18</f>
        <v>0</v>
      </c>
      <c r="F31" s="11">
        <f t="shared" ref="F31:F33" si="9">E31*(1+$E$2)</f>
        <v>0</v>
      </c>
      <c r="G31" s="11">
        <f t="shared" ref="G31:G34" si="10">D31*F31</f>
        <v>0</v>
      </c>
      <c r="H31" s="81" t="e">
        <f t="shared" si="0"/>
        <v>#DIV/0!</v>
      </c>
    </row>
    <row r="32" spans="1:8" ht="24" customHeight="1" x14ac:dyDescent="0.2">
      <c r="A32" s="8" t="s">
        <v>52</v>
      </c>
      <c r="B32" s="8" t="s">
        <v>20</v>
      </c>
      <c r="C32" s="9" t="s">
        <v>16</v>
      </c>
      <c r="D32" s="10">
        <v>0.36</v>
      </c>
      <c r="E32" s="11">
        <f>'Orçamento Analítico'!$H$32</f>
        <v>0</v>
      </c>
      <c r="F32" s="11">
        <f t="shared" si="9"/>
        <v>0</v>
      </c>
      <c r="G32" s="11">
        <f t="shared" si="10"/>
        <v>0</v>
      </c>
      <c r="H32" s="81" t="e">
        <f t="shared" si="0"/>
        <v>#DIV/0!</v>
      </c>
    </row>
    <row r="33" spans="1:8" ht="24" customHeight="1" x14ac:dyDescent="0.2">
      <c r="A33" s="8" t="s">
        <v>53</v>
      </c>
      <c r="B33" s="8" t="s">
        <v>22</v>
      </c>
      <c r="C33" s="9" t="s">
        <v>23</v>
      </c>
      <c r="D33" s="10">
        <v>12</v>
      </c>
      <c r="E33" s="11">
        <f>'Orçamento Analítico'!$H$46</f>
        <v>0</v>
      </c>
      <c r="F33" s="11">
        <f t="shared" si="9"/>
        <v>0</v>
      </c>
      <c r="G33" s="11">
        <f t="shared" si="10"/>
        <v>0</v>
      </c>
      <c r="H33" s="81" t="e">
        <f t="shared" si="0"/>
        <v>#DIV/0!</v>
      </c>
    </row>
    <row r="34" spans="1:8" ht="24" customHeight="1" x14ac:dyDescent="0.2">
      <c r="A34" s="12" t="s">
        <v>54</v>
      </c>
      <c r="B34" s="12" t="s">
        <v>25</v>
      </c>
      <c r="C34" s="13" t="s">
        <v>26</v>
      </c>
      <c r="D34" s="14">
        <v>12</v>
      </c>
      <c r="E34" s="15">
        <f>'Orçamento Analítico'!$H$67</f>
        <v>0</v>
      </c>
      <c r="F34" s="15">
        <f>E34*(1+$E$2)</f>
        <v>0</v>
      </c>
      <c r="G34" s="15">
        <f t="shared" si="10"/>
        <v>0</v>
      </c>
      <c r="H34" s="82" t="e">
        <f t="shared" si="0"/>
        <v>#DIV/0!</v>
      </c>
    </row>
    <row r="35" spans="1:8" ht="24" customHeight="1" x14ac:dyDescent="0.2">
      <c r="A35" s="5" t="s">
        <v>55</v>
      </c>
      <c r="B35" s="5" t="s">
        <v>56</v>
      </c>
      <c r="C35" s="5"/>
      <c r="D35" s="6"/>
      <c r="E35" s="5"/>
      <c r="F35" s="5"/>
      <c r="G35" s="7">
        <f>SUM(G36:G40)</f>
        <v>0</v>
      </c>
      <c r="H35" s="80" t="e">
        <f t="shared" si="0"/>
        <v>#DIV/0!</v>
      </c>
    </row>
    <row r="36" spans="1:8" ht="26.1" customHeight="1" x14ac:dyDescent="0.2">
      <c r="A36" s="8" t="s">
        <v>57</v>
      </c>
      <c r="B36" s="8" t="s">
        <v>15</v>
      </c>
      <c r="C36" s="9" t="s">
        <v>16</v>
      </c>
      <c r="D36" s="10">
        <v>0.12</v>
      </c>
      <c r="E36" s="11">
        <f>'Orçamento Analítico'!$H$6</f>
        <v>0</v>
      </c>
      <c r="F36" s="11">
        <f>E36*(1+$E$2)</f>
        <v>0</v>
      </c>
      <c r="G36" s="11">
        <f>D36*F36</f>
        <v>0</v>
      </c>
      <c r="H36" s="81" t="e">
        <f t="shared" si="0"/>
        <v>#DIV/0!</v>
      </c>
    </row>
    <row r="37" spans="1:8" ht="26.1" customHeight="1" x14ac:dyDescent="0.2">
      <c r="A37" s="8" t="s">
        <v>58</v>
      </c>
      <c r="B37" s="8" t="s">
        <v>18</v>
      </c>
      <c r="C37" s="9" t="s">
        <v>16</v>
      </c>
      <c r="D37" s="10">
        <v>0.48</v>
      </c>
      <c r="E37" s="11">
        <f>'Orçamento Analítico'!$H$18</f>
        <v>0</v>
      </c>
      <c r="F37" s="11">
        <f t="shared" ref="F37:F39" si="11">E37*(1+$E$2)</f>
        <v>0</v>
      </c>
      <c r="G37" s="11">
        <f t="shared" ref="G37:G40" si="12">D37*F37</f>
        <v>0</v>
      </c>
      <c r="H37" s="81" t="e">
        <f t="shared" si="0"/>
        <v>#DIV/0!</v>
      </c>
    </row>
    <row r="38" spans="1:8" ht="24" customHeight="1" x14ac:dyDescent="0.2">
      <c r="A38" s="8" t="s">
        <v>59</v>
      </c>
      <c r="B38" s="8" t="s">
        <v>20</v>
      </c>
      <c r="C38" s="9" t="s">
        <v>16</v>
      </c>
      <c r="D38" s="10">
        <v>0.48</v>
      </c>
      <c r="E38" s="11">
        <f>'Orçamento Analítico'!$H$32</f>
        <v>0</v>
      </c>
      <c r="F38" s="11">
        <f t="shared" si="11"/>
        <v>0</v>
      </c>
      <c r="G38" s="11">
        <f t="shared" si="12"/>
        <v>0</v>
      </c>
      <c r="H38" s="81" t="e">
        <f t="shared" si="0"/>
        <v>#DIV/0!</v>
      </c>
    </row>
    <row r="39" spans="1:8" ht="24" customHeight="1" x14ac:dyDescent="0.2">
      <c r="A39" s="8" t="s">
        <v>60</v>
      </c>
      <c r="B39" s="8" t="s">
        <v>22</v>
      </c>
      <c r="C39" s="9" t="s">
        <v>23</v>
      </c>
      <c r="D39" s="10">
        <v>12</v>
      </c>
      <c r="E39" s="11">
        <f>'Orçamento Analítico'!$H$46</f>
        <v>0</v>
      </c>
      <c r="F39" s="11">
        <f t="shared" si="11"/>
        <v>0</v>
      </c>
      <c r="G39" s="11">
        <f t="shared" si="12"/>
        <v>0</v>
      </c>
      <c r="H39" s="81" t="e">
        <f t="shared" si="0"/>
        <v>#DIV/0!</v>
      </c>
    </row>
    <row r="40" spans="1:8" ht="24" customHeight="1" x14ac:dyDescent="0.2">
      <c r="A40" s="12" t="s">
        <v>61</v>
      </c>
      <c r="B40" s="12" t="s">
        <v>25</v>
      </c>
      <c r="C40" s="13" t="s">
        <v>26</v>
      </c>
      <c r="D40" s="14">
        <v>12</v>
      </c>
      <c r="E40" s="15">
        <f>'Orçamento Analítico'!$H$67</f>
        <v>0</v>
      </c>
      <c r="F40" s="15">
        <f>E40*(1+$E$2)</f>
        <v>0</v>
      </c>
      <c r="G40" s="15">
        <f t="shared" si="12"/>
        <v>0</v>
      </c>
      <c r="H40" s="82" t="e">
        <f t="shared" si="0"/>
        <v>#DIV/0!</v>
      </c>
    </row>
    <row r="41" spans="1:8" ht="24" customHeight="1" x14ac:dyDescent="0.2">
      <c r="A41" s="5" t="s">
        <v>62</v>
      </c>
      <c r="B41" s="5" t="s">
        <v>63</v>
      </c>
      <c r="C41" s="5"/>
      <c r="D41" s="6"/>
      <c r="E41" s="5"/>
      <c r="F41" s="5"/>
      <c r="G41" s="7">
        <f>SUM(G42:G46)</f>
        <v>0</v>
      </c>
      <c r="H41" s="80" t="e">
        <f t="shared" si="0"/>
        <v>#DIV/0!</v>
      </c>
    </row>
    <row r="42" spans="1:8" ht="26.1" customHeight="1" x14ac:dyDescent="0.2">
      <c r="A42" s="8" t="s">
        <v>64</v>
      </c>
      <c r="B42" s="8" t="s">
        <v>15</v>
      </c>
      <c r="C42" s="9" t="s">
        <v>16</v>
      </c>
      <c r="D42" s="10">
        <v>0.12</v>
      </c>
      <c r="E42" s="11">
        <f>'Orçamento Analítico'!$H$6</f>
        <v>0</v>
      </c>
      <c r="F42" s="11">
        <f>E42*(1+$E$2)</f>
        <v>0</v>
      </c>
      <c r="G42" s="11">
        <f>D42*F42</f>
        <v>0</v>
      </c>
      <c r="H42" s="81" t="e">
        <f t="shared" si="0"/>
        <v>#DIV/0!</v>
      </c>
    </row>
    <row r="43" spans="1:8" ht="26.1" customHeight="1" x14ac:dyDescent="0.2">
      <c r="A43" s="8" t="s">
        <v>65</v>
      </c>
      <c r="B43" s="8" t="s">
        <v>18</v>
      </c>
      <c r="C43" s="9" t="s">
        <v>16</v>
      </c>
      <c r="D43" s="10">
        <v>0.36</v>
      </c>
      <c r="E43" s="11">
        <f>'Orçamento Analítico'!$H$18</f>
        <v>0</v>
      </c>
      <c r="F43" s="11">
        <f t="shared" ref="F43:F45" si="13">E43*(1+$E$2)</f>
        <v>0</v>
      </c>
      <c r="G43" s="11">
        <f t="shared" ref="G43:G46" si="14">D43*F43</f>
        <v>0</v>
      </c>
      <c r="H43" s="81" t="e">
        <f t="shared" si="0"/>
        <v>#DIV/0!</v>
      </c>
    </row>
    <row r="44" spans="1:8" ht="24" customHeight="1" x14ac:dyDescent="0.2">
      <c r="A44" s="8" t="s">
        <v>66</v>
      </c>
      <c r="B44" s="8" t="s">
        <v>20</v>
      </c>
      <c r="C44" s="9" t="s">
        <v>16</v>
      </c>
      <c r="D44" s="10">
        <v>0.36</v>
      </c>
      <c r="E44" s="11">
        <f>'Orçamento Analítico'!$H$32</f>
        <v>0</v>
      </c>
      <c r="F44" s="11">
        <f t="shared" si="13"/>
        <v>0</v>
      </c>
      <c r="G44" s="11">
        <f t="shared" si="14"/>
        <v>0</v>
      </c>
      <c r="H44" s="81" t="e">
        <f t="shared" si="0"/>
        <v>#DIV/0!</v>
      </c>
    </row>
    <row r="45" spans="1:8" ht="24" customHeight="1" x14ac:dyDescent="0.2">
      <c r="A45" s="8" t="s">
        <v>67</v>
      </c>
      <c r="B45" s="8" t="s">
        <v>22</v>
      </c>
      <c r="C45" s="9" t="s">
        <v>23</v>
      </c>
      <c r="D45" s="10">
        <v>12</v>
      </c>
      <c r="E45" s="11">
        <f>'Orçamento Analítico'!$H$46</f>
        <v>0</v>
      </c>
      <c r="F45" s="11">
        <f t="shared" si="13"/>
        <v>0</v>
      </c>
      <c r="G45" s="11">
        <f t="shared" si="14"/>
        <v>0</v>
      </c>
      <c r="H45" s="81" t="e">
        <f t="shared" si="0"/>
        <v>#DIV/0!</v>
      </c>
    </row>
    <row r="46" spans="1:8" ht="24" customHeight="1" x14ac:dyDescent="0.2">
      <c r="A46" s="12" t="s">
        <v>68</v>
      </c>
      <c r="B46" s="12" t="s">
        <v>69</v>
      </c>
      <c r="C46" s="13" t="s">
        <v>26</v>
      </c>
      <c r="D46" s="14">
        <v>12</v>
      </c>
      <c r="E46" s="15">
        <f>'Orçamento Analítico'!$H$73</f>
        <v>0</v>
      </c>
      <c r="F46" s="15">
        <f>E46*(1+$E$2)</f>
        <v>0</v>
      </c>
      <c r="G46" s="15">
        <f t="shared" si="14"/>
        <v>0</v>
      </c>
      <c r="H46" s="82" t="e">
        <f t="shared" si="0"/>
        <v>#DIV/0!</v>
      </c>
    </row>
    <row r="47" spans="1:8" ht="24" customHeight="1" x14ac:dyDescent="0.2">
      <c r="A47" s="5" t="s">
        <v>70</v>
      </c>
      <c r="B47" s="5" t="s">
        <v>71</v>
      </c>
      <c r="C47" s="5"/>
      <c r="D47" s="6"/>
      <c r="E47" s="5"/>
      <c r="F47" s="5"/>
      <c r="G47" s="7">
        <f>SUM(G48:G52)</f>
        <v>0</v>
      </c>
      <c r="H47" s="80" t="e">
        <f t="shared" si="0"/>
        <v>#DIV/0!</v>
      </c>
    </row>
    <row r="48" spans="1:8" ht="26.1" customHeight="1" x14ac:dyDescent="0.2">
      <c r="A48" s="8" t="s">
        <v>72</v>
      </c>
      <c r="B48" s="8" t="s">
        <v>15</v>
      </c>
      <c r="C48" s="9" t="s">
        <v>16</v>
      </c>
      <c r="D48" s="10">
        <v>0.12</v>
      </c>
      <c r="E48" s="11">
        <f>'Orçamento Analítico'!$H$6</f>
        <v>0</v>
      </c>
      <c r="F48" s="11">
        <f>E48*(1+$E$2)</f>
        <v>0</v>
      </c>
      <c r="G48" s="11">
        <f>D48*F48</f>
        <v>0</v>
      </c>
      <c r="H48" s="81" t="e">
        <f t="shared" si="0"/>
        <v>#DIV/0!</v>
      </c>
    </row>
    <row r="49" spans="1:8" ht="26.1" customHeight="1" x14ac:dyDescent="0.2">
      <c r="A49" s="8" t="s">
        <v>73</v>
      </c>
      <c r="B49" s="8" t="s">
        <v>18</v>
      </c>
      <c r="C49" s="9" t="s">
        <v>16</v>
      </c>
      <c r="D49" s="10">
        <v>0.36</v>
      </c>
      <c r="E49" s="11">
        <f>'Orçamento Analítico'!$H$18</f>
        <v>0</v>
      </c>
      <c r="F49" s="11">
        <f t="shared" ref="F49:F51" si="15">E49*(1+$E$2)</f>
        <v>0</v>
      </c>
      <c r="G49" s="11">
        <f t="shared" ref="G49:G52" si="16">D49*F49</f>
        <v>0</v>
      </c>
      <c r="H49" s="81" t="e">
        <f t="shared" si="0"/>
        <v>#DIV/0!</v>
      </c>
    </row>
    <row r="50" spans="1:8" ht="24" customHeight="1" x14ac:dyDescent="0.2">
      <c r="A50" s="8" t="s">
        <v>74</v>
      </c>
      <c r="B50" s="8" t="s">
        <v>20</v>
      </c>
      <c r="C50" s="9" t="s">
        <v>16</v>
      </c>
      <c r="D50" s="10">
        <v>0.36</v>
      </c>
      <c r="E50" s="11">
        <f>'Orçamento Analítico'!$H$32</f>
        <v>0</v>
      </c>
      <c r="F50" s="11">
        <f t="shared" si="15"/>
        <v>0</v>
      </c>
      <c r="G50" s="11">
        <f t="shared" si="16"/>
        <v>0</v>
      </c>
      <c r="H50" s="81" t="e">
        <f t="shared" si="0"/>
        <v>#DIV/0!</v>
      </c>
    </row>
    <row r="51" spans="1:8" ht="24" customHeight="1" x14ac:dyDescent="0.2">
      <c r="A51" s="8" t="s">
        <v>75</v>
      </c>
      <c r="B51" s="8" t="s">
        <v>22</v>
      </c>
      <c r="C51" s="9" t="s">
        <v>23</v>
      </c>
      <c r="D51" s="10">
        <v>12</v>
      </c>
      <c r="E51" s="11">
        <f>'Orçamento Analítico'!$H$46</f>
        <v>0</v>
      </c>
      <c r="F51" s="11">
        <f t="shared" si="15"/>
        <v>0</v>
      </c>
      <c r="G51" s="11">
        <f t="shared" si="16"/>
        <v>0</v>
      </c>
      <c r="H51" s="81" t="e">
        <f t="shared" si="0"/>
        <v>#DIV/0!</v>
      </c>
    </row>
    <row r="52" spans="1:8" ht="24" customHeight="1" x14ac:dyDescent="0.2">
      <c r="A52" s="12" t="s">
        <v>76</v>
      </c>
      <c r="B52" s="12" t="s">
        <v>25</v>
      </c>
      <c r="C52" s="13" t="s">
        <v>26</v>
      </c>
      <c r="D52" s="14">
        <v>12</v>
      </c>
      <c r="E52" s="15">
        <f>'Orçamento Analítico'!$H$67</f>
        <v>0</v>
      </c>
      <c r="F52" s="15">
        <f>E52*(1+$E$2)</f>
        <v>0</v>
      </c>
      <c r="G52" s="15">
        <f t="shared" si="16"/>
        <v>0</v>
      </c>
      <c r="H52" s="82" t="e">
        <f t="shared" si="0"/>
        <v>#DIV/0!</v>
      </c>
    </row>
    <row r="53" spans="1:8" ht="24" customHeight="1" x14ac:dyDescent="0.2">
      <c r="A53" s="5" t="s">
        <v>77</v>
      </c>
      <c r="B53" s="5" t="s">
        <v>78</v>
      </c>
      <c r="C53" s="5"/>
      <c r="D53" s="6"/>
      <c r="E53" s="5"/>
      <c r="F53" s="5"/>
      <c r="G53" s="7">
        <f>SUM(G54:G58)</f>
        <v>0</v>
      </c>
      <c r="H53" s="80" t="e">
        <f t="shared" si="0"/>
        <v>#DIV/0!</v>
      </c>
    </row>
    <row r="54" spans="1:8" ht="26.1" customHeight="1" x14ac:dyDescent="0.2">
      <c r="A54" s="8" t="s">
        <v>79</v>
      </c>
      <c r="B54" s="8" t="s">
        <v>15</v>
      </c>
      <c r="C54" s="9" t="s">
        <v>16</v>
      </c>
      <c r="D54" s="10">
        <v>0.12</v>
      </c>
      <c r="E54" s="11">
        <f>'Orçamento Analítico'!$H$6</f>
        <v>0</v>
      </c>
      <c r="F54" s="11">
        <f>E54*(1+$E$2)</f>
        <v>0</v>
      </c>
      <c r="G54" s="11">
        <f>D54*F54</f>
        <v>0</v>
      </c>
      <c r="H54" s="81" t="e">
        <f t="shared" si="0"/>
        <v>#DIV/0!</v>
      </c>
    </row>
    <row r="55" spans="1:8" ht="26.1" customHeight="1" x14ac:dyDescent="0.2">
      <c r="A55" s="8" t="s">
        <v>80</v>
      </c>
      <c r="B55" s="8" t="s">
        <v>18</v>
      </c>
      <c r="C55" s="9" t="s">
        <v>16</v>
      </c>
      <c r="D55" s="10">
        <v>0.36</v>
      </c>
      <c r="E55" s="11">
        <f>'Orçamento Analítico'!$H$18</f>
        <v>0</v>
      </c>
      <c r="F55" s="11">
        <f t="shared" ref="F55:F57" si="17">E55*(1+$E$2)</f>
        <v>0</v>
      </c>
      <c r="G55" s="11">
        <f t="shared" ref="G55:G58" si="18">D55*F55</f>
        <v>0</v>
      </c>
      <c r="H55" s="81" t="e">
        <f t="shared" si="0"/>
        <v>#DIV/0!</v>
      </c>
    </row>
    <row r="56" spans="1:8" ht="24" customHeight="1" x14ac:dyDescent="0.2">
      <c r="A56" s="8" t="s">
        <v>81</v>
      </c>
      <c r="B56" s="8" t="s">
        <v>20</v>
      </c>
      <c r="C56" s="9" t="s">
        <v>16</v>
      </c>
      <c r="D56" s="10">
        <v>0.36</v>
      </c>
      <c r="E56" s="11">
        <f>'Orçamento Analítico'!$H$32</f>
        <v>0</v>
      </c>
      <c r="F56" s="11">
        <f t="shared" si="17"/>
        <v>0</v>
      </c>
      <c r="G56" s="11">
        <f t="shared" si="18"/>
        <v>0</v>
      </c>
      <c r="H56" s="81" t="e">
        <f t="shared" si="0"/>
        <v>#DIV/0!</v>
      </c>
    </row>
    <row r="57" spans="1:8" ht="24" customHeight="1" x14ac:dyDescent="0.2">
      <c r="A57" s="8" t="s">
        <v>82</v>
      </c>
      <c r="B57" s="8" t="s">
        <v>22</v>
      </c>
      <c r="C57" s="9" t="s">
        <v>23</v>
      </c>
      <c r="D57" s="10">
        <v>12</v>
      </c>
      <c r="E57" s="11">
        <f>'Orçamento Analítico'!$H$46</f>
        <v>0</v>
      </c>
      <c r="F57" s="11">
        <f t="shared" si="17"/>
        <v>0</v>
      </c>
      <c r="G57" s="11">
        <f t="shared" si="18"/>
        <v>0</v>
      </c>
      <c r="H57" s="81" t="e">
        <f t="shared" si="0"/>
        <v>#DIV/0!</v>
      </c>
    </row>
    <row r="58" spans="1:8" ht="24" customHeight="1" x14ac:dyDescent="0.2">
      <c r="A58" s="12" t="s">
        <v>83</v>
      </c>
      <c r="B58" s="12" t="s">
        <v>25</v>
      </c>
      <c r="C58" s="13" t="s">
        <v>26</v>
      </c>
      <c r="D58" s="14">
        <v>12</v>
      </c>
      <c r="E58" s="15">
        <f>'Orçamento Analítico'!$H$67</f>
        <v>0</v>
      </c>
      <c r="F58" s="15">
        <f>E58*(1+$E$2)</f>
        <v>0</v>
      </c>
      <c r="G58" s="15">
        <f t="shared" si="18"/>
        <v>0</v>
      </c>
      <c r="H58" s="82" t="e">
        <f t="shared" si="0"/>
        <v>#DIV/0!</v>
      </c>
    </row>
    <row r="59" spans="1:8" ht="24" customHeight="1" x14ac:dyDescent="0.2">
      <c r="A59" s="5" t="s">
        <v>84</v>
      </c>
      <c r="B59" s="5" t="s">
        <v>85</v>
      </c>
      <c r="C59" s="5"/>
      <c r="D59" s="6"/>
      <c r="E59" s="5"/>
      <c r="F59" s="5"/>
      <c r="G59" s="7">
        <f>SUM(G60:G64)</f>
        <v>0</v>
      </c>
      <c r="H59" s="80" t="e">
        <f t="shared" si="0"/>
        <v>#DIV/0!</v>
      </c>
    </row>
    <row r="60" spans="1:8" ht="26.1" customHeight="1" x14ac:dyDescent="0.2">
      <c r="A60" s="8" t="s">
        <v>86</v>
      </c>
      <c r="B60" s="8" t="s">
        <v>15</v>
      </c>
      <c r="C60" s="9" t="s">
        <v>16</v>
      </c>
      <c r="D60" s="10">
        <v>0.12</v>
      </c>
      <c r="E60" s="11">
        <f>'Orçamento Analítico'!$H$6</f>
        <v>0</v>
      </c>
      <c r="F60" s="11">
        <f>E60*(1+$E$2)</f>
        <v>0</v>
      </c>
      <c r="G60" s="11">
        <f>D60*F60</f>
        <v>0</v>
      </c>
      <c r="H60" s="81" t="e">
        <f t="shared" si="0"/>
        <v>#DIV/0!</v>
      </c>
    </row>
    <row r="61" spans="1:8" ht="26.1" customHeight="1" x14ac:dyDescent="0.2">
      <c r="A61" s="8" t="s">
        <v>87</v>
      </c>
      <c r="B61" s="8" t="s">
        <v>18</v>
      </c>
      <c r="C61" s="9" t="s">
        <v>16</v>
      </c>
      <c r="D61" s="10">
        <v>0.36</v>
      </c>
      <c r="E61" s="11">
        <f>'Orçamento Analítico'!$H$18</f>
        <v>0</v>
      </c>
      <c r="F61" s="11">
        <f t="shared" ref="F61:F63" si="19">E61*(1+$E$2)</f>
        <v>0</v>
      </c>
      <c r="G61" s="11">
        <f t="shared" ref="G61:G64" si="20">D61*F61</f>
        <v>0</v>
      </c>
      <c r="H61" s="81" t="e">
        <f t="shared" si="0"/>
        <v>#DIV/0!</v>
      </c>
    </row>
    <row r="62" spans="1:8" ht="24" customHeight="1" x14ac:dyDescent="0.2">
      <c r="A62" s="8" t="s">
        <v>88</v>
      </c>
      <c r="B62" s="8" t="s">
        <v>20</v>
      </c>
      <c r="C62" s="9" t="s">
        <v>16</v>
      </c>
      <c r="D62" s="10">
        <v>0.36</v>
      </c>
      <c r="E62" s="11">
        <f>'Orçamento Analítico'!$H$32</f>
        <v>0</v>
      </c>
      <c r="F62" s="11">
        <f t="shared" si="19"/>
        <v>0</v>
      </c>
      <c r="G62" s="11">
        <f t="shared" si="20"/>
        <v>0</v>
      </c>
      <c r="H62" s="81" t="e">
        <f t="shared" si="0"/>
        <v>#DIV/0!</v>
      </c>
    </row>
    <row r="63" spans="1:8" ht="24" customHeight="1" x14ac:dyDescent="0.2">
      <c r="A63" s="8" t="s">
        <v>89</v>
      </c>
      <c r="B63" s="8" t="s">
        <v>22</v>
      </c>
      <c r="C63" s="9" t="s">
        <v>23</v>
      </c>
      <c r="D63" s="10">
        <v>12</v>
      </c>
      <c r="E63" s="11">
        <f>'Orçamento Analítico'!$H$46</f>
        <v>0</v>
      </c>
      <c r="F63" s="11">
        <f t="shared" si="19"/>
        <v>0</v>
      </c>
      <c r="G63" s="11">
        <f t="shared" si="20"/>
        <v>0</v>
      </c>
      <c r="H63" s="81" t="e">
        <f t="shared" si="0"/>
        <v>#DIV/0!</v>
      </c>
    </row>
    <row r="64" spans="1:8" ht="24" customHeight="1" x14ac:dyDescent="0.2">
      <c r="A64" s="12" t="s">
        <v>90</v>
      </c>
      <c r="B64" s="12" t="s">
        <v>25</v>
      </c>
      <c r="C64" s="13" t="s">
        <v>26</v>
      </c>
      <c r="D64" s="14">
        <v>12</v>
      </c>
      <c r="E64" s="15">
        <f>'Orçamento Analítico'!$H$67</f>
        <v>0</v>
      </c>
      <c r="F64" s="15">
        <f>E64*(1+$E$2)</f>
        <v>0</v>
      </c>
      <c r="G64" s="15">
        <f t="shared" si="20"/>
        <v>0</v>
      </c>
      <c r="H64" s="82" t="e">
        <f t="shared" si="0"/>
        <v>#DIV/0!</v>
      </c>
    </row>
    <row r="65" spans="1:8" x14ac:dyDescent="0.2">
      <c r="A65" s="20"/>
      <c r="B65" s="20"/>
      <c r="C65" s="20"/>
      <c r="D65" s="20"/>
      <c r="E65" s="20"/>
      <c r="F65" s="20"/>
      <c r="G65" s="20"/>
      <c r="H65" s="20"/>
    </row>
    <row r="66" spans="1:8" x14ac:dyDescent="0.2">
      <c r="A66" s="22"/>
      <c r="B66" s="19"/>
      <c r="C66" s="18"/>
      <c r="D66" s="58" t="s">
        <v>91</v>
      </c>
      <c r="E66" s="57"/>
      <c r="F66" s="59">
        <f>F68/(1+E2)</f>
        <v>0</v>
      </c>
      <c r="G66" s="57"/>
      <c r="H66" s="57"/>
    </row>
    <row r="67" spans="1:8" x14ac:dyDescent="0.2">
      <c r="A67" s="22"/>
      <c r="B67" s="19"/>
      <c r="C67" s="18"/>
      <c r="D67" s="58" t="s">
        <v>92</v>
      </c>
      <c r="E67" s="57"/>
      <c r="F67" s="59">
        <f>F68-F66</f>
        <v>0</v>
      </c>
      <c r="G67" s="57"/>
      <c r="H67" s="57"/>
    </row>
    <row r="68" spans="1:8" x14ac:dyDescent="0.2">
      <c r="A68" s="22"/>
      <c r="B68" s="19"/>
      <c r="C68" s="18"/>
      <c r="D68" s="58" t="s">
        <v>93</v>
      </c>
      <c r="E68" s="57"/>
      <c r="F68" s="59">
        <f>G5+G11+G17+G23+G29+G35+G41+G47+G53+G59</f>
        <v>0</v>
      </c>
      <c r="G68" s="57"/>
      <c r="H68" s="57"/>
    </row>
    <row r="69" spans="1:8" ht="60" customHeight="1" x14ac:dyDescent="0.2">
      <c r="A69" s="17"/>
      <c r="B69" s="17"/>
      <c r="C69" s="17"/>
      <c r="D69" s="17"/>
      <c r="E69" s="17"/>
      <c r="F69" s="17"/>
      <c r="G69" s="17"/>
      <c r="H69" s="17"/>
    </row>
    <row r="70" spans="1:8" ht="69.95" customHeight="1" x14ac:dyDescent="0.2">
      <c r="A70" s="60"/>
      <c r="B70" s="61"/>
      <c r="C70" s="61"/>
      <c r="D70" s="61"/>
      <c r="E70" s="61"/>
      <c r="F70" s="61"/>
      <c r="G70" s="61"/>
      <c r="H70" s="61"/>
    </row>
  </sheetData>
  <mergeCells count="14">
    <mergeCell ref="C1:D1"/>
    <mergeCell ref="E1:F1"/>
    <mergeCell ref="G1:H1"/>
    <mergeCell ref="C2:D2"/>
    <mergeCell ref="E2:F2"/>
    <mergeCell ref="G2:H2"/>
    <mergeCell ref="D68:E68"/>
    <mergeCell ref="F68:H68"/>
    <mergeCell ref="A70:H70"/>
    <mergeCell ref="A3:H3"/>
    <mergeCell ref="D66:E66"/>
    <mergeCell ref="F66:H66"/>
    <mergeCell ref="D67:E67"/>
    <mergeCell ref="F67:H67"/>
  </mergeCells>
  <pageMargins left="0.5" right="0.5" top="1" bottom="1" header="0.5" footer="0.5"/>
  <pageSetup paperSize="9" fitToHeight="0" orientation="landscape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OutlineSymbols="0" showWhiteSpace="0" topLeftCell="A60" workbookViewId="0">
      <selection activeCell="J70" sqref="J70"/>
    </sheetView>
  </sheetViews>
  <sheetFormatPr defaultRowHeight="14.25" x14ac:dyDescent="0.2"/>
  <cols>
    <col min="1" max="1" width="10" bestFit="1" customWidth="1"/>
    <col min="2" max="2" width="60" bestFit="1" customWidth="1"/>
    <col min="3" max="3" width="15" bestFit="1" customWidth="1"/>
    <col min="4" max="6" width="12" bestFit="1" customWidth="1"/>
    <col min="7" max="7" width="13" bestFit="1" customWidth="1"/>
    <col min="8" max="8" width="14" bestFit="1" customWidth="1"/>
  </cols>
  <sheetData>
    <row r="1" spans="1:8" ht="15" x14ac:dyDescent="0.2">
      <c r="A1" s="23"/>
      <c r="B1" s="24"/>
      <c r="C1" s="73"/>
      <c r="D1" s="73"/>
      <c r="E1" s="73"/>
      <c r="F1" s="73"/>
      <c r="G1" s="73"/>
      <c r="H1" s="73"/>
    </row>
    <row r="2" spans="1:8" ht="80.099999999999994" customHeight="1" x14ac:dyDescent="0.2">
      <c r="A2" s="25"/>
      <c r="B2" s="26"/>
      <c r="C2" s="64"/>
      <c r="D2" s="64"/>
      <c r="E2" s="64"/>
      <c r="F2" s="64"/>
      <c r="G2" s="64"/>
      <c r="H2" s="64"/>
    </row>
    <row r="3" spans="1:8" ht="15" x14ac:dyDescent="0.25">
      <c r="A3" s="72" t="s">
        <v>94</v>
      </c>
      <c r="B3" s="61"/>
      <c r="C3" s="61"/>
      <c r="D3" s="61"/>
      <c r="E3" s="61"/>
      <c r="F3" s="61"/>
      <c r="G3" s="61"/>
      <c r="H3" s="61"/>
    </row>
    <row r="4" spans="1:8" ht="24" customHeight="1" x14ac:dyDescent="0.2">
      <c r="A4" s="27"/>
      <c r="B4" s="27"/>
      <c r="C4" s="27"/>
      <c r="D4" s="71"/>
      <c r="E4" s="71"/>
      <c r="F4" s="28"/>
      <c r="G4" s="27"/>
      <c r="H4" s="29"/>
    </row>
    <row r="5" spans="1:8" ht="18" customHeight="1" x14ac:dyDescent="0.2">
      <c r="A5" s="30" t="s">
        <v>14</v>
      </c>
      <c r="B5" s="30" t="s">
        <v>5</v>
      </c>
      <c r="C5" s="65" t="s">
        <v>95</v>
      </c>
      <c r="D5" s="65"/>
      <c r="E5" s="32" t="s">
        <v>6</v>
      </c>
      <c r="F5" s="31" t="s">
        <v>7</v>
      </c>
      <c r="G5" s="31" t="s">
        <v>8</v>
      </c>
      <c r="H5" s="31" t="s">
        <v>10</v>
      </c>
    </row>
    <row r="6" spans="1:8" ht="26.1" customHeight="1" x14ac:dyDescent="0.2">
      <c r="A6" s="33" t="s">
        <v>96</v>
      </c>
      <c r="B6" s="33" t="s">
        <v>15</v>
      </c>
      <c r="C6" s="69" t="s">
        <v>97</v>
      </c>
      <c r="D6" s="69"/>
      <c r="E6" s="34" t="s">
        <v>16</v>
      </c>
      <c r="F6" s="35">
        <v>1</v>
      </c>
      <c r="G6" s="36">
        <f>SUM(H7:H12)</f>
        <v>0</v>
      </c>
      <c r="H6" s="36">
        <f>F6*G6</f>
        <v>0</v>
      </c>
    </row>
    <row r="7" spans="1:8" ht="26.1" customHeight="1" x14ac:dyDescent="0.2">
      <c r="A7" s="37" t="s">
        <v>98</v>
      </c>
      <c r="B7" s="37" t="s">
        <v>99</v>
      </c>
      <c r="C7" s="70" t="s">
        <v>97</v>
      </c>
      <c r="D7" s="70"/>
      <c r="E7" s="38" t="s">
        <v>16</v>
      </c>
      <c r="F7" s="39">
        <v>1</v>
      </c>
      <c r="G7" s="84">
        <v>0</v>
      </c>
      <c r="H7" s="40">
        <f>F7*G7</f>
        <v>0</v>
      </c>
    </row>
    <row r="8" spans="1:8" ht="24" customHeight="1" x14ac:dyDescent="0.2">
      <c r="A8" s="41" t="s">
        <v>100</v>
      </c>
      <c r="B8" s="41" t="s">
        <v>101</v>
      </c>
      <c r="C8" s="68" t="s">
        <v>102</v>
      </c>
      <c r="D8" s="68"/>
      <c r="E8" s="42" t="s">
        <v>16</v>
      </c>
      <c r="F8" s="43">
        <v>1</v>
      </c>
      <c r="G8" s="84">
        <v>0</v>
      </c>
      <c r="H8" s="44">
        <f>F8*G8</f>
        <v>0</v>
      </c>
    </row>
    <row r="9" spans="1:8" ht="26.1" customHeight="1" x14ac:dyDescent="0.2">
      <c r="A9" s="41" t="s">
        <v>100</v>
      </c>
      <c r="B9" s="41" t="s">
        <v>103</v>
      </c>
      <c r="C9" s="68" t="s">
        <v>104</v>
      </c>
      <c r="D9" s="68"/>
      <c r="E9" s="42" t="s">
        <v>16</v>
      </c>
      <c r="F9" s="43">
        <v>1</v>
      </c>
      <c r="G9" s="84">
        <v>0</v>
      </c>
      <c r="H9" s="44">
        <f t="shared" ref="H9:H12" si="0">F9*G9</f>
        <v>0</v>
      </c>
    </row>
    <row r="10" spans="1:8" ht="26.1" customHeight="1" x14ac:dyDescent="0.2">
      <c r="A10" s="41" t="s">
        <v>100</v>
      </c>
      <c r="B10" s="41" t="s">
        <v>105</v>
      </c>
      <c r="C10" s="68" t="s">
        <v>104</v>
      </c>
      <c r="D10" s="68"/>
      <c r="E10" s="42" t="s">
        <v>16</v>
      </c>
      <c r="F10" s="43">
        <v>1</v>
      </c>
      <c r="G10" s="84">
        <v>0</v>
      </c>
      <c r="H10" s="44">
        <f t="shared" si="0"/>
        <v>0</v>
      </c>
    </row>
    <row r="11" spans="1:8" ht="26.1" customHeight="1" x14ac:dyDescent="0.2">
      <c r="A11" s="41" t="s">
        <v>100</v>
      </c>
      <c r="B11" s="41" t="s">
        <v>106</v>
      </c>
      <c r="C11" s="68" t="s">
        <v>107</v>
      </c>
      <c r="D11" s="68"/>
      <c r="E11" s="42" t="s">
        <v>16</v>
      </c>
      <c r="F11" s="43">
        <v>1</v>
      </c>
      <c r="G11" s="84">
        <v>0</v>
      </c>
      <c r="H11" s="44">
        <f t="shared" si="0"/>
        <v>0</v>
      </c>
    </row>
    <row r="12" spans="1:8" ht="26.1" customHeight="1" x14ac:dyDescent="0.2">
      <c r="A12" s="41" t="s">
        <v>100</v>
      </c>
      <c r="B12" s="41" t="s">
        <v>108</v>
      </c>
      <c r="C12" s="68" t="s">
        <v>107</v>
      </c>
      <c r="D12" s="68"/>
      <c r="E12" s="42" t="s">
        <v>16</v>
      </c>
      <c r="F12" s="43">
        <v>1</v>
      </c>
      <c r="G12" s="84">
        <v>0</v>
      </c>
      <c r="H12" s="44">
        <f t="shared" si="0"/>
        <v>0</v>
      </c>
    </row>
    <row r="13" spans="1:8" x14ac:dyDescent="0.2">
      <c r="A13" s="45"/>
      <c r="B13" s="45"/>
      <c r="C13" s="45"/>
      <c r="D13" s="46"/>
      <c r="E13" s="45"/>
      <c r="F13" s="46"/>
      <c r="G13" s="45"/>
      <c r="H13" s="46"/>
    </row>
    <row r="14" spans="1:8" x14ac:dyDescent="0.2">
      <c r="A14" s="45"/>
      <c r="B14" s="45"/>
      <c r="C14" s="45"/>
      <c r="D14" s="46"/>
      <c r="E14" s="45"/>
      <c r="F14" s="67"/>
      <c r="G14" s="67"/>
      <c r="H14" s="46"/>
    </row>
    <row r="15" spans="1:8" ht="50.1" customHeight="1" thickBot="1" x14ac:dyDescent="0.25">
      <c r="A15" s="48"/>
      <c r="B15" s="48"/>
      <c r="C15" s="48"/>
      <c r="D15" s="48"/>
      <c r="E15" s="48"/>
      <c r="F15" s="49"/>
      <c r="G15" s="48"/>
      <c r="H15" s="50"/>
    </row>
    <row r="16" spans="1:8" ht="0.95" customHeight="1" thickTop="1" x14ac:dyDescent="0.2">
      <c r="A16" s="51"/>
      <c r="B16" s="51"/>
      <c r="C16" s="51"/>
      <c r="D16" s="51"/>
      <c r="E16" s="51"/>
      <c r="F16" s="51"/>
      <c r="G16" s="51"/>
      <c r="H16" s="51"/>
    </row>
    <row r="17" spans="1:8" ht="18" customHeight="1" x14ac:dyDescent="0.2">
      <c r="A17" s="30" t="s">
        <v>17</v>
      </c>
      <c r="B17" s="30" t="s">
        <v>5</v>
      </c>
      <c r="C17" s="65" t="s">
        <v>95</v>
      </c>
      <c r="D17" s="65"/>
      <c r="E17" s="32" t="s">
        <v>6</v>
      </c>
      <c r="F17" s="31" t="s">
        <v>7</v>
      </c>
      <c r="G17" s="31" t="s">
        <v>8</v>
      </c>
      <c r="H17" s="31" t="s">
        <v>10</v>
      </c>
    </row>
    <row r="18" spans="1:8" ht="26.1" customHeight="1" x14ac:dyDescent="0.2">
      <c r="A18" s="33" t="s">
        <v>96</v>
      </c>
      <c r="B18" s="33" t="s">
        <v>18</v>
      </c>
      <c r="C18" s="69" t="s">
        <v>109</v>
      </c>
      <c r="D18" s="69"/>
      <c r="E18" s="34" t="s">
        <v>16</v>
      </c>
      <c r="F18" s="35">
        <v>1</v>
      </c>
      <c r="G18" s="36">
        <f>SUM(H19:H26)</f>
        <v>0</v>
      </c>
      <c r="H18" s="36">
        <f>F18*G18</f>
        <v>0</v>
      </c>
    </row>
    <row r="19" spans="1:8" ht="39" customHeight="1" x14ac:dyDescent="0.2">
      <c r="A19" s="37" t="s">
        <v>98</v>
      </c>
      <c r="B19" s="37" t="s">
        <v>110</v>
      </c>
      <c r="C19" s="70" t="s">
        <v>97</v>
      </c>
      <c r="D19" s="70"/>
      <c r="E19" s="38" t="s">
        <v>16</v>
      </c>
      <c r="F19" s="39">
        <v>1</v>
      </c>
      <c r="G19" s="84">
        <v>0</v>
      </c>
      <c r="H19" s="40">
        <f>F19*G19</f>
        <v>0</v>
      </c>
    </row>
    <row r="20" spans="1:8" ht="26.1" customHeight="1" x14ac:dyDescent="0.2">
      <c r="A20" s="41" t="s">
        <v>100</v>
      </c>
      <c r="B20" s="41" t="s">
        <v>111</v>
      </c>
      <c r="C20" s="68" t="s">
        <v>104</v>
      </c>
      <c r="D20" s="68"/>
      <c r="E20" s="42" t="s">
        <v>16</v>
      </c>
      <c r="F20" s="43">
        <v>1</v>
      </c>
      <c r="G20" s="84">
        <v>0</v>
      </c>
      <c r="H20" s="44">
        <f>F20*G20</f>
        <v>0</v>
      </c>
    </row>
    <row r="21" spans="1:8" ht="26.1" customHeight="1" x14ac:dyDescent="0.2">
      <c r="A21" s="41" t="s">
        <v>100</v>
      </c>
      <c r="B21" s="41" t="s">
        <v>112</v>
      </c>
      <c r="C21" s="68" t="s">
        <v>104</v>
      </c>
      <c r="D21" s="68"/>
      <c r="E21" s="42" t="s">
        <v>16</v>
      </c>
      <c r="F21" s="43">
        <v>1</v>
      </c>
      <c r="G21" s="84">
        <v>0</v>
      </c>
      <c r="H21" s="44">
        <f t="shared" ref="H21:H26" si="1">F21*G21</f>
        <v>0</v>
      </c>
    </row>
    <row r="22" spans="1:8" ht="26.1" customHeight="1" x14ac:dyDescent="0.2">
      <c r="A22" s="41" t="s">
        <v>100</v>
      </c>
      <c r="B22" s="41" t="s">
        <v>103</v>
      </c>
      <c r="C22" s="68" t="s">
        <v>104</v>
      </c>
      <c r="D22" s="68"/>
      <c r="E22" s="42" t="s">
        <v>16</v>
      </c>
      <c r="F22" s="43">
        <v>1</v>
      </c>
      <c r="G22" s="84">
        <v>0</v>
      </c>
      <c r="H22" s="44">
        <f t="shared" si="1"/>
        <v>0</v>
      </c>
    </row>
    <row r="23" spans="1:8" ht="26.1" customHeight="1" x14ac:dyDescent="0.2">
      <c r="A23" s="41" t="s">
        <v>100</v>
      </c>
      <c r="B23" s="41" t="s">
        <v>105</v>
      </c>
      <c r="C23" s="68" t="s">
        <v>104</v>
      </c>
      <c r="D23" s="68"/>
      <c r="E23" s="42" t="s">
        <v>16</v>
      </c>
      <c r="F23" s="43">
        <v>1</v>
      </c>
      <c r="G23" s="84">
        <v>0</v>
      </c>
      <c r="H23" s="44">
        <f t="shared" si="1"/>
        <v>0</v>
      </c>
    </row>
    <row r="24" spans="1:8" ht="26.1" customHeight="1" x14ac:dyDescent="0.2">
      <c r="A24" s="41" t="s">
        <v>100</v>
      </c>
      <c r="B24" s="41" t="s">
        <v>113</v>
      </c>
      <c r="C24" s="68" t="s">
        <v>107</v>
      </c>
      <c r="D24" s="68"/>
      <c r="E24" s="42" t="s">
        <v>16</v>
      </c>
      <c r="F24" s="43">
        <v>1</v>
      </c>
      <c r="G24" s="84">
        <v>0</v>
      </c>
      <c r="H24" s="44">
        <f t="shared" si="1"/>
        <v>0</v>
      </c>
    </row>
    <row r="25" spans="1:8" ht="24" customHeight="1" x14ac:dyDescent="0.2">
      <c r="A25" s="41" t="s">
        <v>100</v>
      </c>
      <c r="B25" s="41" t="s">
        <v>114</v>
      </c>
      <c r="C25" s="68" t="s">
        <v>102</v>
      </c>
      <c r="D25" s="68"/>
      <c r="E25" s="42" t="s">
        <v>16</v>
      </c>
      <c r="F25" s="43">
        <v>1</v>
      </c>
      <c r="G25" s="84">
        <v>0</v>
      </c>
      <c r="H25" s="44">
        <f t="shared" si="1"/>
        <v>0</v>
      </c>
    </row>
    <row r="26" spans="1:8" ht="26.1" customHeight="1" x14ac:dyDescent="0.2">
      <c r="A26" s="41" t="s">
        <v>100</v>
      </c>
      <c r="B26" s="41" t="s">
        <v>115</v>
      </c>
      <c r="C26" s="68" t="s">
        <v>107</v>
      </c>
      <c r="D26" s="68"/>
      <c r="E26" s="42" t="s">
        <v>16</v>
      </c>
      <c r="F26" s="43">
        <v>1</v>
      </c>
      <c r="G26" s="84">
        <v>0</v>
      </c>
      <c r="H26" s="44">
        <f t="shared" si="1"/>
        <v>0</v>
      </c>
    </row>
    <row r="27" spans="1:8" x14ac:dyDescent="0.2">
      <c r="A27" s="45"/>
      <c r="B27" s="45"/>
      <c r="C27" s="45"/>
      <c r="D27" s="46"/>
      <c r="E27" s="45"/>
      <c r="F27" s="46"/>
      <c r="G27" s="45"/>
      <c r="H27" s="46"/>
    </row>
    <row r="28" spans="1:8" x14ac:dyDescent="0.2">
      <c r="A28" s="45"/>
      <c r="B28" s="45"/>
      <c r="C28" s="45"/>
      <c r="D28" s="46"/>
      <c r="E28" s="45"/>
      <c r="F28" s="67"/>
      <c r="G28" s="67"/>
      <c r="H28" s="46"/>
    </row>
    <row r="29" spans="1:8" ht="50.1" customHeight="1" thickBot="1" x14ac:dyDescent="0.25">
      <c r="A29" s="48"/>
      <c r="B29" s="48"/>
      <c r="C29" s="48"/>
      <c r="D29" s="48"/>
      <c r="E29" s="48"/>
      <c r="F29" s="49"/>
      <c r="G29" s="48"/>
      <c r="H29" s="50"/>
    </row>
    <row r="30" spans="1:8" ht="0.95" customHeight="1" thickTop="1" x14ac:dyDescent="0.2">
      <c r="A30" s="51"/>
      <c r="B30" s="51"/>
      <c r="C30" s="51"/>
      <c r="D30" s="51"/>
      <c r="E30" s="51"/>
      <c r="F30" s="51"/>
      <c r="G30" s="51"/>
      <c r="H30" s="51"/>
    </row>
    <row r="31" spans="1:8" ht="18" customHeight="1" x14ac:dyDescent="0.2">
      <c r="A31" s="30" t="s">
        <v>19</v>
      </c>
      <c r="B31" s="30" t="s">
        <v>5</v>
      </c>
      <c r="C31" s="65" t="s">
        <v>95</v>
      </c>
      <c r="D31" s="65"/>
      <c r="E31" s="32" t="s">
        <v>6</v>
      </c>
      <c r="F31" s="31" t="s">
        <v>7</v>
      </c>
      <c r="G31" s="31" t="s">
        <v>8</v>
      </c>
      <c r="H31" s="31" t="s">
        <v>10</v>
      </c>
    </row>
    <row r="32" spans="1:8" ht="24" customHeight="1" x14ac:dyDescent="0.2">
      <c r="A32" s="33" t="s">
        <v>96</v>
      </c>
      <c r="B32" s="33" t="s">
        <v>20</v>
      </c>
      <c r="C32" s="69" t="s">
        <v>97</v>
      </c>
      <c r="D32" s="69"/>
      <c r="E32" s="34" t="s">
        <v>16</v>
      </c>
      <c r="F32" s="35">
        <v>1</v>
      </c>
      <c r="G32" s="36">
        <f>SUM(H33:H40)</f>
        <v>0</v>
      </c>
      <c r="H32" s="36">
        <f>F32*G32</f>
        <v>0</v>
      </c>
    </row>
    <row r="33" spans="1:8" ht="26.1" customHeight="1" x14ac:dyDescent="0.2">
      <c r="A33" s="37" t="s">
        <v>98</v>
      </c>
      <c r="B33" s="37" t="s">
        <v>116</v>
      </c>
      <c r="C33" s="70" t="s">
        <v>97</v>
      </c>
      <c r="D33" s="70"/>
      <c r="E33" s="38" t="s">
        <v>16</v>
      </c>
      <c r="F33" s="39">
        <v>1</v>
      </c>
      <c r="G33" s="84">
        <v>0</v>
      </c>
      <c r="H33" s="40">
        <f>F33*G33</f>
        <v>0</v>
      </c>
    </row>
    <row r="34" spans="1:8" ht="26.1" customHeight="1" x14ac:dyDescent="0.2">
      <c r="A34" s="41" t="s">
        <v>100</v>
      </c>
      <c r="B34" s="41" t="s">
        <v>112</v>
      </c>
      <c r="C34" s="68" t="s">
        <v>104</v>
      </c>
      <c r="D34" s="68"/>
      <c r="E34" s="42" t="s">
        <v>16</v>
      </c>
      <c r="F34" s="43">
        <v>1</v>
      </c>
      <c r="G34" s="84">
        <v>0</v>
      </c>
      <c r="H34" s="44">
        <f>F34*G34</f>
        <v>0</v>
      </c>
    </row>
    <row r="35" spans="1:8" ht="26.1" customHeight="1" x14ac:dyDescent="0.2">
      <c r="A35" s="41" t="s">
        <v>100</v>
      </c>
      <c r="B35" s="41" t="s">
        <v>111</v>
      </c>
      <c r="C35" s="68" t="s">
        <v>104</v>
      </c>
      <c r="D35" s="68"/>
      <c r="E35" s="42" t="s">
        <v>16</v>
      </c>
      <c r="F35" s="43">
        <v>1</v>
      </c>
      <c r="G35" s="84">
        <v>0</v>
      </c>
      <c r="H35" s="44">
        <f t="shared" ref="H35:H40" si="2">F35*G35</f>
        <v>0</v>
      </c>
    </row>
    <row r="36" spans="1:8" ht="26.1" customHeight="1" x14ac:dyDescent="0.2">
      <c r="A36" s="41" t="s">
        <v>100</v>
      </c>
      <c r="B36" s="41" t="s">
        <v>103</v>
      </c>
      <c r="C36" s="68" t="s">
        <v>104</v>
      </c>
      <c r="D36" s="68"/>
      <c r="E36" s="42" t="s">
        <v>16</v>
      </c>
      <c r="F36" s="43">
        <v>1</v>
      </c>
      <c r="G36" s="84">
        <v>0</v>
      </c>
      <c r="H36" s="44">
        <f t="shared" si="2"/>
        <v>0</v>
      </c>
    </row>
    <row r="37" spans="1:8" ht="26.1" customHeight="1" x14ac:dyDescent="0.2">
      <c r="A37" s="41" t="s">
        <v>100</v>
      </c>
      <c r="B37" s="41" t="s">
        <v>105</v>
      </c>
      <c r="C37" s="68" t="s">
        <v>104</v>
      </c>
      <c r="D37" s="68"/>
      <c r="E37" s="42" t="s">
        <v>16</v>
      </c>
      <c r="F37" s="43">
        <v>1</v>
      </c>
      <c r="G37" s="84">
        <v>0</v>
      </c>
      <c r="H37" s="44">
        <f t="shared" si="2"/>
        <v>0</v>
      </c>
    </row>
    <row r="38" spans="1:8" ht="24" customHeight="1" x14ac:dyDescent="0.2">
      <c r="A38" s="41" t="s">
        <v>100</v>
      </c>
      <c r="B38" s="41" t="s">
        <v>117</v>
      </c>
      <c r="C38" s="68" t="s">
        <v>102</v>
      </c>
      <c r="D38" s="68"/>
      <c r="E38" s="42" t="s">
        <v>16</v>
      </c>
      <c r="F38" s="43">
        <v>1</v>
      </c>
      <c r="G38" s="84">
        <v>0</v>
      </c>
      <c r="H38" s="44">
        <f t="shared" si="2"/>
        <v>0</v>
      </c>
    </row>
    <row r="39" spans="1:8" ht="26.1" customHeight="1" x14ac:dyDescent="0.2">
      <c r="A39" s="41" t="s">
        <v>100</v>
      </c>
      <c r="B39" s="41" t="s">
        <v>118</v>
      </c>
      <c r="C39" s="68" t="s">
        <v>107</v>
      </c>
      <c r="D39" s="68"/>
      <c r="E39" s="42" t="s">
        <v>16</v>
      </c>
      <c r="F39" s="43">
        <v>1</v>
      </c>
      <c r="G39" s="84">
        <v>0</v>
      </c>
      <c r="H39" s="44">
        <f t="shared" si="2"/>
        <v>0</v>
      </c>
    </row>
    <row r="40" spans="1:8" ht="26.1" customHeight="1" x14ac:dyDescent="0.2">
      <c r="A40" s="41" t="s">
        <v>100</v>
      </c>
      <c r="B40" s="41" t="s">
        <v>119</v>
      </c>
      <c r="C40" s="68" t="s">
        <v>107</v>
      </c>
      <c r="D40" s="68"/>
      <c r="E40" s="42" t="s">
        <v>16</v>
      </c>
      <c r="F40" s="43">
        <v>1</v>
      </c>
      <c r="G40" s="84">
        <v>0</v>
      </c>
      <c r="H40" s="44">
        <f t="shared" si="2"/>
        <v>0</v>
      </c>
    </row>
    <row r="41" spans="1:8" x14ac:dyDescent="0.2">
      <c r="A41" s="45"/>
      <c r="B41" s="45"/>
      <c r="C41" s="45"/>
      <c r="D41" s="46"/>
      <c r="E41" s="45"/>
      <c r="F41" s="46"/>
      <c r="G41" s="45"/>
      <c r="H41" s="46"/>
    </row>
    <row r="42" spans="1:8" x14ac:dyDescent="0.2">
      <c r="A42" s="45"/>
      <c r="B42" s="45"/>
      <c r="C42" s="45"/>
      <c r="D42" s="46"/>
      <c r="E42" s="45"/>
      <c r="F42" s="67"/>
      <c r="G42" s="67"/>
      <c r="H42" s="46"/>
    </row>
    <row r="43" spans="1:8" ht="50.1" customHeight="1" thickBot="1" x14ac:dyDescent="0.25">
      <c r="A43" s="48"/>
      <c r="B43" s="48"/>
      <c r="C43" s="48"/>
      <c r="D43" s="48"/>
      <c r="E43" s="48"/>
      <c r="F43" s="49"/>
      <c r="G43" s="48"/>
      <c r="H43" s="50"/>
    </row>
    <row r="44" spans="1:8" ht="0.95" customHeight="1" thickTop="1" x14ac:dyDescent="0.2">
      <c r="A44" s="51"/>
      <c r="B44" s="51"/>
      <c r="C44" s="51"/>
      <c r="D44" s="51"/>
      <c r="E44" s="51"/>
      <c r="F44" s="51"/>
      <c r="G44" s="51"/>
      <c r="H44" s="51"/>
    </row>
    <row r="45" spans="1:8" ht="18" customHeight="1" x14ac:dyDescent="0.2">
      <c r="A45" s="30" t="s">
        <v>21</v>
      </c>
      <c r="B45" s="30" t="s">
        <v>5</v>
      </c>
      <c r="C45" s="65" t="s">
        <v>95</v>
      </c>
      <c r="D45" s="65"/>
      <c r="E45" s="32" t="s">
        <v>6</v>
      </c>
      <c r="F45" s="31" t="s">
        <v>7</v>
      </c>
      <c r="G45" s="31" t="s">
        <v>8</v>
      </c>
      <c r="H45" s="31" t="s">
        <v>10</v>
      </c>
    </row>
    <row r="46" spans="1:8" ht="24" customHeight="1" x14ac:dyDescent="0.2">
      <c r="A46" s="33" t="s">
        <v>96</v>
      </c>
      <c r="B46" s="33" t="s">
        <v>22</v>
      </c>
      <c r="C46" s="69" t="s">
        <v>120</v>
      </c>
      <c r="D46" s="69"/>
      <c r="E46" s="34" t="s">
        <v>23</v>
      </c>
      <c r="F46" s="35">
        <v>1</v>
      </c>
      <c r="G46" s="36">
        <f>SUM(H47:H61)</f>
        <v>0</v>
      </c>
      <c r="H46" s="36">
        <f>F46*G46</f>
        <v>0</v>
      </c>
    </row>
    <row r="47" spans="1:8" ht="26.1" customHeight="1" x14ac:dyDescent="0.2">
      <c r="A47" s="41" t="s">
        <v>100</v>
      </c>
      <c r="B47" s="41" t="s">
        <v>121</v>
      </c>
      <c r="C47" s="68" t="s">
        <v>104</v>
      </c>
      <c r="D47" s="68"/>
      <c r="E47" s="42" t="s">
        <v>23</v>
      </c>
      <c r="F47" s="43">
        <v>0.67</v>
      </c>
      <c r="G47" s="84">
        <v>0</v>
      </c>
      <c r="H47" s="44">
        <f>F47*G47</f>
        <v>0</v>
      </c>
    </row>
    <row r="48" spans="1:8" ht="26.1" customHeight="1" x14ac:dyDescent="0.2">
      <c r="A48" s="41" t="s">
        <v>100</v>
      </c>
      <c r="B48" s="41" t="s">
        <v>122</v>
      </c>
      <c r="C48" s="68" t="s">
        <v>104</v>
      </c>
      <c r="D48" s="68"/>
      <c r="E48" s="42" t="s">
        <v>123</v>
      </c>
      <c r="F48" s="43">
        <v>0.04</v>
      </c>
      <c r="G48" s="84">
        <v>0</v>
      </c>
      <c r="H48" s="44">
        <f t="shared" ref="H48:H61" si="3">F48*G48</f>
        <v>0</v>
      </c>
    </row>
    <row r="49" spans="1:8" ht="24" customHeight="1" x14ac:dyDescent="0.2">
      <c r="A49" s="41" t="s">
        <v>100</v>
      </c>
      <c r="B49" s="41" t="s">
        <v>124</v>
      </c>
      <c r="C49" s="68" t="s">
        <v>104</v>
      </c>
      <c r="D49" s="68"/>
      <c r="E49" s="42" t="s">
        <v>123</v>
      </c>
      <c r="F49" s="43">
        <v>0.03</v>
      </c>
      <c r="G49" s="84">
        <v>0</v>
      </c>
      <c r="H49" s="44">
        <f t="shared" si="3"/>
        <v>0</v>
      </c>
    </row>
    <row r="50" spans="1:8" ht="26.1" customHeight="1" x14ac:dyDescent="0.2">
      <c r="A50" s="41" t="s">
        <v>100</v>
      </c>
      <c r="B50" s="41" t="s">
        <v>125</v>
      </c>
      <c r="C50" s="68" t="s">
        <v>104</v>
      </c>
      <c r="D50" s="68"/>
      <c r="E50" s="42" t="s">
        <v>23</v>
      </c>
      <c r="F50" s="43">
        <v>0.83</v>
      </c>
      <c r="G50" s="84">
        <v>0</v>
      </c>
      <c r="H50" s="44">
        <f t="shared" si="3"/>
        <v>0</v>
      </c>
    </row>
    <row r="51" spans="1:8" ht="24" customHeight="1" x14ac:dyDescent="0.2">
      <c r="A51" s="41" t="s">
        <v>100</v>
      </c>
      <c r="B51" s="41" t="s">
        <v>126</v>
      </c>
      <c r="C51" s="68" t="s">
        <v>104</v>
      </c>
      <c r="D51" s="68"/>
      <c r="E51" s="42" t="s">
        <v>123</v>
      </c>
      <c r="F51" s="43">
        <v>0.03</v>
      </c>
      <c r="G51" s="84">
        <v>0</v>
      </c>
      <c r="H51" s="44">
        <f t="shared" si="3"/>
        <v>0</v>
      </c>
    </row>
    <row r="52" spans="1:8" ht="26.1" customHeight="1" x14ac:dyDescent="0.2">
      <c r="A52" s="41" t="s">
        <v>100</v>
      </c>
      <c r="B52" s="41" t="s">
        <v>127</v>
      </c>
      <c r="C52" s="68" t="s">
        <v>104</v>
      </c>
      <c r="D52" s="68"/>
      <c r="E52" s="42" t="s">
        <v>128</v>
      </c>
      <c r="F52" s="43">
        <v>0.83</v>
      </c>
      <c r="G52" s="84">
        <v>0</v>
      </c>
      <c r="H52" s="44">
        <f t="shared" si="3"/>
        <v>0</v>
      </c>
    </row>
    <row r="53" spans="1:8" ht="24" customHeight="1" x14ac:dyDescent="0.2">
      <c r="A53" s="41" t="s">
        <v>100</v>
      </c>
      <c r="B53" s="41" t="s">
        <v>129</v>
      </c>
      <c r="C53" s="68" t="s">
        <v>104</v>
      </c>
      <c r="D53" s="68"/>
      <c r="E53" s="42" t="s">
        <v>23</v>
      </c>
      <c r="F53" s="43">
        <v>0.08</v>
      </c>
      <c r="G53" s="84">
        <v>0</v>
      </c>
      <c r="H53" s="44">
        <f t="shared" si="3"/>
        <v>0</v>
      </c>
    </row>
    <row r="54" spans="1:8" ht="24" customHeight="1" x14ac:dyDescent="0.2">
      <c r="A54" s="41" t="s">
        <v>100</v>
      </c>
      <c r="B54" s="41" t="s">
        <v>130</v>
      </c>
      <c r="C54" s="68" t="s">
        <v>104</v>
      </c>
      <c r="D54" s="68"/>
      <c r="E54" s="42" t="s">
        <v>23</v>
      </c>
      <c r="F54" s="43">
        <v>0.01</v>
      </c>
      <c r="G54" s="84">
        <v>0</v>
      </c>
      <c r="H54" s="44">
        <f t="shared" si="3"/>
        <v>0</v>
      </c>
    </row>
    <row r="55" spans="1:8" ht="24" customHeight="1" x14ac:dyDescent="0.2">
      <c r="A55" s="41" t="s">
        <v>100</v>
      </c>
      <c r="B55" s="41" t="s">
        <v>131</v>
      </c>
      <c r="C55" s="68" t="s">
        <v>104</v>
      </c>
      <c r="D55" s="68"/>
      <c r="E55" s="42" t="s">
        <v>23</v>
      </c>
      <c r="F55" s="43">
        <v>0.01</v>
      </c>
      <c r="G55" s="84">
        <v>0</v>
      </c>
      <c r="H55" s="44">
        <f t="shared" si="3"/>
        <v>0</v>
      </c>
    </row>
    <row r="56" spans="1:8" ht="26.1" customHeight="1" x14ac:dyDescent="0.2">
      <c r="A56" s="41" t="s">
        <v>100</v>
      </c>
      <c r="B56" s="41" t="s">
        <v>132</v>
      </c>
      <c r="C56" s="68" t="s">
        <v>104</v>
      </c>
      <c r="D56" s="68"/>
      <c r="E56" s="42" t="s">
        <v>23</v>
      </c>
      <c r="F56" s="43">
        <v>0.08</v>
      </c>
      <c r="G56" s="84">
        <v>0</v>
      </c>
      <c r="H56" s="44">
        <f t="shared" si="3"/>
        <v>0</v>
      </c>
    </row>
    <row r="57" spans="1:8" ht="39" customHeight="1" x14ac:dyDescent="0.2">
      <c r="A57" s="41" t="s">
        <v>100</v>
      </c>
      <c r="B57" s="41" t="s">
        <v>133</v>
      </c>
      <c r="C57" s="68" t="s">
        <v>104</v>
      </c>
      <c r="D57" s="68"/>
      <c r="E57" s="42" t="s">
        <v>23</v>
      </c>
      <c r="F57" s="43">
        <v>0.33</v>
      </c>
      <c r="G57" s="84">
        <v>0</v>
      </c>
      <c r="H57" s="44">
        <f t="shared" si="3"/>
        <v>0</v>
      </c>
    </row>
    <row r="58" spans="1:8" ht="39" customHeight="1" x14ac:dyDescent="0.2">
      <c r="A58" s="41" t="s">
        <v>100</v>
      </c>
      <c r="B58" s="41" t="s">
        <v>134</v>
      </c>
      <c r="C58" s="68" t="s">
        <v>104</v>
      </c>
      <c r="D58" s="68"/>
      <c r="E58" s="42" t="s">
        <v>23</v>
      </c>
      <c r="F58" s="43">
        <v>0.02</v>
      </c>
      <c r="G58" s="84">
        <v>0</v>
      </c>
      <c r="H58" s="44">
        <f t="shared" si="3"/>
        <v>0</v>
      </c>
    </row>
    <row r="59" spans="1:8" ht="26.1" customHeight="1" x14ac:dyDescent="0.2">
      <c r="A59" s="41" t="s">
        <v>100</v>
      </c>
      <c r="B59" s="41" t="s">
        <v>135</v>
      </c>
      <c r="C59" s="68" t="s">
        <v>104</v>
      </c>
      <c r="D59" s="68"/>
      <c r="E59" s="42" t="s">
        <v>23</v>
      </c>
      <c r="F59" s="43">
        <v>0.17</v>
      </c>
      <c r="G59" s="84">
        <v>0</v>
      </c>
      <c r="H59" s="44">
        <f t="shared" si="3"/>
        <v>0</v>
      </c>
    </row>
    <row r="60" spans="1:8" ht="39" customHeight="1" x14ac:dyDescent="0.2">
      <c r="A60" s="41" t="s">
        <v>100</v>
      </c>
      <c r="B60" s="41" t="s">
        <v>136</v>
      </c>
      <c r="C60" s="68" t="s">
        <v>104</v>
      </c>
      <c r="D60" s="68"/>
      <c r="E60" s="42" t="s">
        <v>23</v>
      </c>
      <c r="F60" s="43">
        <v>0.42</v>
      </c>
      <c r="G60" s="84">
        <v>0</v>
      </c>
      <c r="H60" s="44">
        <f t="shared" si="3"/>
        <v>0</v>
      </c>
    </row>
    <row r="61" spans="1:8" ht="26.1" customHeight="1" x14ac:dyDescent="0.2">
      <c r="A61" s="41" t="s">
        <v>100</v>
      </c>
      <c r="B61" s="41" t="s">
        <v>137</v>
      </c>
      <c r="C61" s="68" t="s">
        <v>104</v>
      </c>
      <c r="D61" s="68"/>
      <c r="E61" s="42" t="s">
        <v>128</v>
      </c>
      <c r="F61" s="43">
        <v>0.2</v>
      </c>
      <c r="G61" s="84">
        <v>0</v>
      </c>
      <c r="H61" s="44">
        <f t="shared" si="3"/>
        <v>0</v>
      </c>
    </row>
    <row r="62" spans="1:8" x14ac:dyDescent="0.2">
      <c r="A62" s="45"/>
      <c r="B62" s="45"/>
      <c r="C62" s="45"/>
      <c r="D62" s="46"/>
      <c r="E62" s="45"/>
      <c r="F62" s="46"/>
      <c r="G62" s="45"/>
      <c r="H62" s="46"/>
    </row>
    <row r="63" spans="1:8" x14ac:dyDescent="0.2">
      <c r="A63" s="45"/>
      <c r="B63" s="45"/>
      <c r="C63" s="45"/>
      <c r="D63" s="46"/>
      <c r="E63" s="45"/>
      <c r="F63" s="67"/>
      <c r="G63" s="67"/>
      <c r="H63" s="46"/>
    </row>
    <row r="64" spans="1:8" ht="50.1" customHeight="1" thickBot="1" x14ac:dyDescent="0.25">
      <c r="A64" s="48"/>
      <c r="B64" s="48"/>
      <c r="C64" s="48"/>
      <c r="D64" s="48"/>
      <c r="E64" s="48"/>
      <c r="F64" s="49"/>
      <c r="G64" s="48"/>
      <c r="H64" s="50"/>
    </row>
    <row r="65" spans="1:8" ht="0.95" customHeight="1" thickTop="1" x14ac:dyDescent="0.2">
      <c r="A65" s="51"/>
      <c r="B65" s="51"/>
      <c r="C65" s="51"/>
      <c r="D65" s="51"/>
      <c r="E65" s="51"/>
      <c r="F65" s="51"/>
      <c r="G65" s="51"/>
      <c r="H65" s="51"/>
    </row>
    <row r="66" spans="1:8" ht="18" customHeight="1" x14ac:dyDescent="0.2">
      <c r="A66" s="30" t="s">
        <v>24</v>
      </c>
      <c r="B66" s="30" t="s">
        <v>5</v>
      </c>
      <c r="C66" s="65" t="s">
        <v>95</v>
      </c>
      <c r="D66" s="65"/>
      <c r="E66" s="32" t="s">
        <v>6</v>
      </c>
      <c r="F66" s="31" t="s">
        <v>7</v>
      </c>
      <c r="G66" s="31" t="s">
        <v>8</v>
      </c>
      <c r="H66" s="31" t="s">
        <v>10</v>
      </c>
    </row>
    <row r="67" spans="1:8" ht="24" customHeight="1" x14ac:dyDescent="0.2">
      <c r="A67" s="52" t="s">
        <v>100</v>
      </c>
      <c r="B67" s="52" t="s">
        <v>25</v>
      </c>
      <c r="C67" s="66" t="s">
        <v>104</v>
      </c>
      <c r="D67" s="66"/>
      <c r="E67" s="54" t="s">
        <v>26</v>
      </c>
      <c r="F67" s="55">
        <v>1</v>
      </c>
      <c r="G67" s="85">
        <v>0</v>
      </c>
      <c r="H67" s="56">
        <f>F67*G67</f>
        <v>0</v>
      </c>
    </row>
    <row r="68" spans="1:8" x14ac:dyDescent="0.2">
      <c r="A68" s="45"/>
      <c r="B68" s="45"/>
      <c r="C68" s="45"/>
      <c r="D68" s="46"/>
      <c r="E68" s="45"/>
      <c r="F68" s="46"/>
      <c r="G68" s="45"/>
      <c r="H68" s="46"/>
    </row>
    <row r="69" spans="1:8" s="21" customFormat="1" x14ac:dyDescent="0.2">
      <c r="A69" s="47"/>
      <c r="B69" s="47"/>
      <c r="C69" s="47"/>
      <c r="D69" s="46"/>
      <c r="E69" s="47"/>
      <c r="F69" s="46"/>
      <c r="G69" s="47"/>
      <c r="H69" s="46"/>
    </row>
    <row r="70" spans="1:8" s="21" customFormat="1" x14ac:dyDescent="0.2">
      <c r="A70" s="47"/>
      <c r="B70" s="47"/>
      <c r="C70" s="47"/>
      <c r="D70" s="46"/>
      <c r="E70" s="47"/>
      <c r="F70" s="46"/>
      <c r="G70" s="47"/>
      <c r="H70" s="46"/>
    </row>
    <row r="71" spans="1:8" s="21" customFormat="1" ht="15" thickBot="1" x14ac:dyDescent="0.25">
      <c r="A71" s="78"/>
      <c r="B71" s="78"/>
      <c r="C71" s="78"/>
      <c r="D71" s="79"/>
      <c r="E71" s="78"/>
      <c r="F71" s="79"/>
      <c r="G71" s="78"/>
      <c r="H71" s="79"/>
    </row>
    <row r="72" spans="1:8" s="21" customFormat="1" ht="15" x14ac:dyDescent="0.2">
      <c r="A72" s="74" t="s">
        <v>138</v>
      </c>
      <c r="B72" s="74" t="s">
        <v>5</v>
      </c>
      <c r="C72" s="75" t="s">
        <v>95</v>
      </c>
      <c r="D72" s="75"/>
      <c r="E72" s="76" t="s">
        <v>6</v>
      </c>
      <c r="F72" s="77" t="s">
        <v>7</v>
      </c>
      <c r="G72" s="77" t="s">
        <v>8</v>
      </c>
      <c r="H72" s="77" t="s">
        <v>10</v>
      </c>
    </row>
    <row r="73" spans="1:8" s="21" customFormat="1" x14ac:dyDescent="0.2">
      <c r="A73" s="53" t="s">
        <v>100</v>
      </c>
      <c r="B73" s="53" t="s">
        <v>69</v>
      </c>
      <c r="C73" s="66" t="s">
        <v>104</v>
      </c>
      <c r="D73" s="66"/>
      <c r="E73" s="54" t="s">
        <v>26</v>
      </c>
      <c r="F73" s="55">
        <v>1</v>
      </c>
      <c r="G73" s="85">
        <v>0</v>
      </c>
      <c r="H73" s="56">
        <f>F73*G73</f>
        <v>0</v>
      </c>
    </row>
    <row r="74" spans="1:8" s="21" customFormat="1" x14ac:dyDescent="0.2">
      <c r="A74" s="47"/>
      <c r="B74" s="47"/>
      <c r="C74" s="47"/>
      <c r="D74" s="46"/>
      <c r="E74" s="47"/>
      <c r="F74" s="46"/>
      <c r="G74" s="47"/>
      <c r="H74" s="46"/>
    </row>
    <row r="75" spans="1:8" s="21" customFormat="1" x14ac:dyDescent="0.2">
      <c r="A75" s="47"/>
      <c r="B75" s="47"/>
      <c r="C75" s="47"/>
      <c r="D75" s="46"/>
      <c r="E75" s="47"/>
      <c r="F75" s="46"/>
      <c r="G75" s="47"/>
      <c r="H75" s="46"/>
    </row>
    <row r="76" spans="1:8" ht="50.1" customHeight="1" thickBot="1" x14ac:dyDescent="0.25">
      <c r="A76" s="48"/>
      <c r="B76" s="48"/>
      <c r="C76" s="48"/>
      <c r="D76" s="48"/>
      <c r="E76" s="48"/>
      <c r="F76" s="49"/>
      <c r="G76" s="48"/>
      <c r="H76" s="50"/>
    </row>
    <row r="77" spans="1:8" ht="0.95" customHeight="1" thickTop="1" x14ac:dyDescent="0.2">
      <c r="A77" s="51"/>
      <c r="B77" s="51"/>
      <c r="C77" s="51"/>
      <c r="D77" s="51"/>
      <c r="E77" s="51"/>
      <c r="F77" s="51"/>
      <c r="G77" s="51"/>
      <c r="H77" s="51"/>
    </row>
  </sheetData>
  <mergeCells count="61">
    <mergeCell ref="C1:D1"/>
    <mergeCell ref="E1:F1"/>
    <mergeCell ref="G1:H1"/>
    <mergeCell ref="C2:D2"/>
    <mergeCell ref="E2:F2"/>
    <mergeCell ref="G2:H2"/>
    <mergeCell ref="C72:D72"/>
    <mergeCell ref="C9:D9"/>
    <mergeCell ref="C10:D10"/>
    <mergeCell ref="C11:D11"/>
    <mergeCell ref="C12:D12"/>
    <mergeCell ref="F14:G14"/>
    <mergeCell ref="C17:D17"/>
    <mergeCell ref="A3:H3"/>
    <mergeCell ref="D4:E4"/>
    <mergeCell ref="C5:D5"/>
    <mergeCell ref="C6:D6"/>
    <mergeCell ref="C7:D7"/>
    <mergeCell ref="C8:D8"/>
    <mergeCell ref="F28:G28"/>
    <mergeCell ref="C31:D31"/>
    <mergeCell ref="C32:D32"/>
    <mergeCell ref="C18:D18"/>
    <mergeCell ref="C19:D19"/>
    <mergeCell ref="C20:D20"/>
    <mergeCell ref="C21:D21"/>
    <mergeCell ref="C22:D22"/>
    <mergeCell ref="C23:D23"/>
    <mergeCell ref="C33:D33"/>
    <mergeCell ref="C34:D34"/>
    <mergeCell ref="C35:D35"/>
    <mergeCell ref="C36:D36"/>
    <mergeCell ref="C37:D37"/>
    <mergeCell ref="C38:D38"/>
    <mergeCell ref="C24:D24"/>
    <mergeCell ref="C25:D25"/>
    <mergeCell ref="C26:D26"/>
    <mergeCell ref="C48:D48"/>
    <mergeCell ref="C49:D49"/>
    <mergeCell ref="C50:D50"/>
    <mergeCell ref="C51:D51"/>
    <mergeCell ref="C52:D52"/>
    <mergeCell ref="C53:D53"/>
    <mergeCell ref="C39:D39"/>
    <mergeCell ref="C40:D40"/>
    <mergeCell ref="F42:G42"/>
    <mergeCell ref="C45:D45"/>
    <mergeCell ref="C46:D46"/>
    <mergeCell ref="C47:D47"/>
    <mergeCell ref="C60:D60"/>
    <mergeCell ref="C61:D61"/>
    <mergeCell ref="F63:G63"/>
    <mergeCell ref="C66:D66"/>
    <mergeCell ref="C67:D67"/>
    <mergeCell ref="C54:D54"/>
    <mergeCell ref="C55:D55"/>
    <mergeCell ref="C56:D56"/>
    <mergeCell ref="C57:D57"/>
    <mergeCell ref="C58:D58"/>
    <mergeCell ref="C59:D59"/>
    <mergeCell ref="C73:D73"/>
  </mergeCells>
  <pageMargins left="0.5" right="0.5" top="1" bottom="1" header="0.5" footer="0.5"/>
  <pageSetup paperSize="9" fitToHeight="0" orientation="landscape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Sintético</vt:lpstr>
      <vt:lpstr>Orçamento Analítico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dcterms:created xsi:type="dcterms:W3CDTF">2024-10-15T03:51:22Z</dcterms:created>
  <dcterms:modified xsi:type="dcterms:W3CDTF">2024-10-16T15:30:26Z</dcterms:modified>
</cp:coreProperties>
</file>