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ssandra\Documents\"/>
    </mc:Choice>
  </mc:AlternateContent>
  <bookViews>
    <workbookView xWindow="0" yWindow="0" windowWidth="20490" windowHeight="7695" tabRatio="500"/>
  </bookViews>
  <sheets>
    <sheet name="Sheet1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8" i="1" l="1"/>
  <c r="E53" i="1"/>
  <c r="J30" i="1"/>
  <c r="J33" i="1" s="1"/>
  <c r="J27" i="1"/>
  <c r="J32" i="1" s="1"/>
  <c r="J24" i="1"/>
  <c r="J23" i="1"/>
  <c r="J22" i="1"/>
  <c r="J21" i="1"/>
  <c r="J18" i="1"/>
  <c r="J17" i="1"/>
  <c r="J16" i="1"/>
  <c r="J15" i="1"/>
  <c r="J31" i="1" l="1"/>
  <c r="J34" i="1" s="1"/>
</calcChain>
</file>

<file path=xl/sharedStrings.xml><?xml version="1.0" encoding="utf-8"?>
<sst xmlns="http://schemas.openxmlformats.org/spreadsheetml/2006/main" count="198" uniqueCount="129">
  <si>
    <t>IDENTIFICAÇÃO</t>
  </si>
  <si>
    <t>Razão social:</t>
  </si>
  <si>
    <t>Endereço:</t>
  </si>
  <si>
    <t>Telefone:</t>
  </si>
  <si>
    <t>UF:</t>
  </si>
  <si>
    <t>E-mail:</t>
  </si>
  <si>
    <t>CEP:</t>
  </si>
  <si>
    <t>GRUPO</t>
  </si>
  <si>
    <t>ITEM</t>
  </si>
  <si>
    <t>MANUTENÇÃO PREVENTIVA ANUAL (12 MESES)</t>
  </si>
  <si>
    <t>Subitem</t>
  </si>
  <si>
    <t>DESCRIÇÃO/ESPECIFICAÇÃO</t>
  </si>
  <si>
    <t>Unidade de Medida</t>
  </si>
  <si>
    <t>Qtd.</t>
  </si>
  <si>
    <t>Valor Unitário Máximo Aceitável</t>
  </si>
  <si>
    <t>Valor Global Máximo Aceitável</t>
  </si>
  <si>
    <t>Manutenção preventiva de condicionadores de ar tipo JANELA, em periodicidade mensal, abrangendo rotinas mensais, trimestrais, semestrais e anuais, incluindo sistema de renovação de ar quando presente [CATSER 3492]</t>
  </si>
  <si>
    <t>unidade/mês</t>
  </si>
  <si>
    <t>Manutenção preventiva de condicionadores de ar tipo SPLIT com capacidade até 30.000 Btu/h, em periodicidade mensal, abrangendo rotinas mensais, trimestrais, semestrais e anuais, incluindo sistema de renovação de ar quando presente [CATSER 2771]</t>
  </si>
  <si>
    <t>Manutenção preventiva de condicionadores de ar tipo SPLIT com capacidade acima de 30.000 Btu/h até 60.000 Btu/h, em periodicidade mensal, abrangendo rotinas mensais, trimestrais, semestrais e anuais, incluindo sistema de renovação de ar quando presente [CATSER 2771]</t>
  </si>
  <si>
    <t>Manutenção preventiva de condicionadores de ar tipo COMPACTO (Self-contained, splitão), em periodicidade anual, abrangendo rotinas mensais, trimestrais, semestrais e anuais, incluindo sistema de renovação de ar quando presente [CATSER 2771]</t>
  </si>
  <si>
    <t>MANUTENÇÃO CORRETIVA ANUAL (12 MESES)</t>
  </si>
  <si>
    <t>Manutenção corretiva de sistemas de ar condicionado, incluindo peças, realocação sem acréscimo de instalação, desinstalação e atendimento de chamados, para funcionamento pleno e integral de condicionador de ar tipo JANELA, incluindo sistema de renovação de ar quando presente [CATSER 3492]</t>
  </si>
  <si>
    <t>Manutenção corretiva de sistemas de ar condicionado, incluindo peças, realocação sem acréscimo de instalação, desinstalação e atendimento de chamados, para funcionamento pleno e integral de condicionador de ar tipo SPLIT com capacidade até 30.000 Btu/h, incluindo sistema de renovação de ar quando presente [CATSER 2771]</t>
  </si>
  <si>
    <t>Manutenção corretiva de sistemas de ar condicionado, incluindo peças, realocação sem acréscimo de instalação, desinstalação e atendimento de chamados, para funcionamento pleno e integral de condicionador de ar tipo SPLIT com capacidade acima de 30.000 Btu/h até 60.000 Btu/h, incluindo sistema de renovação de ar quando presente [CATSER 2771]</t>
  </si>
  <si>
    <t>Manutenção corretiva de sistemas de ar condicionado, incluindo peças, realocação sem acréscimo de instalação, desinstalação e atendimento de chamados, para funcionamento pleno e integral de condicionador de ar tipo COMPACTO (Self-contained, splitão), incluindo sistema de renovação de ar quando presente [CATSER 2771]</t>
  </si>
  <si>
    <t>AVALIAÇÃO E CONTROLE DO AR INTERNO DE AMBIENTES CLIMATIZADOS ANUAL (2 SEMESTRES)</t>
  </si>
  <si>
    <t>Análise microbiológica do ar interior de ambiente climatizado, inclusive coleta de amostra e laudo físico-químico e microbiológico, conforme Normas Técnicas 001, 002, 003 e 004 da Resolução N° 9, de 16 de janeiro de 2002, da ANVISA [CATSER 16500]</t>
  </si>
  <si>
    <t>unidade/semestre</t>
  </si>
  <si>
    <t>SERVIÇOS POR DEMANDA MEDIANTE ORDEM DE SERVIÇO ANUAL (1 ANO)</t>
  </si>
  <si>
    <t>Limpeza, higienização e descontaminação de dutos do sistema de ar condicionado caracterizados como contaminados [CATSER 2771]</t>
  </si>
  <si>
    <t>m</t>
  </si>
  <si>
    <t>TOTAL  MENSAL PREVISTO (12x)</t>
  </si>
  <si>
    <t>R$</t>
  </si>
  <si>
    <t>ADICIONAL SEMESTRAL PREVISTO (2x)</t>
  </si>
  <si>
    <t>ADICIONAL ANUAL POR DEMANDA</t>
  </si>
  <si>
    <t>TOTAL  ANUAL GLOBAL</t>
  </si>
  <si>
    <t>CUSTOS DECORRENTES DA EXECUÇÃO CONTRATUAL</t>
  </si>
  <si>
    <t>BDI conforme Planilha de Composição de BDI e Planilha de Composição de Custos Unitários.</t>
  </si>
  <si>
    <t>Transporte com veículo leve</t>
  </si>
  <si>
    <t>Diárias/Hospedagens</t>
  </si>
  <si>
    <t>Pedágios</t>
  </si>
  <si>
    <t>Custos estimativos anuais já incluídos na tabela de preços.</t>
  </si>
  <si>
    <t>INDICAÇÃO DOS SINDICATOS, ACORDOS, CONVENÇÕES OU DISSÍDIOS COLETIVOS DE TRABALHO</t>
  </si>
  <si>
    <t>Reajuste pelo INCC-M em intervalo anual.</t>
  </si>
  <si>
    <t>PRODUTIVIDADE ADOTADA</t>
  </si>
  <si>
    <t>Conforme Planilha de Composição de Custos Unitários e Cronograma Físico-Financeiro.</t>
  </si>
  <si>
    <t>QUANTIDADE DE PESSOAL</t>
  </si>
  <si>
    <t>Função</t>
  </si>
  <si>
    <t>Unidade</t>
  </si>
  <si>
    <t>Engenheiro Mecânico</t>
  </si>
  <si>
    <t>mês</t>
  </si>
  <si>
    <t>(por ano)</t>
  </si>
  <si>
    <t>Mecânico de Refrigeração</t>
  </si>
  <si>
    <t>Auxiliar de Mecânico</t>
  </si>
  <si>
    <t>RELAÇÃO DE MATERIAIS E EQUIPAMENTOS</t>
  </si>
  <si>
    <t>Material</t>
  </si>
  <si>
    <t>Especificações</t>
  </si>
  <si>
    <t>Manifold</t>
  </si>
  <si>
    <t>conjunto</t>
  </si>
  <si>
    <t>Pelo menos quatro válvulas, R-22 e R-410A</t>
  </si>
  <si>
    <t>Mangueiras e acessórios</t>
  </si>
  <si>
    <r>
      <rPr>
        <sz val="12"/>
        <rFont val="Times New Roman"/>
        <family val="1"/>
        <charset val="1"/>
      </rPr>
      <t xml:space="preserve">Aplicação R-410A e R-22, conexões fêmeas, sem rachaduras, vedação </t>
    </r>
    <r>
      <rPr>
        <i/>
        <sz val="12"/>
        <rFont val="Times New Roman"/>
        <family val="1"/>
        <charset val="1"/>
      </rPr>
      <t>o ring</t>
    </r>
    <r>
      <rPr>
        <sz val="12"/>
        <rFont val="Times New Roman"/>
        <family val="1"/>
        <charset val="1"/>
      </rPr>
      <t xml:space="preserve"> em bom estado.</t>
    </r>
  </si>
  <si>
    <t>Bomba de vácuo</t>
  </si>
  <si>
    <t>unidade</t>
  </si>
  <si>
    <t>Mínima vazão 4,2 CFM, duplo estágio, bivolt, com válvula de balastro de gás, conexões macho 1/4” e 3/8”, válvula solenóide na sucção, sem depressor de núcleo na mangueira de cerca de 1 metro e Ø3/8”.</t>
  </si>
  <si>
    <t>Vacuômetro</t>
  </si>
  <si>
    <t>Eletrônico.</t>
  </si>
  <si>
    <t>Balança</t>
  </si>
  <si>
    <t>Faixa de medição 0-50 kg, calibrada, com alarme e solenóide programável.</t>
  </si>
  <si>
    <t>Termômetro de contato</t>
  </si>
  <si>
    <t>Resolução 0,1 °C, faixa de medição -50 a 105 °C, 5 sensores.</t>
  </si>
  <si>
    <t>Alicate amperímetro</t>
  </si>
  <si>
    <t>Tensões DC/AC, corrente, resistência, continuidade.</t>
  </si>
  <si>
    <t>Alicate universal</t>
  </si>
  <si>
    <t>Isolados</t>
  </si>
  <si>
    <t>Chave fenda</t>
  </si>
  <si>
    <t>Isolados, padrão (haste isolada) e cotoco.</t>
  </si>
  <si>
    <t>Chave Philips</t>
  </si>
  <si>
    <t>Chave inglesa</t>
  </si>
  <si>
    <t>Aço cromo vanádio, regulável 6” ou conjunto</t>
  </si>
  <si>
    <t>Cortador de tubos</t>
  </si>
  <si>
    <t>Faixa mínima de 1/4” a 1 1/2”</t>
  </si>
  <si>
    <t>Cortador de tubos capilares</t>
  </si>
  <si>
    <t>Tipo alicate</t>
  </si>
  <si>
    <t>Escareador</t>
  </si>
  <si>
    <t>Interno e externo, faixa mínima 1/4” a 1 1/2”</t>
  </si>
  <si>
    <t>Flangeador</t>
  </si>
  <si>
    <t>6 medidas de 1/4” a 3/4”</t>
  </si>
  <si>
    <t>Alargador</t>
  </si>
  <si>
    <t>7 medidas de 1/4” a 7/8”, para tubos de cobre</t>
  </si>
  <si>
    <t>Curvador de tubos</t>
  </si>
  <si>
    <t>Raio 10 cm, dobra até mínimo 90°</t>
  </si>
  <si>
    <t>Equipamento para solda oxiacetilênica</t>
  </si>
  <si>
    <t>Carrinho, reservatórios, válvulas, mangueiras, maçarico e acendedor de maçarico.</t>
  </si>
  <si>
    <t>Pente para aletas</t>
  </si>
  <si>
    <t>Universal, metálico.</t>
  </si>
  <si>
    <t>Lavadora de alta pressão</t>
  </si>
  <si>
    <t>Tensão local ou bivolt, ≥ 1000 PSI, com acessórios</t>
  </si>
  <si>
    <t>Bomba lavadora de split</t>
  </si>
  <si>
    <t>Bivolt 110/220 V, reservatório ≥ 16L, mangueira ≥ 3m, pressão ≥ 80PSI, com coletor.</t>
  </si>
  <si>
    <t>Trena</t>
  </si>
  <si>
    <t>Metálica, 5m com trava, largura &gt;15 mm</t>
  </si>
  <si>
    <t>Furadeira de impacto</t>
  </si>
  <si>
    <t>Tensão local ou bivolt, &gt; 700 W</t>
  </si>
  <si>
    <t>Serra copo</t>
  </si>
  <si>
    <t>Diamantada, Ø65 mm</t>
  </si>
  <si>
    <t>Escada profissional</t>
  </si>
  <si>
    <t>Pelo menos 5 degraus, autoportante</t>
  </si>
  <si>
    <t>Aspirador de água e pó</t>
  </si>
  <si>
    <r>
      <rPr>
        <sz val="12"/>
        <rFont val="Times New Roman"/>
        <family val="1"/>
        <charset val="1"/>
      </rPr>
      <t xml:space="preserve">Maior que 1000 W, tensão local ou bivolt, potência sonora </t>
    </r>
    <r>
      <rPr>
        <sz val="12"/>
        <rFont val="Arial"/>
        <family val="2"/>
        <charset val="1"/>
      </rPr>
      <t>≤ 88 dB (A) ou classe C</t>
    </r>
  </si>
  <si>
    <t>Extensão com pluges macho e fêmea</t>
  </si>
  <si>
    <t>NBR 5410</t>
  </si>
  <si>
    <t>Recolhedora de fluido com tanque da recolhedora</t>
  </si>
  <si>
    <t>Um tanque para R-22 e um para R-410A</t>
  </si>
  <si>
    <t>Equipamento para inspeção de dutos*</t>
  </si>
  <si>
    <t>Com capacidade de registro em vídeo</t>
  </si>
  <si>
    <t>Unidade HEPA (alta eficiência de separação de partículas) para coleta de resíduos de dutos*</t>
  </si>
  <si>
    <t>NBR 14679</t>
  </si>
  <si>
    <t>Escovas rotativas automáticas*</t>
  </si>
  <si>
    <t>Apropriado para as bitolas dos dutos</t>
  </si>
  <si>
    <t>Compressor*</t>
  </si>
  <si>
    <t>Apropriado para uso na limpeza dos dutos</t>
  </si>
  <si>
    <t>OUTRAS INFORMAÇÕES IMPORTANTES</t>
  </si>
  <si>
    <t>1) Fazem parte da proposta o cronograma físico-financeiro, planilha de composições de custos unitários, planilha de composição de BDI e planilha de Encargos Sociais.
2) As rotinas mensais estão inseridas nas rotinas trimestrais, as rotinas trimestrais e mensais estão inseridas nas rotinas semestrais e as rotinas mensais, trimestrais e semestrais estão inseridas nas rotinas anuais compulsoriamente.
* Materiais e equipamentos para serviço por demanda, sendo atendida a exigência por apresentação de relação explícita e declaração formal da disponibilidade própria ou de terceiro a subcontratar.</t>
  </si>
  <si>
    <t xml:space="preserve">Dados bancários: </t>
  </si>
  <si>
    <t>Prazo de validade da proposta:</t>
  </si>
  <si>
    <t>Dados do(a) Representante Legal da empresa que assinará o contrato (nome, RG, CPF):</t>
  </si>
  <si>
    <t>ANEXO III - MODELO DE PROPOSTA DE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</si>
</sst>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-416]\ #,##0.00;[Red]\-[$R$-416]\ #,##0.00"/>
    <numFmt numFmtId="165" formatCode="#,###.00"/>
  </numFmts>
  <fonts count="7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FF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9" fontId="1" fillId="0" borderId="3" xfId="0" applyNumberFormat="1" applyFont="1" applyBorder="1"/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0"/>
  <sheetViews>
    <sheetView tabSelected="1" view="pageBreakPreview" zoomScaleNormal="100" workbookViewId="0">
      <selection sqref="A1:J1"/>
    </sheetView>
  </sheetViews>
  <sheetFormatPr defaultColWidth="8.7109375" defaultRowHeight="15.75" x14ac:dyDescent="0.25"/>
  <cols>
    <col min="1" max="3" width="4.7109375" style="1" customWidth="1"/>
    <col min="4" max="4" width="16.85546875" style="1" customWidth="1"/>
    <col min="5" max="5" width="6" style="1" customWidth="1"/>
    <col min="6" max="7" width="8.7109375" style="1"/>
    <col min="8" max="8" width="6.85546875" style="1" customWidth="1"/>
    <col min="9" max="9" width="9.85546875" style="1" customWidth="1"/>
    <col min="10" max="10" width="12.5703125" style="1" customWidth="1"/>
    <col min="11" max="1023" width="8.7109375" style="1"/>
    <col min="1024" max="1024" width="11.5703125" style="1" customWidth="1"/>
  </cols>
  <sheetData>
    <row r="1" spans="1:10" x14ac:dyDescent="0.25">
      <c r="A1" s="49" t="s">
        <v>128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1" t="s">
        <v>1</v>
      </c>
      <c r="B4" s="51"/>
      <c r="C4" s="51"/>
      <c r="D4" s="52"/>
      <c r="E4" s="52"/>
      <c r="F4" s="52"/>
      <c r="G4" s="52"/>
      <c r="H4" s="52"/>
      <c r="I4" s="52"/>
      <c r="J4" s="52"/>
    </row>
    <row r="5" spans="1:10" x14ac:dyDescent="0.25">
      <c r="A5" s="51" t="s">
        <v>2</v>
      </c>
      <c r="B5" s="51"/>
      <c r="C5" s="51"/>
      <c r="D5" s="52"/>
      <c r="E5" s="52"/>
      <c r="F5" s="52"/>
      <c r="G5" s="52"/>
      <c r="H5" s="52"/>
      <c r="I5" s="52"/>
      <c r="J5" s="52"/>
    </row>
    <row r="6" spans="1:10" x14ac:dyDescent="0.25">
      <c r="A6" s="51" t="s">
        <v>3</v>
      </c>
      <c r="B6" s="51"/>
      <c r="C6" s="51"/>
      <c r="D6" s="52"/>
      <c r="E6" s="52"/>
      <c r="F6" s="52"/>
      <c r="G6" s="52"/>
      <c r="H6" s="52"/>
      <c r="I6" s="4" t="s">
        <v>4</v>
      </c>
      <c r="J6" s="5"/>
    </row>
    <row r="7" spans="1:10" x14ac:dyDescent="0.25">
      <c r="A7" s="53" t="s">
        <v>5</v>
      </c>
      <c r="B7" s="53"/>
      <c r="C7" s="53"/>
      <c r="D7" s="54"/>
      <c r="E7" s="54"/>
      <c r="F7" s="54"/>
      <c r="G7" s="54"/>
      <c r="H7" s="54"/>
      <c r="I7" s="28" t="s">
        <v>6</v>
      </c>
      <c r="J7" s="29"/>
    </row>
    <row r="8" spans="1:10" x14ac:dyDescent="0.25">
      <c r="A8" s="32" t="s">
        <v>125</v>
      </c>
      <c r="B8" s="33"/>
      <c r="C8" s="33"/>
      <c r="D8" s="33"/>
      <c r="E8" s="33"/>
      <c r="F8" s="33"/>
      <c r="G8" s="33"/>
      <c r="H8" s="33"/>
      <c r="I8" s="33"/>
      <c r="J8" s="34"/>
    </row>
    <row r="9" spans="1:10" x14ac:dyDescent="0.25">
      <c r="A9" s="35" t="s">
        <v>127</v>
      </c>
      <c r="B9" s="36"/>
      <c r="C9" s="36"/>
      <c r="D9" s="36"/>
      <c r="E9" s="36"/>
      <c r="F9" s="36"/>
      <c r="G9" s="36"/>
      <c r="H9" s="36"/>
      <c r="I9" s="36"/>
      <c r="J9" s="37"/>
    </row>
    <row r="10" spans="1:10" x14ac:dyDescent="0.25">
      <c r="A10" s="35" t="s">
        <v>126</v>
      </c>
      <c r="B10" s="36"/>
      <c r="C10" s="36"/>
      <c r="D10" s="36"/>
      <c r="E10" s="36"/>
      <c r="F10" s="36"/>
      <c r="G10" s="36"/>
      <c r="H10" s="36"/>
      <c r="I10" s="36"/>
      <c r="J10" s="37"/>
    </row>
    <row r="11" spans="1:10" x14ac:dyDescent="0.25">
      <c r="A11" s="24"/>
      <c r="B11" s="24"/>
      <c r="C11" s="24"/>
      <c r="D11" s="25"/>
      <c r="E11" s="25"/>
      <c r="F11" s="25"/>
      <c r="G11" s="25"/>
      <c r="H11" s="25"/>
      <c r="I11" s="26"/>
      <c r="J11" s="27"/>
    </row>
    <row r="13" spans="1:10" ht="49.9" customHeight="1" x14ac:dyDescent="0.25">
      <c r="A13" s="6" t="s">
        <v>7</v>
      </c>
      <c r="B13" s="6" t="s">
        <v>8</v>
      </c>
      <c r="C13" s="46" t="s">
        <v>9</v>
      </c>
      <c r="D13" s="46"/>
      <c r="E13" s="46"/>
      <c r="F13" s="46"/>
      <c r="G13" s="46"/>
      <c r="H13" s="46"/>
      <c r="I13" s="46"/>
      <c r="J13" s="46"/>
    </row>
    <row r="14" spans="1:10" ht="64.5" customHeight="1" x14ac:dyDescent="0.25">
      <c r="A14" s="48">
        <v>1</v>
      </c>
      <c r="B14" s="48">
        <v>1</v>
      </c>
      <c r="C14" s="9" t="s">
        <v>10</v>
      </c>
      <c r="D14" s="48" t="s">
        <v>11</v>
      </c>
      <c r="E14" s="48"/>
      <c r="F14" s="48"/>
      <c r="G14" s="8" t="s">
        <v>12</v>
      </c>
      <c r="H14" s="8" t="s">
        <v>13</v>
      </c>
      <c r="I14" s="8" t="s">
        <v>14</v>
      </c>
      <c r="J14" s="8" t="s">
        <v>15</v>
      </c>
    </row>
    <row r="15" spans="1:10" ht="102.95" customHeight="1" x14ac:dyDescent="0.25">
      <c r="A15" s="48"/>
      <c r="B15" s="48"/>
      <c r="C15" s="8">
        <v>1</v>
      </c>
      <c r="D15" s="38" t="s">
        <v>16</v>
      </c>
      <c r="E15" s="38"/>
      <c r="F15" s="38"/>
      <c r="G15" s="8" t="s">
        <v>17</v>
      </c>
      <c r="H15" s="10">
        <v>22</v>
      </c>
      <c r="I15" s="11">
        <v>0</v>
      </c>
      <c r="J15" s="11">
        <f>H15*I15*12</f>
        <v>0</v>
      </c>
    </row>
    <row r="16" spans="1:10" ht="115.7" customHeight="1" x14ac:dyDescent="0.25">
      <c r="A16" s="48"/>
      <c r="B16" s="48"/>
      <c r="C16" s="8">
        <v>2</v>
      </c>
      <c r="D16" s="38" t="s">
        <v>18</v>
      </c>
      <c r="E16" s="38"/>
      <c r="F16" s="38"/>
      <c r="G16" s="8" t="s">
        <v>17</v>
      </c>
      <c r="H16" s="10">
        <v>181</v>
      </c>
      <c r="I16" s="11">
        <v>0</v>
      </c>
      <c r="J16" s="11">
        <f>H16*I16*12</f>
        <v>0</v>
      </c>
    </row>
    <row r="17" spans="1:10" ht="115.7" customHeight="1" x14ac:dyDescent="0.25">
      <c r="A17" s="48"/>
      <c r="B17" s="48"/>
      <c r="C17" s="8">
        <v>3</v>
      </c>
      <c r="D17" s="38" t="s">
        <v>19</v>
      </c>
      <c r="E17" s="38"/>
      <c r="F17" s="38"/>
      <c r="G17" s="8" t="s">
        <v>17</v>
      </c>
      <c r="H17" s="10">
        <v>40</v>
      </c>
      <c r="I17" s="11">
        <v>0</v>
      </c>
      <c r="J17" s="11">
        <f>H17*I17*12</f>
        <v>0</v>
      </c>
    </row>
    <row r="18" spans="1:10" ht="115.7" customHeight="1" x14ac:dyDescent="0.25">
      <c r="A18" s="48"/>
      <c r="B18" s="48"/>
      <c r="C18" s="8">
        <v>4</v>
      </c>
      <c r="D18" s="38" t="s">
        <v>20</v>
      </c>
      <c r="E18" s="38"/>
      <c r="F18" s="38"/>
      <c r="G18" s="8" t="s">
        <v>17</v>
      </c>
      <c r="H18" s="10">
        <v>2</v>
      </c>
      <c r="I18" s="11">
        <v>0</v>
      </c>
      <c r="J18" s="11">
        <f>H18*I18*12</f>
        <v>0</v>
      </c>
    </row>
    <row r="19" spans="1:10" ht="46.35" customHeight="1" x14ac:dyDescent="0.25">
      <c r="A19" s="48"/>
      <c r="B19" s="6" t="s">
        <v>8</v>
      </c>
      <c r="C19" s="46" t="s">
        <v>21</v>
      </c>
      <c r="D19" s="46"/>
      <c r="E19" s="46"/>
      <c r="F19" s="46"/>
      <c r="G19" s="46"/>
      <c r="H19" s="46"/>
      <c r="I19" s="46"/>
      <c r="J19" s="46"/>
    </row>
    <row r="20" spans="1:10" ht="52.15" customHeight="1" x14ac:dyDescent="0.25">
      <c r="A20" s="48"/>
      <c r="B20" s="48">
        <v>2</v>
      </c>
      <c r="C20" s="9" t="s">
        <v>10</v>
      </c>
      <c r="D20" s="48" t="s">
        <v>11</v>
      </c>
      <c r="E20" s="48"/>
      <c r="F20" s="48"/>
      <c r="G20" s="8" t="s">
        <v>12</v>
      </c>
      <c r="H20" s="8" t="s">
        <v>13</v>
      </c>
      <c r="I20" s="8" t="s">
        <v>14</v>
      </c>
      <c r="J20" s="8" t="s">
        <v>15</v>
      </c>
    </row>
    <row r="21" spans="1:10" ht="128.44999999999999" customHeight="1" x14ac:dyDescent="0.25">
      <c r="A21" s="48"/>
      <c r="B21" s="48"/>
      <c r="C21" s="8">
        <v>1</v>
      </c>
      <c r="D21" s="38" t="s">
        <v>22</v>
      </c>
      <c r="E21" s="38"/>
      <c r="F21" s="38"/>
      <c r="G21" s="8" t="s">
        <v>17</v>
      </c>
      <c r="H21" s="10">
        <v>22</v>
      </c>
      <c r="I21" s="11">
        <v>0</v>
      </c>
      <c r="J21" s="11">
        <f>H21*I21*12</f>
        <v>0</v>
      </c>
    </row>
    <row r="22" spans="1:10" ht="141" customHeight="1" x14ac:dyDescent="0.25">
      <c r="A22" s="48"/>
      <c r="B22" s="48"/>
      <c r="C22" s="8">
        <v>2</v>
      </c>
      <c r="D22" s="38" t="s">
        <v>23</v>
      </c>
      <c r="E22" s="38"/>
      <c r="F22" s="38"/>
      <c r="G22" s="8" t="s">
        <v>17</v>
      </c>
      <c r="H22" s="10">
        <v>181</v>
      </c>
      <c r="I22" s="11">
        <v>0</v>
      </c>
      <c r="J22" s="11">
        <f>H22*I22*12</f>
        <v>0</v>
      </c>
    </row>
    <row r="23" spans="1:10" ht="141" customHeight="1" x14ac:dyDescent="0.25">
      <c r="A23" s="48"/>
      <c r="B23" s="48"/>
      <c r="C23" s="8">
        <v>3</v>
      </c>
      <c r="D23" s="38" t="s">
        <v>24</v>
      </c>
      <c r="E23" s="38"/>
      <c r="F23" s="38"/>
      <c r="G23" s="8" t="s">
        <v>17</v>
      </c>
      <c r="H23" s="10">
        <v>40</v>
      </c>
      <c r="I23" s="11">
        <v>0</v>
      </c>
      <c r="J23" s="11">
        <f>H23*I23*12</f>
        <v>0</v>
      </c>
    </row>
    <row r="24" spans="1:10" ht="141" customHeight="1" x14ac:dyDescent="0.25">
      <c r="A24" s="48"/>
      <c r="B24" s="48"/>
      <c r="C24" s="8">
        <v>4</v>
      </c>
      <c r="D24" s="38" t="s">
        <v>25</v>
      </c>
      <c r="E24" s="38"/>
      <c r="F24" s="38"/>
      <c r="G24" s="8" t="s">
        <v>17</v>
      </c>
      <c r="H24" s="10">
        <v>2</v>
      </c>
      <c r="I24" s="11">
        <v>0</v>
      </c>
      <c r="J24" s="11">
        <f>H24*I24*12</f>
        <v>0</v>
      </c>
    </row>
    <row r="25" spans="1:10" ht="45.6" customHeight="1" x14ac:dyDescent="0.25">
      <c r="A25" s="48"/>
      <c r="B25" s="6" t="s">
        <v>8</v>
      </c>
      <c r="C25" s="46" t="s">
        <v>26</v>
      </c>
      <c r="D25" s="46"/>
      <c r="E25" s="46"/>
      <c r="F25" s="46"/>
      <c r="G25" s="46"/>
      <c r="H25" s="46"/>
      <c r="I25" s="46"/>
      <c r="J25" s="46"/>
    </row>
    <row r="26" spans="1:10" ht="52.15" customHeight="1" x14ac:dyDescent="0.25">
      <c r="A26" s="48"/>
      <c r="B26" s="48">
        <v>3</v>
      </c>
      <c r="C26" s="9" t="s">
        <v>10</v>
      </c>
      <c r="D26" s="48" t="s">
        <v>11</v>
      </c>
      <c r="E26" s="48"/>
      <c r="F26" s="48"/>
      <c r="G26" s="8" t="s">
        <v>12</v>
      </c>
      <c r="H26" s="8" t="s">
        <v>13</v>
      </c>
      <c r="I26" s="8" t="s">
        <v>14</v>
      </c>
      <c r="J26" s="8" t="s">
        <v>15</v>
      </c>
    </row>
    <row r="27" spans="1:10" ht="102.95" customHeight="1" x14ac:dyDescent="0.25">
      <c r="A27" s="48"/>
      <c r="B27" s="48"/>
      <c r="C27" s="8">
        <v>1</v>
      </c>
      <c r="D27" s="38" t="s">
        <v>27</v>
      </c>
      <c r="E27" s="38"/>
      <c r="F27" s="38"/>
      <c r="G27" s="8" t="s">
        <v>28</v>
      </c>
      <c r="H27" s="10">
        <v>30</v>
      </c>
      <c r="I27" s="12">
        <v>0</v>
      </c>
      <c r="J27" s="12">
        <f>H27*I27*2</f>
        <v>0</v>
      </c>
    </row>
    <row r="28" spans="1:10" ht="46.35" customHeight="1" x14ac:dyDescent="0.25">
      <c r="A28" s="48"/>
      <c r="B28" s="6" t="s">
        <v>8</v>
      </c>
      <c r="C28" s="46" t="s">
        <v>29</v>
      </c>
      <c r="D28" s="46"/>
      <c r="E28" s="46"/>
      <c r="F28" s="46"/>
      <c r="G28" s="46"/>
      <c r="H28" s="46"/>
      <c r="I28" s="46"/>
      <c r="J28" s="46"/>
    </row>
    <row r="29" spans="1:10" ht="63" x14ac:dyDescent="0.25">
      <c r="A29" s="48"/>
      <c r="B29" s="48">
        <v>4</v>
      </c>
      <c r="C29" s="9" t="s">
        <v>10</v>
      </c>
      <c r="D29" s="48" t="s">
        <v>11</v>
      </c>
      <c r="E29" s="48"/>
      <c r="F29" s="48"/>
      <c r="G29" s="8" t="s">
        <v>12</v>
      </c>
      <c r="H29" s="8" t="s">
        <v>13</v>
      </c>
      <c r="I29" s="8" t="s">
        <v>14</v>
      </c>
      <c r="J29" s="8" t="s">
        <v>15</v>
      </c>
    </row>
    <row r="30" spans="1:10" ht="64.900000000000006" customHeight="1" x14ac:dyDescent="0.25">
      <c r="A30" s="48"/>
      <c r="B30" s="48"/>
      <c r="C30" s="8">
        <v>1</v>
      </c>
      <c r="D30" s="38" t="s">
        <v>30</v>
      </c>
      <c r="E30" s="38"/>
      <c r="F30" s="38"/>
      <c r="G30" s="8" t="s">
        <v>31</v>
      </c>
      <c r="H30" s="10">
        <v>214</v>
      </c>
      <c r="I30" s="12">
        <v>0</v>
      </c>
      <c r="J30" s="12">
        <f>H30*I30</f>
        <v>0</v>
      </c>
    </row>
    <row r="31" spans="1:10" ht="15" customHeight="1" x14ac:dyDescent="0.25">
      <c r="A31" s="46" t="s">
        <v>32</v>
      </c>
      <c r="B31" s="46"/>
      <c r="C31" s="46"/>
      <c r="D31" s="46"/>
      <c r="E31" s="46"/>
      <c r="F31" s="46"/>
      <c r="G31" s="46"/>
      <c r="H31" s="46"/>
      <c r="I31" s="7" t="s">
        <v>33</v>
      </c>
      <c r="J31" s="13">
        <f>(J15+J16+J17+J18+J21+J22+J23+J24)/12</f>
        <v>0</v>
      </c>
    </row>
    <row r="32" spans="1:10" ht="15" customHeight="1" x14ac:dyDescent="0.25">
      <c r="A32" s="46" t="s">
        <v>34</v>
      </c>
      <c r="B32" s="46"/>
      <c r="C32" s="46"/>
      <c r="D32" s="46"/>
      <c r="E32" s="46"/>
      <c r="F32" s="46"/>
      <c r="G32" s="46"/>
      <c r="H32" s="46"/>
      <c r="I32" s="7" t="s">
        <v>33</v>
      </c>
      <c r="J32" s="13">
        <f>J27/2</f>
        <v>0</v>
      </c>
    </row>
    <row r="33" spans="1:10" ht="15" customHeight="1" x14ac:dyDescent="0.25">
      <c r="A33" s="46" t="s">
        <v>35</v>
      </c>
      <c r="B33" s="46"/>
      <c r="C33" s="46"/>
      <c r="D33" s="46"/>
      <c r="E33" s="46"/>
      <c r="F33" s="46"/>
      <c r="G33" s="46"/>
      <c r="H33" s="46"/>
      <c r="I33" s="7" t="s">
        <v>33</v>
      </c>
      <c r="J33" s="13">
        <f>J30</f>
        <v>0</v>
      </c>
    </row>
    <row r="34" spans="1:10" ht="15" customHeight="1" x14ac:dyDescent="0.25">
      <c r="A34" s="46" t="s">
        <v>36</v>
      </c>
      <c r="B34" s="46"/>
      <c r="C34" s="46"/>
      <c r="D34" s="46"/>
      <c r="E34" s="46"/>
      <c r="F34" s="46"/>
      <c r="G34" s="46"/>
      <c r="H34" s="46"/>
      <c r="I34" s="7" t="s">
        <v>33</v>
      </c>
      <c r="J34" s="13">
        <f>J31*12+J32*2+J33</f>
        <v>0</v>
      </c>
    </row>
    <row r="36" spans="1:10" ht="15" customHeight="1" x14ac:dyDescent="0.25">
      <c r="A36" s="44" t="s">
        <v>37</v>
      </c>
      <c r="B36" s="44"/>
      <c r="C36" s="44"/>
      <c r="D36" s="44"/>
      <c r="E36" s="44"/>
      <c r="F36" s="44"/>
      <c r="G36" s="44"/>
      <c r="H36" s="44"/>
      <c r="I36" s="44"/>
      <c r="J36" s="44"/>
    </row>
    <row r="37" spans="1:10" x14ac:dyDescent="0.25">
      <c r="A37" s="47" t="s">
        <v>38</v>
      </c>
      <c r="B37" s="47"/>
      <c r="C37" s="47"/>
      <c r="D37" s="47"/>
      <c r="E37" s="47"/>
      <c r="F37" s="47"/>
      <c r="G37" s="47"/>
      <c r="H37" s="47"/>
      <c r="I37" s="47"/>
      <c r="J37" s="47"/>
    </row>
    <row r="38" spans="1:10" x14ac:dyDescent="0.25">
      <c r="A38" s="41" t="s">
        <v>39</v>
      </c>
      <c r="B38" s="41"/>
      <c r="C38" s="41"/>
      <c r="D38" s="41"/>
      <c r="E38" s="41"/>
      <c r="F38" s="42">
        <v>11428.12</v>
      </c>
      <c r="G38" s="42"/>
      <c r="H38" s="14"/>
      <c r="I38" s="15"/>
      <c r="J38" s="16"/>
    </row>
    <row r="39" spans="1:10" x14ac:dyDescent="0.25">
      <c r="A39" s="41" t="s">
        <v>40</v>
      </c>
      <c r="B39" s="41"/>
      <c r="C39" s="41"/>
      <c r="D39" s="41"/>
      <c r="E39" s="41"/>
      <c r="F39" s="42">
        <v>22607.63</v>
      </c>
      <c r="G39" s="42"/>
      <c r="H39" s="14"/>
      <c r="I39" s="15"/>
      <c r="J39" s="16"/>
    </row>
    <row r="40" spans="1:10" x14ac:dyDescent="0.25">
      <c r="A40" s="41" t="s">
        <v>41</v>
      </c>
      <c r="B40" s="41"/>
      <c r="C40" s="41"/>
      <c r="D40" s="41"/>
      <c r="E40" s="41"/>
      <c r="F40" s="42">
        <v>1693.81</v>
      </c>
      <c r="G40" s="42"/>
      <c r="H40" s="14"/>
      <c r="I40" s="15"/>
      <c r="J40" s="16"/>
    </row>
    <row r="41" spans="1:10" ht="15" customHeight="1" x14ac:dyDescent="0.25">
      <c r="A41" s="43" t="s">
        <v>42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25">
      <c r="A42" s="17"/>
    </row>
    <row r="43" spans="1:10" ht="26.85" customHeight="1" x14ac:dyDescent="0.25">
      <c r="A43" s="44" t="s">
        <v>43</v>
      </c>
      <c r="B43" s="44"/>
      <c r="C43" s="44"/>
      <c r="D43" s="44"/>
      <c r="E43" s="44"/>
      <c r="F43" s="44"/>
      <c r="G43" s="44"/>
      <c r="H43" s="44"/>
      <c r="I43" s="44"/>
      <c r="J43" s="44"/>
    </row>
    <row r="44" spans="1:10" x14ac:dyDescent="0.25">
      <c r="A44" s="45" t="s">
        <v>44</v>
      </c>
      <c r="B44" s="45"/>
      <c r="C44" s="45"/>
      <c r="D44" s="45"/>
      <c r="E44" s="45"/>
      <c r="F44" s="45"/>
      <c r="G44" s="45"/>
      <c r="H44" s="45"/>
      <c r="I44" s="45"/>
      <c r="J44" s="45"/>
    </row>
    <row r="46" spans="1:10" x14ac:dyDescent="0.25">
      <c r="A46" s="30" t="s">
        <v>45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0" x14ac:dyDescent="0.25">
      <c r="A47" s="45" t="s">
        <v>46</v>
      </c>
      <c r="B47" s="45"/>
      <c r="C47" s="45"/>
      <c r="D47" s="45"/>
      <c r="E47" s="45"/>
      <c r="F47" s="45"/>
      <c r="G47" s="45"/>
      <c r="H47" s="45"/>
      <c r="I47" s="45"/>
      <c r="J47" s="45"/>
    </row>
    <row r="49" spans="1:10" x14ac:dyDescent="0.25">
      <c r="A49" s="30" t="s">
        <v>47</v>
      </c>
      <c r="B49" s="30"/>
      <c r="C49" s="30"/>
      <c r="D49" s="30"/>
      <c r="E49" s="30"/>
      <c r="F49" s="30"/>
      <c r="G49" s="30"/>
      <c r="H49" s="30"/>
      <c r="I49" s="30"/>
      <c r="J49" s="30"/>
    </row>
    <row r="50" spans="1:10" x14ac:dyDescent="0.25">
      <c r="A50" s="40" t="s">
        <v>48</v>
      </c>
      <c r="B50" s="40"/>
      <c r="C50" s="40"/>
      <c r="D50" s="40"/>
      <c r="E50" s="19" t="s">
        <v>13</v>
      </c>
      <c r="F50" s="19" t="s">
        <v>49</v>
      </c>
      <c r="G50" s="40"/>
      <c r="H50" s="40"/>
      <c r="I50" s="40"/>
      <c r="J50" s="40"/>
    </row>
    <row r="51" spans="1:10" x14ac:dyDescent="0.25">
      <c r="A51" s="39" t="s">
        <v>50</v>
      </c>
      <c r="B51" s="39"/>
      <c r="C51" s="39"/>
      <c r="D51" s="39"/>
      <c r="E51" s="21">
        <v>0.69</v>
      </c>
      <c r="F51" s="20" t="s">
        <v>51</v>
      </c>
      <c r="G51" s="22" t="s">
        <v>52</v>
      </c>
      <c r="H51" s="15"/>
      <c r="I51" s="15"/>
      <c r="J51" s="16"/>
    </row>
    <row r="52" spans="1:10" x14ac:dyDescent="0.25">
      <c r="A52" s="39" t="s">
        <v>53</v>
      </c>
      <c r="B52" s="39"/>
      <c r="C52" s="39"/>
      <c r="D52" s="39"/>
      <c r="E52" s="21">
        <v>5.61</v>
      </c>
      <c r="F52" s="20" t="s">
        <v>51</v>
      </c>
      <c r="G52" s="22" t="s">
        <v>52</v>
      </c>
      <c r="H52" s="15"/>
      <c r="I52" s="15"/>
      <c r="J52" s="16"/>
    </row>
    <row r="53" spans="1:10" x14ac:dyDescent="0.25">
      <c r="A53" s="39" t="s">
        <v>54</v>
      </c>
      <c r="B53" s="39"/>
      <c r="C53" s="39"/>
      <c r="D53" s="39"/>
      <c r="E53" s="21">
        <f>E52</f>
        <v>5.61</v>
      </c>
      <c r="F53" s="20" t="s">
        <v>51</v>
      </c>
      <c r="G53" s="22" t="s">
        <v>52</v>
      </c>
      <c r="H53" s="15"/>
      <c r="I53" s="15"/>
      <c r="J53" s="16"/>
    </row>
    <row r="55" spans="1:10" x14ac:dyDescent="0.25">
      <c r="A55" s="30" t="s">
        <v>55</v>
      </c>
      <c r="B55" s="30"/>
      <c r="C55" s="30"/>
      <c r="D55" s="30"/>
      <c r="E55" s="30"/>
      <c r="F55" s="30"/>
      <c r="G55" s="30"/>
      <c r="H55" s="30"/>
      <c r="I55" s="30"/>
      <c r="J55" s="30"/>
    </row>
    <row r="56" spans="1:10" x14ac:dyDescent="0.25">
      <c r="A56" s="40" t="s">
        <v>56</v>
      </c>
      <c r="B56" s="40"/>
      <c r="C56" s="40"/>
      <c r="D56" s="40"/>
      <c r="E56" s="19" t="s">
        <v>13</v>
      </c>
      <c r="F56" s="19" t="s">
        <v>49</v>
      </c>
      <c r="G56" s="40" t="s">
        <v>57</v>
      </c>
      <c r="H56" s="40"/>
      <c r="I56" s="40"/>
      <c r="J56" s="40"/>
    </row>
    <row r="57" spans="1:10" ht="26.85" customHeight="1" x14ac:dyDescent="0.25">
      <c r="A57" s="38" t="s">
        <v>58</v>
      </c>
      <c r="B57" s="38"/>
      <c r="C57" s="38"/>
      <c r="D57" s="38"/>
      <c r="E57" s="18">
        <v>2</v>
      </c>
      <c r="F57" s="18" t="s">
        <v>59</v>
      </c>
      <c r="G57" s="38" t="s">
        <v>60</v>
      </c>
      <c r="H57" s="38"/>
      <c r="I57" s="38"/>
      <c r="J57" s="38"/>
    </row>
    <row r="58" spans="1:10" ht="39.6" customHeight="1" x14ac:dyDescent="0.25">
      <c r="A58" s="38" t="s">
        <v>61</v>
      </c>
      <c r="B58" s="38"/>
      <c r="C58" s="38"/>
      <c r="D58" s="38"/>
      <c r="E58" s="18">
        <f>1.5*3</f>
        <v>4.5</v>
      </c>
      <c r="F58" s="18" t="s">
        <v>31</v>
      </c>
      <c r="G58" s="38" t="s">
        <v>62</v>
      </c>
      <c r="H58" s="38"/>
      <c r="I58" s="38"/>
      <c r="J58" s="38"/>
    </row>
    <row r="59" spans="1:10" ht="77.650000000000006" customHeight="1" x14ac:dyDescent="0.25">
      <c r="A59" s="38" t="s">
        <v>63</v>
      </c>
      <c r="B59" s="38"/>
      <c r="C59" s="38"/>
      <c r="D59" s="38"/>
      <c r="E59" s="18">
        <v>1</v>
      </c>
      <c r="F59" s="18" t="s">
        <v>64</v>
      </c>
      <c r="G59" s="38" t="s">
        <v>65</v>
      </c>
      <c r="H59" s="38"/>
      <c r="I59" s="38"/>
      <c r="J59" s="38"/>
    </row>
    <row r="60" spans="1:10" ht="15" customHeight="1" x14ac:dyDescent="0.25">
      <c r="A60" s="38" t="s">
        <v>66</v>
      </c>
      <c r="B60" s="38"/>
      <c r="C60" s="38"/>
      <c r="D60" s="38"/>
      <c r="E60" s="18">
        <v>1</v>
      </c>
      <c r="F60" s="18" t="s">
        <v>64</v>
      </c>
      <c r="G60" s="38" t="s">
        <v>67</v>
      </c>
      <c r="H60" s="38"/>
      <c r="I60" s="38"/>
      <c r="J60" s="38"/>
    </row>
    <row r="61" spans="1:10" ht="26.85" customHeight="1" x14ac:dyDescent="0.25">
      <c r="A61" s="38" t="s">
        <v>68</v>
      </c>
      <c r="B61" s="38"/>
      <c r="C61" s="38"/>
      <c r="D61" s="38"/>
      <c r="E61" s="18">
        <v>1</v>
      </c>
      <c r="F61" s="18" t="s">
        <v>64</v>
      </c>
      <c r="G61" s="38" t="s">
        <v>69</v>
      </c>
      <c r="H61" s="38"/>
      <c r="I61" s="38"/>
      <c r="J61" s="38"/>
    </row>
    <row r="62" spans="1:10" ht="26.85" customHeight="1" x14ac:dyDescent="0.25">
      <c r="A62" s="38" t="s">
        <v>70</v>
      </c>
      <c r="B62" s="38"/>
      <c r="C62" s="38"/>
      <c r="D62" s="38"/>
      <c r="E62" s="18">
        <v>1</v>
      </c>
      <c r="F62" s="18" t="s">
        <v>64</v>
      </c>
      <c r="G62" s="38" t="s">
        <v>71</v>
      </c>
      <c r="H62" s="38"/>
      <c r="I62" s="38"/>
      <c r="J62" s="38"/>
    </row>
    <row r="63" spans="1:10" ht="26.85" customHeight="1" x14ac:dyDescent="0.25">
      <c r="A63" s="38" t="s">
        <v>72</v>
      </c>
      <c r="B63" s="38"/>
      <c r="C63" s="38"/>
      <c r="D63" s="38"/>
      <c r="E63" s="18">
        <v>1</v>
      </c>
      <c r="F63" s="18" t="s">
        <v>64</v>
      </c>
      <c r="G63" s="38" t="s">
        <v>73</v>
      </c>
      <c r="H63" s="38"/>
      <c r="I63" s="38"/>
      <c r="J63" s="38"/>
    </row>
    <row r="64" spans="1:10" ht="15" customHeight="1" x14ac:dyDescent="0.25">
      <c r="A64" s="38" t="s">
        <v>74</v>
      </c>
      <c r="B64" s="38"/>
      <c r="C64" s="38"/>
      <c r="D64" s="38"/>
      <c r="E64" s="18">
        <v>1</v>
      </c>
      <c r="F64" s="18" t="s">
        <v>64</v>
      </c>
      <c r="G64" s="38" t="s">
        <v>75</v>
      </c>
      <c r="H64" s="38"/>
      <c r="I64" s="38"/>
      <c r="J64" s="38"/>
    </row>
    <row r="65" spans="1:10" ht="15" customHeight="1" x14ac:dyDescent="0.25">
      <c r="A65" s="38" t="s">
        <v>76</v>
      </c>
      <c r="B65" s="38"/>
      <c r="C65" s="38"/>
      <c r="D65" s="38"/>
      <c r="E65" s="18">
        <v>2</v>
      </c>
      <c r="F65" s="18" t="s">
        <v>64</v>
      </c>
      <c r="G65" s="38" t="s">
        <v>77</v>
      </c>
      <c r="H65" s="38"/>
      <c r="I65" s="38"/>
      <c r="J65" s="38"/>
    </row>
    <row r="66" spans="1:10" ht="15" customHeight="1" x14ac:dyDescent="0.25">
      <c r="A66" s="38" t="s">
        <v>78</v>
      </c>
      <c r="B66" s="38"/>
      <c r="C66" s="38"/>
      <c r="D66" s="38"/>
      <c r="E66" s="18">
        <v>2</v>
      </c>
      <c r="F66" s="18" t="s">
        <v>64</v>
      </c>
      <c r="G66" s="38" t="s">
        <v>77</v>
      </c>
      <c r="H66" s="38"/>
      <c r="I66" s="38"/>
      <c r="J66" s="38"/>
    </row>
    <row r="67" spans="1:10" ht="26.85" customHeight="1" x14ac:dyDescent="0.25">
      <c r="A67" s="38" t="s">
        <v>79</v>
      </c>
      <c r="B67" s="38"/>
      <c r="C67" s="38"/>
      <c r="D67" s="38"/>
      <c r="E67" s="18">
        <v>1</v>
      </c>
      <c r="F67" s="18" t="s">
        <v>64</v>
      </c>
      <c r="G67" s="38" t="s">
        <v>80</v>
      </c>
      <c r="H67" s="38"/>
      <c r="I67" s="38"/>
      <c r="J67" s="38"/>
    </row>
    <row r="68" spans="1:10" ht="15" customHeight="1" x14ac:dyDescent="0.25">
      <c r="A68" s="38" t="s">
        <v>81</v>
      </c>
      <c r="B68" s="38"/>
      <c r="C68" s="38"/>
      <c r="D68" s="38"/>
      <c r="E68" s="18">
        <v>1</v>
      </c>
      <c r="F68" s="18" t="s">
        <v>64</v>
      </c>
      <c r="G68" s="38" t="s">
        <v>82</v>
      </c>
      <c r="H68" s="38"/>
      <c r="I68" s="38"/>
      <c r="J68" s="38"/>
    </row>
    <row r="69" spans="1:10" ht="15" customHeight="1" x14ac:dyDescent="0.25">
      <c r="A69" s="38" t="s">
        <v>83</v>
      </c>
      <c r="B69" s="38"/>
      <c r="C69" s="38"/>
      <c r="D69" s="38"/>
      <c r="E69" s="18">
        <v>1</v>
      </c>
      <c r="F69" s="18" t="s">
        <v>64</v>
      </c>
      <c r="G69" s="38" t="s">
        <v>84</v>
      </c>
      <c r="H69" s="38"/>
      <c r="I69" s="38"/>
      <c r="J69" s="38"/>
    </row>
    <row r="70" spans="1:10" ht="26.85" customHeight="1" x14ac:dyDescent="0.25">
      <c r="A70" s="38" t="s">
        <v>85</v>
      </c>
      <c r="B70" s="38"/>
      <c r="C70" s="38"/>
      <c r="D70" s="38"/>
      <c r="E70" s="18">
        <v>1</v>
      </c>
      <c r="F70" s="18" t="s">
        <v>64</v>
      </c>
      <c r="G70" s="38" t="s">
        <v>86</v>
      </c>
      <c r="H70" s="38"/>
      <c r="I70" s="38"/>
      <c r="J70" s="38"/>
    </row>
    <row r="71" spans="1:10" ht="15" customHeight="1" x14ac:dyDescent="0.25">
      <c r="A71" s="38" t="s">
        <v>87</v>
      </c>
      <c r="B71" s="38"/>
      <c r="C71" s="38"/>
      <c r="D71" s="38"/>
      <c r="E71" s="18">
        <v>1</v>
      </c>
      <c r="F71" s="18" t="s">
        <v>59</v>
      </c>
      <c r="G71" s="38" t="s">
        <v>88</v>
      </c>
      <c r="H71" s="38"/>
      <c r="I71" s="38"/>
      <c r="J71" s="38"/>
    </row>
    <row r="72" spans="1:10" ht="26.85" customHeight="1" x14ac:dyDescent="0.25">
      <c r="A72" s="38" t="s">
        <v>89</v>
      </c>
      <c r="B72" s="38"/>
      <c r="C72" s="38"/>
      <c r="D72" s="38"/>
      <c r="E72" s="18">
        <v>1</v>
      </c>
      <c r="F72" s="18" t="s">
        <v>59</v>
      </c>
      <c r="G72" s="38" t="s">
        <v>90</v>
      </c>
      <c r="H72" s="38"/>
      <c r="I72" s="38"/>
      <c r="J72" s="38"/>
    </row>
    <row r="73" spans="1:10" ht="15" customHeight="1" x14ac:dyDescent="0.25">
      <c r="A73" s="38" t="s">
        <v>91</v>
      </c>
      <c r="B73" s="38"/>
      <c r="C73" s="38"/>
      <c r="D73" s="38"/>
      <c r="E73" s="18">
        <v>1</v>
      </c>
      <c r="F73" s="18" t="s">
        <v>64</v>
      </c>
      <c r="G73" s="38" t="s">
        <v>92</v>
      </c>
      <c r="H73" s="38"/>
      <c r="I73" s="38"/>
      <c r="J73" s="38"/>
    </row>
    <row r="74" spans="1:10" ht="39.6" customHeight="1" x14ac:dyDescent="0.25">
      <c r="A74" s="38" t="s">
        <v>93</v>
      </c>
      <c r="B74" s="38"/>
      <c r="C74" s="38"/>
      <c r="D74" s="38"/>
      <c r="E74" s="18">
        <v>1</v>
      </c>
      <c r="F74" s="18" t="s">
        <v>59</v>
      </c>
      <c r="G74" s="38" t="s">
        <v>94</v>
      </c>
      <c r="H74" s="38"/>
      <c r="I74" s="38"/>
      <c r="J74" s="38"/>
    </row>
    <row r="75" spans="1:10" ht="15" customHeight="1" x14ac:dyDescent="0.25">
      <c r="A75" s="38" t="s">
        <v>95</v>
      </c>
      <c r="B75" s="38"/>
      <c r="C75" s="38"/>
      <c r="D75" s="38"/>
      <c r="E75" s="18">
        <v>1</v>
      </c>
      <c r="F75" s="18" t="s">
        <v>64</v>
      </c>
      <c r="G75" s="38" t="s">
        <v>96</v>
      </c>
      <c r="H75" s="38"/>
      <c r="I75" s="38"/>
      <c r="J75" s="38"/>
    </row>
    <row r="76" spans="1:10" ht="26.85" customHeight="1" x14ac:dyDescent="0.25">
      <c r="A76" s="38" t="s">
        <v>97</v>
      </c>
      <c r="B76" s="38"/>
      <c r="C76" s="38"/>
      <c r="D76" s="38"/>
      <c r="E76" s="18">
        <v>1</v>
      </c>
      <c r="F76" s="18" t="s">
        <v>64</v>
      </c>
      <c r="G76" s="38" t="s">
        <v>98</v>
      </c>
      <c r="H76" s="38"/>
      <c r="I76" s="38"/>
      <c r="J76" s="38"/>
    </row>
    <row r="77" spans="1:10" ht="39.6" customHeight="1" x14ac:dyDescent="0.25">
      <c r="A77" s="38" t="s">
        <v>99</v>
      </c>
      <c r="B77" s="38"/>
      <c r="C77" s="38"/>
      <c r="D77" s="38"/>
      <c r="E77" s="18">
        <v>1</v>
      </c>
      <c r="F77" s="18" t="s">
        <v>64</v>
      </c>
      <c r="G77" s="38" t="s">
        <v>100</v>
      </c>
      <c r="H77" s="38"/>
      <c r="I77" s="38"/>
      <c r="J77" s="38"/>
    </row>
    <row r="78" spans="1:10" ht="15" customHeight="1" x14ac:dyDescent="0.25">
      <c r="A78" s="38" t="s">
        <v>101</v>
      </c>
      <c r="B78" s="38"/>
      <c r="C78" s="38"/>
      <c r="D78" s="38"/>
      <c r="E78" s="18">
        <v>1</v>
      </c>
      <c r="F78" s="18" t="s">
        <v>64</v>
      </c>
      <c r="G78" s="38" t="s">
        <v>102</v>
      </c>
      <c r="H78" s="38"/>
      <c r="I78" s="38"/>
      <c r="J78" s="38"/>
    </row>
    <row r="79" spans="1:10" ht="15" customHeight="1" x14ac:dyDescent="0.25">
      <c r="A79" s="38" t="s">
        <v>103</v>
      </c>
      <c r="B79" s="38"/>
      <c r="C79" s="38"/>
      <c r="D79" s="38"/>
      <c r="E79" s="18">
        <v>1</v>
      </c>
      <c r="F79" s="18" t="s">
        <v>64</v>
      </c>
      <c r="G79" s="38" t="s">
        <v>104</v>
      </c>
      <c r="H79" s="38"/>
      <c r="I79" s="38"/>
      <c r="J79" s="38"/>
    </row>
    <row r="80" spans="1:10" ht="15" customHeight="1" x14ac:dyDescent="0.25">
      <c r="A80" s="38" t="s">
        <v>105</v>
      </c>
      <c r="B80" s="38"/>
      <c r="C80" s="38"/>
      <c r="D80" s="38"/>
      <c r="E80" s="18">
        <v>1</v>
      </c>
      <c r="F80" s="18" t="s">
        <v>64</v>
      </c>
      <c r="G80" s="38" t="s">
        <v>106</v>
      </c>
      <c r="H80" s="38"/>
      <c r="I80" s="38"/>
      <c r="J80" s="38"/>
    </row>
    <row r="81" spans="1:11" ht="15" customHeight="1" x14ac:dyDescent="0.25">
      <c r="A81" s="38" t="s">
        <v>107</v>
      </c>
      <c r="B81" s="38"/>
      <c r="C81" s="38"/>
      <c r="D81" s="38"/>
      <c r="E81" s="18">
        <v>1</v>
      </c>
      <c r="F81" s="18" t="s">
        <v>64</v>
      </c>
      <c r="G81" s="38" t="s">
        <v>108</v>
      </c>
      <c r="H81" s="38"/>
      <c r="I81" s="38"/>
      <c r="J81" s="38"/>
    </row>
    <row r="82" spans="1:11" ht="39.6" customHeight="1" x14ac:dyDescent="0.25">
      <c r="A82" s="38" t="s">
        <v>109</v>
      </c>
      <c r="B82" s="38"/>
      <c r="C82" s="38"/>
      <c r="D82" s="38"/>
      <c r="E82" s="18">
        <v>1</v>
      </c>
      <c r="F82" s="18" t="s">
        <v>64</v>
      </c>
      <c r="G82" s="38" t="s">
        <v>110</v>
      </c>
      <c r="H82" s="38"/>
      <c r="I82" s="38"/>
      <c r="J82" s="38"/>
    </row>
    <row r="83" spans="1:11" ht="26.85" customHeight="1" x14ac:dyDescent="0.25">
      <c r="A83" s="38" t="s">
        <v>111</v>
      </c>
      <c r="B83" s="38"/>
      <c r="C83" s="38"/>
      <c r="D83" s="38"/>
      <c r="E83" s="18">
        <v>12</v>
      </c>
      <c r="F83" s="18" t="s">
        <v>31</v>
      </c>
      <c r="G83" s="38" t="s">
        <v>112</v>
      </c>
      <c r="H83" s="38"/>
      <c r="I83" s="38"/>
      <c r="J83" s="38"/>
    </row>
    <row r="84" spans="1:11" ht="26.85" customHeight="1" x14ac:dyDescent="0.25">
      <c r="A84" s="38" t="s">
        <v>113</v>
      </c>
      <c r="B84" s="38"/>
      <c r="C84" s="38"/>
      <c r="D84" s="38"/>
      <c r="E84" s="18">
        <v>1</v>
      </c>
      <c r="F84" s="18" t="s">
        <v>64</v>
      </c>
      <c r="G84" s="38" t="s">
        <v>114</v>
      </c>
      <c r="H84" s="38"/>
      <c r="I84" s="38"/>
      <c r="J84" s="38"/>
    </row>
    <row r="85" spans="1:11" ht="26.85" customHeight="1" x14ac:dyDescent="0.25">
      <c r="A85" s="38" t="s">
        <v>115</v>
      </c>
      <c r="B85" s="38"/>
      <c r="C85" s="38"/>
      <c r="D85" s="38"/>
      <c r="E85" s="18">
        <v>1</v>
      </c>
      <c r="F85" s="18" t="s">
        <v>64</v>
      </c>
      <c r="G85" s="38" t="s">
        <v>116</v>
      </c>
      <c r="H85" s="38"/>
      <c r="I85" s="38"/>
      <c r="J85" s="38"/>
    </row>
    <row r="86" spans="1:11" ht="39.6" customHeight="1" x14ac:dyDescent="0.25">
      <c r="A86" s="38" t="s">
        <v>117</v>
      </c>
      <c r="B86" s="38"/>
      <c r="C86" s="38"/>
      <c r="D86" s="38"/>
      <c r="E86" s="18">
        <v>1</v>
      </c>
      <c r="F86" s="18" t="s">
        <v>64</v>
      </c>
      <c r="G86" s="38" t="s">
        <v>118</v>
      </c>
      <c r="H86" s="38"/>
      <c r="I86" s="38"/>
      <c r="J86" s="38"/>
    </row>
    <row r="87" spans="1:11" ht="15" customHeight="1" x14ac:dyDescent="0.25">
      <c r="A87" s="38" t="s">
        <v>119</v>
      </c>
      <c r="B87" s="38"/>
      <c r="C87" s="38"/>
      <c r="D87" s="38"/>
      <c r="E87" s="18">
        <v>1</v>
      </c>
      <c r="F87" s="18" t="s">
        <v>59</v>
      </c>
      <c r="G87" s="38" t="s">
        <v>120</v>
      </c>
      <c r="H87" s="38"/>
      <c r="I87" s="38"/>
      <c r="J87" s="38"/>
      <c r="K87" s="23"/>
    </row>
    <row r="88" spans="1:11" ht="15" customHeight="1" x14ac:dyDescent="0.25">
      <c r="A88" s="38" t="s">
        <v>121</v>
      </c>
      <c r="B88" s="38"/>
      <c r="C88" s="38"/>
      <c r="D88" s="38"/>
      <c r="E88" s="18">
        <v>1</v>
      </c>
      <c r="F88" s="18" t="s">
        <v>64</v>
      </c>
      <c r="G88" s="38" t="s">
        <v>122</v>
      </c>
      <c r="H88" s="38"/>
      <c r="I88" s="38"/>
      <c r="J88" s="38"/>
      <c r="K88" s="23"/>
    </row>
    <row r="89" spans="1:11" x14ac:dyDescent="0.25">
      <c r="A89" s="30" t="s">
        <v>123</v>
      </c>
      <c r="B89" s="30"/>
      <c r="C89" s="30"/>
      <c r="D89" s="30"/>
      <c r="E89" s="30"/>
      <c r="F89" s="30"/>
      <c r="G89" s="30"/>
      <c r="H89" s="30"/>
      <c r="I89" s="30"/>
      <c r="J89" s="30"/>
      <c r="K89" s="23"/>
    </row>
    <row r="90" spans="1:11" ht="131.25" customHeight="1" x14ac:dyDescent="0.25">
      <c r="A90" s="31" t="s">
        <v>124</v>
      </c>
      <c r="B90" s="31"/>
      <c r="C90" s="31"/>
      <c r="D90" s="31"/>
      <c r="E90" s="31"/>
      <c r="F90" s="31"/>
      <c r="G90" s="31"/>
      <c r="H90" s="31"/>
      <c r="I90" s="31"/>
      <c r="J90" s="31"/>
      <c r="K90" s="23"/>
    </row>
  </sheetData>
  <mergeCells count="128">
    <mergeCell ref="A1:J1"/>
    <mergeCell ref="A3:J3"/>
    <mergeCell ref="A4:C4"/>
    <mergeCell ref="D4:J4"/>
    <mergeCell ref="A5:C5"/>
    <mergeCell ref="D5:J5"/>
    <mergeCell ref="A6:C6"/>
    <mergeCell ref="D6:H6"/>
    <mergeCell ref="A7:C7"/>
    <mergeCell ref="D7:H7"/>
    <mergeCell ref="C13:J13"/>
    <mergeCell ref="A14:A30"/>
    <mergeCell ref="B14:B18"/>
    <mergeCell ref="D14:F14"/>
    <mergeCell ref="D15:F15"/>
    <mergeCell ref="D16:F16"/>
    <mergeCell ref="D17:F17"/>
    <mergeCell ref="D18:F18"/>
    <mergeCell ref="C19:J19"/>
    <mergeCell ref="B20:B24"/>
    <mergeCell ref="D20:F20"/>
    <mergeCell ref="D21:F21"/>
    <mergeCell ref="D22:F22"/>
    <mergeCell ref="D23:F23"/>
    <mergeCell ref="D24:F24"/>
    <mergeCell ref="C25:J25"/>
    <mergeCell ref="B26:B27"/>
    <mergeCell ref="D26:F26"/>
    <mergeCell ref="D27:F27"/>
    <mergeCell ref="C28:J28"/>
    <mergeCell ref="B29:B30"/>
    <mergeCell ref="D29:F29"/>
    <mergeCell ref="D30:F30"/>
    <mergeCell ref="A31:H31"/>
    <mergeCell ref="A32:H32"/>
    <mergeCell ref="A33:H33"/>
    <mergeCell ref="A34:H34"/>
    <mergeCell ref="A36:J36"/>
    <mergeCell ref="A37:J37"/>
    <mergeCell ref="A38:E38"/>
    <mergeCell ref="F38:G38"/>
    <mergeCell ref="A39:E39"/>
    <mergeCell ref="F39:G39"/>
    <mergeCell ref="A40:E40"/>
    <mergeCell ref="F40:G40"/>
    <mergeCell ref="A41:J41"/>
    <mergeCell ref="A43:J43"/>
    <mergeCell ref="A44:J44"/>
    <mergeCell ref="A46:J46"/>
    <mergeCell ref="A47:J47"/>
    <mergeCell ref="A49:J49"/>
    <mergeCell ref="A50:D50"/>
    <mergeCell ref="G50:J50"/>
    <mergeCell ref="A51:D51"/>
    <mergeCell ref="A52:D52"/>
    <mergeCell ref="A53:D53"/>
    <mergeCell ref="A55:J55"/>
    <mergeCell ref="A56:D56"/>
    <mergeCell ref="G56:J56"/>
    <mergeCell ref="A57:D57"/>
    <mergeCell ref="G57:J57"/>
    <mergeCell ref="A58:D58"/>
    <mergeCell ref="G58:J58"/>
    <mergeCell ref="A59:D59"/>
    <mergeCell ref="G59:J59"/>
    <mergeCell ref="A60:D60"/>
    <mergeCell ref="G60:J60"/>
    <mergeCell ref="A61:D61"/>
    <mergeCell ref="G61:J61"/>
    <mergeCell ref="A62:D62"/>
    <mergeCell ref="G62:J62"/>
    <mergeCell ref="A63:D63"/>
    <mergeCell ref="G63:J63"/>
    <mergeCell ref="A64:D64"/>
    <mergeCell ref="G64:J64"/>
    <mergeCell ref="A65:D65"/>
    <mergeCell ref="G65:J65"/>
    <mergeCell ref="A66:D66"/>
    <mergeCell ref="G66:J66"/>
    <mergeCell ref="A67:D67"/>
    <mergeCell ref="G67:J67"/>
    <mergeCell ref="A68:D68"/>
    <mergeCell ref="G68:J68"/>
    <mergeCell ref="A69:D69"/>
    <mergeCell ref="G69:J69"/>
    <mergeCell ref="A70:D70"/>
    <mergeCell ref="G70:J70"/>
    <mergeCell ref="A71:D71"/>
    <mergeCell ref="G71:J71"/>
    <mergeCell ref="A72:D72"/>
    <mergeCell ref="G72:J72"/>
    <mergeCell ref="A73:D73"/>
    <mergeCell ref="G73:J73"/>
    <mergeCell ref="G83:J83"/>
    <mergeCell ref="A74:D74"/>
    <mergeCell ref="G74:J74"/>
    <mergeCell ref="A75:D75"/>
    <mergeCell ref="G75:J75"/>
    <mergeCell ref="A76:D76"/>
    <mergeCell ref="G76:J76"/>
    <mergeCell ref="A77:D77"/>
    <mergeCell ref="G77:J77"/>
    <mergeCell ref="A78:D78"/>
    <mergeCell ref="G78:J78"/>
    <mergeCell ref="A89:J89"/>
    <mergeCell ref="A90:J90"/>
    <mergeCell ref="A8:J8"/>
    <mergeCell ref="A9:J9"/>
    <mergeCell ref="A10:J10"/>
    <mergeCell ref="A84:D84"/>
    <mergeCell ref="G84:J84"/>
    <mergeCell ref="A85:D85"/>
    <mergeCell ref="G85:J85"/>
    <mergeCell ref="A86:D86"/>
    <mergeCell ref="G86:J86"/>
    <mergeCell ref="A87:D87"/>
    <mergeCell ref="G87:J87"/>
    <mergeCell ref="A88:D88"/>
    <mergeCell ref="G88:J88"/>
    <mergeCell ref="A79:D79"/>
    <mergeCell ref="G79:J79"/>
    <mergeCell ref="A80:D80"/>
    <mergeCell ref="G80:J80"/>
    <mergeCell ref="A81:D81"/>
    <mergeCell ref="G81:J81"/>
    <mergeCell ref="A82:D82"/>
    <mergeCell ref="G82:J82"/>
    <mergeCell ref="A83:D83"/>
  </mergeCells>
  <pageMargins left="0.98402777777777795" right="0.78749999999999998" top="0.98402777777777795" bottom="0.78749999999999998" header="0.51180555555555496" footer="0.51180555555555496"/>
  <pageSetup paperSize="9" firstPageNumber="0" orientation="portrait" horizontalDpi="300" verticalDpi="300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alessandra</cp:lastModifiedBy>
  <cp:revision>13</cp:revision>
  <dcterms:created xsi:type="dcterms:W3CDTF">2020-04-09T22:16:22Z</dcterms:created>
  <dcterms:modified xsi:type="dcterms:W3CDTF">2020-05-11T18:39:08Z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