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PC ANTIGO\ENGENHARIA_MECÂNICA\GEX\SR-V\Elevador\Projetos\Elevador de serviço SRNCO 2024\"/>
    </mc:Choice>
  </mc:AlternateContent>
  <bookViews>
    <workbookView xWindow="0" yWindow="0" windowWidth="24000" windowHeight="9735"/>
  </bookViews>
  <sheets>
    <sheet name="Orçamento Sintético" sheetId="1" r:id="rId1"/>
    <sheet name="Orçamento Analítico" sheetId="2" r:id="rId2"/>
    <sheet name="Cronograma Físico-Financeiro" sheetId="3" r:id="rId3"/>
  </sheets>
  <externalReferences>
    <externalReference r:id="rId4"/>
  </externalReferences>
  <definedNames>
    <definedName name="_xlnm.Print_Titles" localSheetId="0">'[1]repeated header'!$4:$4</definedName>
  </definedNames>
  <calcPr calcId="152511"/>
</workbook>
</file>

<file path=xl/calcChain.xml><?xml version="1.0" encoding="utf-8"?>
<calcChain xmlns="http://schemas.openxmlformats.org/spreadsheetml/2006/main">
  <c r="C9" i="3" l="1"/>
  <c r="C8" i="3"/>
  <c r="C7" i="3"/>
  <c r="C6" i="3"/>
  <c r="C5" i="3"/>
  <c r="E28" i="1"/>
  <c r="F28" i="1" s="1"/>
  <c r="G28" i="1" s="1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00" i="2"/>
  <c r="J187" i="2"/>
  <c r="J188" i="2"/>
  <c r="J189" i="2"/>
  <c r="J190" i="2"/>
  <c r="J191" i="2"/>
  <c r="J192" i="2"/>
  <c r="J193" i="2"/>
  <c r="J186" i="2"/>
  <c r="J173" i="2"/>
  <c r="J174" i="2"/>
  <c r="J175" i="2"/>
  <c r="J176" i="2"/>
  <c r="J177" i="2"/>
  <c r="J178" i="2"/>
  <c r="J179" i="2"/>
  <c r="J172" i="2"/>
  <c r="J165" i="2"/>
  <c r="J156" i="2"/>
  <c r="J157" i="2"/>
  <c r="J158" i="2"/>
  <c r="J155" i="2"/>
  <c r="J148" i="2"/>
  <c r="E25" i="1" s="1"/>
  <c r="F25" i="1" s="1"/>
  <c r="G25" i="1" s="1"/>
  <c r="J142" i="2"/>
  <c r="E24" i="1" s="1"/>
  <c r="F24" i="1" s="1"/>
  <c r="G24" i="1" s="1"/>
  <c r="J134" i="2"/>
  <c r="J135" i="2"/>
  <c r="J133" i="2"/>
  <c r="I132" i="2" s="1"/>
  <c r="J132" i="2" s="1"/>
  <c r="E22" i="1" s="1"/>
  <c r="F22" i="1" s="1"/>
  <c r="G22" i="1" s="1"/>
  <c r="J122" i="2"/>
  <c r="J123" i="2"/>
  <c r="J124" i="2"/>
  <c r="J125" i="2"/>
  <c r="J126" i="2"/>
  <c r="J121" i="2"/>
  <c r="J112" i="2"/>
  <c r="J113" i="2"/>
  <c r="J114" i="2"/>
  <c r="J111" i="2"/>
  <c r="J104" i="2"/>
  <c r="J103" i="2"/>
  <c r="J96" i="2"/>
  <c r="J95" i="2"/>
  <c r="J94" i="2"/>
  <c r="I93" i="2" s="1"/>
  <c r="J93" i="2" s="1"/>
  <c r="E18" i="1" s="1"/>
  <c r="F18" i="1" s="1"/>
  <c r="G18" i="1" s="1"/>
  <c r="J86" i="2"/>
  <c r="J87" i="2"/>
  <c r="J85" i="2"/>
  <c r="J76" i="2"/>
  <c r="J77" i="2"/>
  <c r="J78" i="2"/>
  <c r="J75" i="2"/>
  <c r="J67" i="2"/>
  <c r="I65" i="2" s="1"/>
  <c r="J65" i="2" s="1"/>
  <c r="E15" i="1" s="1"/>
  <c r="F15" i="1" s="1"/>
  <c r="G15" i="1" s="1"/>
  <c r="J68" i="2"/>
  <c r="J66" i="2"/>
  <c r="J59" i="2"/>
  <c r="J58" i="2"/>
  <c r="I49" i="2"/>
  <c r="J49" i="2" s="1"/>
  <c r="E12" i="1" s="1"/>
  <c r="F12" i="1" s="1"/>
  <c r="G12" i="1" s="1"/>
  <c r="J50" i="2"/>
  <c r="J43" i="2"/>
  <c r="I42" i="2"/>
  <c r="J42" i="2" s="1"/>
  <c r="E11" i="1" s="1"/>
  <c r="F11" i="1" s="1"/>
  <c r="G11" i="1" s="1"/>
  <c r="J35" i="2"/>
  <c r="J34" i="2"/>
  <c r="I199" i="2" l="1"/>
  <c r="J199" i="2" s="1"/>
  <c r="E31" i="1" s="1"/>
  <c r="F31" i="1" s="1"/>
  <c r="G31" i="1" s="1"/>
  <c r="I185" i="2"/>
  <c r="J185" i="2" s="1"/>
  <c r="E30" i="1" s="1"/>
  <c r="F30" i="1" s="1"/>
  <c r="G30" i="1" s="1"/>
  <c r="I33" i="2"/>
  <c r="J33" i="2" s="1"/>
  <c r="E9" i="1" s="1"/>
  <c r="F9" i="1" s="1"/>
  <c r="G9" i="1" s="1"/>
  <c r="G10" i="1"/>
  <c r="I57" i="2"/>
  <c r="J57" i="2" s="1"/>
  <c r="E14" i="1" s="1"/>
  <c r="F14" i="1" s="1"/>
  <c r="G14" i="1" s="1"/>
  <c r="I74" i="2"/>
  <c r="I84" i="2"/>
  <c r="J84" i="2" s="1"/>
  <c r="E17" i="1" s="1"/>
  <c r="F17" i="1" s="1"/>
  <c r="G17" i="1" s="1"/>
  <c r="I110" i="2"/>
  <c r="J110" i="2" s="1"/>
  <c r="E20" i="1" s="1"/>
  <c r="F20" i="1" s="1"/>
  <c r="G20" i="1" s="1"/>
  <c r="I120" i="2"/>
  <c r="J120" i="2" s="1"/>
  <c r="E21" i="1" s="1"/>
  <c r="F21" i="1" s="1"/>
  <c r="G21" i="1" s="1"/>
  <c r="I154" i="2"/>
  <c r="J154" i="2" s="1"/>
  <c r="E26" i="1" s="1"/>
  <c r="F26" i="1" s="1"/>
  <c r="G26" i="1" s="1"/>
  <c r="G23" i="1" s="1"/>
  <c r="I171" i="2"/>
  <c r="J171" i="2" s="1"/>
  <c r="E29" i="1" s="1"/>
  <c r="F29" i="1" s="1"/>
  <c r="G29" i="1" s="1"/>
  <c r="I102" i="2"/>
  <c r="J102" i="2" s="1"/>
  <c r="E19" i="1" s="1"/>
  <c r="F19" i="1" s="1"/>
  <c r="G19" i="1" s="1"/>
  <c r="J74" i="2"/>
  <c r="E16" i="1" s="1"/>
  <c r="F16" i="1" s="1"/>
  <c r="G16" i="1" s="1"/>
  <c r="J22" i="2"/>
  <c r="J23" i="2"/>
  <c r="J24" i="2"/>
  <c r="J25" i="2"/>
  <c r="J26" i="2"/>
  <c r="J27" i="2"/>
  <c r="J21" i="2"/>
  <c r="J14" i="2"/>
  <c r="I13" i="2"/>
  <c r="J13" i="2" s="1"/>
  <c r="E7" i="1" s="1"/>
  <c r="F7" i="1" s="1"/>
  <c r="G7" i="1" s="1"/>
  <c r="J7" i="2"/>
  <c r="I6" i="2"/>
  <c r="J6" i="2" s="1"/>
  <c r="E6" i="1" s="1"/>
  <c r="F6" i="1" s="1"/>
  <c r="G6" i="1" s="1"/>
  <c r="G27" i="1" l="1"/>
  <c r="I20" i="2"/>
  <c r="J20" i="2" s="1"/>
  <c r="E8" i="1" s="1"/>
  <c r="F8" i="1" s="1"/>
  <c r="G8" i="1" s="1"/>
  <c r="G5" i="1" s="1"/>
  <c r="G13" i="1"/>
  <c r="F35" i="1" l="1"/>
  <c r="F33" i="1" s="1"/>
  <c r="F34" i="1" s="1"/>
</calcChain>
</file>

<file path=xl/sharedStrings.xml><?xml version="1.0" encoding="utf-8"?>
<sst xmlns="http://schemas.openxmlformats.org/spreadsheetml/2006/main" count="935" uniqueCount="254">
  <si>
    <t>Obra</t>
  </si>
  <si>
    <t>B.D.I.</t>
  </si>
  <si>
    <t>Encargos Sociais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</si>
  <si>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</si>
  <si>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</si>
  <si>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</si>
  <si>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</si>
  <si>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</si>
  <si>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</si>
  <si>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</si>
  <si>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</si>
  <si>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</si>
  <si>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</si>
  <si>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 xml:space="preserve"> 1 </t>
  </si>
  <si>
    <t>Serviços Preliminares</t>
  </si>
  <si>
    <t xml:space="preserve"> 1.1 </t>
  </si>
  <si>
    <t xml:space="preserve"> SERP01 </t>
  </si>
  <si>
    <t>Próprio</t>
  </si>
  <si>
    <t>Emissão de ART de Execução por profissional legalmente habilitado na área de Engenharia Mecânica e Engenharia Elétrica</t>
  </si>
  <si>
    <t>UN</t>
  </si>
  <si>
    <t xml:space="preserve"> 1.2 </t>
  </si>
  <si>
    <t xml:space="preserve"> SERP02 </t>
  </si>
  <si>
    <t>Emissão de ART de Manutenção por profissional legalmente habilitado na área de Engenharia Mecânica</t>
  </si>
  <si>
    <t xml:space="preserve"> 1.3 </t>
  </si>
  <si>
    <t xml:space="preserve"> 74209/001 </t>
  </si>
  <si>
    <t>SINAPI</t>
  </si>
  <si>
    <t>PLACA DE OBRA EM CHAPA DE ACO GALVANIZADO</t>
  </si>
  <si>
    <t>m²</t>
  </si>
  <si>
    <t xml:space="preserve"> 1.4 </t>
  </si>
  <si>
    <t xml:space="preserve"> 030105 </t>
  </si>
  <si>
    <t>AGETOP CIVIL</t>
  </si>
  <si>
    <t>TRANSPORTE DE ENTULHO EM CAÇAMBA ESTACIONÁRIA  INCLUSO A CARGA MANUAL</t>
  </si>
  <si>
    <t>m³</t>
  </si>
  <si>
    <t xml:space="preserve"> 2 </t>
  </si>
  <si>
    <t>Elevadores Novos</t>
  </si>
  <si>
    <t xml:space="preserve"> 2.1 </t>
  </si>
  <si>
    <t xml:space="preserve"> ELEV003 </t>
  </si>
  <si>
    <t>Fornecimento e Instalação com substituição completa de 01 elevador de serviço com desmontagem e remoção do elevador antigo, conforme especificações técnicas</t>
  </si>
  <si>
    <t xml:space="preserve"> 2.2 </t>
  </si>
  <si>
    <t xml:space="preserve"> PROJ01 </t>
  </si>
  <si>
    <t>Projeto Executivo de Instalação de Elevador, conforme especificações técnicas</t>
  </si>
  <si>
    <t xml:space="preserve"> 3 </t>
  </si>
  <si>
    <t>Serviços Complementares</t>
  </si>
  <si>
    <t xml:space="preserve"> 3.1 </t>
  </si>
  <si>
    <t xml:space="preserve"> 97631 </t>
  </si>
  <si>
    <t>DEMOLIÇÃO DE ARGAMASSAS, DE FORMA MANUAL, SEM REAPROVEITAMENTO. AF_09/2023</t>
  </si>
  <si>
    <t xml:space="preserve"> 3.2 </t>
  </si>
  <si>
    <t xml:space="preserve"> 87530 </t>
  </si>
  <si>
    <t>MASSA ÚNICA, EM ARGAMASSA TRAÇO 1:2:8, PREPARO MANUAL, APLICADA MANUALMENTE EM PAREDES INTERNAS DE AMBIENTES COM ÁREA ENTRE 5M² E 10M², E = 17,5MM, COM TALISCAS. AF_03/2024</t>
  </si>
  <si>
    <t xml:space="preserve"> 3.3 </t>
  </si>
  <si>
    <t xml:space="preserve"> 88497 </t>
  </si>
  <si>
    <t>EMASSAMENTO COM MASSA LÁTEX, APLICAÇÃO EM PAREDE, DUAS DEMÃOS, LIXAMENTO MANUAL. AF_04/2023</t>
  </si>
  <si>
    <t xml:space="preserve"> 3.4 </t>
  </si>
  <si>
    <t xml:space="preserve"> 88489 </t>
  </si>
  <si>
    <t>PINTURA LÁTEX ACRÍLICA PREMIUM, APLICAÇÃO MANUAL EM PAREDES, DUAS DEMÃOS. AF_04/2023</t>
  </si>
  <si>
    <t xml:space="preserve"> 3.5 </t>
  </si>
  <si>
    <t xml:space="preserve"> 74245/001 </t>
  </si>
  <si>
    <t>PINTURA ACRILICA EM PISO CIMENTADO DUAS DEMAOS</t>
  </si>
  <si>
    <t xml:space="preserve"> 3.6 </t>
  </si>
  <si>
    <t xml:space="preserve"> LIMP01 </t>
  </si>
  <si>
    <t>Limpeza final de obra</t>
  </si>
  <si>
    <t xml:space="preserve"> 3.7 </t>
  </si>
  <si>
    <t xml:space="preserve"> 90838 </t>
  </si>
  <si>
    <t>PORTA CORTA-FOGO 90X210X4CM - FORNECIMENTO E INSTALAÇÃO. AF_12/2019</t>
  </si>
  <si>
    <t xml:space="preserve"> 3.8 </t>
  </si>
  <si>
    <t xml:space="preserve"> 84862 </t>
  </si>
  <si>
    <t>GUARDA-CORPO COM CORRIMAO EM TUBO DE ACO GALVANIZADO 1 1/2"</t>
  </si>
  <si>
    <t>M</t>
  </si>
  <si>
    <t xml:space="preserve"> 3.9 </t>
  </si>
  <si>
    <t xml:space="preserve"> 73775/001 </t>
  </si>
  <si>
    <t>EXTINTOR INCENDIO TP PO QUIMICO 4KG FORNECIMENTO E COLOCACAO</t>
  </si>
  <si>
    <t xml:space="preserve"> 4 </t>
  </si>
  <si>
    <t>Administração Local</t>
  </si>
  <si>
    <t xml:space="preserve"> 4.1 </t>
  </si>
  <si>
    <t xml:space="preserve"> ENG01 </t>
  </si>
  <si>
    <t>ENGENHEIRO MECÂNICO</t>
  </si>
  <si>
    <t>H</t>
  </si>
  <si>
    <t xml:space="preserve"> 4.2 </t>
  </si>
  <si>
    <t xml:space="preserve"> ENG02 </t>
  </si>
  <si>
    <t>ENGENHEIRO ELETRICISTA</t>
  </si>
  <si>
    <t xml:space="preserve"> 4.3 </t>
  </si>
  <si>
    <t xml:space="preserve"> MOB01 </t>
  </si>
  <si>
    <t>Mobilização e Desmobilização</t>
  </si>
  <si>
    <t xml:space="preserve"> 5 </t>
  </si>
  <si>
    <t>Manutenção durante o período de garantia (12 meses)</t>
  </si>
  <si>
    <t xml:space="preserve"> 5.1 </t>
  </si>
  <si>
    <t xml:space="preserve"> 5.2 </t>
  </si>
  <si>
    <t xml:space="preserve"> 88279 </t>
  </si>
  <si>
    <t>MONTADOR ELETROMECÃNICO COM ENCARGOS COMPLEMENTARES</t>
  </si>
  <si>
    <t xml:space="preserve"> 5.3 </t>
  </si>
  <si>
    <t xml:space="preserve"> 88250 </t>
  </si>
  <si>
    <t>AUXILIAR DE MECÂNICO COM ENCARGOS COMPLEMENTARES</t>
  </si>
  <si>
    <t xml:space="preserve"> 5.4 </t>
  </si>
  <si>
    <t xml:space="preserve"> mec-el-05 </t>
  </si>
  <si>
    <t>Material de Consumo para manutenção de elevadores</t>
  </si>
  <si>
    <t>Total sem BDI</t>
  </si>
  <si>
    <t>Total do BDI</t>
  </si>
  <si>
    <t>Total Geral</t>
  </si>
  <si>
    <t>Planilha Orçamentária Analítica</t>
  </si>
  <si>
    <t>Tipo</t>
  </si>
  <si>
    <t>Composição</t>
  </si>
  <si>
    <t>SERP - SERVIÇOS PRELIMINARES</t>
  </si>
  <si>
    <t>Insumo</t>
  </si>
  <si>
    <t>Emissão de ART de Execução por profissional legalmente habilitado na área de Engenharia Mecânica</t>
  </si>
  <si>
    <t>Outros</t>
  </si>
  <si>
    <t>Taxas</t>
  </si>
  <si>
    <t>CANT - CANTEIRO DE OBRAS</t>
  </si>
  <si>
    <t>Composição Auxiliar</t>
  </si>
  <si>
    <t xml:space="preserve"> 94962 </t>
  </si>
  <si>
    <t>CONCRETO MAGRO PARA LASTRO, TRAÇO 1:4,5:4,5 (EM MASSA SECA DE CIMENTO/ AREIA MÉDIA/ BRITA 1) - PREPARO MECÂNICO COM BETONEIRA 400 L. AF_05/2021</t>
  </si>
  <si>
    <t>FUES - FUNDAÇÕES E ESTRUTURAS</t>
  </si>
  <si>
    <t xml:space="preserve"> 88262 </t>
  </si>
  <si>
    <t>CARPINTEIRO DE FORMAS COM ENCARGOS COMPLEMENTARES</t>
  </si>
  <si>
    <t>SEDI - SERVIÇOS DIVERSOS</t>
  </si>
  <si>
    <t xml:space="preserve"> 88316 </t>
  </si>
  <si>
    <t>SERVENTE COM ENCARGOS COMPLEMENTARES</t>
  </si>
  <si>
    <t xml:space="preserve"> 00005075 </t>
  </si>
  <si>
    <t>PREGO DE ACO POLIDO COM CABECA 18 X 30 (2 3/4 X 10)</t>
  </si>
  <si>
    <t>Material</t>
  </si>
  <si>
    <t>KG</t>
  </si>
  <si>
    <t xml:space="preserve"> 00004813 </t>
  </si>
  <si>
    <t>PLACA DE OBRA (PARA CONSTRUCAO CIVIL) EM CHAPA GALVANIZADA *N. 22*, ADESIVADA, DE *2,4 X 1,2* M (SEM POSTES PARA FIXACAO)</t>
  </si>
  <si>
    <t xml:space="preserve"> 00004491 </t>
  </si>
  <si>
    <t>PONTALETE *7,5 X 7,5* CM EM PINUS, MISTA OU EQUIVALENTE DA REGIAO - BRUTA</t>
  </si>
  <si>
    <t xml:space="preserve"> 00004417 </t>
  </si>
  <si>
    <t>SARRAFO NAO APARELHADO *2,5 X 7* CM, EM MACARANDUBA, ANGELIM OU EQUIVALENTE DA REGIAO -  BRUTA</t>
  </si>
  <si>
    <t xml:space="preserve"> 2691 </t>
  </si>
  <si>
    <t>TRANSPORTE DE ENTULHO C/CACAMBA ESTACIONARIA</t>
  </si>
  <si>
    <t xml:space="preserve"> 0005 </t>
  </si>
  <si>
    <t>SERVENTE</t>
  </si>
  <si>
    <t>Mão de Obra</t>
  </si>
  <si>
    <t>h</t>
  </si>
  <si>
    <t>INES - INSTALAÇÕES ESPECIAIS</t>
  </si>
  <si>
    <t>Equipamento</t>
  </si>
  <si>
    <t>SERT - SERVIÇOS TÉCNICOS</t>
  </si>
  <si>
    <t xml:space="preserve">ENGENHEIRO MECÂNICO </t>
  </si>
  <si>
    <t xml:space="preserve"> 88309 </t>
  </si>
  <si>
    <t>PEDREIRO COM ENCARGOS COMPLEMENTARES</t>
  </si>
  <si>
    <t>REVE - REVESTIMENTO E TRATAMENTO DE SUPERFÍCIES</t>
  </si>
  <si>
    <t xml:space="preserve"> 87369 </t>
  </si>
  <si>
    <t>ARGAMASSA TRAÇO 1:2:8 (EM VOLUME DE CIMENTO, CAL E AREIA MÉDIA ÚMIDA) PARA EMBOÇO/MASSA ÚNICA/ASSENTAMENTO DE ALVENARIA DE VEDAÇÃO, PREPARO MANUAL. AF_08/2019</t>
  </si>
  <si>
    <t>PINT - PINTURAS</t>
  </si>
  <si>
    <t xml:space="preserve"> 88310 </t>
  </si>
  <si>
    <t>PINTOR COM ENCARGOS COMPLEMENTARES</t>
  </si>
  <si>
    <t xml:space="preserve"> 00003767 </t>
  </si>
  <si>
    <t>LIXA EM FOLHA PARA PAREDE OU MADEIRA, NUMERO 120, COR VERMELHA</t>
  </si>
  <si>
    <t xml:space="preserve"> 00043626 </t>
  </si>
  <si>
    <t>MASSA CORRIDA PARA SUPERFICIES DE AMBIENTES INTERNOS</t>
  </si>
  <si>
    <t xml:space="preserve"> 00007356 </t>
  </si>
  <si>
    <t>TINTA LATEX ACRILICA PREMIUM, COR BRANCO FOSCO</t>
  </si>
  <si>
    <t>L</t>
  </si>
  <si>
    <t xml:space="preserve"> 00007348 </t>
  </si>
  <si>
    <t>TINTA ACRILICA PREMIUM PARA PISO</t>
  </si>
  <si>
    <t xml:space="preserve"> 00000003 </t>
  </si>
  <si>
    <t>ACIDO CLORIDRICO / ACIDO MURIATICO, DILUICAO 10% A 12% PARA USO EM LIMPEZA</t>
  </si>
  <si>
    <t>ESQV - ESQUADRIAS/FERRAGENS/VIDROS</t>
  </si>
  <si>
    <t xml:space="preserve"> 88629 </t>
  </si>
  <si>
    <t>ARGAMASSA TRAÇO 1:3 (EM VOLUME DE CIMENTO E AREIA MÉDIA ÚMIDA), PREPARO MANUAL. AF_08/2019</t>
  </si>
  <si>
    <t xml:space="preserve"> 00011154 </t>
  </si>
  <si>
    <t>PORTA CORTA-FOGO PARA SAIDA DE EMERGENCIA, COM FECHADURA, VAO LUZ DE 90 X 210 CM, CLASSE P-90 (NBR 11742)</t>
  </si>
  <si>
    <t xml:space="preserve"> 88315 </t>
  </si>
  <si>
    <t>SERRALHEIRO COM ENCARGOS COMPLEMENTARES</t>
  </si>
  <si>
    <t xml:space="preserve"> 00001649 </t>
  </si>
  <si>
    <t>CRUZETA DE FERRO GALVANIZADO, COM ROSCA BSP, DE 1 1/2"</t>
  </si>
  <si>
    <t xml:space="preserve"> 00002616 </t>
  </si>
  <si>
    <t>CURVA 90 GRAUS, PARA ELETRODUTO, EM ACO GALVANIZADO ELETROLITICO, DIAMETRO DE 15 MM (1/2")</t>
  </si>
  <si>
    <t xml:space="preserve"> 00006297 </t>
  </si>
  <si>
    <t>TE DE FERRO GALVANIZADO, DE 1 1/2"</t>
  </si>
  <si>
    <t xml:space="preserve"> 00007697 </t>
  </si>
  <si>
    <t>TUBO ACO GALVANIZADO COM COSTURA, CLASSE MEDIA, DN 1.1/2", E = *3,25* MM, PESO *3,61* KG/M (NBR 5580)</t>
  </si>
  <si>
    <t xml:space="preserve"> 00010891 </t>
  </si>
  <si>
    <t>EXTINTOR DE INCENDIO PORTATIL COM CARGA DE PO QUIMICO SECO (PQS) DE 4 KG, CLASSE BC</t>
  </si>
  <si>
    <t>ASTU - ASSENTAMENTO DE TUBOS E PECAS</t>
  </si>
  <si>
    <t xml:space="preserve"> 88264 </t>
  </si>
  <si>
    <t>ELETRICISTA COM ENCARGOS COMPLEMENTARES</t>
  </si>
  <si>
    <t xml:space="preserve"> 88247 </t>
  </si>
  <si>
    <t>AUXILIAR DE ELETRICISTA COM ENCARGOS COMPLEMENTARES</t>
  </si>
  <si>
    <t xml:space="preserve"> 95345 </t>
  </si>
  <si>
    <t>CURSO DE CAPACITAÇÃO PARA MONTADOR ELETROMECÂNICO (ENCARGOS COMPLEMENTARES) - HORISTA</t>
  </si>
  <si>
    <t xml:space="preserve"> 00002437 </t>
  </si>
  <si>
    <t>MONTADOR DE MAQUINAS (HORISTA)</t>
  </si>
  <si>
    <t xml:space="preserve"> 00037370 </t>
  </si>
  <si>
    <t>ALIMENTACAO - HORISTA (COLETADO CAIXA)</t>
  </si>
  <si>
    <t xml:space="preserve"> 00037371 </t>
  </si>
  <si>
    <t>TRANSPORTE - HORISTA (COLETADO CAIXA)</t>
  </si>
  <si>
    <t>Serviços</t>
  </si>
  <si>
    <t xml:space="preserve"> 00037372 </t>
  </si>
  <si>
    <t>EXAMES - HORISTA (COLETADO CAIXA)</t>
  </si>
  <si>
    <t xml:space="preserve"> 00037373 </t>
  </si>
  <si>
    <t>SEGURO - HORISTA (COLETADO CAIXA)</t>
  </si>
  <si>
    <t xml:space="preserve"> 00043460 </t>
  </si>
  <si>
    <t>FERRAMENTAS - FAMILIA ELETRICISTA - HORISTA (ENCARGOS COMPLEMENTARES - COLETADO CAIXA)</t>
  </si>
  <si>
    <t xml:space="preserve"> 00043484 </t>
  </si>
  <si>
    <t>EPI - FAMILIA ELETRICISTA - HORISTA (ENCARGOS COMPLEMENTARES - COLETADO CAIXA)</t>
  </si>
  <si>
    <t xml:space="preserve"> 95319 </t>
  </si>
  <si>
    <t>CURSO DE CAPACITAÇÃO PARA AUXILIAR DE MECÂNICO (ENCARGOS COMPLEMENTARES) - HORISTA</t>
  </si>
  <si>
    <t xml:space="preserve"> 00000251 </t>
  </si>
  <si>
    <t>AUXILIAR DE MECANICO</t>
  </si>
  <si>
    <t xml:space="preserve"> 00043464 </t>
  </si>
  <si>
    <t>FERRAMENTAS - FAMILIA OPERADOR ESCAVADEIRA - HORISTA (ENCARGOS COMPLEMENTARES - COLETADO CAIXA)</t>
  </si>
  <si>
    <t xml:space="preserve"> 00043488 </t>
  </si>
  <si>
    <t>EPI - FAMILIA OPERADOR ESCAVADEIRA - HORISTA (ENCARGOS COMPLEMENTARES - COLETADO CAIXA)</t>
  </si>
  <si>
    <t>FOMA - FORNECIMENTO DE MATERIAIS E EQUIPAMENTOS</t>
  </si>
  <si>
    <t xml:space="preserve"> 00000414 </t>
  </si>
  <si>
    <t>ABRACADEIRA DE NYLON PARA AMARRACAO DE CABOS, COMPRIMENTO DE 100 X 2,5 MM</t>
  </si>
  <si>
    <t xml:space="preserve"> 00038397 </t>
  </si>
  <si>
    <t>!EM PROCESSO DE DESATIVACAO! PASTA DESENGRAXANTE PARA MAOS</t>
  </si>
  <si>
    <t xml:space="preserve"> 00000013 </t>
  </si>
  <si>
    <t>ESTOPA</t>
  </si>
  <si>
    <t xml:space="preserve"> 00020111 </t>
  </si>
  <si>
    <t>FITA ISOLANTE ADESIVA ANTICHAMA, USO ATE 750 V, EM ROLO DE 19 MM X 20 M</t>
  </si>
  <si>
    <t xml:space="preserve"> 00004229 </t>
  </si>
  <si>
    <t>GRAXA LUBRIFICANTE</t>
  </si>
  <si>
    <t xml:space="preserve"> 00004227 </t>
  </si>
  <si>
    <t>OLEO LUBRIFICANTE PARA MOTORES DE EQUIPAMENTOS PESADOS (CAMINHOES, TRATORES, RETROS E ETC)</t>
  </si>
  <si>
    <t xml:space="preserve"> 00039961 </t>
  </si>
  <si>
    <t>SILICONE ACETICO USO GERAL INCOLOR 280 G</t>
  </si>
  <si>
    <t xml:space="preserve"> 00038400 </t>
  </si>
  <si>
    <t>VASSOURA 40 CM COM CABO</t>
  </si>
  <si>
    <t xml:space="preserve"> 00038402 </t>
  </si>
  <si>
    <t>PA DE LIXO PLASTICA, CABO LONGO</t>
  </si>
  <si>
    <t xml:space="preserve"> 00002370 </t>
  </si>
  <si>
    <t>DISJUNTOR TIPO NEMA, MONOPOLAR 10 ATE 30A, TENSAO MAXIMA DE 240 V</t>
  </si>
  <si>
    <t xml:space="preserve"> 00003295 </t>
  </si>
  <si>
    <t>FUSIVEL NH *36* A 80 AMPERES, TAMANHO 00, CAPACIDADE DE INTERRUPCAO DE 120 KA, TENSAO NOMIMNAL DE 500 V</t>
  </si>
  <si>
    <t xml:space="preserve"> 00003298 </t>
  </si>
  <si>
    <t>FUSIVEL NH 200 A 250 AMPERES, TAMANHO 1, CAPACIDADE DE INTERRUPCAO DE 120 KA, TENSAO NOMIMNAL DE 500 V</t>
  </si>
  <si>
    <t xml:space="preserve"> 00003753 </t>
  </si>
  <si>
    <t>LAMPADA FLUORESCENTE TUBULAR T10, DE 20 OU 40 W, BIVOLT</t>
  </si>
  <si>
    <t xml:space="preserve"> 00000430 </t>
  </si>
  <si>
    <t>PARAFUSO M16 EM ACO GALVANIZADO, COMPRIMENTO = 125 MM, DIAMETRO = 16 MM, ROSCA MAQUINA, CABECA QUADRADA</t>
  </si>
  <si>
    <t xml:space="preserve"> 00007293 </t>
  </si>
  <si>
    <t>TINTA ESMALTE SINTETICO PREMIUM DE DUPLA ACAO GRAFITE FOSCO PARA SUPERFICIES METALICAS FERROSAS</t>
  </si>
  <si>
    <t>Orçamento para substituição do elevador de serviço da SRNCO - 2024</t>
  </si>
  <si>
    <t>(Indicar se não desonerado ou desonerado)</t>
  </si>
  <si>
    <t>Cronograma Físico e Financeiro</t>
  </si>
  <si>
    <t>Total Por Etapa</t>
  </si>
  <si>
    <t>30 DIAS</t>
  </si>
  <si>
    <t>60 DIAS</t>
  </si>
  <si>
    <t>90 DIAS</t>
  </si>
  <si>
    <t>120 DIAS</t>
  </si>
  <si>
    <t>150 DIAS</t>
  </si>
  <si>
    <t>180 DIAS</t>
  </si>
  <si>
    <t>210 DIAS</t>
  </si>
  <si>
    <t>240 DIAS</t>
  </si>
  <si>
    <t>270 DIAS</t>
  </si>
  <si>
    <t>300 DIAS</t>
  </si>
  <si>
    <t>330 DIAS</t>
  </si>
  <si>
    <t>360 DIAS</t>
  </si>
  <si>
    <t>720 DIAS</t>
  </si>
  <si>
    <t>Porcentagem</t>
  </si>
  <si>
    <t>Custo</t>
  </si>
  <si>
    <t>Porcentagem Acumulado</t>
  </si>
  <si>
    <t>Custo Acumulado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</si>
</sst>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0000"/>
  </numFmts>
  <fonts count="25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sz val="11"/>
      <name val="Arial"/>
      <family val="1"/>
    </font>
  </fonts>
  <fills count="3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left" vertical="top" wrapText="1"/>
    </xf>
    <xf numFmtId="0" fontId="3" fillId="4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center" vertical="top" wrapText="1"/>
    </xf>
    <xf numFmtId="0" fontId="5" fillId="6" borderId="3" xfId="0" applyFont="1" applyFill="1" applyBorder="1" applyAlignment="1">
      <alignment horizontal="right" vertical="top" wrapText="1"/>
    </xf>
    <xf numFmtId="0" fontId="6" fillId="7" borderId="4" xfId="0" applyFont="1" applyFill="1" applyBorder="1" applyAlignment="1">
      <alignment horizontal="left" vertical="top" wrapText="1"/>
    </xf>
    <xf numFmtId="0" fontId="7" fillId="8" borderId="5" xfId="0" applyFont="1" applyFill="1" applyBorder="1" applyAlignment="1">
      <alignment horizontal="right" vertical="top" wrapText="1"/>
    </xf>
    <xf numFmtId="4" fontId="8" fillId="9" borderId="6" xfId="0" applyNumberFormat="1" applyFont="1" applyFill="1" applyBorder="1" applyAlignment="1">
      <alignment horizontal="right" vertical="top" wrapText="1"/>
    </xf>
    <xf numFmtId="0" fontId="10" fillId="10" borderId="7" xfId="0" applyFont="1" applyFill="1" applyBorder="1" applyAlignment="1">
      <alignment horizontal="left" vertical="top" wrapText="1"/>
    </xf>
    <xf numFmtId="0" fontId="11" fillId="11" borderId="8" xfId="0" applyFont="1" applyFill="1" applyBorder="1" applyAlignment="1">
      <alignment horizontal="center" vertical="top" wrapText="1"/>
    </xf>
    <xf numFmtId="0" fontId="12" fillId="12" borderId="9" xfId="0" applyFont="1" applyFill="1" applyBorder="1" applyAlignment="1">
      <alignment horizontal="right" vertical="top" wrapText="1"/>
    </xf>
    <xf numFmtId="4" fontId="13" fillId="13" borderId="10" xfId="0" applyNumberFormat="1" applyFont="1" applyFill="1" applyBorder="1" applyAlignment="1">
      <alignment horizontal="right" vertical="top" wrapText="1"/>
    </xf>
    <xf numFmtId="0" fontId="15" fillId="16" borderId="12" xfId="0" applyFont="1" applyFill="1" applyBorder="1" applyAlignment="1">
      <alignment horizontal="left" vertical="top" wrapText="1"/>
    </xf>
    <xf numFmtId="0" fontId="16" fillId="17" borderId="13" xfId="0" applyFont="1" applyFill="1" applyBorder="1" applyAlignment="1">
      <alignment horizontal="center" vertical="top" wrapText="1"/>
    </xf>
    <xf numFmtId="0" fontId="17" fillId="18" borderId="14" xfId="0" applyFont="1" applyFill="1" applyBorder="1" applyAlignment="1">
      <alignment horizontal="right" vertical="top" wrapText="1"/>
    </xf>
    <xf numFmtId="4" fontId="18" fillId="19" borderId="15" xfId="0" applyNumberFormat="1" applyFont="1" applyFill="1" applyBorder="1" applyAlignment="1">
      <alignment horizontal="right" vertical="top" wrapText="1"/>
    </xf>
    <xf numFmtId="0" fontId="19" fillId="20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right" vertical="top" wrapText="1"/>
    </xf>
    <xf numFmtId="0" fontId="22" fillId="23" borderId="0" xfId="0" applyFont="1" applyFill="1" applyAlignment="1">
      <alignment horizontal="left" vertical="top" wrapText="1"/>
    </xf>
    <xf numFmtId="0" fontId="23" fillId="24" borderId="0" xfId="0" applyFont="1" applyFill="1" applyAlignment="1">
      <alignment horizontal="center" vertical="top" wrapText="1"/>
    </xf>
    <xf numFmtId="0" fontId="20" fillId="21" borderId="0" xfId="0" applyFont="1" applyFill="1" applyAlignment="1">
      <alignment horizontal="right" vertical="top" wrapText="1"/>
    </xf>
    <xf numFmtId="0" fontId="1" fillId="28" borderId="0" xfId="0" applyFont="1" applyFill="1" applyAlignment="1">
      <alignment horizontal="left" vertical="top" wrapText="1"/>
    </xf>
    <xf numFmtId="0" fontId="9" fillId="28" borderId="0" xfId="0" applyFont="1" applyFill="1" applyAlignment="1">
      <alignment horizontal="left" vertical="top" wrapText="1"/>
    </xf>
    <xf numFmtId="0" fontId="6" fillId="25" borderId="16" xfId="0" applyFont="1" applyFill="1" applyBorder="1" applyAlignment="1">
      <alignment horizontal="left" vertical="top" wrapText="1"/>
    </xf>
    <xf numFmtId="0" fontId="6" fillId="25" borderId="16" xfId="0" applyFont="1" applyFill="1" applyBorder="1" applyAlignment="1">
      <alignment horizontal="right" vertical="top" wrapText="1"/>
    </xf>
    <xf numFmtId="4" fontId="6" fillId="25" borderId="16" xfId="0" applyNumberFormat="1" applyFont="1" applyFill="1" applyBorder="1" applyAlignment="1">
      <alignment horizontal="right" vertical="top" wrapText="1"/>
    </xf>
    <xf numFmtId="0" fontId="1" fillId="28" borderId="16" xfId="0" applyFont="1" applyFill="1" applyBorder="1" applyAlignment="1">
      <alignment horizontal="left" vertical="top" wrapText="1"/>
    </xf>
    <xf numFmtId="0" fontId="1" fillId="28" borderId="16" xfId="0" applyFont="1" applyFill="1" applyBorder="1" applyAlignment="1">
      <alignment horizontal="right" vertical="top" wrapText="1"/>
    </xf>
    <xf numFmtId="0" fontId="1" fillId="28" borderId="16" xfId="0" applyFont="1" applyFill="1" applyBorder="1" applyAlignment="1">
      <alignment horizontal="center" vertical="top" wrapText="1"/>
    </xf>
    <xf numFmtId="0" fontId="10" fillId="26" borderId="16" xfId="0" applyFont="1" applyFill="1" applyBorder="1" applyAlignment="1">
      <alignment horizontal="left" vertical="top" wrapText="1"/>
    </xf>
    <xf numFmtId="0" fontId="10" fillId="26" borderId="16" xfId="0" applyFont="1" applyFill="1" applyBorder="1" applyAlignment="1">
      <alignment horizontal="right" vertical="top" wrapText="1"/>
    </xf>
    <xf numFmtId="0" fontId="10" fillId="26" borderId="16" xfId="0" applyFont="1" applyFill="1" applyBorder="1" applyAlignment="1">
      <alignment horizontal="center" vertical="top" wrapText="1"/>
    </xf>
    <xf numFmtId="165" fontId="10" fillId="26" borderId="16" xfId="0" applyNumberFormat="1" applyFont="1" applyFill="1" applyBorder="1" applyAlignment="1">
      <alignment horizontal="right" vertical="top" wrapText="1"/>
    </xf>
    <xf numFmtId="4" fontId="10" fillId="26" borderId="16" xfId="0" applyNumberFormat="1" applyFont="1" applyFill="1" applyBorder="1" applyAlignment="1">
      <alignment horizontal="right" vertical="top" wrapText="1"/>
    </xf>
    <xf numFmtId="0" fontId="14" fillId="15" borderId="16" xfId="0" applyFont="1" applyFill="1" applyBorder="1" applyAlignment="1">
      <alignment horizontal="left" vertical="top" wrapText="1"/>
    </xf>
    <xf numFmtId="0" fontId="14" fillId="15" borderId="16" xfId="0" applyFont="1" applyFill="1" applyBorder="1" applyAlignment="1">
      <alignment horizontal="right" vertical="top" wrapText="1"/>
    </xf>
    <xf numFmtId="0" fontId="14" fillId="15" borderId="16" xfId="0" applyFont="1" applyFill="1" applyBorder="1" applyAlignment="1">
      <alignment horizontal="center" vertical="top" wrapText="1"/>
    </xf>
    <xf numFmtId="165" fontId="14" fillId="15" borderId="16" xfId="0" applyNumberFormat="1" applyFont="1" applyFill="1" applyBorder="1" applyAlignment="1">
      <alignment horizontal="right" vertical="top" wrapText="1"/>
    </xf>
    <xf numFmtId="4" fontId="14" fillId="15" borderId="16" xfId="0" applyNumberFormat="1" applyFont="1" applyFill="1" applyBorder="1" applyAlignment="1">
      <alignment horizontal="right" vertical="top" wrapText="1"/>
    </xf>
    <xf numFmtId="0" fontId="14" fillId="28" borderId="0" xfId="0" applyFont="1" applyFill="1" applyAlignment="1">
      <alignment horizontal="right" vertical="top" wrapText="1"/>
    </xf>
    <xf numFmtId="4" fontId="14" fillId="28" borderId="0" xfId="0" applyNumberFormat="1" applyFont="1" applyFill="1" applyAlignment="1">
      <alignment horizontal="right" vertical="top" wrapText="1"/>
    </xf>
    <xf numFmtId="0" fontId="9" fillId="28" borderId="0" xfId="0" applyFont="1" applyFill="1" applyAlignment="1">
      <alignment horizontal="right" vertical="top" wrapText="1"/>
    </xf>
    <xf numFmtId="165" fontId="9" fillId="28" borderId="0" xfId="0" applyNumberFormat="1" applyFont="1" applyFill="1" applyAlignment="1">
      <alignment horizontal="right" vertical="top" wrapText="1"/>
    </xf>
    <xf numFmtId="4" fontId="9" fillId="28" borderId="0" xfId="0" applyNumberFormat="1" applyFont="1" applyFill="1" applyAlignment="1">
      <alignment horizontal="right" vertical="top" wrapText="1"/>
    </xf>
    <xf numFmtId="0" fontId="10" fillId="26" borderId="11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right" vertical="top" wrapText="1"/>
    </xf>
    <xf numFmtId="0" fontId="14" fillId="14" borderId="16" xfId="0" applyFont="1" applyFill="1" applyBorder="1" applyAlignment="1">
      <alignment horizontal="center" vertical="top" wrapText="1"/>
    </xf>
    <xf numFmtId="165" fontId="14" fillId="14" borderId="16" xfId="0" applyNumberFormat="1" applyFont="1" applyFill="1" applyBorder="1" applyAlignment="1">
      <alignment horizontal="right" vertical="top" wrapText="1"/>
    </xf>
    <xf numFmtId="4" fontId="14" fillId="14" borderId="16" xfId="0" applyNumberFormat="1" applyFont="1" applyFill="1" applyBorder="1" applyAlignment="1">
      <alignment horizontal="right" vertical="top" wrapText="1"/>
    </xf>
    <xf numFmtId="0" fontId="10" fillId="27" borderId="16" xfId="0" applyFont="1" applyFill="1" applyBorder="1" applyAlignment="1">
      <alignment horizontal="left" vertical="top" wrapText="1"/>
    </xf>
    <xf numFmtId="0" fontId="10" fillId="27" borderId="16" xfId="0" applyFont="1" applyFill="1" applyBorder="1" applyAlignment="1">
      <alignment horizontal="right" vertical="top" wrapText="1"/>
    </xf>
    <xf numFmtId="0" fontId="10" fillId="27" borderId="16" xfId="0" applyFont="1" applyFill="1" applyBorder="1" applyAlignment="1">
      <alignment horizontal="center" vertical="top" wrapText="1"/>
    </xf>
    <xf numFmtId="165" fontId="10" fillId="27" borderId="16" xfId="0" applyNumberFormat="1" applyFont="1" applyFill="1" applyBorder="1" applyAlignment="1">
      <alignment horizontal="right" vertical="top" wrapText="1"/>
    </xf>
    <xf numFmtId="4" fontId="10" fillId="27" borderId="16" xfId="0" applyNumberFormat="1" applyFont="1" applyFill="1" applyBorder="1" applyAlignment="1">
      <alignment horizontal="right" vertical="top" wrapText="1"/>
    </xf>
    <xf numFmtId="0" fontId="9" fillId="28" borderId="0" xfId="0" applyFont="1" applyFill="1" applyAlignment="1">
      <alignment horizontal="center" vertical="top" wrapText="1"/>
    </xf>
    <xf numFmtId="0" fontId="0" fillId="0" borderId="0" xfId="0"/>
    <xf numFmtId="0" fontId="9" fillId="28" borderId="0" xfId="0" applyFont="1" applyFill="1" applyAlignment="1">
      <alignment horizontal="right" vertical="top" wrapText="1"/>
    </xf>
    <xf numFmtId="0" fontId="9" fillId="28" borderId="0" xfId="0" applyFont="1" applyFill="1" applyAlignment="1">
      <alignment horizontal="left" vertical="top" wrapText="1"/>
    </xf>
    <xf numFmtId="0" fontId="14" fillId="28" borderId="0" xfId="0" applyFont="1" applyFill="1" applyAlignment="1">
      <alignment horizontal="center" vertical="top" wrapText="1"/>
    </xf>
    <xf numFmtId="0" fontId="1" fillId="28" borderId="16" xfId="0" applyFont="1" applyFill="1" applyBorder="1" applyAlignment="1">
      <alignment horizontal="left" vertical="top" wrapText="1"/>
    </xf>
    <xf numFmtId="0" fontId="6" fillId="25" borderId="16" xfId="0" applyFont="1" applyFill="1" applyBorder="1" applyAlignment="1">
      <alignment horizontal="left" vertical="top" wrapText="1"/>
    </xf>
    <xf numFmtId="0" fontId="1" fillId="28" borderId="0" xfId="0" applyFont="1" applyFill="1" applyAlignment="1">
      <alignment horizontal="left" vertical="top" wrapText="1"/>
    </xf>
    <xf numFmtId="0" fontId="9" fillId="20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9" fillId="20" borderId="0" xfId="0" applyFont="1" applyFill="1" applyAlignment="1">
      <alignment horizontal="left" vertical="top" wrapText="1"/>
    </xf>
    <xf numFmtId="9" fontId="19" fillId="29" borderId="0" xfId="1" applyFont="1" applyFill="1" applyAlignment="1">
      <alignment horizontal="left" vertical="top" wrapText="1"/>
    </xf>
    <xf numFmtId="0" fontId="9" fillId="20" borderId="0" xfId="0" applyFont="1" applyFill="1" applyAlignment="1">
      <alignment horizontal="left" vertical="top" wrapText="1"/>
    </xf>
    <xf numFmtId="0" fontId="20" fillId="21" borderId="0" xfId="0" applyFont="1" applyFill="1" applyAlignment="1">
      <alignment horizontal="right" vertical="top" wrapText="1"/>
    </xf>
    <xf numFmtId="4" fontId="21" fillId="22" borderId="0" xfId="0" applyNumberFormat="1" applyFont="1" applyFill="1" applyAlignment="1">
      <alignment horizontal="right" vertical="top" wrapText="1"/>
    </xf>
    <xf numFmtId="0" fontId="0" fillId="0" borderId="0" xfId="0"/>
    <xf numFmtId="0" fontId="2" fillId="3" borderId="0" xfId="0" applyFont="1" applyFill="1" applyAlignment="1">
      <alignment horizontal="center" wrapText="1"/>
    </xf>
    <xf numFmtId="0" fontId="1" fillId="28" borderId="0" xfId="0" applyFont="1" applyFill="1" applyAlignment="1">
      <alignment horizontal="left" vertical="top" wrapText="1"/>
    </xf>
    <xf numFmtId="0" fontId="9" fillId="28" borderId="0" xfId="0" applyFont="1" applyFill="1" applyAlignment="1">
      <alignment horizontal="left" vertical="top" wrapText="1"/>
    </xf>
    <xf numFmtId="0" fontId="14" fillId="28" borderId="0" xfId="0" applyFont="1" applyFill="1" applyAlignment="1">
      <alignment horizontal="right" vertical="top" wrapText="1"/>
    </xf>
    <xf numFmtId="0" fontId="1" fillId="28" borderId="16" xfId="0" applyFont="1" applyFill="1" applyBorder="1" applyAlignment="1">
      <alignment horizontal="left" vertical="top" wrapText="1"/>
    </xf>
    <xf numFmtId="0" fontId="10" fillId="26" borderId="16" xfId="0" applyFont="1" applyFill="1" applyBorder="1" applyAlignment="1">
      <alignment horizontal="left" vertical="top" wrapText="1"/>
    </xf>
    <xf numFmtId="0" fontId="1" fillId="28" borderId="0" xfId="0" applyFont="1" applyFill="1" applyAlignment="1">
      <alignment horizontal="center" wrapText="1"/>
    </xf>
    <xf numFmtId="0" fontId="6" fillId="25" borderId="16" xfId="0" applyFont="1" applyFill="1" applyBorder="1" applyAlignment="1">
      <alignment horizontal="left" vertical="top" wrapText="1"/>
    </xf>
    <xf numFmtId="0" fontId="14" fillId="15" borderId="16" xfId="0" applyFont="1" applyFill="1" applyBorder="1" applyAlignment="1">
      <alignment horizontal="left" vertical="top" wrapText="1"/>
    </xf>
    <xf numFmtId="0" fontId="14" fillId="14" borderId="16" xfId="0" applyFont="1" applyFill="1" applyBorder="1" applyAlignment="1">
      <alignment horizontal="left" vertical="top" wrapText="1"/>
    </xf>
    <xf numFmtId="0" fontId="10" fillId="27" borderId="16" xfId="0" applyFont="1" applyFill="1" applyBorder="1" applyAlignment="1">
      <alignment horizontal="left" vertical="top" wrapText="1"/>
    </xf>
    <xf numFmtId="0" fontId="14" fillId="28" borderId="0" xfId="0" applyFont="1" applyFill="1" applyAlignment="1">
      <alignment horizontal="center" vertical="top" wrapText="1"/>
    </xf>
    <xf numFmtId="0" fontId="9" fillId="0" borderId="0" xfId="0" applyFont="1" applyFill="1" applyAlignment="1">
      <alignment horizontal="left" vertical="top" wrapTex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90500"/>
    <xdr:pic>
      <xdr:nvPicPr>
        <xdr:cNvPr id="2" name="Imagem 1"/>
        <xdr:cNvPicPr>
          <a:picLocks noSelect="1" noChangeAspect="1" noMove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peated%20head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eated heade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tabSelected="1" showOutlineSymbols="0" showWhiteSpace="0" workbookViewId="0">
      <selection activeCell="J8" sqref="J8"/>
    </sheetView>
  </sheetViews>
  <sheetFormatPr defaultRowHeight="14.25" x14ac:dyDescent="0.2"/>
  <cols>
    <col min="1" max="1" width="10" bestFit="1" customWidth="1"/>
    <col min="2" max="2" width="60" bestFit="1" customWidth="1"/>
    <col min="3" max="3" width="8" bestFit="1" customWidth="1"/>
    <col min="4" max="8" width="13" bestFit="1" customWidth="1"/>
  </cols>
  <sheetData>
    <row r="1" spans="1:8" ht="15" x14ac:dyDescent="0.2">
      <c r="A1" s="1"/>
      <c r="B1" s="1" t="s">
        <v>0</v>
      </c>
      <c r="C1" s="64"/>
      <c r="D1" s="64"/>
      <c r="E1" s="64" t="s">
        <v>1</v>
      </c>
      <c r="F1" s="64"/>
      <c r="G1" s="64" t="s">
        <v>2</v>
      </c>
      <c r="H1" s="64"/>
    </row>
    <row r="2" spans="1:8" ht="80.099999999999994" customHeight="1" x14ac:dyDescent="0.2">
      <c r="A2" s="16"/>
      <c r="B2" s="63" t="s">
        <v>233</v>
      </c>
      <c r="C2" s="65"/>
      <c r="D2" s="65"/>
      <c r="E2" s="66">
        <v>0</v>
      </c>
      <c r="F2" s="66"/>
      <c r="G2" s="67" t="s">
        <v>234</v>
      </c>
      <c r="H2" s="65"/>
    </row>
    <row r="3" spans="1:8" ht="15" x14ac:dyDescent="0.25">
      <c r="A3" s="71" t="s">
        <v>3</v>
      </c>
      <c r="B3" s="70"/>
      <c r="C3" s="70"/>
      <c r="D3" s="70"/>
      <c r="E3" s="70"/>
      <c r="F3" s="70"/>
      <c r="G3" s="70"/>
      <c r="H3" s="70"/>
    </row>
    <row r="4" spans="1:8" ht="30" customHeight="1" x14ac:dyDescent="0.2">
      <c r="A4" s="2" t="s">
        <v>4</v>
      </c>
      <c r="B4" s="2" t="s">
        <v>7</v>
      </c>
      <c r="C4" s="3" t="s">
        <v>8</v>
      </c>
      <c r="D4" s="4" t="s">
        <v>9</v>
      </c>
      <c r="E4" s="4" t="s">
        <v>10</v>
      </c>
      <c r="F4" s="4" t="s">
        <v>11</v>
      </c>
      <c r="G4" s="4" t="s">
        <v>12</v>
      </c>
      <c r="H4" s="4"/>
    </row>
    <row r="5" spans="1:8" ht="24" customHeight="1" x14ac:dyDescent="0.2">
      <c r="A5" s="5" t="s">
        <v>13</v>
      </c>
      <c r="B5" s="5" t="s">
        <v>14</v>
      </c>
      <c r="C5" s="5"/>
      <c r="D5" s="6"/>
      <c r="E5" s="5"/>
      <c r="F5" s="5"/>
      <c r="G5" s="7">
        <f>SUM(G6:G9)</f>
        <v>0</v>
      </c>
      <c r="H5" s="56"/>
    </row>
    <row r="6" spans="1:8" ht="26.1" customHeight="1" x14ac:dyDescent="0.2">
      <c r="A6" s="8" t="s">
        <v>15</v>
      </c>
      <c r="B6" s="8" t="s">
        <v>18</v>
      </c>
      <c r="C6" s="9" t="s">
        <v>19</v>
      </c>
      <c r="D6" s="10">
        <v>2</v>
      </c>
      <c r="E6" s="11">
        <f>'Orçamento Analítico'!J6</f>
        <v>0</v>
      </c>
      <c r="F6" s="11">
        <f>E6</f>
        <v>0</v>
      </c>
      <c r="G6" s="11">
        <f>D6*F6</f>
        <v>0</v>
      </c>
      <c r="H6" s="56"/>
    </row>
    <row r="7" spans="1:8" ht="26.1" customHeight="1" x14ac:dyDescent="0.2">
      <c r="A7" s="8" t="s">
        <v>20</v>
      </c>
      <c r="B7" s="8" t="s">
        <v>22</v>
      </c>
      <c r="C7" s="9" t="s">
        <v>19</v>
      </c>
      <c r="D7" s="10">
        <v>1</v>
      </c>
      <c r="E7" s="11">
        <f>'Orçamento Analítico'!J13</f>
        <v>0</v>
      </c>
      <c r="F7" s="11">
        <f>E7</f>
        <v>0</v>
      </c>
      <c r="G7" s="11">
        <f t="shared" ref="G7:G9" si="0">D7*F7</f>
        <v>0</v>
      </c>
      <c r="H7" s="56"/>
    </row>
    <row r="8" spans="1:8" ht="24" customHeight="1" x14ac:dyDescent="0.2">
      <c r="A8" s="8" t="s">
        <v>23</v>
      </c>
      <c r="B8" s="8" t="s">
        <v>26</v>
      </c>
      <c r="C8" s="9" t="s">
        <v>27</v>
      </c>
      <c r="D8" s="10">
        <v>2</v>
      </c>
      <c r="E8" s="11">
        <f>'Orçamento Analítico'!J20</f>
        <v>0</v>
      </c>
      <c r="F8" s="11">
        <f>E8*(1+$E$2)</f>
        <v>0</v>
      </c>
      <c r="G8" s="11">
        <f t="shared" si="0"/>
        <v>0</v>
      </c>
      <c r="H8" s="56"/>
    </row>
    <row r="9" spans="1:8" ht="26.1" customHeight="1" x14ac:dyDescent="0.2">
      <c r="A9" s="8" t="s">
        <v>28</v>
      </c>
      <c r="B9" s="8" t="s">
        <v>31</v>
      </c>
      <c r="C9" s="9" t="s">
        <v>32</v>
      </c>
      <c r="D9" s="10">
        <v>15</v>
      </c>
      <c r="E9" s="11">
        <f>'Orçamento Analítico'!J33</f>
        <v>0</v>
      </c>
      <c r="F9" s="11">
        <f>E9*(1+$E$2)</f>
        <v>0</v>
      </c>
      <c r="G9" s="11">
        <f t="shared" si="0"/>
        <v>0</v>
      </c>
      <c r="H9" s="56"/>
    </row>
    <row r="10" spans="1:8" ht="24" customHeight="1" x14ac:dyDescent="0.2">
      <c r="A10" s="5" t="s">
        <v>33</v>
      </c>
      <c r="B10" s="5" t="s">
        <v>34</v>
      </c>
      <c r="C10" s="5"/>
      <c r="D10" s="6"/>
      <c r="E10" s="5"/>
      <c r="F10" s="5"/>
      <c r="G10" s="7">
        <f>SUM(G11:G12)</f>
        <v>0</v>
      </c>
      <c r="H10" s="56"/>
    </row>
    <row r="11" spans="1:8" ht="51.95" customHeight="1" x14ac:dyDescent="0.2">
      <c r="A11" s="8" t="s">
        <v>35</v>
      </c>
      <c r="B11" s="8" t="s">
        <v>37</v>
      </c>
      <c r="C11" s="9" t="s">
        <v>19</v>
      </c>
      <c r="D11" s="10">
        <v>1</v>
      </c>
      <c r="E11" s="11">
        <f>'Orçamento Analítico'!J42</f>
        <v>0</v>
      </c>
      <c r="F11" s="11">
        <f t="shared" ref="F11:F12" si="1">E11*(1+$E$2)</f>
        <v>0</v>
      </c>
      <c r="G11" s="11">
        <f t="shared" ref="G11:G12" si="2">D11*F11</f>
        <v>0</v>
      </c>
      <c r="H11" s="56"/>
    </row>
    <row r="12" spans="1:8" ht="26.1" customHeight="1" x14ac:dyDescent="0.2">
      <c r="A12" s="8" t="s">
        <v>38</v>
      </c>
      <c r="B12" s="8" t="s">
        <v>40</v>
      </c>
      <c r="C12" s="9" t="s">
        <v>19</v>
      </c>
      <c r="D12" s="10">
        <v>1</v>
      </c>
      <c r="E12" s="11">
        <f>'Orçamento Analítico'!J49</f>
        <v>0</v>
      </c>
      <c r="F12" s="11">
        <f t="shared" si="1"/>
        <v>0</v>
      </c>
      <c r="G12" s="11">
        <f t="shared" si="2"/>
        <v>0</v>
      </c>
      <c r="H12" s="56"/>
    </row>
    <row r="13" spans="1:8" ht="24" customHeight="1" x14ac:dyDescent="0.2">
      <c r="A13" s="5" t="s">
        <v>41</v>
      </c>
      <c r="B13" s="5" t="s">
        <v>42</v>
      </c>
      <c r="C13" s="5"/>
      <c r="D13" s="6"/>
      <c r="E13" s="5"/>
      <c r="F13" s="5"/>
      <c r="G13" s="7">
        <f>SUM(G14:G22)</f>
        <v>0</v>
      </c>
      <c r="H13" s="56"/>
    </row>
    <row r="14" spans="1:8" ht="26.1" customHeight="1" x14ac:dyDescent="0.2">
      <c r="A14" s="8" t="s">
        <v>43</v>
      </c>
      <c r="B14" s="8" t="s">
        <v>45</v>
      </c>
      <c r="C14" s="9" t="s">
        <v>27</v>
      </c>
      <c r="D14" s="10">
        <v>33.200000000000003</v>
      </c>
      <c r="E14" s="11">
        <f>'Orçamento Analítico'!J57</f>
        <v>0</v>
      </c>
      <c r="F14" s="11">
        <f t="shared" ref="F14:F22" si="3">E14*(1+$E$2)</f>
        <v>0</v>
      </c>
      <c r="G14" s="11">
        <f t="shared" ref="G14:G22" si="4">D14*F14</f>
        <v>0</v>
      </c>
      <c r="H14" s="56"/>
    </row>
    <row r="15" spans="1:8" ht="51.95" customHeight="1" x14ac:dyDescent="0.2">
      <c r="A15" s="8" t="s">
        <v>46</v>
      </c>
      <c r="B15" s="8" t="s">
        <v>48</v>
      </c>
      <c r="C15" s="9" t="s">
        <v>27</v>
      </c>
      <c r="D15" s="10">
        <v>33.200000000000003</v>
      </c>
      <c r="E15" s="11">
        <f>'Orçamento Analítico'!J65</f>
        <v>0</v>
      </c>
      <c r="F15" s="11">
        <f t="shared" si="3"/>
        <v>0</v>
      </c>
      <c r="G15" s="11">
        <f t="shared" si="4"/>
        <v>0</v>
      </c>
      <c r="H15" s="56"/>
    </row>
    <row r="16" spans="1:8" ht="26.1" customHeight="1" x14ac:dyDescent="0.2">
      <c r="A16" s="8" t="s">
        <v>49</v>
      </c>
      <c r="B16" s="8" t="s">
        <v>51</v>
      </c>
      <c r="C16" s="9" t="s">
        <v>27</v>
      </c>
      <c r="D16" s="10">
        <v>212.2</v>
      </c>
      <c r="E16" s="11">
        <f>'Orçamento Analítico'!J74</f>
        <v>0</v>
      </c>
      <c r="F16" s="11">
        <f t="shared" si="3"/>
        <v>0</v>
      </c>
      <c r="G16" s="11">
        <f t="shared" si="4"/>
        <v>0</v>
      </c>
      <c r="H16" s="56"/>
    </row>
    <row r="17" spans="1:9" ht="26.1" customHeight="1" x14ac:dyDescent="0.2">
      <c r="A17" s="8" t="s">
        <v>52</v>
      </c>
      <c r="B17" s="8" t="s">
        <v>54</v>
      </c>
      <c r="C17" s="9" t="s">
        <v>27</v>
      </c>
      <c r="D17" s="10">
        <v>212.2</v>
      </c>
      <c r="E17" s="11">
        <f>'Orçamento Analítico'!J84</f>
        <v>0</v>
      </c>
      <c r="F17" s="11">
        <f t="shared" si="3"/>
        <v>0</v>
      </c>
      <c r="G17" s="11">
        <f t="shared" si="4"/>
        <v>0</v>
      </c>
      <c r="H17" s="56"/>
    </row>
    <row r="18" spans="1:9" ht="24" customHeight="1" x14ac:dyDescent="0.2">
      <c r="A18" s="8" t="s">
        <v>55</v>
      </c>
      <c r="B18" s="8" t="s">
        <v>57</v>
      </c>
      <c r="C18" s="9" t="s">
        <v>27</v>
      </c>
      <c r="D18" s="10">
        <v>33.5</v>
      </c>
      <c r="E18" s="11">
        <f>'Orçamento Analítico'!J93</f>
        <v>0</v>
      </c>
      <c r="F18" s="11">
        <f t="shared" si="3"/>
        <v>0</v>
      </c>
      <c r="G18" s="11">
        <f t="shared" si="4"/>
        <v>0</v>
      </c>
      <c r="H18" s="56"/>
    </row>
    <row r="19" spans="1:9" ht="24" customHeight="1" x14ac:dyDescent="0.2">
      <c r="A19" s="8" t="s">
        <v>58</v>
      </c>
      <c r="B19" s="8" t="s">
        <v>60</v>
      </c>
      <c r="C19" s="9" t="s">
        <v>27</v>
      </c>
      <c r="D19" s="10">
        <v>242</v>
      </c>
      <c r="E19" s="11">
        <f>'Orçamento Analítico'!J102</f>
        <v>0</v>
      </c>
      <c r="F19" s="11">
        <f t="shared" si="3"/>
        <v>0</v>
      </c>
      <c r="G19" s="11">
        <f t="shared" si="4"/>
        <v>0</v>
      </c>
      <c r="H19" s="56"/>
    </row>
    <row r="20" spans="1:9" ht="26.1" customHeight="1" x14ac:dyDescent="0.2">
      <c r="A20" s="8" t="s">
        <v>61</v>
      </c>
      <c r="B20" s="8" t="s">
        <v>63</v>
      </c>
      <c r="C20" s="9" t="s">
        <v>19</v>
      </c>
      <c r="D20" s="10">
        <v>1</v>
      </c>
      <c r="E20" s="11">
        <f>'Orçamento Analítico'!J110</f>
        <v>0</v>
      </c>
      <c r="F20" s="11">
        <f t="shared" si="3"/>
        <v>0</v>
      </c>
      <c r="G20" s="11">
        <f t="shared" si="4"/>
        <v>0</v>
      </c>
      <c r="H20" s="56"/>
    </row>
    <row r="21" spans="1:9" ht="26.1" customHeight="1" x14ac:dyDescent="0.2">
      <c r="A21" s="8" t="s">
        <v>64</v>
      </c>
      <c r="B21" s="8" t="s">
        <v>66</v>
      </c>
      <c r="C21" s="9" t="s">
        <v>67</v>
      </c>
      <c r="D21" s="10">
        <v>12</v>
      </c>
      <c r="E21" s="11">
        <f>'Orçamento Analítico'!J120</f>
        <v>0</v>
      </c>
      <c r="F21" s="11">
        <f t="shared" si="3"/>
        <v>0</v>
      </c>
      <c r="G21" s="11">
        <f t="shared" si="4"/>
        <v>0</v>
      </c>
      <c r="H21" s="56"/>
    </row>
    <row r="22" spans="1:9" ht="26.1" customHeight="1" x14ac:dyDescent="0.2">
      <c r="A22" s="8" t="s">
        <v>68</v>
      </c>
      <c r="B22" s="8" t="s">
        <v>70</v>
      </c>
      <c r="C22" s="9" t="s">
        <v>19</v>
      </c>
      <c r="D22" s="10">
        <v>1</v>
      </c>
      <c r="E22" s="11">
        <f>'Orçamento Analítico'!J132</f>
        <v>0</v>
      </c>
      <c r="F22" s="11">
        <f t="shared" si="3"/>
        <v>0</v>
      </c>
      <c r="G22" s="11">
        <f t="shared" si="4"/>
        <v>0</v>
      </c>
      <c r="H22" s="56"/>
    </row>
    <row r="23" spans="1:9" ht="24" customHeight="1" x14ac:dyDescent="0.2">
      <c r="A23" s="5" t="s">
        <v>71</v>
      </c>
      <c r="B23" s="5" t="s">
        <v>72</v>
      </c>
      <c r="C23" s="5"/>
      <c r="D23" s="6"/>
      <c r="E23" s="5"/>
      <c r="F23" s="5"/>
      <c r="G23" s="7">
        <f>SUM(G24:G26)</f>
        <v>0</v>
      </c>
      <c r="H23" s="56"/>
    </row>
    <row r="24" spans="1:9" ht="24" customHeight="1" x14ac:dyDescent="0.2">
      <c r="A24" s="12" t="s">
        <v>73</v>
      </c>
      <c r="B24" s="12" t="s">
        <v>75</v>
      </c>
      <c r="C24" s="13" t="s">
        <v>76</v>
      </c>
      <c r="D24" s="14">
        <v>84</v>
      </c>
      <c r="E24" s="15">
        <f>'Orçamento Analítico'!J142</f>
        <v>0</v>
      </c>
      <c r="F24" s="15">
        <f t="shared" ref="F24:F26" si="5">E24*(1+$E$2)</f>
        <v>0</v>
      </c>
      <c r="G24" s="15">
        <f t="shared" ref="G24:G26" si="6">D24*F24</f>
        <v>0</v>
      </c>
      <c r="H24" s="56"/>
    </row>
    <row r="25" spans="1:9" ht="24" customHeight="1" x14ac:dyDescent="0.2">
      <c r="A25" s="12" t="s">
        <v>77</v>
      </c>
      <c r="B25" s="12" t="s">
        <v>79</v>
      </c>
      <c r="C25" s="13" t="s">
        <v>76</v>
      </c>
      <c r="D25" s="14">
        <v>70</v>
      </c>
      <c r="E25" s="15">
        <f>'Orçamento Analítico'!J148</f>
        <v>0</v>
      </c>
      <c r="F25" s="15">
        <f t="shared" si="5"/>
        <v>0</v>
      </c>
      <c r="G25" s="15">
        <f t="shared" si="6"/>
        <v>0</v>
      </c>
      <c r="H25" s="56"/>
    </row>
    <row r="26" spans="1:9" ht="24" customHeight="1" x14ac:dyDescent="0.2">
      <c r="A26" s="8" t="s">
        <v>80</v>
      </c>
      <c r="B26" s="8" t="s">
        <v>82</v>
      </c>
      <c r="C26" s="9" t="s">
        <v>19</v>
      </c>
      <c r="D26" s="10">
        <v>2</v>
      </c>
      <c r="E26" s="11">
        <f>'Orçamento Analítico'!J154</f>
        <v>0</v>
      </c>
      <c r="F26" s="11">
        <f t="shared" si="5"/>
        <v>0</v>
      </c>
      <c r="G26" s="11">
        <f t="shared" si="6"/>
        <v>0</v>
      </c>
      <c r="H26" s="56"/>
    </row>
    <row r="27" spans="1:9" ht="26.1" customHeight="1" x14ac:dyDescent="0.2">
      <c r="A27" s="5" t="s">
        <v>83</v>
      </c>
      <c r="B27" s="5" t="s">
        <v>84</v>
      </c>
      <c r="C27" s="5"/>
      <c r="D27" s="6"/>
      <c r="E27" s="5"/>
      <c r="F27" s="5"/>
      <c r="G27" s="7">
        <f>SUM(G28:G31)</f>
        <v>0</v>
      </c>
      <c r="H27" s="56"/>
    </row>
    <row r="28" spans="1:9" ht="24" customHeight="1" x14ac:dyDescent="0.2">
      <c r="A28" s="12" t="s">
        <v>85</v>
      </c>
      <c r="B28" s="12" t="s">
        <v>75</v>
      </c>
      <c r="C28" s="13" t="s">
        <v>76</v>
      </c>
      <c r="D28" s="14">
        <v>24</v>
      </c>
      <c r="E28" s="15">
        <f>'Orçamento Analítico'!J165</f>
        <v>0</v>
      </c>
      <c r="F28" s="15">
        <f t="shared" ref="F28:F31" si="7">E28*(1+$E$2)</f>
        <v>0</v>
      </c>
      <c r="G28" s="15">
        <f t="shared" ref="G28:G31" si="8">D28*F28</f>
        <v>0</v>
      </c>
      <c r="H28" s="56"/>
    </row>
    <row r="29" spans="1:9" ht="26.1" customHeight="1" x14ac:dyDescent="0.2">
      <c r="A29" s="8" t="s">
        <v>86</v>
      </c>
      <c r="B29" s="8" t="s">
        <v>88</v>
      </c>
      <c r="C29" s="9" t="s">
        <v>76</v>
      </c>
      <c r="D29" s="10">
        <v>90.36</v>
      </c>
      <c r="E29" s="11">
        <f>'Orçamento Analítico'!J171</f>
        <v>0</v>
      </c>
      <c r="F29" s="11">
        <f t="shared" si="7"/>
        <v>0</v>
      </c>
      <c r="G29" s="11">
        <f t="shared" si="8"/>
        <v>0</v>
      </c>
      <c r="H29" s="56"/>
    </row>
    <row r="30" spans="1:9" ht="24" customHeight="1" x14ac:dyDescent="0.2">
      <c r="A30" s="8" t="s">
        <v>89</v>
      </c>
      <c r="B30" s="8" t="s">
        <v>91</v>
      </c>
      <c r="C30" s="9" t="s">
        <v>76</v>
      </c>
      <c r="D30" s="10">
        <v>90.36</v>
      </c>
      <c r="E30" s="11">
        <f>'Orçamento Analítico'!J185</f>
        <v>0</v>
      </c>
      <c r="F30" s="11">
        <f t="shared" si="7"/>
        <v>0</v>
      </c>
      <c r="G30" s="11">
        <f t="shared" si="8"/>
        <v>0</v>
      </c>
      <c r="H30" s="56"/>
    </row>
    <row r="31" spans="1:9" ht="24" customHeight="1" x14ac:dyDescent="0.2">
      <c r="A31" s="8" t="s">
        <v>92</v>
      </c>
      <c r="B31" s="8" t="s">
        <v>94</v>
      </c>
      <c r="C31" s="9" t="s">
        <v>19</v>
      </c>
      <c r="D31" s="10">
        <v>12</v>
      </c>
      <c r="E31" s="11">
        <f>'Orçamento Analítico'!J199</f>
        <v>0</v>
      </c>
      <c r="F31" s="11">
        <f t="shared" si="7"/>
        <v>0</v>
      </c>
      <c r="G31" s="11">
        <f t="shared" si="8"/>
        <v>0</v>
      </c>
      <c r="H31" s="56"/>
    </row>
    <row r="32" spans="1:9" x14ac:dyDescent="0.2">
      <c r="A32" s="19"/>
      <c r="B32" s="19"/>
      <c r="C32" s="19"/>
      <c r="D32" s="19"/>
      <c r="E32" s="19"/>
      <c r="F32" s="19"/>
      <c r="G32" s="19"/>
      <c r="H32" s="56"/>
      <c r="I32" s="56"/>
    </row>
    <row r="33" spans="1:9" x14ac:dyDescent="0.2">
      <c r="A33" s="20"/>
      <c r="B33" s="18"/>
      <c r="C33" s="17"/>
      <c r="D33" s="65" t="s">
        <v>95</v>
      </c>
      <c r="E33" s="68"/>
      <c r="F33" s="69">
        <f>F35/(1+E2)</f>
        <v>0</v>
      </c>
      <c r="G33" s="69"/>
      <c r="H33" s="56"/>
      <c r="I33" s="56"/>
    </row>
    <row r="34" spans="1:9" x14ac:dyDescent="0.2">
      <c r="A34" s="20"/>
      <c r="B34" s="18"/>
      <c r="C34" s="17"/>
      <c r="D34" s="65" t="s">
        <v>96</v>
      </c>
      <c r="E34" s="68"/>
      <c r="F34" s="69">
        <f>F35-F33</f>
        <v>0</v>
      </c>
      <c r="G34" s="69"/>
      <c r="H34" s="56"/>
      <c r="I34" s="56"/>
    </row>
    <row r="35" spans="1:9" x14ac:dyDescent="0.2">
      <c r="A35" s="20"/>
      <c r="B35" s="18"/>
      <c r="C35" s="17"/>
      <c r="D35" s="65" t="s">
        <v>97</v>
      </c>
      <c r="E35" s="68"/>
      <c r="F35" s="69">
        <f>G27+G23+G13+G10+G5</f>
        <v>0</v>
      </c>
      <c r="G35" s="69"/>
      <c r="H35" s="56"/>
      <c r="I35" s="56"/>
    </row>
  </sheetData>
  <mergeCells count="13">
    <mergeCell ref="D35:E35"/>
    <mergeCell ref="A3:H3"/>
    <mergeCell ref="D33:E33"/>
    <mergeCell ref="D34:E34"/>
    <mergeCell ref="F33:G33"/>
    <mergeCell ref="F34:G34"/>
    <mergeCell ref="F35:G35"/>
    <mergeCell ref="C1:D1"/>
    <mergeCell ref="E1:F1"/>
    <mergeCell ref="G1:H1"/>
    <mergeCell ref="C2:D2"/>
    <mergeCell ref="E2:F2"/>
    <mergeCell ref="G2:H2"/>
  </mergeCells>
  <pageMargins left="0.5" right="0.5" top="1" bottom="1" header="0.5" footer="0.5"/>
  <pageSetup paperSize="9" fitToHeight="0" orientation="landscape"/>
  <headerFooter>
    <oddHeader>&amp;L &amp;CInstituto Nacional do Seguro Social - INSS
CNPJ: 29.979.036/0908-91 &amp;R</oddHeader>
    <oddFooter>&amp;L &amp;CSetor de Autarquias Sul, Quadra 02 Bloco O - Asa Sul - Brasília / DF
(61)3319-2555 / walter.franca@inss.gov.br 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8"/>
  <sheetViews>
    <sheetView showOutlineSymbols="0" showWhiteSpace="0" topLeftCell="A194" workbookViewId="0">
      <selection activeCell="I215" sqref="I215"/>
    </sheetView>
  </sheetViews>
  <sheetFormatPr defaultRowHeight="14.25" x14ac:dyDescent="0.2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</cols>
  <sheetData>
    <row r="1" spans="1:10" ht="15" x14ac:dyDescent="0.2">
      <c r="A1" s="21"/>
      <c r="B1" s="21"/>
      <c r="C1" s="72" t="s">
        <v>0</v>
      </c>
      <c r="D1" s="72"/>
      <c r="E1" s="72"/>
      <c r="F1" s="72"/>
      <c r="G1" s="72"/>
      <c r="H1" s="72"/>
      <c r="I1" s="72"/>
      <c r="J1" s="72"/>
    </row>
    <row r="2" spans="1:10" ht="80.099999999999994" customHeight="1" x14ac:dyDescent="0.2">
      <c r="A2" s="22"/>
      <c r="B2" s="22"/>
      <c r="C2" s="73" t="s">
        <v>233</v>
      </c>
      <c r="D2" s="73"/>
      <c r="E2" s="73"/>
      <c r="F2" s="73"/>
      <c r="G2" s="73"/>
      <c r="H2" s="73"/>
      <c r="I2" s="73"/>
      <c r="J2" s="73"/>
    </row>
    <row r="3" spans="1:10" ht="15" x14ac:dyDescent="0.25">
      <c r="A3" s="77" t="s">
        <v>98</v>
      </c>
      <c r="B3" s="70"/>
      <c r="C3" s="70"/>
      <c r="D3" s="70"/>
      <c r="E3" s="70"/>
      <c r="F3" s="70"/>
      <c r="G3" s="70"/>
      <c r="H3" s="70"/>
      <c r="I3" s="70"/>
      <c r="J3" s="70"/>
    </row>
    <row r="4" spans="1:10" ht="24" customHeight="1" x14ac:dyDescent="0.2">
      <c r="A4" s="23" t="s">
        <v>13</v>
      </c>
      <c r="B4" s="23"/>
      <c r="C4" s="23"/>
      <c r="D4" s="23" t="s">
        <v>14</v>
      </c>
      <c r="E4" s="23"/>
      <c r="F4" s="78"/>
      <c r="G4" s="78"/>
      <c r="H4" s="24"/>
      <c r="I4" s="23"/>
      <c r="J4" s="25"/>
    </row>
    <row r="5" spans="1:10" ht="18" customHeight="1" x14ac:dyDescent="0.2">
      <c r="A5" s="26" t="s">
        <v>15</v>
      </c>
      <c r="B5" s="27" t="s">
        <v>5</v>
      </c>
      <c r="C5" s="26" t="s">
        <v>6</v>
      </c>
      <c r="D5" s="26" t="s">
        <v>7</v>
      </c>
      <c r="E5" s="75" t="s">
        <v>99</v>
      </c>
      <c r="F5" s="75"/>
      <c r="G5" s="28" t="s">
        <v>8</v>
      </c>
      <c r="H5" s="27" t="s">
        <v>9</v>
      </c>
      <c r="I5" s="27" t="s">
        <v>10</v>
      </c>
      <c r="J5" s="27" t="s">
        <v>12</v>
      </c>
    </row>
    <row r="6" spans="1:10" ht="26.1" customHeight="1" x14ac:dyDescent="0.2">
      <c r="A6" s="29" t="s">
        <v>100</v>
      </c>
      <c r="B6" s="30" t="s">
        <v>16</v>
      </c>
      <c r="C6" s="29" t="s">
        <v>17</v>
      </c>
      <c r="D6" s="29" t="s">
        <v>18</v>
      </c>
      <c r="E6" s="76" t="s">
        <v>101</v>
      </c>
      <c r="F6" s="76"/>
      <c r="G6" s="31" t="s">
        <v>19</v>
      </c>
      <c r="H6" s="32">
        <v>1</v>
      </c>
      <c r="I6" s="33">
        <f>I7</f>
        <v>0</v>
      </c>
      <c r="J6" s="33">
        <f>H6*I6</f>
        <v>0</v>
      </c>
    </row>
    <row r="7" spans="1:10" ht="26.1" customHeight="1" x14ac:dyDescent="0.2">
      <c r="A7" s="34" t="s">
        <v>102</v>
      </c>
      <c r="B7" s="35" t="s">
        <v>16</v>
      </c>
      <c r="C7" s="34" t="s">
        <v>17</v>
      </c>
      <c r="D7" s="34" t="s">
        <v>103</v>
      </c>
      <c r="E7" s="79" t="s">
        <v>104</v>
      </c>
      <c r="F7" s="79"/>
      <c r="G7" s="36" t="s">
        <v>19</v>
      </c>
      <c r="H7" s="37">
        <v>1</v>
      </c>
      <c r="I7" s="38">
        <v>0</v>
      </c>
      <c r="J7" s="38">
        <f>H7*I7</f>
        <v>0</v>
      </c>
    </row>
    <row r="8" spans="1:10" x14ac:dyDescent="0.2">
      <c r="A8" s="39"/>
      <c r="B8" s="39"/>
      <c r="C8" s="39"/>
      <c r="D8" s="39"/>
      <c r="E8" s="39"/>
      <c r="F8" s="40"/>
      <c r="G8" s="39"/>
      <c r="H8" s="40"/>
      <c r="I8" s="39"/>
      <c r="J8" s="40"/>
    </row>
    <row r="9" spans="1:10" x14ac:dyDescent="0.2">
      <c r="A9" s="39"/>
      <c r="B9" s="39"/>
      <c r="C9" s="39"/>
      <c r="D9" s="39"/>
      <c r="E9" s="39"/>
      <c r="F9" s="40"/>
      <c r="G9" s="39"/>
      <c r="H9" s="74"/>
      <c r="I9" s="74"/>
      <c r="J9" s="40"/>
    </row>
    <row r="10" spans="1:10" ht="50.1" customHeight="1" thickBot="1" x14ac:dyDescent="0.25">
      <c r="A10" s="41"/>
      <c r="B10" s="41"/>
      <c r="C10" s="41"/>
      <c r="D10" s="41"/>
      <c r="E10" s="41"/>
      <c r="F10" s="41"/>
      <c r="G10" s="41"/>
      <c r="H10" s="42"/>
      <c r="I10" s="41"/>
      <c r="J10" s="43"/>
    </row>
    <row r="11" spans="1:10" ht="0.95" customHeight="1" thickTop="1" x14ac:dyDescent="0.2">
      <c r="A11" s="44"/>
      <c r="B11" s="44"/>
      <c r="C11" s="44"/>
      <c r="D11" s="44"/>
      <c r="E11" s="44"/>
      <c r="F11" s="44"/>
      <c r="G11" s="44"/>
      <c r="H11" s="44"/>
      <c r="I11" s="44"/>
      <c r="J11" s="44"/>
    </row>
    <row r="12" spans="1:10" ht="18" customHeight="1" x14ac:dyDescent="0.2">
      <c r="A12" s="26" t="s">
        <v>20</v>
      </c>
      <c r="B12" s="27" t="s">
        <v>5</v>
      </c>
      <c r="C12" s="26" t="s">
        <v>6</v>
      </c>
      <c r="D12" s="26" t="s">
        <v>7</v>
      </c>
      <c r="E12" s="75" t="s">
        <v>99</v>
      </c>
      <c r="F12" s="75"/>
      <c r="G12" s="28" t="s">
        <v>8</v>
      </c>
      <c r="H12" s="27" t="s">
        <v>9</v>
      </c>
      <c r="I12" s="27" t="s">
        <v>10</v>
      </c>
      <c r="J12" s="27" t="s">
        <v>12</v>
      </c>
    </row>
    <row r="13" spans="1:10" ht="26.1" customHeight="1" x14ac:dyDescent="0.2">
      <c r="A13" s="29" t="s">
        <v>100</v>
      </c>
      <c r="B13" s="30" t="s">
        <v>21</v>
      </c>
      <c r="C13" s="29" t="s">
        <v>17</v>
      </c>
      <c r="D13" s="29" t="s">
        <v>22</v>
      </c>
      <c r="E13" s="76" t="s">
        <v>101</v>
      </c>
      <c r="F13" s="76"/>
      <c r="G13" s="31" t="s">
        <v>19</v>
      </c>
      <c r="H13" s="32">
        <v>1</v>
      </c>
      <c r="I13" s="33">
        <f>I14</f>
        <v>0</v>
      </c>
      <c r="J13" s="33">
        <f>H13*I13</f>
        <v>0</v>
      </c>
    </row>
    <row r="14" spans="1:10" ht="26.1" customHeight="1" x14ac:dyDescent="0.2">
      <c r="A14" s="34" t="s">
        <v>102</v>
      </c>
      <c r="B14" s="35" t="s">
        <v>21</v>
      </c>
      <c r="C14" s="34" t="s">
        <v>17</v>
      </c>
      <c r="D14" s="34" t="s">
        <v>22</v>
      </c>
      <c r="E14" s="79" t="s">
        <v>105</v>
      </c>
      <c r="F14" s="79"/>
      <c r="G14" s="36" t="s">
        <v>19</v>
      </c>
      <c r="H14" s="37">
        <v>1</v>
      </c>
      <c r="I14" s="38">
        <v>0</v>
      </c>
      <c r="J14" s="38">
        <f>H14*I14</f>
        <v>0</v>
      </c>
    </row>
    <row r="15" spans="1:10" x14ac:dyDescent="0.2">
      <c r="A15" s="39"/>
      <c r="B15" s="39"/>
      <c r="C15" s="39"/>
      <c r="D15" s="39"/>
      <c r="E15" s="39"/>
      <c r="F15" s="40"/>
      <c r="G15" s="39"/>
      <c r="H15" s="40"/>
      <c r="I15" s="39"/>
      <c r="J15" s="40"/>
    </row>
    <row r="16" spans="1:10" x14ac:dyDescent="0.2">
      <c r="A16" s="39"/>
      <c r="B16" s="39"/>
      <c r="C16" s="39"/>
      <c r="D16" s="39"/>
      <c r="E16" s="39"/>
      <c r="F16" s="40"/>
      <c r="G16" s="39"/>
      <c r="H16" s="74"/>
      <c r="I16" s="74"/>
      <c r="J16" s="40"/>
    </row>
    <row r="17" spans="1:10" ht="50.1" customHeight="1" thickBot="1" x14ac:dyDescent="0.25">
      <c r="A17" s="41"/>
      <c r="B17" s="41"/>
      <c r="C17" s="41"/>
      <c r="D17" s="41"/>
      <c r="E17" s="41"/>
      <c r="F17" s="41"/>
      <c r="G17" s="41"/>
      <c r="H17" s="42"/>
      <c r="I17" s="41"/>
      <c r="J17" s="43"/>
    </row>
    <row r="18" spans="1:10" ht="0.95" customHeight="1" thickTop="1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</row>
    <row r="19" spans="1:10" ht="18" customHeight="1" x14ac:dyDescent="0.2">
      <c r="A19" s="26" t="s">
        <v>23</v>
      </c>
      <c r="B19" s="27" t="s">
        <v>5</v>
      </c>
      <c r="C19" s="26" t="s">
        <v>6</v>
      </c>
      <c r="D19" s="26" t="s">
        <v>7</v>
      </c>
      <c r="E19" s="75" t="s">
        <v>99</v>
      </c>
      <c r="F19" s="75"/>
      <c r="G19" s="28" t="s">
        <v>8</v>
      </c>
      <c r="H19" s="27" t="s">
        <v>9</v>
      </c>
      <c r="I19" s="27" t="s">
        <v>10</v>
      </c>
      <c r="J19" s="27" t="s">
        <v>12</v>
      </c>
    </row>
    <row r="20" spans="1:10" ht="24" customHeight="1" x14ac:dyDescent="0.2">
      <c r="A20" s="29" t="s">
        <v>100</v>
      </c>
      <c r="B20" s="30" t="s">
        <v>24</v>
      </c>
      <c r="C20" s="29" t="s">
        <v>25</v>
      </c>
      <c r="D20" s="29" t="s">
        <v>26</v>
      </c>
      <c r="E20" s="76" t="s">
        <v>106</v>
      </c>
      <c r="F20" s="76"/>
      <c r="G20" s="31" t="s">
        <v>27</v>
      </c>
      <c r="H20" s="32">
        <v>1</v>
      </c>
      <c r="I20" s="33">
        <f>SUM(J21:J27)</f>
        <v>0</v>
      </c>
      <c r="J20" s="33">
        <f>H20*I20</f>
        <v>0</v>
      </c>
    </row>
    <row r="21" spans="1:10" ht="39" customHeight="1" x14ac:dyDescent="0.2">
      <c r="A21" s="45" t="s">
        <v>107</v>
      </c>
      <c r="B21" s="46" t="s">
        <v>108</v>
      </c>
      <c r="C21" s="45" t="s">
        <v>25</v>
      </c>
      <c r="D21" s="45" t="s">
        <v>109</v>
      </c>
      <c r="E21" s="80" t="s">
        <v>110</v>
      </c>
      <c r="F21" s="80"/>
      <c r="G21" s="47" t="s">
        <v>32</v>
      </c>
      <c r="H21" s="48">
        <v>0.01</v>
      </c>
      <c r="I21" s="49">
        <v>0</v>
      </c>
      <c r="J21" s="49">
        <f>H21*I21</f>
        <v>0</v>
      </c>
    </row>
    <row r="22" spans="1:10" ht="24" customHeight="1" x14ac:dyDescent="0.2">
      <c r="A22" s="45" t="s">
        <v>107</v>
      </c>
      <c r="B22" s="46" t="s">
        <v>111</v>
      </c>
      <c r="C22" s="45" t="s">
        <v>25</v>
      </c>
      <c r="D22" s="45" t="s">
        <v>112</v>
      </c>
      <c r="E22" s="80" t="s">
        <v>113</v>
      </c>
      <c r="F22" s="80"/>
      <c r="G22" s="47" t="s">
        <v>76</v>
      </c>
      <c r="H22" s="48">
        <v>1</v>
      </c>
      <c r="I22" s="49">
        <v>0</v>
      </c>
      <c r="J22" s="49">
        <f t="shared" ref="J22:J27" si="0">H22*I22</f>
        <v>0</v>
      </c>
    </row>
    <row r="23" spans="1:10" ht="24" customHeight="1" x14ac:dyDescent="0.2">
      <c r="A23" s="45" t="s">
        <v>107</v>
      </c>
      <c r="B23" s="46" t="s">
        <v>114</v>
      </c>
      <c r="C23" s="45" t="s">
        <v>25</v>
      </c>
      <c r="D23" s="45" t="s">
        <v>115</v>
      </c>
      <c r="E23" s="80" t="s">
        <v>113</v>
      </c>
      <c r="F23" s="80"/>
      <c r="G23" s="47" t="s">
        <v>76</v>
      </c>
      <c r="H23" s="48">
        <v>2</v>
      </c>
      <c r="I23" s="49">
        <v>0</v>
      </c>
      <c r="J23" s="49">
        <f t="shared" si="0"/>
        <v>0</v>
      </c>
    </row>
    <row r="24" spans="1:10" ht="26.1" customHeight="1" x14ac:dyDescent="0.2">
      <c r="A24" s="34" t="s">
        <v>102</v>
      </c>
      <c r="B24" s="35" t="s">
        <v>116</v>
      </c>
      <c r="C24" s="34" t="s">
        <v>25</v>
      </c>
      <c r="D24" s="34" t="s">
        <v>117</v>
      </c>
      <c r="E24" s="79" t="s">
        <v>118</v>
      </c>
      <c r="F24" s="79"/>
      <c r="G24" s="36" t="s">
        <v>119</v>
      </c>
      <c r="H24" s="37">
        <v>0.11</v>
      </c>
      <c r="I24" s="38">
        <v>0</v>
      </c>
      <c r="J24" s="38">
        <f t="shared" si="0"/>
        <v>0</v>
      </c>
    </row>
    <row r="25" spans="1:10" ht="39" customHeight="1" x14ac:dyDescent="0.2">
      <c r="A25" s="34" t="s">
        <v>102</v>
      </c>
      <c r="B25" s="35" t="s">
        <v>120</v>
      </c>
      <c r="C25" s="34" t="s">
        <v>25</v>
      </c>
      <c r="D25" s="34" t="s">
        <v>121</v>
      </c>
      <c r="E25" s="79" t="s">
        <v>118</v>
      </c>
      <c r="F25" s="79"/>
      <c r="G25" s="36" t="s">
        <v>27</v>
      </c>
      <c r="H25" s="37">
        <v>1</v>
      </c>
      <c r="I25" s="38">
        <v>0</v>
      </c>
      <c r="J25" s="38">
        <f t="shared" si="0"/>
        <v>0</v>
      </c>
    </row>
    <row r="26" spans="1:10" ht="26.1" customHeight="1" x14ac:dyDescent="0.2">
      <c r="A26" s="34" t="s">
        <v>102</v>
      </c>
      <c r="B26" s="35" t="s">
        <v>122</v>
      </c>
      <c r="C26" s="34" t="s">
        <v>25</v>
      </c>
      <c r="D26" s="34" t="s">
        <v>123</v>
      </c>
      <c r="E26" s="79" t="s">
        <v>118</v>
      </c>
      <c r="F26" s="79"/>
      <c r="G26" s="36" t="s">
        <v>67</v>
      </c>
      <c r="H26" s="37">
        <v>4</v>
      </c>
      <c r="I26" s="38">
        <v>0</v>
      </c>
      <c r="J26" s="38">
        <f t="shared" si="0"/>
        <v>0</v>
      </c>
    </row>
    <row r="27" spans="1:10" ht="26.1" customHeight="1" x14ac:dyDescent="0.2">
      <c r="A27" s="34" t="s">
        <v>102</v>
      </c>
      <c r="B27" s="35" t="s">
        <v>124</v>
      </c>
      <c r="C27" s="34" t="s">
        <v>25</v>
      </c>
      <c r="D27" s="34" t="s">
        <v>125</v>
      </c>
      <c r="E27" s="79" t="s">
        <v>118</v>
      </c>
      <c r="F27" s="79"/>
      <c r="G27" s="36" t="s">
        <v>67</v>
      </c>
      <c r="H27" s="37">
        <v>1</v>
      </c>
      <c r="I27" s="38">
        <v>0</v>
      </c>
      <c r="J27" s="38">
        <f t="shared" si="0"/>
        <v>0</v>
      </c>
    </row>
    <row r="28" spans="1:10" x14ac:dyDescent="0.2">
      <c r="A28" s="39"/>
      <c r="B28" s="39"/>
      <c r="C28" s="39"/>
      <c r="D28" s="39"/>
      <c r="E28" s="39"/>
      <c r="F28" s="40"/>
      <c r="G28" s="39"/>
      <c r="H28" s="40"/>
      <c r="I28" s="39"/>
      <c r="J28" s="40"/>
    </row>
    <row r="29" spans="1:10" x14ac:dyDescent="0.2">
      <c r="A29" s="39"/>
      <c r="B29" s="39"/>
      <c r="C29" s="39"/>
      <c r="D29" s="39"/>
      <c r="E29" s="39"/>
      <c r="F29" s="40"/>
      <c r="G29" s="39"/>
      <c r="H29" s="74"/>
      <c r="I29" s="74"/>
      <c r="J29" s="40"/>
    </row>
    <row r="30" spans="1:10" ht="50.1" customHeight="1" thickBot="1" x14ac:dyDescent="0.25">
      <c r="A30" s="41"/>
      <c r="B30" s="41"/>
      <c r="C30" s="41"/>
      <c r="D30" s="41"/>
      <c r="E30" s="41"/>
      <c r="F30" s="41"/>
      <c r="G30" s="41"/>
      <c r="H30" s="42"/>
      <c r="I30" s="41"/>
      <c r="J30" s="43"/>
    </row>
    <row r="31" spans="1:10" ht="0.95" customHeight="1" thickTop="1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</row>
    <row r="32" spans="1:10" ht="18" customHeight="1" x14ac:dyDescent="0.2">
      <c r="A32" s="26" t="s">
        <v>28</v>
      </c>
      <c r="B32" s="27" t="s">
        <v>5</v>
      </c>
      <c r="C32" s="26" t="s">
        <v>6</v>
      </c>
      <c r="D32" s="26" t="s">
        <v>7</v>
      </c>
      <c r="E32" s="75" t="s">
        <v>99</v>
      </c>
      <c r="F32" s="75"/>
      <c r="G32" s="28" t="s">
        <v>8</v>
      </c>
      <c r="H32" s="27" t="s">
        <v>9</v>
      </c>
      <c r="I32" s="27" t="s">
        <v>10</v>
      </c>
      <c r="J32" s="27" t="s">
        <v>12</v>
      </c>
    </row>
    <row r="33" spans="1:10" ht="26.1" customHeight="1" x14ac:dyDescent="0.2">
      <c r="A33" s="29" t="s">
        <v>100</v>
      </c>
      <c r="B33" s="30" t="s">
        <v>29</v>
      </c>
      <c r="C33" s="29" t="s">
        <v>30</v>
      </c>
      <c r="D33" s="29" t="s">
        <v>31</v>
      </c>
      <c r="E33" s="76">
        <v>3</v>
      </c>
      <c r="F33" s="76"/>
      <c r="G33" s="31" t="s">
        <v>32</v>
      </c>
      <c r="H33" s="32">
        <v>1</v>
      </c>
      <c r="I33" s="33">
        <f>SUM(J34:J35)</f>
        <v>0</v>
      </c>
      <c r="J33" s="33">
        <f>H33*I33</f>
        <v>0</v>
      </c>
    </row>
    <row r="34" spans="1:10" ht="24" customHeight="1" x14ac:dyDescent="0.2">
      <c r="A34" s="34" t="s">
        <v>102</v>
      </c>
      <c r="B34" s="35" t="s">
        <v>126</v>
      </c>
      <c r="C34" s="34" t="s">
        <v>30</v>
      </c>
      <c r="D34" s="34" t="s">
        <v>127</v>
      </c>
      <c r="E34" s="79" t="s">
        <v>118</v>
      </c>
      <c r="F34" s="79"/>
      <c r="G34" s="36" t="s">
        <v>32</v>
      </c>
      <c r="H34" s="37">
        <v>1</v>
      </c>
      <c r="I34" s="38">
        <v>0</v>
      </c>
      <c r="J34" s="38">
        <f>H34*I34</f>
        <v>0</v>
      </c>
    </row>
    <row r="35" spans="1:10" ht="24" customHeight="1" x14ac:dyDescent="0.2">
      <c r="A35" s="34" t="s">
        <v>102</v>
      </c>
      <c r="B35" s="35" t="s">
        <v>128</v>
      </c>
      <c r="C35" s="34" t="s">
        <v>30</v>
      </c>
      <c r="D35" s="34" t="s">
        <v>129</v>
      </c>
      <c r="E35" s="79" t="s">
        <v>130</v>
      </c>
      <c r="F35" s="79"/>
      <c r="G35" s="36" t="s">
        <v>131</v>
      </c>
      <c r="H35" s="37">
        <v>0.65</v>
      </c>
      <c r="I35" s="38">
        <v>0</v>
      </c>
      <c r="J35" s="38">
        <f>H35*I35</f>
        <v>0</v>
      </c>
    </row>
    <row r="36" spans="1:10" x14ac:dyDescent="0.2">
      <c r="A36" s="39"/>
      <c r="B36" s="39"/>
      <c r="C36" s="39"/>
      <c r="D36" s="39"/>
      <c r="E36" s="39"/>
      <c r="F36" s="40"/>
      <c r="G36" s="39"/>
      <c r="H36" s="40"/>
      <c r="I36" s="39"/>
      <c r="J36" s="40"/>
    </row>
    <row r="37" spans="1:10" x14ac:dyDescent="0.2">
      <c r="A37" s="39"/>
      <c r="B37" s="39"/>
      <c r="C37" s="39"/>
      <c r="D37" s="39"/>
      <c r="E37" s="39"/>
      <c r="F37" s="40"/>
      <c r="G37" s="39"/>
      <c r="H37" s="74"/>
      <c r="I37" s="74"/>
      <c r="J37" s="40"/>
    </row>
    <row r="38" spans="1:10" ht="50.1" customHeight="1" thickBot="1" x14ac:dyDescent="0.25">
      <c r="A38" s="41"/>
      <c r="B38" s="41"/>
      <c r="C38" s="41"/>
      <c r="D38" s="41"/>
      <c r="E38" s="41"/>
      <c r="F38" s="41"/>
      <c r="G38" s="41"/>
      <c r="H38" s="42"/>
      <c r="I38" s="41"/>
      <c r="J38" s="43"/>
    </row>
    <row r="39" spans="1:10" ht="0.95" customHeight="1" thickTop="1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</row>
    <row r="40" spans="1:10" ht="24" customHeight="1" x14ac:dyDescent="0.2">
      <c r="A40" s="23" t="s">
        <v>33</v>
      </c>
      <c r="B40" s="23"/>
      <c r="C40" s="23"/>
      <c r="D40" s="23" t="s">
        <v>34</v>
      </c>
      <c r="E40" s="23"/>
      <c r="F40" s="78"/>
      <c r="G40" s="78"/>
      <c r="H40" s="24"/>
      <c r="I40" s="23"/>
      <c r="J40" s="25"/>
    </row>
    <row r="41" spans="1:10" ht="18" customHeight="1" x14ac:dyDescent="0.2">
      <c r="A41" s="26" t="s">
        <v>35</v>
      </c>
      <c r="B41" s="27" t="s">
        <v>5</v>
      </c>
      <c r="C41" s="26" t="s">
        <v>6</v>
      </c>
      <c r="D41" s="26" t="s">
        <v>7</v>
      </c>
      <c r="E41" s="75" t="s">
        <v>99</v>
      </c>
      <c r="F41" s="75"/>
      <c r="G41" s="28" t="s">
        <v>8</v>
      </c>
      <c r="H41" s="27" t="s">
        <v>9</v>
      </c>
      <c r="I41" s="27" t="s">
        <v>10</v>
      </c>
      <c r="J41" s="27" t="s">
        <v>12</v>
      </c>
    </row>
    <row r="42" spans="1:10" ht="51.95" customHeight="1" x14ac:dyDescent="0.2">
      <c r="A42" s="29" t="s">
        <v>100</v>
      </c>
      <c r="B42" s="30" t="s">
        <v>36</v>
      </c>
      <c r="C42" s="29" t="s">
        <v>17</v>
      </c>
      <c r="D42" s="29" t="s">
        <v>37</v>
      </c>
      <c r="E42" s="76" t="s">
        <v>132</v>
      </c>
      <c r="F42" s="76"/>
      <c r="G42" s="31" t="s">
        <v>19</v>
      </c>
      <c r="H42" s="32">
        <v>1</v>
      </c>
      <c r="I42" s="33">
        <f>I43</f>
        <v>0</v>
      </c>
      <c r="J42" s="33">
        <f>H42*I42</f>
        <v>0</v>
      </c>
    </row>
    <row r="43" spans="1:10" ht="51.95" customHeight="1" x14ac:dyDescent="0.2">
      <c r="A43" s="34" t="s">
        <v>102</v>
      </c>
      <c r="B43" s="35" t="s">
        <v>36</v>
      </c>
      <c r="C43" s="34" t="s">
        <v>17</v>
      </c>
      <c r="D43" s="34" t="s">
        <v>37</v>
      </c>
      <c r="E43" s="79" t="s">
        <v>133</v>
      </c>
      <c r="F43" s="79"/>
      <c r="G43" s="36" t="s">
        <v>19</v>
      </c>
      <c r="H43" s="37">
        <v>1</v>
      </c>
      <c r="I43" s="38">
        <v>0</v>
      </c>
      <c r="J43" s="38">
        <f>H43*I43</f>
        <v>0</v>
      </c>
    </row>
    <row r="44" spans="1:10" x14ac:dyDescent="0.2">
      <c r="A44" s="39"/>
      <c r="B44" s="39"/>
      <c r="C44" s="39"/>
      <c r="D44" s="39"/>
      <c r="E44" s="39"/>
      <c r="F44" s="40"/>
      <c r="G44" s="39"/>
      <c r="H44" s="40"/>
      <c r="I44" s="39"/>
      <c r="J44" s="40"/>
    </row>
    <row r="45" spans="1:10" x14ac:dyDescent="0.2">
      <c r="A45" s="39"/>
      <c r="B45" s="39"/>
      <c r="C45" s="39"/>
      <c r="D45" s="39"/>
      <c r="E45" s="39"/>
      <c r="F45" s="40"/>
      <c r="G45" s="39"/>
      <c r="H45" s="74"/>
      <c r="I45" s="74"/>
      <c r="J45" s="40"/>
    </row>
    <row r="46" spans="1:10" ht="50.1" customHeight="1" thickBot="1" x14ac:dyDescent="0.25">
      <c r="A46" s="41"/>
      <c r="B46" s="41"/>
      <c r="C46" s="41"/>
      <c r="D46" s="41"/>
      <c r="E46" s="41"/>
      <c r="F46" s="41"/>
      <c r="G46" s="41"/>
      <c r="H46" s="42"/>
      <c r="I46" s="41"/>
      <c r="J46" s="43"/>
    </row>
    <row r="47" spans="1:10" ht="0.95" customHeight="1" thickTop="1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</row>
    <row r="48" spans="1:10" ht="18" customHeight="1" x14ac:dyDescent="0.2">
      <c r="A48" s="26" t="s">
        <v>38</v>
      </c>
      <c r="B48" s="27" t="s">
        <v>5</v>
      </c>
      <c r="C48" s="26" t="s">
        <v>6</v>
      </c>
      <c r="D48" s="26" t="s">
        <v>7</v>
      </c>
      <c r="E48" s="75" t="s">
        <v>99</v>
      </c>
      <c r="F48" s="75"/>
      <c r="G48" s="28" t="s">
        <v>8</v>
      </c>
      <c r="H48" s="27" t="s">
        <v>9</v>
      </c>
      <c r="I48" s="27" t="s">
        <v>10</v>
      </c>
      <c r="J48" s="27" t="s">
        <v>12</v>
      </c>
    </row>
    <row r="49" spans="1:10" ht="26.1" customHeight="1" x14ac:dyDescent="0.2">
      <c r="A49" s="29" t="s">
        <v>100</v>
      </c>
      <c r="B49" s="30" t="s">
        <v>39</v>
      </c>
      <c r="C49" s="29" t="s">
        <v>17</v>
      </c>
      <c r="D49" s="29" t="s">
        <v>40</v>
      </c>
      <c r="E49" s="76" t="s">
        <v>134</v>
      </c>
      <c r="F49" s="76"/>
      <c r="G49" s="31" t="s">
        <v>19</v>
      </c>
      <c r="H49" s="32">
        <v>1</v>
      </c>
      <c r="I49" s="33">
        <f>J50</f>
        <v>0</v>
      </c>
      <c r="J49" s="33">
        <f>H49*I49</f>
        <v>0</v>
      </c>
    </row>
    <row r="50" spans="1:10" ht="24" customHeight="1" x14ac:dyDescent="0.2">
      <c r="A50" s="34" t="s">
        <v>102</v>
      </c>
      <c r="B50" s="35" t="s">
        <v>74</v>
      </c>
      <c r="C50" s="34" t="s">
        <v>17</v>
      </c>
      <c r="D50" s="34" t="s">
        <v>135</v>
      </c>
      <c r="E50" s="79" t="s">
        <v>130</v>
      </c>
      <c r="F50" s="79"/>
      <c r="G50" s="36" t="s">
        <v>76</v>
      </c>
      <c r="H50" s="37">
        <v>20</v>
      </c>
      <c r="I50" s="38">
        <v>0</v>
      </c>
      <c r="J50" s="38">
        <f>H50*I50</f>
        <v>0</v>
      </c>
    </row>
    <row r="51" spans="1:10" x14ac:dyDescent="0.2">
      <c r="A51" s="39"/>
      <c r="B51" s="39"/>
      <c r="C51" s="39"/>
      <c r="D51" s="39"/>
      <c r="E51" s="39"/>
      <c r="F51" s="40"/>
      <c r="G51" s="39"/>
      <c r="H51" s="40"/>
      <c r="I51" s="39"/>
      <c r="J51" s="40"/>
    </row>
    <row r="52" spans="1:10" x14ac:dyDescent="0.2">
      <c r="A52" s="39"/>
      <c r="B52" s="39"/>
      <c r="C52" s="39"/>
      <c r="D52" s="39"/>
      <c r="E52" s="39"/>
      <c r="F52" s="40"/>
      <c r="G52" s="39"/>
      <c r="H52" s="74"/>
      <c r="I52" s="74"/>
      <c r="J52" s="40"/>
    </row>
    <row r="53" spans="1:10" ht="50.1" customHeight="1" thickBot="1" x14ac:dyDescent="0.25">
      <c r="A53" s="41"/>
      <c r="B53" s="41"/>
      <c r="C53" s="41"/>
      <c r="D53" s="41"/>
      <c r="E53" s="41"/>
      <c r="F53" s="41"/>
      <c r="G53" s="41"/>
      <c r="H53" s="42"/>
      <c r="I53" s="41"/>
      <c r="J53" s="43"/>
    </row>
    <row r="54" spans="1:10" ht="0.95" customHeight="1" thickTop="1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</row>
    <row r="55" spans="1:10" ht="24" customHeight="1" x14ac:dyDescent="0.2">
      <c r="A55" s="23" t="s">
        <v>41</v>
      </c>
      <c r="B55" s="23"/>
      <c r="C55" s="23"/>
      <c r="D55" s="23" t="s">
        <v>42</v>
      </c>
      <c r="E55" s="23"/>
      <c r="F55" s="78"/>
      <c r="G55" s="78"/>
      <c r="H55" s="24"/>
      <c r="I55" s="23"/>
      <c r="J55" s="25"/>
    </row>
    <row r="56" spans="1:10" ht="18" customHeight="1" x14ac:dyDescent="0.2">
      <c r="A56" s="26" t="s">
        <v>43</v>
      </c>
      <c r="B56" s="27" t="s">
        <v>5</v>
      </c>
      <c r="C56" s="26" t="s">
        <v>6</v>
      </c>
      <c r="D56" s="26" t="s">
        <v>7</v>
      </c>
      <c r="E56" s="75" t="s">
        <v>99</v>
      </c>
      <c r="F56" s="75"/>
      <c r="G56" s="28" t="s">
        <v>8</v>
      </c>
      <c r="H56" s="27" t="s">
        <v>9</v>
      </c>
      <c r="I56" s="27" t="s">
        <v>10</v>
      </c>
      <c r="J56" s="27" t="s">
        <v>12</v>
      </c>
    </row>
    <row r="57" spans="1:10" ht="26.1" customHeight="1" x14ac:dyDescent="0.2">
      <c r="A57" s="29" t="s">
        <v>100</v>
      </c>
      <c r="B57" s="30" t="s">
        <v>44</v>
      </c>
      <c r="C57" s="29" t="s">
        <v>25</v>
      </c>
      <c r="D57" s="29" t="s">
        <v>45</v>
      </c>
      <c r="E57" s="76" t="s">
        <v>101</v>
      </c>
      <c r="F57" s="76"/>
      <c r="G57" s="31" t="s">
        <v>27</v>
      </c>
      <c r="H57" s="32">
        <v>1</v>
      </c>
      <c r="I57" s="33">
        <f>SUM(J58:J59)</f>
        <v>0</v>
      </c>
      <c r="J57" s="33">
        <f>H57*I57</f>
        <v>0</v>
      </c>
    </row>
    <row r="58" spans="1:10" ht="24" customHeight="1" x14ac:dyDescent="0.2">
      <c r="A58" s="45" t="s">
        <v>107</v>
      </c>
      <c r="B58" s="46" t="s">
        <v>136</v>
      </c>
      <c r="C58" s="45" t="s">
        <v>25</v>
      </c>
      <c r="D58" s="45" t="s">
        <v>137</v>
      </c>
      <c r="E58" s="80" t="s">
        <v>113</v>
      </c>
      <c r="F58" s="80"/>
      <c r="G58" s="47" t="s">
        <v>76</v>
      </c>
      <c r="H58" s="48">
        <v>0.11509999999999999</v>
      </c>
      <c r="I58" s="49">
        <v>0</v>
      </c>
      <c r="J58" s="49">
        <f>H58*I58</f>
        <v>0</v>
      </c>
    </row>
    <row r="59" spans="1:10" ht="24" customHeight="1" x14ac:dyDescent="0.2">
      <c r="A59" s="45" t="s">
        <v>107</v>
      </c>
      <c r="B59" s="46" t="s">
        <v>114</v>
      </c>
      <c r="C59" s="45" t="s">
        <v>25</v>
      </c>
      <c r="D59" s="45" t="s">
        <v>115</v>
      </c>
      <c r="E59" s="80" t="s">
        <v>113</v>
      </c>
      <c r="F59" s="80"/>
      <c r="G59" s="47" t="s">
        <v>76</v>
      </c>
      <c r="H59" s="48">
        <v>0.38719999999999999</v>
      </c>
      <c r="I59" s="49">
        <v>0</v>
      </c>
      <c r="J59" s="49">
        <f>H59*I59</f>
        <v>0</v>
      </c>
    </row>
    <row r="60" spans="1:10" x14ac:dyDescent="0.2">
      <c r="A60" s="39"/>
      <c r="B60" s="39"/>
      <c r="C60" s="39"/>
      <c r="D60" s="39"/>
      <c r="E60" s="39"/>
      <c r="F60" s="40"/>
      <c r="G60" s="39"/>
      <c r="H60" s="40"/>
      <c r="I60" s="39"/>
      <c r="J60" s="40"/>
    </row>
    <row r="61" spans="1:10" x14ac:dyDescent="0.2">
      <c r="A61" s="39"/>
      <c r="B61" s="39"/>
      <c r="C61" s="39"/>
      <c r="D61" s="39"/>
      <c r="E61" s="39"/>
      <c r="F61" s="40"/>
      <c r="G61" s="39"/>
      <c r="H61" s="74"/>
      <c r="I61" s="74"/>
      <c r="J61" s="40"/>
    </row>
    <row r="62" spans="1:10" ht="50.1" customHeight="1" thickBot="1" x14ac:dyDescent="0.25">
      <c r="A62" s="41"/>
      <c r="B62" s="41"/>
      <c r="C62" s="41"/>
      <c r="D62" s="41"/>
      <c r="E62" s="41"/>
      <c r="F62" s="41"/>
      <c r="G62" s="41"/>
      <c r="H62" s="42"/>
      <c r="I62" s="41"/>
      <c r="J62" s="43"/>
    </row>
    <row r="63" spans="1:10" ht="0.95" customHeight="1" thickTop="1" x14ac:dyDescent="0.2">
      <c r="A63" s="44"/>
      <c r="B63" s="44"/>
      <c r="C63" s="44"/>
      <c r="D63" s="44"/>
      <c r="E63" s="44"/>
      <c r="F63" s="44"/>
      <c r="G63" s="44"/>
      <c r="H63" s="44"/>
      <c r="I63" s="44"/>
      <c r="J63" s="44"/>
    </row>
    <row r="64" spans="1:10" ht="18" customHeight="1" x14ac:dyDescent="0.2">
      <c r="A64" s="26" t="s">
        <v>46</v>
      </c>
      <c r="B64" s="27" t="s">
        <v>5</v>
      </c>
      <c r="C64" s="26" t="s">
        <v>6</v>
      </c>
      <c r="D64" s="26" t="s">
        <v>7</v>
      </c>
      <c r="E64" s="75" t="s">
        <v>99</v>
      </c>
      <c r="F64" s="75"/>
      <c r="G64" s="28" t="s">
        <v>8</v>
      </c>
      <c r="H64" s="27" t="s">
        <v>9</v>
      </c>
      <c r="I64" s="27" t="s">
        <v>10</v>
      </c>
      <c r="J64" s="27" t="s">
        <v>12</v>
      </c>
    </row>
    <row r="65" spans="1:10" ht="51.95" customHeight="1" x14ac:dyDescent="0.2">
      <c r="A65" s="29" t="s">
        <v>100</v>
      </c>
      <c r="B65" s="30" t="s">
        <v>47</v>
      </c>
      <c r="C65" s="29" t="s">
        <v>25</v>
      </c>
      <c r="D65" s="29" t="s">
        <v>48</v>
      </c>
      <c r="E65" s="76" t="s">
        <v>138</v>
      </c>
      <c r="F65" s="76"/>
      <c r="G65" s="31" t="s">
        <v>27</v>
      </c>
      <c r="H65" s="32">
        <v>1</v>
      </c>
      <c r="I65" s="33">
        <f>SUM(J66:J68)</f>
        <v>0</v>
      </c>
      <c r="J65" s="33">
        <f>H65*I65</f>
        <v>0</v>
      </c>
    </row>
    <row r="66" spans="1:10" ht="51.95" customHeight="1" x14ac:dyDescent="0.2">
      <c r="A66" s="45" t="s">
        <v>107</v>
      </c>
      <c r="B66" s="46" t="s">
        <v>139</v>
      </c>
      <c r="C66" s="45" t="s">
        <v>25</v>
      </c>
      <c r="D66" s="45" t="s">
        <v>140</v>
      </c>
      <c r="E66" s="80" t="s">
        <v>113</v>
      </c>
      <c r="F66" s="80"/>
      <c r="G66" s="47" t="s">
        <v>32</v>
      </c>
      <c r="H66" s="48">
        <v>3.04E-2</v>
      </c>
      <c r="I66" s="49">
        <v>0</v>
      </c>
      <c r="J66" s="49">
        <f>H66*I66</f>
        <v>0</v>
      </c>
    </row>
    <row r="67" spans="1:10" ht="24" customHeight="1" x14ac:dyDescent="0.2">
      <c r="A67" s="45" t="s">
        <v>107</v>
      </c>
      <c r="B67" s="46" t="s">
        <v>136</v>
      </c>
      <c r="C67" s="45" t="s">
        <v>25</v>
      </c>
      <c r="D67" s="45" t="s">
        <v>137</v>
      </c>
      <c r="E67" s="80" t="s">
        <v>113</v>
      </c>
      <c r="F67" s="80"/>
      <c r="G67" s="47" t="s">
        <v>76</v>
      </c>
      <c r="H67" s="48">
        <v>0.47239999999999999</v>
      </c>
      <c r="I67" s="49">
        <v>0</v>
      </c>
      <c r="J67" s="49">
        <f t="shared" ref="J67:J68" si="1">H67*I67</f>
        <v>0</v>
      </c>
    </row>
    <row r="68" spans="1:10" ht="24" customHeight="1" x14ac:dyDescent="0.2">
      <c r="A68" s="45" t="s">
        <v>107</v>
      </c>
      <c r="B68" s="46" t="s">
        <v>114</v>
      </c>
      <c r="C68" s="45" t="s">
        <v>25</v>
      </c>
      <c r="D68" s="45" t="s">
        <v>115</v>
      </c>
      <c r="E68" s="80" t="s">
        <v>113</v>
      </c>
      <c r="F68" s="80"/>
      <c r="G68" s="47" t="s">
        <v>76</v>
      </c>
      <c r="H68" s="48">
        <v>0.23619999999999999</v>
      </c>
      <c r="I68" s="49">
        <v>0</v>
      </c>
      <c r="J68" s="49">
        <f t="shared" si="1"/>
        <v>0</v>
      </c>
    </row>
    <row r="69" spans="1:10" x14ac:dyDescent="0.2">
      <c r="A69" s="39"/>
      <c r="B69" s="39"/>
      <c r="C69" s="39"/>
      <c r="D69" s="39"/>
      <c r="E69" s="39"/>
      <c r="F69" s="40"/>
      <c r="G69" s="39"/>
      <c r="H69" s="40"/>
      <c r="I69" s="39"/>
      <c r="J69" s="40"/>
    </row>
    <row r="70" spans="1:10" x14ac:dyDescent="0.2">
      <c r="A70" s="39"/>
      <c r="B70" s="39"/>
      <c r="C70" s="39"/>
      <c r="D70" s="39"/>
      <c r="E70" s="39"/>
      <c r="F70" s="40"/>
      <c r="G70" s="39"/>
      <c r="H70" s="74"/>
      <c r="I70" s="74"/>
      <c r="J70" s="40"/>
    </row>
    <row r="71" spans="1:10" ht="50.1" customHeight="1" thickBot="1" x14ac:dyDescent="0.25">
      <c r="A71" s="41"/>
      <c r="B71" s="41"/>
      <c r="C71" s="41"/>
      <c r="D71" s="41"/>
      <c r="E71" s="41"/>
      <c r="F71" s="41"/>
      <c r="G71" s="41"/>
      <c r="H71" s="42"/>
      <c r="I71" s="41"/>
      <c r="J71" s="43"/>
    </row>
    <row r="72" spans="1:10" ht="0.95" customHeight="1" thickTop="1" x14ac:dyDescent="0.2">
      <c r="A72" s="44"/>
      <c r="B72" s="44"/>
      <c r="C72" s="44"/>
      <c r="D72" s="44"/>
      <c r="E72" s="44"/>
      <c r="F72" s="44"/>
      <c r="G72" s="44"/>
      <c r="H72" s="44"/>
      <c r="I72" s="44"/>
      <c r="J72" s="44"/>
    </row>
    <row r="73" spans="1:10" ht="18" customHeight="1" x14ac:dyDescent="0.2">
      <c r="A73" s="26" t="s">
        <v>49</v>
      </c>
      <c r="B73" s="27" t="s">
        <v>5</v>
      </c>
      <c r="C73" s="26" t="s">
        <v>6</v>
      </c>
      <c r="D73" s="26" t="s">
        <v>7</v>
      </c>
      <c r="E73" s="75" t="s">
        <v>99</v>
      </c>
      <c r="F73" s="75"/>
      <c r="G73" s="28" t="s">
        <v>8</v>
      </c>
      <c r="H73" s="27" t="s">
        <v>9</v>
      </c>
      <c r="I73" s="27" t="s">
        <v>10</v>
      </c>
      <c r="J73" s="27" t="s">
        <v>12</v>
      </c>
    </row>
    <row r="74" spans="1:10" ht="26.1" customHeight="1" x14ac:dyDescent="0.2">
      <c r="A74" s="29" t="s">
        <v>100</v>
      </c>
      <c r="B74" s="30" t="s">
        <v>50</v>
      </c>
      <c r="C74" s="29" t="s">
        <v>25</v>
      </c>
      <c r="D74" s="29" t="s">
        <v>51</v>
      </c>
      <c r="E74" s="76" t="s">
        <v>141</v>
      </c>
      <c r="F74" s="76"/>
      <c r="G74" s="31" t="s">
        <v>27</v>
      </c>
      <c r="H74" s="32">
        <v>1</v>
      </c>
      <c r="I74" s="33">
        <f>SUM(J75:J78)</f>
        <v>0</v>
      </c>
      <c r="J74" s="33">
        <f>H74*I74</f>
        <v>0</v>
      </c>
    </row>
    <row r="75" spans="1:10" ht="24" customHeight="1" x14ac:dyDescent="0.2">
      <c r="A75" s="45" t="s">
        <v>107</v>
      </c>
      <c r="B75" s="46" t="s">
        <v>142</v>
      </c>
      <c r="C75" s="45" t="s">
        <v>25</v>
      </c>
      <c r="D75" s="45" t="s">
        <v>143</v>
      </c>
      <c r="E75" s="80" t="s">
        <v>113</v>
      </c>
      <c r="F75" s="80"/>
      <c r="G75" s="47" t="s">
        <v>76</v>
      </c>
      <c r="H75" s="48">
        <v>0.36099999999999999</v>
      </c>
      <c r="I75" s="49">
        <v>0</v>
      </c>
      <c r="J75" s="49">
        <f>H75*I75</f>
        <v>0</v>
      </c>
    </row>
    <row r="76" spans="1:10" ht="24" customHeight="1" x14ac:dyDescent="0.2">
      <c r="A76" s="45" t="s">
        <v>107</v>
      </c>
      <c r="B76" s="46" t="s">
        <v>114</v>
      </c>
      <c r="C76" s="45" t="s">
        <v>25</v>
      </c>
      <c r="D76" s="45" t="s">
        <v>115</v>
      </c>
      <c r="E76" s="80" t="s">
        <v>113</v>
      </c>
      <c r="F76" s="80"/>
      <c r="G76" s="47" t="s">
        <v>76</v>
      </c>
      <c r="H76" s="48">
        <v>0.1203</v>
      </c>
      <c r="I76" s="49">
        <v>0</v>
      </c>
      <c r="J76" s="49">
        <f t="shared" ref="J76:J78" si="2">H76*I76</f>
        <v>0</v>
      </c>
    </row>
    <row r="77" spans="1:10" ht="26.1" customHeight="1" x14ac:dyDescent="0.2">
      <c r="A77" s="34" t="s">
        <v>102</v>
      </c>
      <c r="B77" s="35" t="s">
        <v>144</v>
      </c>
      <c r="C77" s="34" t="s">
        <v>25</v>
      </c>
      <c r="D77" s="34" t="s">
        <v>145</v>
      </c>
      <c r="E77" s="79" t="s">
        <v>118</v>
      </c>
      <c r="F77" s="79"/>
      <c r="G77" s="36" t="s">
        <v>19</v>
      </c>
      <c r="H77" s="37">
        <v>8.0199999999999994E-2</v>
      </c>
      <c r="I77" s="38">
        <v>0</v>
      </c>
      <c r="J77" s="38">
        <f t="shared" si="2"/>
        <v>0</v>
      </c>
    </row>
    <row r="78" spans="1:10" ht="26.1" customHeight="1" x14ac:dyDescent="0.2">
      <c r="A78" s="34" t="s">
        <v>102</v>
      </c>
      <c r="B78" s="35" t="s">
        <v>146</v>
      </c>
      <c r="C78" s="34" t="s">
        <v>25</v>
      </c>
      <c r="D78" s="34" t="s">
        <v>147</v>
      </c>
      <c r="E78" s="79" t="s">
        <v>118</v>
      </c>
      <c r="F78" s="79"/>
      <c r="G78" s="36" t="s">
        <v>119</v>
      </c>
      <c r="H78" s="37">
        <v>1.3389</v>
      </c>
      <c r="I78" s="38">
        <v>0</v>
      </c>
      <c r="J78" s="38">
        <f t="shared" si="2"/>
        <v>0</v>
      </c>
    </row>
    <row r="79" spans="1:10" x14ac:dyDescent="0.2">
      <c r="A79" s="39"/>
      <c r="B79" s="39"/>
      <c r="C79" s="39"/>
      <c r="D79" s="39"/>
      <c r="E79" s="39"/>
      <c r="F79" s="40"/>
      <c r="G79" s="39"/>
      <c r="H79" s="40"/>
      <c r="I79" s="39"/>
      <c r="J79" s="40"/>
    </row>
    <row r="80" spans="1:10" x14ac:dyDescent="0.2">
      <c r="A80" s="39"/>
      <c r="B80" s="39"/>
      <c r="C80" s="39"/>
      <c r="D80" s="39"/>
      <c r="E80" s="39"/>
      <c r="F80" s="40"/>
      <c r="G80" s="39"/>
      <c r="H80" s="74"/>
      <c r="I80" s="74"/>
      <c r="J80" s="40"/>
    </row>
    <row r="81" spans="1:10" ht="50.1" customHeight="1" thickBot="1" x14ac:dyDescent="0.25">
      <c r="A81" s="41"/>
      <c r="B81" s="41"/>
      <c r="C81" s="41"/>
      <c r="D81" s="41"/>
      <c r="E81" s="41"/>
      <c r="F81" s="41"/>
      <c r="G81" s="41"/>
      <c r="H81" s="42"/>
      <c r="I81" s="41"/>
      <c r="J81" s="43"/>
    </row>
    <row r="82" spans="1:10" ht="0.95" customHeight="1" thickTop="1" x14ac:dyDescent="0.2">
      <c r="A82" s="44"/>
      <c r="B82" s="44"/>
      <c r="C82" s="44"/>
      <c r="D82" s="44"/>
      <c r="E82" s="44"/>
      <c r="F82" s="44"/>
      <c r="G82" s="44"/>
      <c r="H82" s="44"/>
      <c r="I82" s="44"/>
      <c r="J82" s="44"/>
    </row>
    <row r="83" spans="1:10" ht="18" customHeight="1" x14ac:dyDescent="0.2">
      <c r="A83" s="26" t="s">
        <v>52</v>
      </c>
      <c r="B83" s="27" t="s">
        <v>5</v>
      </c>
      <c r="C83" s="26" t="s">
        <v>6</v>
      </c>
      <c r="D83" s="26" t="s">
        <v>7</v>
      </c>
      <c r="E83" s="75" t="s">
        <v>99</v>
      </c>
      <c r="F83" s="75"/>
      <c r="G83" s="28" t="s">
        <v>8</v>
      </c>
      <c r="H83" s="27" t="s">
        <v>9</v>
      </c>
      <c r="I83" s="27" t="s">
        <v>10</v>
      </c>
      <c r="J83" s="27" t="s">
        <v>12</v>
      </c>
    </row>
    <row r="84" spans="1:10" ht="26.1" customHeight="1" x14ac:dyDescent="0.2">
      <c r="A84" s="29" t="s">
        <v>100</v>
      </c>
      <c r="B84" s="30" t="s">
        <v>53</v>
      </c>
      <c r="C84" s="29" t="s">
        <v>25</v>
      </c>
      <c r="D84" s="29" t="s">
        <v>54</v>
      </c>
      <c r="E84" s="76" t="s">
        <v>141</v>
      </c>
      <c r="F84" s="76"/>
      <c r="G84" s="31" t="s">
        <v>27</v>
      </c>
      <c r="H84" s="32">
        <v>1</v>
      </c>
      <c r="I84" s="33">
        <f>SUM(J85:J87)</f>
        <v>0</v>
      </c>
      <c r="J84" s="33">
        <f>H84*I84</f>
        <v>0</v>
      </c>
    </row>
    <row r="85" spans="1:10" ht="24" customHeight="1" x14ac:dyDescent="0.2">
      <c r="A85" s="45" t="s">
        <v>107</v>
      </c>
      <c r="B85" s="46" t="s">
        <v>142</v>
      </c>
      <c r="C85" s="45" t="s">
        <v>25</v>
      </c>
      <c r="D85" s="45" t="s">
        <v>143</v>
      </c>
      <c r="E85" s="80" t="s">
        <v>113</v>
      </c>
      <c r="F85" s="80"/>
      <c r="G85" s="47" t="s">
        <v>76</v>
      </c>
      <c r="H85" s="48">
        <v>0.16309999999999999</v>
      </c>
      <c r="I85" s="49">
        <v>0</v>
      </c>
      <c r="J85" s="49">
        <f>H85*I85</f>
        <v>0</v>
      </c>
    </row>
    <row r="86" spans="1:10" ht="24" customHeight="1" x14ac:dyDescent="0.2">
      <c r="A86" s="45" t="s">
        <v>107</v>
      </c>
      <c r="B86" s="46" t="s">
        <v>114</v>
      </c>
      <c r="C86" s="45" t="s">
        <v>25</v>
      </c>
      <c r="D86" s="45" t="s">
        <v>115</v>
      </c>
      <c r="E86" s="80" t="s">
        <v>113</v>
      </c>
      <c r="F86" s="80"/>
      <c r="G86" s="47" t="s">
        <v>76</v>
      </c>
      <c r="H86" s="48">
        <v>5.4399999999999997E-2</v>
      </c>
      <c r="I86" s="49">
        <v>0</v>
      </c>
      <c r="J86" s="49">
        <f t="shared" ref="J86:J87" si="3">H86*I86</f>
        <v>0</v>
      </c>
    </row>
    <row r="87" spans="1:10" ht="24" customHeight="1" x14ac:dyDescent="0.2">
      <c r="A87" s="34" t="s">
        <v>102</v>
      </c>
      <c r="B87" s="35" t="s">
        <v>148</v>
      </c>
      <c r="C87" s="34" t="s">
        <v>25</v>
      </c>
      <c r="D87" s="34" t="s">
        <v>149</v>
      </c>
      <c r="E87" s="79" t="s">
        <v>118</v>
      </c>
      <c r="F87" s="79"/>
      <c r="G87" s="36" t="s">
        <v>150</v>
      </c>
      <c r="H87" s="37">
        <v>0.22850000000000001</v>
      </c>
      <c r="I87" s="38">
        <v>0</v>
      </c>
      <c r="J87" s="38">
        <f t="shared" si="3"/>
        <v>0</v>
      </c>
    </row>
    <row r="88" spans="1:10" x14ac:dyDescent="0.2">
      <c r="A88" s="39"/>
      <c r="B88" s="39"/>
      <c r="C88" s="39"/>
      <c r="D88" s="39"/>
      <c r="E88" s="39"/>
      <c r="F88" s="40"/>
      <c r="G88" s="39"/>
      <c r="H88" s="40"/>
      <c r="I88" s="39"/>
      <c r="J88" s="40"/>
    </row>
    <row r="89" spans="1:10" x14ac:dyDescent="0.2">
      <c r="A89" s="39"/>
      <c r="B89" s="39"/>
      <c r="C89" s="39"/>
      <c r="D89" s="39"/>
      <c r="E89" s="39"/>
      <c r="F89" s="40"/>
      <c r="G89" s="39"/>
      <c r="H89" s="74"/>
      <c r="I89" s="74"/>
      <c r="J89" s="40"/>
    </row>
    <row r="90" spans="1:10" ht="50.1" customHeight="1" thickBot="1" x14ac:dyDescent="0.25">
      <c r="A90" s="41"/>
      <c r="B90" s="41"/>
      <c r="C90" s="41"/>
      <c r="D90" s="41"/>
      <c r="E90" s="41"/>
      <c r="F90" s="41"/>
      <c r="G90" s="41"/>
      <c r="H90" s="42"/>
      <c r="I90" s="41"/>
      <c r="J90" s="43"/>
    </row>
    <row r="91" spans="1:10" ht="0.95" customHeight="1" thickTop="1" x14ac:dyDescent="0.2">
      <c r="A91" s="44"/>
      <c r="B91" s="44"/>
      <c r="C91" s="44"/>
      <c r="D91" s="44"/>
      <c r="E91" s="44"/>
      <c r="F91" s="44"/>
      <c r="G91" s="44"/>
      <c r="H91" s="44"/>
      <c r="I91" s="44"/>
      <c r="J91" s="44"/>
    </row>
    <row r="92" spans="1:10" ht="18" customHeight="1" x14ac:dyDescent="0.2">
      <c r="A92" s="26" t="s">
        <v>55</v>
      </c>
      <c r="B92" s="27" t="s">
        <v>5</v>
      </c>
      <c r="C92" s="26" t="s">
        <v>6</v>
      </c>
      <c r="D92" s="26" t="s">
        <v>7</v>
      </c>
      <c r="E92" s="75" t="s">
        <v>99</v>
      </c>
      <c r="F92" s="75"/>
      <c r="G92" s="28" t="s">
        <v>8</v>
      </c>
      <c r="H92" s="27" t="s">
        <v>9</v>
      </c>
      <c r="I92" s="27" t="s">
        <v>10</v>
      </c>
      <c r="J92" s="27" t="s">
        <v>12</v>
      </c>
    </row>
    <row r="93" spans="1:10" ht="24" customHeight="1" x14ac:dyDescent="0.2">
      <c r="A93" s="29" t="s">
        <v>100</v>
      </c>
      <c r="B93" s="30" t="s">
        <v>56</v>
      </c>
      <c r="C93" s="29" t="s">
        <v>25</v>
      </c>
      <c r="D93" s="29" t="s">
        <v>57</v>
      </c>
      <c r="E93" s="76" t="s">
        <v>141</v>
      </c>
      <c r="F93" s="76"/>
      <c r="G93" s="31" t="s">
        <v>27</v>
      </c>
      <c r="H93" s="32">
        <v>1</v>
      </c>
      <c r="I93" s="33">
        <f>SUM(J94:J96)</f>
        <v>0</v>
      </c>
      <c r="J93" s="33">
        <f>H93*I93</f>
        <v>0</v>
      </c>
    </row>
    <row r="94" spans="1:10" ht="24" customHeight="1" x14ac:dyDescent="0.2">
      <c r="A94" s="45" t="s">
        <v>107</v>
      </c>
      <c r="B94" s="46" t="s">
        <v>142</v>
      </c>
      <c r="C94" s="45" t="s">
        <v>25</v>
      </c>
      <c r="D94" s="45" t="s">
        <v>143</v>
      </c>
      <c r="E94" s="80" t="s">
        <v>113</v>
      </c>
      <c r="F94" s="80"/>
      <c r="G94" s="47" t="s">
        <v>76</v>
      </c>
      <c r="H94" s="48">
        <v>0.35</v>
      </c>
      <c r="I94" s="49">
        <v>0</v>
      </c>
      <c r="J94" s="49">
        <f>H94*I94</f>
        <v>0</v>
      </c>
    </row>
    <row r="95" spans="1:10" ht="24" customHeight="1" x14ac:dyDescent="0.2">
      <c r="A95" s="45" t="s">
        <v>107</v>
      </c>
      <c r="B95" s="46" t="s">
        <v>114</v>
      </c>
      <c r="C95" s="45" t="s">
        <v>25</v>
      </c>
      <c r="D95" s="45" t="s">
        <v>115</v>
      </c>
      <c r="E95" s="80" t="s">
        <v>113</v>
      </c>
      <c r="F95" s="80"/>
      <c r="G95" s="47" t="s">
        <v>76</v>
      </c>
      <c r="H95" s="48">
        <v>0.25</v>
      </c>
      <c r="I95" s="49">
        <v>0</v>
      </c>
      <c r="J95" s="49">
        <f t="shared" ref="J95:J96" si="4">H95*I95</f>
        <v>0</v>
      </c>
    </row>
    <row r="96" spans="1:10" ht="24" customHeight="1" x14ac:dyDescent="0.2">
      <c r="A96" s="34" t="s">
        <v>102</v>
      </c>
      <c r="B96" s="35" t="s">
        <v>151</v>
      </c>
      <c r="C96" s="34" t="s">
        <v>25</v>
      </c>
      <c r="D96" s="34" t="s">
        <v>152</v>
      </c>
      <c r="E96" s="79" t="s">
        <v>118</v>
      </c>
      <c r="F96" s="79"/>
      <c r="G96" s="36" t="s">
        <v>150</v>
      </c>
      <c r="H96" s="37">
        <v>0.17</v>
      </c>
      <c r="I96" s="38">
        <v>0</v>
      </c>
      <c r="J96" s="38">
        <f t="shared" si="4"/>
        <v>0</v>
      </c>
    </row>
    <row r="97" spans="1:10" x14ac:dyDescent="0.2">
      <c r="A97" s="39"/>
      <c r="B97" s="39"/>
      <c r="C97" s="39"/>
      <c r="D97" s="39"/>
      <c r="E97" s="39"/>
      <c r="F97" s="40"/>
      <c r="G97" s="39"/>
      <c r="H97" s="40"/>
      <c r="I97" s="39"/>
      <c r="J97" s="40"/>
    </row>
    <row r="98" spans="1:10" x14ac:dyDescent="0.2">
      <c r="A98" s="39"/>
      <c r="B98" s="39"/>
      <c r="C98" s="39"/>
      <c r="D98" s="39"/>
      <c r="E98" s="39"/>
      <c r="F98" s="40"/>
      <c r="G98" s="39"/>
      <c r="H98" s="74"/>
      <c r="I98" s="74"/>
      <c r="J98" s="40"/>
    </row>
    <row r="99" spans="1:10" ht="50.1" customHeight="1" thickBot="1" x14ac:dyDescent="0.25">
      <c r="A99" s="41"/>
      <c r="B99" s="41"/>
      <c r="C99" s="41"/>
      <c r="D99" s="41"/>
      <c r="E99" s="41"/>
      <c r="F99" s="41"/>
      <c r="G99" s="41"/>
      <c r="H99" s="42"/>
      <c r="I99" s="41"/>
      <c r="J99" s="43"/>
    </row>
    <row r="100" spans="1:10" ht="0.95" customHeight="1" thickTop="1" x14ac:dyDescent="0.2">
      <c r="A100" s="44"/>
      <c r="B100" s="44"/>
      <c r="C100" s="44"/>
      <c r="D100" s="44"/>
      <c r="E100" s="44"/>
      <c r="F100" s="44"/>
      <c r="G100" s="44"/>
      <c r="H100" s="44"/>
      <c r="I100" s="44"/>
      <c r="J100" s="44"/>
    </row>
    <row r="101" spans="1:10" ht="18" customHeight="1" x14ac:dyDescent="0.2">
      <c r="A101" s="26" t="s">
        <v>58</v>
      </c>
      <c r="B101" s="27" t="s">
        <v>5</v>
      </c>
      <c r="C101" s="26" t="s">
        <v>6</v>
      </c>
      <c r="D101" s="26" t="s">
        <v>7</v>
      </c>
      <c r="E101" s="75" t="s">
        <v>99</v>
      </c>
      <c r="F101" s="75"/>
      <c r="G101" s="28" t="s">
        <v>8</v>
      </c>
      <c r="H101" s="27" t="s">
        <v>9</v>
      </c>
      <c r="I101" s="27" t="s">
        <v>10</v>
      </c>
      <c r="J101" s="27" t="s">
        <v>12</v>
      </c>
    </row>
    <row r="102" spans="1:10" ht="24" customHeight="1" x14ac:dyDescent="0.2">
      <c r="A102" s="29" t="s">
        <v>100</v>
      </c>
      <c r="B102" s="30" t="s">
        <v>59</v>
      </c>
      <c r="C102" s="29" t="s">
        <v>17</v>
      </c>
      <c r="D102" s="29" t="s">
        <v>60</v>
      </c>
      <c r="E102" s="76" t="s">
        <v>113</v>
      </c>
      <c r="F102" s="76"/>
      <c r="G102" s="31" t="s">
        <v>27</v>
      </c>
      <c r="H102" s="32">
        <v>1</v>
      </c>
      <c r="I102" s="33">
        <f>SUM(J103:J104)</f>
        <v>0</v>
      </c>
      <c r="J102" s="33">
        <f>H102*I102</f>
        <v>0</v>
      </c>
    </row>
    <row r="103" spans="1:10" ht="24" customHeight="1" x14ac:dyDescent="0.2">
      <c r="A103" s="45" t="s">
        <v>107</v>
      </c>
      <c r="B103" s="46" t="s">
        <v>114</v>
      </c>
      <c r="C103" s="45" t="s">
        <v>25</v>
      </c>
      <c r="D103" s="45" t="s">
        <v>115</v>
      </c>
      <c r="E103" s="80" t="s">
        <v>113</v>
      </c>
      <c r="F103" s="80"/>
      <c r="G103" s="47" t="s">
        <v>76</v>
      </c>
      <c r="H103" s="48">
        <v>0.14000000000000001</v>
      </c>
      <c r="I103" s="49">
        <v>0</v>
      </c>
      <c r="J103" s="49">
        <f>H103*I103</f>
        <v>0</v>
      </c>
    </row>
    <row r="104" spans="1:10" ht="26.1" customHeight="1" x14ac:dyDescent="0.2">
      <c r="A104" s="34" t="s">
        <v>102</v>
      </c>
      <c r="B104" s="35" t="s">
        <v>153</v>
      </c>
      <c r="C104" s="34" t="s">
        <v>25</v>
      </c>
      <c r="D104" s="34" t="s">
        <v>154</v>
      </c>
      <c r="E104" s="79" t="s">
        <v>118</v>
      </c>
      <c r="F104" s="79"/>
      <c r="G104" s="36" t="s">
        <v>150</v>
      </c>
      <c r="H104" s="37">
        <v>0.05</v>
      </c>
      <c r="I104" s="38">
        <v>0</v>
      </c>
      <c r="J104" s="38">
        <f>H104*I104</f>
        <v>0</v>
      </c>
    </row>
    <row r="105" spans="1:10" x14ac:dyDescent="0.2">
      <c r="A105" s="39"/>
      <c r="B105" s="39"/>
      <c r="C105" s="39"/>
      <c r="D105" s="39"/>
      <c r="E105" s="39"/>
      <c r="F105" s="40"/>
      <c r="G105" s="39"/>
      <c r="H105" s="40"/>
      <c r="I105" s="39"/>
      <c r="J105" s="40"/>
    </row>
    <row r="106" spans="1:10" x14ac:dyDescent="0.2">
      <c r="A106" s="39"/>
      <c r="B106" s="39"/>
      <c r="C106" s="39"/>
      <c r="D106" s="39"/>
      <c r="E106" s="39"/>
      <c r="F106" s="40"/>
      <c r="G106" s="39"/>
      <c r="H106" s="74"/>
      <c r="I106" s="74"/>
      <c r="J106" s="40"/>
    </row>
    <row r="107" spans="1:10" ht="50.1" customHeight="1" thickBot="1" x14ac:dyDescent="0.25">
      <c r="A107" s="41"/>
      <c r="B107" s="41"/>
      <c r="C107" s="41"/>
      <c r="D107" s="41"/>
      <c r="E107" s="41"/>
      <c r="F107" s="41"/>
      <c r="G107" s="41"/>
      <c r="H107" s="42"/>
      <c r="I107" s="41"/>
      <c r="J107" s="43"/>
    </row>
    <row r="108" spans="1:10" ht="0.95" customHeight="1" thickTop="1" x14ac:dyDescent="0.2">
      <c r="A108" s="44"/>
      <c r="B108" s="44"/>
      <c r="C108" s="44"/>
      <c r="D108" s="44"/>
      <c r="E108" s="44"/>
      <c r="F108" s="44"/>
      <c r="G108" s="44"/>
      <c r="H108" s="44"/>
      <c r="I108" s="44"/>
      <c r="J108" s="44"/>
    </row>
    <row r="109" spans="1:10" ht="18" customHeight="1" x14ac:dyDescent="0.2">
      <c r="A109" s="26" t="s">
        <v>61</v>
      </c>
      <c r="B109" s="27" t="s">
        <v>5</v>
      </c>
      <c r="C109" s="26" t="s">
        <v>6</v>
      </c>
      <c r="D109" s="26" t="s">
        <v>7</v>
      </c>
      <c r="E109" s="75" t="s">
        <v>99</v>
      </c>
      <c r="F109" s="75"/>
      <c r="G109" s="28" t="s">
        <v>8</v>
      </c>
      <c r="H109" s="27" t="s">
        <v>9</v>
      </c>
      <c r="I109" s="27" t="s">
        <v>10</v>
      </c>
      <c r="J109" s="27" t="s">
        <v>12</v>
      </c>
    </row>
    <row r="110" spans="1:10" ht="26.1" customHeight="1" x14ac:dyDescent="0.2">
      <c r="A110" s="29" t="s">
        <v>100</v>
      </c>
      <c r="B110" s="30" t="s">
        <v>62</v>
      </c>
      <c r="C110" s="29" t="s">
        <v>25</v>
      </c>
      <c r="D110" s="29" t="s">
        <v>63</v>
      </c>
      <c r="E110" s="76" t="s">
        <v>155</v>
      </c>
      <c r="F110" s="76"/>
      <c r="G110" s="31" t="s">
        <v>19</v>
      </c>
      <c r="H110" s="32">
        <v>1</v>
      </c>
      <c r="I110" s="33">
        <f>SUM(J111:J114)</f>
        <v>0</v>
      </c>
      <c r="J110" s="33">
        <f>H110*I110</f>
        <v>0</v>
      </c>
    </row>
    <row r="111" spans="1:10" ht="24" customHeight="1" x14ac:dyDescent="0.2">
      <c r="A111" s="45" t="s">
        <v>107</v>
      </c>
      <c r="B111" s="46" t="s">
        <v>136</v>
      </c>
      <c r="C111" s="45" t="s">
        <v>25</v>
      </c>
      <c r="D111" s="45" t="s">
        <v>137</v>
      </c>
      <c r="E111" s="80" t="s">
        <v>113</v>
      </c>
      <c r="F111" s="80"/>
      <c r="G111" s="47" t="s">
        <v>76</v>
      </c>
      <c r="H111" s="48">
        <v>3.464</v>
      </c>
      <c r="I111" s="49">
        <v>0</v>
      </c>
      <c r="J111" s="49">
        <f>H111*I111</f>
        <v>0</v>
      </c>
    </row>
    <row r="112" spans="1:10" ht="24" customHeight="1" x14ac:dyDescent="0.2">
      <c r="A112" s="45" t="s">
        <v>107</v>
      </c>
      <c r="B112" s="46" t="s">
        <v>114</v>
      </c>
      <c r="C112" s="45" t="s">
        <v>25</v>
      </c>
      <c r="D112" s="45" t="s">
        <v>115</v>
      </c>
      <c r="E112" s="80" t="s">
        <v>113</v>
      </c>
      <c r="F112" s="80"/>
      <c r="G112" s="47" t="s">
        <v>76</v>
      </c>
      <c r="H112" s="48">
        <v>1.732</v>
      </c>
      <c r="I112" s="49">
        <v>0</v>
      </c>
      <c r="J112" s="49">
        <f t="shared" ref="J112:J114" si="5">H112*I112</f>
        <v>0</v>
      </c>
    </row>
    <row r="113" spans="1:10" ht="26.1" customHeight="1" x14ac:dyDescent="0.2">
      <c r="A113" s="45" t="s">
        <v>107</v>
      </c>
      <c r="B113" s="46" t="s">
        <v>156</v>
      </c>
      <c r="C113" s="45" t="s">
        <v>25</v>
      </c>
      <c r="D113" s="45" t="s">
        <v>157</v>
      </c>
      <c r="E113" s="80" t="s">
        <v>113</v>
      </c>
      <c r="F113" s="80"/>
      <c r="G113" s="47" t="s">
        <v>32</v>
      </c>
      <c r="H113" s="48">
        <v>4.2200000000000001E-2</v>
      </c>
      <c r="I113" s="49">
        <v>0</v>
      </c>
      <c r="J113" s="49">
        <f t="shared" si="5"/>
        <v>0</v>
      </c>
    </row>
    <row r="114" spans="1:10" ht="39" customHeight="1" x14ac:dyDescent="0.2">
      <c r="A114" s="34" t="s">
        <v>102</v>
      </c>
      <c r="B114" s="35" t="s">
        <v>158</v>
      </c>
      <c r="C114" s="34" t="s">
        <v>25</v>
      </c>
      <c r="D114" s="34" t="s">
        <v>159</v>
      </c>
      <c r="E114" s="79" t="s">
        <v>118</v>
      </c>
      <c r="F114" s="79"/>
      <c r="G114" s="36" t="s">
        <v>19</v>
      </c>
      <c r="H114" s="37">
        <v>1</v>
      </c>
      <c r="I114" s="38">
        <v>0</v>
      </c>
      <c r="J114" s="38">
        <f t="shared" si="5"/>
        <v>0</v>
      </c>
    </row>
    <row r="115" spans="1:10" x14ac:dyDescent="0.2">
      <c r="A115" s="39"/>
      <c r="B115" s="39"/>
      <c r="C115" s="39"/>
      <c r="D115" s="39"/>
      <c r="E115" s="39"/>
      <c r="F115" s="40"/>
      <c r="G115" s="39"/>
      <c r="H115" s="40"/>
      <c r="I115" s="39"/>
      <c r="J115" s="40"/>
    </row>
    <row r="116" spans="1:10" x14ac:dyDescent="0.2">
      <c r="A116" s="39"/>
      <c r="B116" s="39"/>
      <c r="C116" s="39"/>
      <c r="D116" s="39"/>
      <c r="E116" s="39"/>
      <c r="F116" s="40"/>
      <c r="G116" s="39"/>
      <c r="H116" s="74"/>
      <c r="I116" s="74"/>
      <c r="J116" s="40"/>
    </row>
    <row r="117" spans="1:10" ht="50.1" customHeight="1" thickBot="1" x14ac:dyDescent="0.25">
      <c r="A117" s="41"/>
      <c r="B117" s="41"/>
      <c r="C117" s="41"/>
      <c r="D117" s="41"/>
      <c r="E117" s="41"/>
      <c r="F117" s="41"/>
      <c r="G117" s="41"/>
      <c r="H117" s="42"/>
      <c r="I117" s="41"/>
      <c r="J117" s="43"/>
    </row>
    <row r="118" spans="1:10" ht="0.95" customHeight="1" thickTop="1" x14ac:dyDescent="0.2">
      <c r="A118" s="44"/>
      <c r="B118" s="44"/>
      <c r="C118" s="44"/>
      <c r="D118" s="44"/>
      <c r="E118" s="44"/>
      <c r="F118" s="44"/>
      <c r="G118" s="44"/>
      <c r="H118" s="44"/>
      <c r="I118" s="44"/>
      <c r="J118" s="44"/>
    </row>
    <row r="119" spans="1:10" ht="18" customHeight="1" x14ac:dyDescent="0.2">
      <c r="A119" s="26" t="s">
        <v>64</v>
      </c>
      <c r="B119" s="27" t="s">
        <v>5</v>
      </c>
      <c r="C119" s="26" t="s">
        <v>6</v>
      </c>
      <c r="D119" s="26" t="s">
        <v>7</v>
      </c>
      <c r="E119" s="75" t="s">
        <v>99</v>
      </c>
      <c r="F119" s="75"/>
      <c r="G119" s="28" t="s">
        <v>8</v>
      </c>
      <c r="H119" s="27" t="s">
        <v>9</v>
      </c>
      <c r="I119" s="27" t="s">
        <v>10</v>
      </c>
      <c r="J119" s="27" t="s">
        <v>12</v>
      </c>
    </row>
    <row r="120" spans="1:10" ht="26.1" customHeight="1" x14ac:dyDescent="0.2">
      <c r="A120" s="29" t="s">
        <v>100</v>
      </c>
      <c r="B120" s="30" t="s">
        <v>65</v>
      </c>
      <c r="C120" s="29" t="s">
        <v>25</v>
      </c>
      <c r="D120" s="29" t="s">
        <v>66</v>
      </c>
      <c r="E120" s="76" t="s">
        <v>155</v>
      </c>
      <c r="F120" s="76"/>
      <c r="G120" s="31" t="s">
        <v>67</v>
      </c>
      <c r="H120" s="32">
        <v>1</v>
      </c>
      <c r="I120" s="33">
        <f>SUM(J121:J126)</f>
        <v>0</v>
      </c>
      <c r="J120" s="33">
        <f>H120*I120</f>
        <v>0</v>
      </c>
    </row>
    <row r="121" spans="1:10" ht="24" customHeight="1" x14ac:dyDescent="0.2">
      <c r="A121" s="45" t="s">
        <v>107</v>
      </c>
      <c r="B121" s="46" t="s">
        <v>160</v>
      </c>
      <c r="C121" s="45" t="s">
        <v>25</v>
      </c>
      <c r="D121" s="45" t="s">
        <v>161</v>
      </c>
      <c r="E121" s="80" t="s">
        <v>113</v>
      </c>
      <c r="F121" s="80"/>
      <c r="G121" s="47" t="s">
        <v>76</v>
      </c>
      <c r="H121" s="48">
        <v>1.3</v>
      </c>
      <c r="I121" s="49">
        <v>0</v>
      </c>
      <c r="J121" s="49">
        <f>H121*I121</f>
        <v>0</v>
      </c>
    </row>
    <row r="122" spans="1:10" ht="24" customHeight="1" x14ac:dyDescent="0.2">
      <c r="A122" s="45" t="s">
        <v>107</v>
      </c>
      <c r="B122" s="46" t="s">
        <v>114</v>
      </c>
      <c r="C122" s="45" t="s">
        <v>25</v>
      </c>
      <c r="D122" s="45" t="s">
        <v>115</v>
      </c>
      <c r="E122" s="80" t="s">
        <v>113</v>
      </c>
      <c r="F122" s="80"/>
      <c r="G122" s="47" t="s">
        <v>76</v>
      </c>
      <c r="H122" s="48">
        <v>1.3</v>
      </c>
      <c r="I122" s="49">
        <v>0</v>
      </c>
      <c r="J122" s="49">
        <f t="shared" ref="J122:J126" si="6">H122*I122</f>
        <v>0</v>
      </c>
    </row>
    <row r="123" spans="1:10" ht="26.1" customHeight="1" x14ac:dyDescent="0.2">
      <c r="A123" s="34" t="s">
        <v>102</v>
      </c>
      <c r="B123" s="35" t="s">
        <v>162</v>
      </c>
      <c r="C123" s="34" t="s">
        <v>25</v>
      </c>
      <c r="D123" s="34" t="s">
        <v>163</v>
      </c>
      <c r="E123" s="79" t="s">
        <v>118</v>
      </c>
      <c r="F123" s="79"/>
      <c r="G123" s="36" t="s">
        <v>19</v>
      </c>
      <c r="H123" s="37">
        <v>0.7</v>
      </c>
      <c r="I123" s="38">
        <v>0</v>
      </c>
      <c r="J123" s="38">
        <f t="shared" si="6"/>
        <v>0</v>
      </c>
    </row>
    <row r="124" spans="1:10" ht="26.1" customHeight="1" x14ac:dyDescent="0.2">
      <c r="A124" s="34" t="s">
        <v>102</v>
      </c>
      <c r="B124" s="35" t="s">
        <v>164</v>
      </c>
      <c r="C124" s="34" t="s">
        <v>25</v>
      </c>
      <c r="D124" s="34" t="s">
        <v>165</v>
      </c>
      <c r="E124" s="79" t="s">
        <v>118</v>
      </c>
      <c r="F124" s="79"/>
      <c r="G124" s="36" t="s">
        <v>19</v>
      </c>
      <c r="H124" s="37">
        <v>0.5</v>
      </c>
      <c r="I124" s="38">
        <v>0</v>
      </c>
      <c r="J124" s="38">
        <f t="shared" si="6"/>
        <v>0</v>
      </c>
    </row>
    <row r="125" spans="1:10" ht="24" customHeight="1" x14ac:dyDescent="0.2">
      <c r="A125" s="34" t="s">
        <v>102</v>
      </c>
      <c r="B125" s="35" t="s">
        <v>166</v>
      </c>
      <c r="C125" s="34" t="s">
        <v>25</v>
      </c>
      <c r="D125" s="34" t="s">
        <v>167</v>
      </c>
      <c r="E125" s="79" t="s">
        <v>118</v>
      </c>
      <c r="F125" s="79"/>
      <c r="G125" s="36" t="s">
        <v>19</v>
      </c>
      <c r="H125" s="37">
        <v>1.3</v>
      </c>
      <c r="I125" s="38">
        <v>0</v>
      </c>
      <c r="J125" s="38">
        <f t="shared" si="6"/>
        <v>0</v>
      </c>
    </row>
    <row r="126" spans="1:10" ht="39" customHeight="1" x14ac:dyDescent="0.2">
      <c r="A126" s="34" t="s">
        <v>102</v>
      </c>
      <c r="B126" s="35" t="s">
        <v>168</v>
      </c>
      <c r="C126" s="34" t="s">
        <v>25</v>
      </c>
      <c r="D126" s="34" t="s">
        <v>169</v>
      </c>
      <c r="E126" s="79" t="s">
        <v>118</v>
      </c>
      <c r="F126" s="79"/>
      <c r="G126" s="36" t="s">
        <v>67</v>
      </c>
      <c r="H126" s="37">
        <v>3.5</v>
      </c>
      <c r="I126" s="38">
        <v>0</v>
      </c>
      <c r="J126" s="38">
        <f t="shared" si="6"/>
        <v>0</v>
      </c>
    </row>
    <row r="127" spans="1:10" x14ac:dyDescent="0.2">
      <c r="A127" s="39"/>
      <c r="B127" s="39"/>
      <c r="C127" s="39"/>
      <c r="D127" s="39"/>
      <c r="E127" s="39"/>
      <c r="F127" s="40"/>
      <c r="G127" s="39"/>
      <c r="H127" s="40"/>
      <c r="I127" s="39"/>
      <c r="J127" s="40"/>
    </row>
    <row r="128" spans="1:10" x14ac:dyDescent="0.2">
      <c r="A128" s="39"/>
      <c r="B128" s="39"/>
      <c r="C128" s="39"/>
      <c r="D128" s="39"/>
      <c r="E128" s="39"/>
      <c r="F128" s="40"/>
      <c r="G128" s="39"/>
      <c r="H128" s="74"/>
      <c r="I128" s="74"/>
      <c r="J128" s="40"/>
    </row>
    <row r="129" spans="1:10" ht="50.1" customHeight="1" thickBot="1" x14ac:dyDescent="0.25">
      <c r="A129" s="41"/>
      <c r="B129" s="41"/>
      <c r="C129" s="41"/>
      <c r="D129" s="41"/>
      <c r="E129" s="41"/>
      <c r="F129" s="41"/>
      <c r="G129" s="41"/>
      <c r="H129" s="42"/>
      <c r="I129" s="41"/>
      <c r="J129" s="43"/>
    </row>
    <row r="130" spans="1:10" ht="0.95" customHeight="1" thickTop="1" x14ac:dyDescent="0.2">
      <c r="A130" s="44"/>
      <c r="B130" s="44"/>
      <c r="C130" s="44"/>
      <c r="D130" s="44"/>
      <c r="E130" s="44"/>
      <c r="F130" s="44"/>
      <c r="G130" s="44"/>
      <c r="H130" s="44"/>
      <c r="I130" s="44"/>
      <c r="J130" s="44"/>
    </row>
    <row r="131" spans="1:10" ht="18" customHeight="1" x14ac:dyDescent="0.2">
      <c r="A131" s="26" t="s">
        <v>68</v>
      </c>
      <c r="B131" s="27" t="s">
        <v>5</v>
      </c>
      <c r="C131" s="26" t="s">
        <v>6</v>
      </c>
      <c r="D131" s="26" t="s">
        <v>7</v>
      </c>
      <c r="E131" s="75" t="s">
        <v>99</v>
      </c>
      <c r="F131" s="75"/>
      <c r="G131" s="28" t="s">
        <v>8</v>
      </c>
      <c r="H131" s="27" t="s">
        <v>9</v>
      </c>
      <c r="I131" s="27" t="s">
        <v>10</v>
      </c>
      <c r="J131" s="27" t="s">
        <v>12</v>
      </c>
    </row>
    <row r="132" spans="1:10" ht="26.1" customHeight="1" x14ac:dyDescent="0.2">
      <c r="A132" s="29" t="s">
        <v>100</v>
      </c>
      <c r="B132" s="30" t="s">
        <v>69</v>
      </c>
      <c r="C132" s="29" t="s">
        <v>25</v>
      </c>
      <c r="D132" s="29" t="s">
        <v>70</v>
      </c>
      <c r="E132" s="76" t="s">
        <v>132</v>
      </c>
      <c r="F132" s="76"/>
      <c r="G132" s="31" t="s">
        <v>19</v>
      </c>
      <c r="H132" s="32">
        <v>1</v>
      </c>
      <c r="I132" s="33">
        <f>SUM(J133:J135)</f>
        <v>0</v>
      </c>
      <c r="J132" s="33">
        <f>H132*I132</f>
        <v>0</v>
      </c>
    </row>
    <row r="133" spans="1:10" ht="24" customHeight="1" x14ac:dyDescent="0.2">
      <c r="A133" s="45" t="s">
        <v>107</v>
      </c>
      <c r="B133" s="46" t="s">
        <v>136</v>
      </c>
      <c r="C133" s="45" t="s">
        <v>25</v>
      </c>
      <c r="D133" s="45" t="s">
        <v>137</v>
      </c>
      <c r="E133" s="80" t="s">
        <v>113</v>
      </c>
      <c r="F133" s="80"/>
      <c r="G133" s="47" t="s">
        <v>76</v>
      </c>
      <c r="H133" s="48">
        <v>0.5</v>
      </c>
      <c r="I133" s="49">
        <v>0</v>
      </c>
      <c r="J133" s="49">
        <f>H133*I133</f>
        <v>0</v>
      </c>
    </row>
    <row r="134" spans="1:10" ht="24" customHeight="1" x14ac:dyDescent="0.2">
      <c r="A134" s="45" t="s">
        <v>107</v>
      </c>
      <c r="B134" s="46" t="s">
        <v>114</v>
      </c>
      <c r="C134" s="45" t="s">
        <v>25</v>
      </c>
      <c r="D134" s="45" t="s">
        <v>115</v>
      </c>
      <c r="E134" s="80" t="s">
        <v>113</v>
      </c>
      <c r="F134" s="80"/>
      <c r="G134" s="47" t="s">
        <v>76</v>
      </c>
      <c r="H134" s="48">
        <v>0.5</v>
      </c>
      <c r="I134" s="49">
        <v>0</v>
      </c>
      <c r="J134" s="49">
        <f t="shared" ref="J134:J135" si="7">H134*I134</f>
        <v>0</v>
      </c>
    </row>
    <row r="135" spans="1:10" ht="26.1" customHeight="1" x14ac:dyDescent="0.2">
      <c r="A135" s="34" t="s">
        <v>102</v>
      </c>
      <c r="B135" s="35" t="s">
        <v>170</v>
      </c>
      <c r="C135" s="34" t="s">
        <v>25</v>
      </c>
      <c r="D135" s="34" t="s">
        <v>171</v>
      </c>
      <c r="E135" s="79" t="s">
        <v>118</v>
      </c>
      <c r="F135" s="79"/>
      <c r="G135" s="36" t="s">
        <v>19</v>
      </c>
      <c r="H135" s="37">
        <v>1</v>
      </c>
      <c r="I135" s="38">
        <v>0</v>
      </c>
      <c r="J135" s="38">
        <f t="shared" si="7"/>
        <v>0</v>
      </c>
    </row>
    <row r="136" spans="1:10" x14ac:dyDescent="0.2">
      <c r="A136" s="39"/>
      <c r="B136" s="39"/>
      <c r="C136" s="39"/>
      <c r="D136" s="39"/>
      <c r="E136" s="39"/>
      <c r="F136" s="40"/>
      <c r="G136" s="39"/>
      <c r="H136" s="40"/>
      <c r="I136" s="39"/>
      <c r="J136" s="40"/>
    </row>
    <row r="137" spans="1:10" x14ac:dyDescent="0.2">
      <c r="A137" s="39"/>
      <c r="B137" s="39"/>
      <c r="C137" s="39"/>
      <c r="D137" s="39"/>
      <c r="E137" s="39"/>
      <c r="F137" s="40"/>
      <c r="G137" s="39"/>
      <c r="H137" s="74"/>
      <c r="I137" s="74"/>
      <c r="J137" s="40"/>
    </row>
    <row r="138" spans="1:10" ht="50.1" customHeight="1" thickBot="1" x14ac:dyDescent="0.25">
      <c r="A138" s="41"/>
      <c r="B138" s="41"/>
      <c r="C138" s="41"/>
      <c r="D138" s="41"/>
      <c r="E138" s="41"/>
      <c r="F138" s="41"/>
      <c r="G138" s="41"/>
      <c r="H138" s="42"/>
      <c r="I138" s="41"/>
      <c r="J138" s="43"/>
    </row>
    <row r="139" spans="1:10" ht="0.95" customHeight="1" thickTop="1" x14ac:dyDescent="0.2">
      <c r="A139" s="44"/>
      <c r="B139" s="44"/>
      <c r="C139" s="44"/>
      <c r="D139" s="44"/>
      <c r="E139" s="44"/>
      <c r="F139" s="44"/>
      <c r="G139" s="44"/>
      <c r="H139" s="44"/>
      <c r="I139" s="44"/>
      <c r="J139" s="44"/>
    </row>
    <row r="140" spans="1:10" ht="24" customHeight="1" x14ac:dyDescent="0.2">
      <c r="A140" s="23" t="s">
        <v>71</v>
      </c>
      <c r="B140" s="23"/>
      <c r="C140" s="23"/>
      <c r="D140" s="23" t="s">
        <v>72</v>
      </c>
      <c r="E140" s="23"/>
      <c r="F140" s="78"/>
      <c r="G140" s="78"/>
      <c r="H140" s="24"/>
      <c r="I140" s="23"/>
      <c r="J140" s="25"/>
    </row>
    <row r="141" spans="1:10" ht="18" customHeight="1" x14ac:dyDescent="0.2">
      <c r="A141" s="26" t="s">
        <v>73</v>
      </c>
      <c r="B141" s="27" t="s">
        <v>5</v>
      </c>
      <c r="C141" s="26" t="s">
        <v>6</v>
      </c>
      <c r="D141" s="26" t="s">
        <v>7</v>
      </c>
      <c r="E141" s="75" t="s">
        <v>99</v>
      </c>
      <c r="F141" s="75"/>
      <c r="G141" s="28" t="s">
        <v>8</v>
      </c>
      <c r="H141" s="27" t="s">
        <v>9</v>
      </c>
      <c r="I141" s="27" t="s">
        <v>10</v>
      </c>
      <c r="J141" s="27" t="s">
        <v>12</v>
      </c>
    </row>
    <row r="142" spans="1:10" ht="24" customHeight="1" x14ac:dyDescent="0.2">
      <c r="A142" s="50" t="s">
        <v>102</v>
      </c>
      <c r="B142" s="51" t="s">
        <v>74</v>
      </c>
      <c r="C142" s="50" t="s">
        <v>17</v>
      </c>
      <c r="D142" s="50" t="s">
        <v>75</v>
      </c>
      <c r="E142" s="81" t="s">
        <v>130</v>
      </c>
      <c r="F142" s="81"/>
      <c r="G142" s="52" t="s">
        <v>76</v>
      </c>
      <c r="H142" s="53">
        <v>1</v>
      </c>
      <c r="I142" s="54">
        <v>0</v>
      </c>
      <c r="J142" s="54">
        <f>H142*I142</f>
        <v>0</v>
      </c>
    </row>
    <row r="143" spans="1:10" x14ac:dyDescent="0.2">
      <c r="A143" s="39"/>
      <c r="B143" s="39"/>
      <c r="C143" s="39"/>
      <c r="D143" s="39"/>
      <c r="E143" s="39"/>
      <c r="F143" s="40"/>
      <c r="G143" s="39"/>
      <c r="H143" s="40"/>
      <c r="I143" s="39"/>
      <c r="J143" s="40"/>
    </row>
    <row r="144" spans="1:10" x14ac:dyDescent="0.2">
      <c r="A144" s="39"/>
      <c r="B144" s="39"/>
      <c r="C144" s="39"/>
      <c r="D144" s="39"/>
      <c r="E144" s="39"/>
      <c r="F144" s="40"/>
      <c r="G144" s="39"/>
      <c r="H144" s="74"/>
      <c r="I144" s="74"/>
      <c r="J144" s="40"/>
    </row>
    <row r="145" spans="1:10" ht="50.1" customHeight="1" thickBot="1" x14ac:dyDescent="0.25">
      <c r="A145" s="41"/>
      <c r="B145" s="41"/>
      <c r="C145" s="41"/>
      <c r="D145" s="41"/>
      <c r="E145" s="41"/>
      <c r="F145" s="41"/>
      <c r="G145" s="41"/>
      <c r="H145" s="42"/>
      <c r="I145" s="41"/>
      <c r="J145" s="43"/>
    </row>
    <row r="146" spans="1:10" ht="0.95" customHeight="1" thickTop="1" x14ac:dyDescent="0.2">
      <c r="A146" s="44"/>
      <c r="B146" s="44"/>
      <c r="C146" s="44"/>
      <c r="D146" s="44"/>
      <c r="E146" s="44"/>
      <c r="F146" s="44"/>
      <c r="G146" s="44"/>
      <c r="H146" s="44"/>
      <c r="I146" s="44"/>
      <c r="J146" s="44"/>
    </row>
    <row r="147" spans="1:10" ht="18" customHeight="1" x14ac:dyDescent="0.2">
      <c r="A147" s="26" t="s">
        <v>77</v>
      </c>
      <c r="B147" s="27" t="s">
        <v>5</v>
      </c>
      <c r="C147" s="26" t="s">
        <v>6</v>
      </c>
      <c r="D147" s="26" t="s">
        <v>7</v>
      </c>
      <c r="E147" s="75" t="s">
        <v>99</v>
      </c>
      <c r="F147" s="75"/>
      <c r="G147" s="28" t="s">
        <v>8</v>
      </c>
      <c r="H147" s="27" t="s">
        <v>9</v>
      </c>
      <c r="I147" s="27" t="s">
        <v>10</v>
      </c>
      <c r="J147" s="27" t="s">
        <v>12</v>
      </c>
    </row>
    <row r="148" spans="1:10" ht="24" customHeight="1" x14ac:dyDescent="0.2">
      <c r="A148" s="50" t="s">
        <v>102</v>
      </c>
      <c r="B148" s="51" t="s">
        <v>78</v>
      </c>
      <c r="C148" s="50" t="s">
        <v>17</v>
      </c>
      <c r="D148" s="50" t="s">
        <v>79</v>
      </c>
      <c r="E148" s="81" t="s">
        <v>130</v>
      </c>
      <c r="F148" s="81"/>
      <c r="G148" s="52" t="s">
        <v>76</v>
      </c>
      <c r="H148" s="53">
        <v>1</v>
      </c>
      <c r="I148" s="54">
        <v>0</v>
      </c>
      <c r="J148" s="54">
        <f>H148*I148</f>
        <v>0</v>
      </c>
    </row>
    <row r="149" spans="1:10" x14ac:dyDescent="0.2">
      <c r="A149" s="39"/>
      <c r="B149" s="39"/>
      <c r="C149" s="39"/>
      <c r="D149" s="39"/>
      <c r="E149" s="39"/>
      <c r="F149" s="40"/>
      <c r="G149" s="39"/>
      <c r="H149" s="40"/>
      <c r="I149" s="39"/>
      <c r="J149" s="40"/>
    </row>
    <row r="150" spans="1:10" x14ac:dyDescent="0.2">
      <c r="A150" s="39"/>
      <c r="B150" s="39"/>
      <c r="C150" s="39"/>
      <c r="D150" s="39"/>
      <c r="E150" s="39"/>
      <c r="F150" s="40"/>
      <c r="G150" s="39"/>
      <c r="H150" s="74"/>
      <c r="I150" s="74"/>
      <c r="J150" s="40"/>
    </row>
    <row r="151" spans="1:10" ht="50.1" customHeight="1" thickBot="1" x14ac:dyDescent="0.25">
      <c r="A151" s="41"/>
      <c r="B151" s="41"/>
      <c r="C151" s="41"/>
      <c r="D151" s="41"/>
      <c r="E151" s="41"/>
      <c r="F151" s="41"/>
      <c r="G151" s="41"/>
      <c r="H151" s="42"/>
      <c r="I151" s="41"/>
      <c r="J151" s="43"/>
    </row>
    <row r="152" spans="1:10" ht="0.95" customHeight="1" thickTop="1" x14ac:dyDescent="0.2">
      <c r="A152" s="44"/>
      <c r="B152" s="44"/>
      <c r="C152" s="44"/>
      <c r="D152" s="44"/>
      <c r="E152" s="44"/>
      <c r="F152" s="44"/>
      <c r="G152" s="44"/>
      <c r="H152" s="44"/>
      <c r="I152" s="44"/>
      <c r="J152" s="44"/>
    </row>
    <row r="153" spans="1:10" ht="18" customHeight="1" x14ac:dyDescent="0.2">
      <c r="A153" s="26" t="s">
        <v>80</v>
      </c>
      <c r="B153" s="27" t="s">
        <v>5</v>
      </c>
      <c r="C153" s="26" t="s">
        <v>6</v>
      </c>
      <c r="D153" s="26" t="s">
        <v>7</v>
      </c>
      <c r="E153" s="75" t="s">
        <v>99</v>
      </c>
      <c r="F153" s="75"/>
      <c r="G153" s="28" t="s">
        <v>8</v>
      </c>
      <c r="H153" s="27" t="s">
        <v>9</v>
      </c>
      <c r="I153" s="27" t="s">
        <v>10</v>
      </c>
      <c r="J153" s="27" t="s">
        <v>12</v>
      </c>
    </row>
    <row r="154" spans="1:10" ht="24" customHeight="1" x14ac:dyDescent="0.2">
      <c r="A154" s="29" t="s">
        <v>100</v>
      </c>
      <c r="B154" s="30" t="s">
        <v>81</v>
      </c>
      <c r="C154" s="29" t="s">
        <v>17</v>
      </c>
      <c r="D154" s="29" t="s">
        <v>82</v>
      </c>
      <c r="E154" s="76" t="s">
        <v>172</v>
      </c>
      <c r="F154" s="76"/>
      <c r="G154" s="31" t="s">
        <v>19</v>
      </c>
      <c r="H154" s="32">
        <v>1</v>
      </c>
      <c r="I154" s="33">
        <f>SUM(J155:J158)</f>
        <v>0</v>
      </c>
      <c r="J154" s="33">
        <f>H154*I154</f>
        <v>0</v>
      </c>
    </row>
    <row r="155" spans="1:10" ht="24" customHeight="1" x14ac:dyDescent="0.2">
      <c r="A155" s="45" t="s">
        <v>107</v>
      </c>
      <c r="B155" s="46" t="s">
        <v>173</v>
      </c>
      <c r="C155" s="45" t="s">
        <v>25</v>
      </c>
      <c r="D155" s="45" t="s">
        <v>174</v>
      </c>
      <c r="E155" s="80" t="s">
        <v>113</v>
      </c>
      <c r="F155" s="80"/>
      <c r="G155" s="47" t="s">
        <v>76</v>
      </c>
      <c r="H155" s="48">
        <v>24.192</v>
      </c>
      <c r="I155" s="49">
        <v>0</v>
      </c>
      <c r="J155" s="49">
        <f>H155*I155</f>
        <v>0</v>
      </c>
    </row>
    <row r="156" spans="1:10" ht="24" customHeight="1" x14ac:dyDescent="0.2">
      <c r="A156" s="45" t="s">
        <v>107</v>
      </c>
      <c r="B156" s="46" t="s">
        <v>142</v>
      </c>
      <c r="C156" s="45" t="s">
        <v>25</v>
      </c>
      <c r="D156" s="45" t="s">
        <v>143</v>
      </c>
      <c r="E156" s="80" t="s">
        <v>113</v>
      </c>
      <c r="F156" s="80"/>
      <c r="G156" s="47" t="s">
        <v>76</v>
      </c>
      <c r="H156" s="48">
        <v>11.648</v>
      </c>
      <c r="I156" s="49">
        <v>0</v>
      </c>
      <c r="J156" s="49">
        <f t="shared" ref="J156:J158" si="8">H156*I156</f>
        <v>0</v>
      </c>
    </row>
    <row r="157" spans="1:10" ht="26.1" customHeight="1" x14ac:dyDescent="0.2">
      <c r="A157" s="45" t="s">
        <v>107</v>
      </c>
      <c r="B157" s="46" t="s">
        <v>175</v>
      </c>
      <c r="C157" s="45" t="s">
        <v>25</v>
      </c>
      <c r="D157" s="45" t="s">
        <v>176</v>
      </c>
      <c r="E157" s="80" t="s">
        <v>113</v>
      </c>
      <c r="F157" s="80"/>
      <c r="G157" s="47" t="s">
        <v>76</v>
      </c>
      <c r="H157" s="48">
        <v>48.384</v>
      </c>
      <c r="I157" s="49">
        <v>0</v>
      </c>
      <c r="J157" s="49">
        <f t="shared" si="8"/>
        <v>0</v>
      </c>
    </row>
    <row r="158" spans="1:10" ht="26.1" customHeight="1" x14ac:dyDescent="0.2">
      <c r="A158" s="45" t="s">
        <v>107</v>
      </c>
      <c r="B158" s="46" t="s">
        <v>87</v>
      </c>
      <c r="C158" s="45" t="s">
        <v>25</v>
      </c>
      <c r="D158" s="45" t="s">
        <v>88</v>
      </c>
      <c r="E158" s="80" t="s">
        <v>113</v>
      </c>
      <c r="F158" s="80"/>
      <c r="G158" s="47" t="s">
        <v>76</v>
      </c>
      <c r="H158" s="48">
        <v>28.672000000000001</v>
      </c>
      <c r="I158" s="49">
        <v>0</v>
      </c>
      <c r="J158" s="49">
        <f t="shared" si="8"/>
        <v>0</v>
      </c>
    </row>
    <row r="159" spans="1:10" x14ac:dyDescent="0.2">
      <c r="A159" s="39"/>
      <c r="B159" s="39"/>
      <c r="C159" s="39"/>
      <c r="D159" s="39"/>
      <c r="E159" s="39"/>
      <c r="F159" s="40"/>
      <c r="G159" s="39"/>
      <c r="H159" s="40"/>
      <c r="I159" s="39"/>
      <c r="J159" s="40"/>
    </row>
    <row r="160" spans="1:10" x14ac:dyDescent="0.2">
      <c r="A160" s="39"/>
      <c r="B160" s="39"/>
      <c r="C160" s="39"/>
      <c r="D160" s="39"/>
      <c r="E160" s="39"/>
      <c r="F160" s="40"/>
      <c r="G160" s="39"/>
      <c r="H160" s="74"/>
      <c r="I160" s="74"/>
      <c r="J160" s="40"/>
    </row>
    <row r="161" spans="1:10" ht="50.1" customHeight="1" thickBot="1" x14ac:dyDescent="0.25">
      <c r="A161" s="41"/>
      <c r="B161" s="41"/>
      <c r="C161" s="41"/>
      <c r="D161" s="41"/>
      <c r="E161" s="41"/>
      <c r="F161" s="41"/>
      <c r="G161" s="41"/>
      <c r="H161" s="42"/>
      <c r="I161" s="41"/>
      <c r="J161" s="43"/>
    </row>
    <row r="162" spans="1:10" ht="0.95" customHeight="1" thickTop="1" x14ac:dyDescent="0.2">
      <c r="A162" s="44"/>
      <c r="B162" s="44"/>
      <c r="C162" s="44"/>
      <c r="D162" s="44"/>
      <c r="E162" s="44"/>
      <c r="F162" s="44"/>
      <c r="G162" s="44"/>
      <c r="H162" s="44"/>
      <c r="I162" s="44"/>
      <c r="J162" s="44"/>
    </row>
    <row r="163" spans="1:10" ht="26.1" customHeight="1" x14ac:dyDescent="0.2">
      <c r="A163" s="23" t="s">
        <v>83</v>
      </c>
      <c r="B163" s="23"/>
      <c r="C163" s="23"/>
      <c r="D163" s="23" t="s">
        <v>84</v>
      </c>
      <c r="E163" s="23"/>
      <c r="F163" s="78"/>
      <c r="G163" s="78"/>
      <c r="H163" s="24"/>
      <c r="I163" s="23"/>
      <c r="J163" s="25"/>
    </row>
    <row r="164" spans="1:10" ht="18" customHeight="1" x14ac:dyDescent="0.2">
      <c r="A164" s="26" t="s">
        <v>85</v>
      </c>
      <c r="B164" s="27" t="s">
        <v>5</v>
      </c>
      <c r="C164" s="26" t="s">
        <v>6</v>
      </c>
      <c r="D164" s="26" t="s">
        <v>7</v>
      </c>
      <c r="E164" s="75" t="s">
        <v>99</v>
      </c>
      <c r="F164" s="75"/>
      <c r="G164" s="28" t="s">
        <v>8</v>
      </c>
      <c r="H164" s="27" t="s">
        <v>9</v>
      </c>
      <c r="I164" s="27" t="s">
        <v>10</v>
      </c>
      <c r="J164" s="27" t="s">
        <v>12</v>
      </c>
    </row>
    <row r="165" spans="1:10" ht="24" customHeight="1" x14ac:dyDescent="0.2">
      <c r="A165" s="50" t="s">
        <v>102</v>
      </c>
      <c r="B165" s="51" t="s">
        <v>74</v>
      </c>
      <c r="C165" s="50" t="s">
        <v>17</v>
      </c>
      <c r="D165" s="50" t="s">
        <v>75</v>
      </c>
      <c r="E165" s="81" t="s">
        <v>130</v>
      </c>
      <c r="F165" s="81"/>
      <c r="G165" s="52" t="s">
        <v>76</v>
      </c>
      <c r="H165" s="53">
        <v>1</v>
      </c>
      <c r="I165" s="54">
        <v>0</v>
      </c>
      <c r="J165" s="54">
        <f>H165*I165</f>
        <v>0</v>
      </c>
    </row>
    <row r="166" spans="1:10" x14ac:dyDescent="0.2">
      <c r="A166" s="39"/>
      <c r="B166" s="39"/>
      <c r="C166" s="39"/>
      <c r="D166" s="39"/>
      <c r="E166" s="39"/>
      <c r="F166" s="40"/>
      <c r="G166" s="39"/>
      <c r="H166" s="40"/>
      <c r="I166" s="39"/>
      <c r="J166" s="40"/>
    </row>
    <row r="167" spans="1:10" x14ac:dyDescent="0.2">
      <c r="A167" s="39"/>
      <c r="B167" s="39"/>
      <c r="C167" s="39"/>
      <c r="D167" s="39"/>
      <c r="E167" s="39"/>
      <c r="F167" s="40"/>
      <c r="G167" s="39"/>
      <c r="H167" s="74"/>
      <c r="I167" s="74"/>
      <c r="J167" s="40"/>
    </row>
    <row r="168" spans="1:10" ht="50.1" customHeight="1" thickBot="1" x14ac:dyDescent="0.25">
      <c r="A168" s="41"/>
      <c r="B168" s="41"/>
      <c r="C168" s="41"/>
      <c r="D168" s="41"/>
      <c r="E168" s="41"/>
      <c r="F168" s="41"/>
      <c r="G168" s="41"/>
      <c r="H168" s="42"/>
      <c r="I168" s="41"/>
      <c r="J168" s="43"/>
    </row>
    <row r="169" spans="1:10" ht="0.95" customHeight="1" thickTop="1" x14ac:dyDescent="0.2">
      <c r="A169" s="44"/>
      <c r="B169" s="44"/>
      <c r="C169" s="44"/>
      <c r="D169" s="44"/>
      <c r="E169" s="44"/>
      <c r="F169" s="44"/>
      <c r="G169" s="44"/>
      <c r="H169" s="44"/>
      <c r="I169" s="44"/>
      <c r="J169" s="44"/>
    </row>
    <row r="170" spans="1:10" ht="18" customHeight="1" x14ac:dyDescent="0.2">
      <c r="A170" s="26" t="s">
        <v>86</v>
      </c>
      <c r="B170" s="27" t="s">
        <v>5</v>
      </c>
      <c r="C170" s="26" t="s">
        <v>6</v>
      </c>
      <c r="D170" s="26" t="s">
        <v>7</v>
      </c>
      <c r="E170" s="75" t="s">
        <v>99</v>
      </c>
      <c r="F170" s="75"/>
      <c r="G170" s="28" t="s">
        <v>8</v>
      </c>
      <c r="H170" s="27" t="s">
        <v>9</v>
      </c>
      <c r="I170" s="27" t="s">
        <v>10</v>
      </c>
      <c r="J170" s="27" t="s">
        <v>12</v>
      </c>
    </row>
    <row r="171" spans="1:10" ht="26.1" customHeight="1" x14ac:dyDescent="0.2">
      <c r="A171" s="29" t="s">
        <v>100</v>
      </c>
      <c r="B171" s="30" t="s">
        <v>87</v>
      </c>
      <c r="C171" s="29" t="s">
        <v>25</v>
      </c>
      <c r="D171" s="29" t="s">
        <v>88</v>
      </c>
      <c r="E171" s="76" t="s">
        <v>113</v>
      </c>
      <c r="F171" s="76"/>
      <c r="G171" s="31" t="s">
        <v>76</v>
      </c>
      <c r="H171" s="32">
        <v>1</v>
      </c>
      <c r="I171" s="33">
        <f>SUM(J172:J179)</f>
        <v>0</v>
      </c>
      <c r="J171" s="33">
        <f>H171*I171</f>
        <v>0</v>
      </c>
    </row>
    <row r="172" spans="1:10" ht="26.1" customHeight="1" x14ac:dyDescent="0.2">
      <c r="A172" s="45" t="s">
        <v>107</v>
      </c>
      <c r="B172" s="46" t="s">
        <v>177</v>
      </c>
      <c r="C172" s="45" t="s">
        <v>25</v>
      </c>
      <c r="D172" s="45" t="s">
        <v>178</v>
      </c>
      <c r="E172" s="80" t="s">
        <v>113</v>
      </c>
      <c r="F172" s="80"/>
      <c r="G172" s="47" t="s">
        <v>76</v>
      </c>
      <c r="H172" s="48">
        <v>1</v>
      </c>
      <c r="I172" s="49">
        <v>0</v>
      </c>
      <c r="J172" s="49">
        <f>H172*I172</f>
        <v>0</v>
      </c>
    </row>
    <row r="173" spans="1:10" ht="24" customHeight="1" x14ac:dyDescent="0.2">
      <c r="A173" s="34" t="s">
        <v>102</v>
      </c>
      <c r="B173" s="35" t="s">
        <v>179</v>
      </c>
      <c r="C173" s="34" t="s">
        <v>25</v>
      </c>
      <c r="D173" s="34" t="s">
        <v>180</v>
      </c>
      <c r="E173" s="79" t="s">
        <v>130</v>
      </c>
      <c r="F173" s="79"/>
      <c r="G173" s="36" t="s">
        <v>76</v>
      </c>
      <c r="H173" s="37">
        <v>1</v>
      </c>
      <c r="I173" s="38">
        <v>0</v>
      </c>
      <c r="J173" s="38">
        <f t="shared" ref="J173:J179" si="9">H173*I173</f>
        <v>0</v>
      </c>
    </row>
    <row r="174" spans="1:10" ht="24" customHeight="1" x14ac:dyDescent="0.2">
      <c r="A174" s="34" t="s">
        <v>102</v>
      </c>
      <c r="B174" s="35" t="s">
        <v>181</v>
      </c>
      <c r="C174" s="34" t="s">
        <v>25</v>
      </c>
      <c r="D174" s="34" t="s">
        <v>182</v>
      </c>
      <c r="E174" s="79" t="s">
        <v>104</v>
      </c>
      <c r="F174" s="79"/>
      <c r="G174" s="36" t="s">
        <v>76</v>
      </c>
      <c r="H174" s="37">
        <v>1</v>
      </c>
      <c r="I174" s="38">
        <v>0</v>
      </c>
      <c r="J174" s="38">
        <f t="shared" si="9"/>
        <v>0</v>
      </c>
    </row>
    <row r="175" spans="1:10" ht="24" customHeight="1" x14ac:dyDescent="0.2">
      <c r="A175" s="34" t="s">
        <v>102</v>
      </c>
      <c r="B175" s="35" t="s">
        <v>183</v>
      </c>
      <c r="C175" s="34" t="s">
        <v>25</v>
      </c>
      <c r="D175" s="34" t="s">
        <v>184</v>
      </c>
      <c r="E175" s="79" t="s">
        <v>185</v>
      </c>
      <c r="F175" s="79"/>
      <c r="G175" s="36" t="s">
        <v>76</v>
      </c>
      <c r="H175" s="37">
        <v>1</v>
      </c>
      <c r="I175" s="38">
        <v>0</v>
      </c>
      <c r="J175" s="38">
        <f t="shared" si="9"/>
        <v>0</v>
      </c>
    </row>
    <row r="176" spans="1:10" ht="24" customHeight="1" x14ac:dyDescent="0.2">
      <c r="A176" s="34" t="s">
        <v>102</v>
      </c>
      <c r="B176" s="35" t="s">
        <v>186</v>
      </c>
      <c r="C176" s="34" t="s">
        <v>25</v>
      </c>
      <c r="D176" s="34" t="s">
        <v>187</v>
      </c>
      <c r="E176" s="79" t="s">
        <v>104</v>
      </c>
      <c r="F176" s="79"/>
      <c r="G176" s="36" t="s">
        <v>76</v>
      </c>
      <c r="H176" s="37">
        <v>1</v>
      </c>
      <c r="I176" s="38">
        <v>0</v>
      </c>
      <c r="J176" s="38">
        <f t="shared" si="9"/>
        <v>0</v>
      </c>
    </row>
    <row r="177" spans="1:10" ht="24" customHeight="1" x14ac:dyDescent="0.2">
      <c r="A177" s="34" t="s">
        <v>102</v>
      </c>
      <c r="B177" s="35" t="s">
        <v>188</v>
      </c>
      <c r="C177" s="34" t="s">
        <v>25</v>
      </c>
      <c r="D177" s="34" t="s">
        <v>189</v>
      </c>
      <c r="E177" s="79" t="s">
        <v>105</v>
      </c>
      <c r="F177" s="79"/>
      <c r="G177" s="36" t="s">
        <v>76</v>
      </c>
      <c r="H177" s="37">
        <v>1</v>
      </c>
      <c r="I177" s="38">
        <v>0</v>
      </c>
      <c r="J177" s="38">
        <f t="shared" si="9"/>
        <v>0</v>
      </c>
    </row>
    <row r="178" spans="1:10" ht="26.1" customHeight="1" x14ac:dyDescent="0.2">
      <c r="A178" s="34" t="s">
        <v>102</v>
      </c>
      <c r="B178" s="35" t="s">
        <v>190</v>
      </c>
      <c r="C178" s="34" t="s">
        <v>25</v>
      </c>
      <c r="D178" s="34" t="s">
        <v>191</v>
      </c>
      <c r="E178" s="79" t="s">
        <v>133</v>
      </c>
      <c r="F178" s="79"/>
      <c r="G178" s="36" t="s">
        <v>76</v>
      </c>
      <c r="H178" s="37">
        <v>1</v>
      </c>
      <c r="I178" s="38">
        <v>0</v>
      </c>
      <c r="J178" s="38">
        <f t="shared" si="9"/>
        <v>0</v>
      </c>
    </row>
    <row r="179" spans="1:10" ht="26.1" customHeight="1" x14ac:dyDescent="0.2">
      <c r="A179" s="34" t="s">
        <v>102</v>
      </c>
      <c r="B179" s="35" t="s">
        <v>192</v>
      </c>
      <c r="C179" s="34" t="s">
        <v>25</v>
      </c>
      <c r="D179" s="34" t="s">
        <v>193</v>
      </c>
      <c r="E179" s="79" t="s">
        <v>133</v>
      </c>
      <c r="F179" s="79"/>
      <c r="G179" s="36" t="s">
        <v>76</v>
      </c>
      <c r="H179" s="37">
        <v>1</v>
      </c>
      <c r="I179" s="38">
        <v>0</v>
      </c>
      <c r="J179" s="38">
        <f t="shared" si="9"/>
        <v>0</v>
      </c>
    </row>
    <row r="180" spans="1:10" x14ac:dyDescent="0.2">
      <c r="A180" s="39"/>
      <c r="B180" s="39"/>
      <c r="C180" s="39"/>
      <c r="D180" s="39"/>
      <c r="E180" s="39"/>
      <c r="F180" s="40"/>
      <c r="G180" s="39"/>
      <c r="H180" s="40"/>
      <c r="I180" s="39"/>
      <c r="J180" s="40"/>
    </row>
    <row r="181" spans="1:10" x14ac:dyDescent="0.2">
      <c r="A181" s="39"/>
      <c r="B181" s="39"/>
      <c r="C181" s="39"/>
      <c r="D181" s="39"/>
      <c r="E181" s="39"/>
      <c r="F181" s="40"/>
      <c r="G181" s="39"/>
      <c r="H181" s="74"/>
      <c r="I181" s="74"/>
      <c r="J181" s="40"/>
    </row>
    <row r="182" spans="1:10" ht="50.1" customHeight="1" thickBot="1" x14ac:dyDescent="0.25">
      <c r="A182" s="41"/>
      <c r="B182" s="41"/>
      <c r="C182" s="41"/>
      <c r="D182" s="41"/>
      <c r="E182" s="41"/>
      <c r="F182" s="41"/>
      <c r="G182" s="41"/>
      <c r="H182" s="42"/>
      <c r="I182" s="41"/>
      <c r="J182" s="43"/>
    </row>
    <row r="183" spans="1:10" ht="0.95" customHeight="1" thickTop="1" x14ac:dyDescent="0.2">
      <c r="A183" s="44"/>
      <c r="B183" s="44"/>
      <c r="C183" s="44"/>
      <c r="D183" s="44"/>
      <c r="E183" s="44"/>
      <c r="F183" s="44"/>
      <c r="G183" s="44"/>
      <c r="H183" s="44"/>
      <c r="I183" s="44"/>
      <c r="J183" s="44"/>
    </row>
    <row r="184" spans="1:10" ht="18" customHeight="1" x14ac:dyDescent="0.2">
      <c r="A184" s="26" t="s">
        <v>89</v>
      </c>
      <c r="B184" s="27" t="s">
        <v>5</v>
      </c>
      <c r="C184" s="26" t="s">
        <v>6</v>
      </c>
      <c r="D184" s="26" t="s">
        <v>7</v>
      </c>
      <c r="E184" s="75" t="s">
        <v>99</v>
      </c>
      <c r="F184" s="75"/>
      <c r="G184" s="28" t="s">
        <v>8</v>
      </c>
      <c r="H184" s="27" t="s">
        <v>9</v>
      </c>
      <c r="I184" s="27" t="s">
        <v>10</v>
      </c>
      <c r="J184" s="27" t="s">
        <v>12</v>
      </c>
    </row>
    <row r="185" spans="1:10" ht="24" customHeight="1" x14ac:dyDescent="0.2">
      <c r="A185" s="29" t="s">
        <v>100</v>
      </c>
      <c r="B185" s="30" t="s">
        <v>90</v>
      </c>
      <c r="C185" s="29" t="s">
        <v>25</v>
      </c>
      <c r="D185" s="29" t="s">
        <v>91</v>
      </c>
      <c r="E185" s="76" t="s">
        <v>113</v>
      </c>
      <c r="F185" s="76"/>
      <c r="G185" s="31" t="s">
        <v>76</v>
      </c>
      <c r="H185" s="32">
        <v>1</v>
      </c>
      <c r="I185" s="33">
        <f>SUM(J186:J193)</f>
        <v>0</v>
      </c>
      <c r="J185" s="33">
        <f>H185*I185</f>
        <v>0</v>
      </c>
    </row>
    <row r="186" spans="1:10" ht="26.1" customHeight="1" x14ac:dyDescent="0.2">
      <c r="A186" s="45" t="s">
        <v>107</v>
      </c>
      <c r="B186" s="46" t="s">
        <v>194</v>
      </c>
      <c r="C186" s="45" t="s">
        <v>25</v>
      </c>
      <c r="D186" s="45" t="s">
        <v>195</v>
      </c>
      <c r="E186" s="80" t="s">
        <v>113</v>
      </c>
      <c r="F186" s="80"/>
      <c r="G186" s="47" t="s">
        <v>76</v>
      </c>
      <c r="H186" s="48">
        <v>1</v>
      </c>
      <c r="I186" s="49">
        <v>0</v>
      </c>
      <c r="J186" s="49">
        <f>H186*I186</f>
        <v>0</v>
      </c>
    </row>
    <row r="187" spans="1:10" ht="24" customHeight="1" x14ac:dyDescent="0.2">
      <c r="A187" s="34" t="s">
        <v>102</v>
      </c>
      <c r="B187" s="35" t="s">
        <v>196</v>
      </c>
      <c r="C187" s="34" t="s">
        <v>25</v>
      </c>
      <c r="D187" s="34" t="s">
        <v>197</v>
      </c>
      <c r="E187" s="79" t="s">
        <v>130</v>
      </c>
      <c r="F187" s="79"/>
      <c r="G187" s="36" t="s">
        <v>76</v>
      </c>
      <c r="H187" s="37">
        <v>1</v>
      </c>
      <c r="I187" s="38">
        <v>0</v>
      </c>
      <c r="J187" s="38">
        <f t="shared" ref="J187:J193" si="10">H187*I187</f>
        <v>0</v>
      </c>
    </row>
    <row r="188" spans="1:10" ht="24" customHeight="1" x14ac:dyDescent="0.2">
      <c r="A188" s="34" t="s">
        <v>102</v>
      </c>
      <c r="B188" s="35" t="s">
        <v>181</v>
      </c>
      <c r="C188" s="34" t="s">
        <v>25</v>
      </c>
      <c r="D188" s="34" t="s">
        <v>182</v>
      </c>
      <c r="E188" s="79" t="s">
        <v>104</v>
      </c>
      <c r="F188" s="79"/>
      <c r="G188" s="36" t="s">
        <v>76</v>
      </c>
      <c r="H188" s="37">
        <v>1</v>
      </c>
      <c r="I188" s="38">
        <v>0</v>
      </c>
      <c r="J188" s="38">
        <f t="shared" si="10"/>
        <v>0</v>
      </c>
    </row>
    <row r="189" spans="1:10" ht="24" customHeight="1" x14ac:dyDescent="0.2">
      <c r="A189" s="34" t="s">
        <v>102</v>
      </c>
      <c r="B189" s="35" t="s">
        <v>183</v>
      </c>
      <c r="C189" s="34" t="s">
        <v>25</v>
      </c>
      <c r="D189" s="34" t="s">
        <v>184</v>
      </c>
      <c r="E189" s="79" t="s">
        <v>185</v>
      </c>
      <c r="F189" s="79"/>
      <c r="G189" s="36" t="s">
        <v>76</v>
      </c>
      <c r="H189" s="37">
        <v>1</v>
      </c>
      <c r="I189" s="38">
        <v>0</v>
      </c>
      <c r="J189" s="38">
        <f t="shared" si="10"/>
        <v>0</v>
      </c>
    </row>
    <row r="190" spans="1:10" ht="24" customHeight="1" x14ac:dyDescent="0.2">
      <c r="A190" s="34" t="s">
        <v>102</v>
      </c>
      <c r="B190" s="35" t="s">
        <v>186</v>
      </c>
      <c r="C190" s="34" t="s">
        <v>25</v>
      </c>
      <c r="D190" s="34" t="s">
        <v>187</v>
      </c>
      <c r="E190" s="79" t="s">
        <v>104</v>
      </c>
      <c r="F190" s="79"/>
      <c r="G190" s="36" t="s">
        <v>76</v>
      </c>
      <c r="H190" s="37">
        <v>1</v>
      </c>
      <c r="I190" s="38">
        <v>0</v>
      </c>
      <c r="J190" s="38">
        <f t="shared" si="10"/>
        <v>0</v>
      </c>
    </row>
    <row r="191" spans="1:10" ht="24" customHeight="1" x14ac:dyDescent="0.2">
      <c r="A191" s="34" t="s">
        <v>102</v>
      </c>
      <c r="B191" s="35" t="s">
        <v>188</v>
      </c>
      <c r="C191" s="34" t="s">
        <v>25</v>
      </c>
      <c r="D191" s="34" t="s">
        <v>189</v>
      </c>
      <c r="E191" s="79" t="s">
        <v>105</v>
      </c>
      <c r="F191" s="79"/>
      <c r="G191" s="36" t="s">
        <v>76</v>
      </c>
      <c r="H191" s="37">
        <v>1</v>
      </c>
      <c r="I191" s="38">
        <v>0</v>
      </c>
      <c r="J191" s="38">
        <f t="shared" si="10"/>
        <v>0</v>
      </c>
    </row>
    <row r="192" spans="1:10" ht="26.1" customHeight="1" x14ac:dyDescent="0.2">
      <c r="A192" s="34" t="s">
        <v>102</v>
      </c>
      <c r="B192" s="35" t="s">
        <v>198</v>
      </c>
      <c r="C192" s="34" t="s">
        <v>25</v>
      </c>
      <c r="D192" s="34" t="s">
        <v>199</v>
      </c>
      <c r="E192" s="79" t="s">
        <v>133</v>
      </c>
      <c r="F192" s="79"/>
      <c r="G192" s="36" t="s">
        <v>76</v>
      </c>
      <c r="H192" s="37">
        <v>1</v>
      </c>
      <c r="I192" s="38">
        <v>0</v>
      </c>
      <c r="J192" s="38">
        <f t="shared" si="10"/>
        <v>0</v>
      </c>
    </row>
    <row r="193" spans="1:10" ht="26.1" customHeight="1" x14ac:dyDescent="0.2">
      <c r="A193" s="34" t="s">
        <v>102</v>
      </c>
      <c r="B193" s="35" t="s">
        <v>200</v>
      </c>
      <c r="C193" s="34" t="s">
        <v>25</v>
      </c>
      <c r="D193" s="34" t="s">
        <v>201</v>
      </c>
      <c r="E193" s="79" t="s">
        <v>133</v>
      </c>
      <c r="F193" s="79"/>
      <c r="G193" s="36" t="s">
        <v>76</v>
      </c>
      <c r="H193" s="37">
        <v>1</v>
      </c>
      <c r="I193" s="38">
        <v>0</v>
      </c>
      <c r="J193" s="38">
        <f t="shared" si="10"/>
        <v>0</v>
      </c>
    </row>
    <row r="194" spans="1:10" x14ac:dyDescent="0.2">
      <c r="A194" s="39"/>
      <c r="B194" s="39"/>
      <c r="C194" s="39"/>
      <c r="D194" s="39"/>
      <c r="E194" s="39"/>
      <c r="F194" s="40"/>
      <c r="G194" s="39"/>
      <c r="H194" s="40"/>
      <c r="I194" s="39"/>
      <c r="J194" s="40"/>
    </row>
    <row r="195" spans="1:10" x14ac:dyDescent="0.2">
      <c r="A195" s="39"/>
      <c r="B195" s="39"/>
      <c r="C195" s="39"/>
      <c r="D195" s="39"/>
      <c r="E195" s="39"/>
      <c r="F195" s="40"/>
      <c r="G195" s="39"/>
      <c r="H195" s="74"/>
      <c r="I195" s="74"/>
      <c r="J195" s="40"/>
    </row>
    <row r="196" spans="1:10" ht="50.1" customHeight="1" thickBot="1" x14ac:dyDescent="0.25">
      <c r="A196" s="41"/>
      <c r="B196" s="41"/>
      <c r="C196" s="41"/>
      <c r="D196" s="41"/>
      <c r="E196" s="41"/>
      <c r="F196" s="41"/>
      <c r="G196" s="41"/>
      <c r="H196" s="42"/>
      <c r="I196" s="41"/>
      <c r="J196" s="43"/>
    </row>
    <row r="197" spans="1:10" ht="0.95" customHeight="1" thickTop="1" x14ac:dyDescent="0.2">
      <c r="A197" s="44"/>
      <c r="B197" s="44"/>
      <c r="C197" s="44"/>
      <c r="D197" s="44"/>
      <c r="E197" s="44"/>
      <c r="F197" s="44"/>
      <c r="G197" s="44"/>
      <c r="H197" s="44"/>
      <c r="I197" s="44"/>
      <c r="J197" s="44"/>
    </row>
    <row r="198" spans="1:10" ht="18" customHeight="1" x14ac:dyDescent="0.2">
      <c r="A198" s="26" t="s">
        <v>92</v>
      </c>
      <c r="B198" s="27" t="s">
        <v>5</v>
      </c>
      <c r="C198" s="26" t="s">
        <v>6</v>
      </c>
      <c r="D198" s="26" t="s">
        <v>7</v>
      </c>
      <c r="E198" s="75" t="s">
        <v>99</v>
      </c>
      <c r="F198" s="75"/>
      <c r="G198" s="28" t="s">
        <v>8</v>
      </c>
      <c r="H198" s="27" t="s">
        <v>9</v>
      </c>
      <c r="I198" s="27" t="s">
        <v>10</v>
      </c>
      <c r="J198" s="27" t="s">
        <v>12</v>
      </c>
    </row>
    <row r="199" spans="1:10" ht="24" customHeight="1" x14ac:dyDescent="0.2">
      <c r="A199" s="29" t="s">
        <v>100</v>
      </c>
      <c r="B199" s="30" t="s">
        <v>93</v>
      </c>
      <c r="C199" s="29" t="s">
        <v>17</v>
      </c>
      <c r="D199" s="29" t="s">
        <v>94</v>
      </c>
      <c r="E199" s="76" t="s">
        <v>202</v>
      </c>
      <c r="F199" s="76"/>
      <c r="G199" s="31" t="s">
        <v>19</v>
      </c>
      <c r="H199" s="32">
        <v>1</v>
      </c>
      <c r="I199" s="33">
        <f>SUM(J200:J214)</f>
        <v>0</v>
      </c>
      <c r="J199" s="33">
        <f>H199*I199</f>
        <v>0</v>
      </c>
    </row>
    <row r="200" spans="1:10" ht="26.1" customHeight="1" x14ac:dyDescent="0.2">
      <c r="A200" s="34" t="s">
        <v>102</v>
      </c>
      <c r="B200" s="35" t="s">
        <v>203</v>
      </c>
      <c r="C200" s="34" t="s">
        <v>25</v>
      </c>
      <c r="D200" s="34" t="s">
        <v>204</v>
      </c>
      <c r="E200" s="79" t="s">
        <v>118</v>
      </c>
      <c r="F200" s="79"/>
      <c r="G200" s="36" t="s">
        <v>19</v>
      </c>
      <c r="H200" s="37">
        <v>0.67</v>
      </c>
      <c r="I200" s="38">
        <v>0</v>
      </c>
      <c r="J200" s="38">
        <f>H200*I200</f>
        <v>0</v>
      </c>
    </row>
    <row r="201" spans="1:10" ht="26.1" customHeight="1" x14ac:dyDescent="0.2">
      <c r="A201" s="34" t="s">
        <v>102</v>
      </c>
      <c r="B201" s="35" t="s">
        <v>205</v>
      </c>
      <c r="C201" s="34" t="s">
        <v>25</v>
      </c>
      <c r="D201" s="34" t="s">
        <v>206</v>
      </c>
      <c r="E201" s="79" t="s">
        <v>118</v>
      </c>
      <c r="F201" s="79"/>
      <c r="G201" s="36" t="s">
        <v>119</v>
      </c>
      <c r="H201" s="37">
        <v>0.04</v>
      </c>
      <c r="I201" s="38">
        <v>0</v>
      </c>
      <c r="J201" s="38">
        <f t="shared" ref="J201:J214" si="11">H201*I201</f>
        <v>0</v>
      </c>
    </row>
    <row r="202" spans="1:10" ht="24" customHeight="1" x14ac:dyDescent="0.2">
      <c r="A202" s="34" t="s">
        <v>102</v>
      </c>
      <c r="B202" s="35" t="s">
        <v>207</v>
      </c>
      <c r="C202" s="34" t="s">
        <v>25</v>
      </c>
      <c r="D202" s="34" t="s">
        <v>208</v>
      </c>
      <c r="E202" s="79" t="s">
        <v>118</v>
      </c>
      <c r="F202" s="79"/>
      <c r="G202" s="36" t="s">
        <v>119</v>
      </c>
      <c r="H202" s="37">
        <v>0.03</v>
      </c>
      <c r="I202" s="38">
        <v>0</v>
      </c>
      <c r="J202" s="38">
        <f t="shared" si="11"/>
        <v>0</v>
      </c>
    </row>
    <row r="203" spans="1:10" ht="26.1" customHeight="1" x14ac:dyDescent="0.2">
      <c r="A203" s="34" t="s">
        <v>102</v>
      </c>
      <c r="B203" s="35" t="s">
        <v>209</v>
      </c>
      <c r="C203" s="34" t="s">
        <v>25</v>
      </c>
      <c r="D203" s="34" t="s">
        <v>210</v>
      </c>
      <c r="E203" s="79" t="s">
        <v>118</v>
      </c>
      <c r="F203" s="79"/>
      <c r="G203" s="36" t="s">
        <v>19</v>
      </c>
      <c r="H203" s="37">
        <v>0.83</v>
      </c>
      <c r="I203" s="38">
        <v>0</v>
      </c>
      <c r="J203" s="38">
        <f t="shared" si="11"/>
        <v>0</v>
      </c>
    </row>
    <row r="204" spans="1:10" ht="24" customHeight="1" x14ac:dyDescent="0.2">
      <c r="A204" s="34" t="s">
        <v>102</v>
      </c>
      <c r="B204" s="35" t="s">
        <v>211</v>
      </c>
      <c r="C204" s="34" t="s">
        <v>25</v>
      </c>
      <c r="D204" s="34" t="s">
        <v>212</v>
      </c>
      <c r="E204" s="79" t="s">
        <v>118</v>
      </c>
      <c r="F204" s="79"/>
      <c r="G204" s="36" t="s">
        <v>119</v>
      </c>
      <c r="H204" s="37">
        <v>0.03</v>
      </c>
      <c r="I204" s="38">
        <v>0</v>
      </c>
      <c r="J204" s="38">
        <f t="shared" si="11"/>
        <v>0</v>
      </c>
    </row>
    <row r="205" spans="1:10" ht="26.1" customHeight="1" x14ac:dyDescent="0.2">
      <c r="A205" s="34" t="s">
        <v>102</v>
      </c>
      <c r="B205" s="35" t="s">
        <v>213</v>
      </c>
      <c r="C205" s="34" t="s">
        <v>25</v>
      </c>
      <c r="D205" s="34" t="s">
        <v>214</v>
      </c>
      <c r="E205" s="79" t="s">
        <v>118</v>
      </c>
      <c r="F205" s="79"/>
      <c r="G205" s="36" t="s">
        <v>150</v>
      </c>
      <c r="H205" s="37">
        <v>0.83</v>
      </c>
      <c r="I205" s="38">
        <v>0</v>
      </c>
      <c r="J205" s="38">
        <f t="shared" si="11"/>
        <v>0</v>
      </c>
    </row>
    <row r="206" spans="1:10" ht="24" customHeight="1" x14ac:dyDescent="0.2">
      <c r="A206" s="34" t="s">
        <v>102</v>
      </c>
      <c r="B206" s="35" t="s">
        <v>215</v>
      </c>
      <c r="C206" s="34" t="s">
        <v>25</v>
      </c>
      <c r="D206" s="34" t="s">
        <v>216</v>
      </c>
      <c r="E206" s="79" t="s">
        <v>118</v>
      </c>
      <c r="F206" s="79"/>
      <c r="G206" s="36" t="s">
        <v>19</v>
      </c>
      <c r="H206" s="37">
        <v>0.08</v>
      </c>
      <c r="I206" s="38">
        <v>0</v>
      </c>
      <c r="J206" s="38">
        <f t="shared" si="11"/>
        <v>0</v>
      </c>
    </row>
    <row r="207" spans="1:10" ht="24" customHeight="1" x14ac:dyDescent="0.2">
      <c r="A207" s="34" t="s">
        <v>102</v>
      </c>
      <c r="B207" s="35" t="s">
        <v>217</v>
      </c>
      <c r="C207" s="34" t="s">
        <v>25</v>
      </c>
      <c r="D207" s="34" t="s">
        <v>218</v>
      </c>
      <c r="E207" s="79" t="s">
        <v>118</v>
      </c>
      <c r="F207" s="79"/>
      <c r="G207" s="36" t="s">
        <v>19</v>
      </c>
      <c r="H207" s="37">
        <v>0.01</v>
      </c>
      <c r="I207" s="38">
        <v>0</v>
      </c>
      <c r="J207" s="38">
        <f t="shared" si="11"/>
        <v>0</v>
      </c>
    </row>
    <row r="208" spans="1:10" ht="24" customHeight="1" x14ac:dyDescent="0.2">
      <c r="A208" s="34" t="s">
        <v>102</v>
      </c>
      <c r="B208" s="35" t="s">
        <v>219</v>
      </c>
      <c r="C208" s="34" t="s">
        <v>25</v>
      </c>
      <c r="D208" s="34" t="s">
        <v>220</v>
      </c>
      <c r="E208" s="79" t="s">
        <v>118</v>
      </c>
      <c r="F208" s="79"/>
      <c r="G208" s="36" t="s">
        <v>19</v>
      </c>
      <c r="H208" s="37">
        <v>0.01</v>
      </c>
      <c r="I208" s="38">
        <v>0</v>
      </c>
      <c r="J208" s="38">
        <f t="shared" si="11"/>
        <v>0</v>
      </c>
    </row>
    <row r="209" spans="1:10" ht="26.1" customHeight="1" x14ac:dyDescent="0.2">
      <c r="A209" s="34" t="s">
        <v>102</v>
      </c>
      <c r="B209" s="35" t="s">
        <v>221</v>
      </c>
      <c r="C209" s="34" t="s">
        <v>25</v>
      </c>
      <c r="D209" s="34" t="s">
        <v>222</v>
      </c>
      <c r="E209" s="79" t="s">
        <v>118</v>
      </c>
      <c r="F209" s="79"/>
      <c r="G209" s="36" t="s">
        <v>19</v>
      </c>
      <c r="H209" s="37">
        <v>0.08</v>
      </c>
      <c r="I209" s="38">
        <v>0</v>
      </c>
      <c r="J209" s="38">
        <f t="shared" si="11"/>
        <v>0</v>
      </c>
    </row>
    <row r="210" spans="1:10" ht="39" customHeight="1" x14ac:dyDescent="0.2">
      <c r="A210" s="34" t="s">
        <v>102</v>
      </c>
      <c r="B210" s="35" t="s">
        <v>223</v>
      </c>
      <c r="C210" s="34" t="s">
        <v>25</v>
      </c>
      <c r="D210" s="34" t="s">
        <v>224</v>
      </c>
      <c r="E210" s="79" t="s">
        <v>118</v>
      </c>
      <c r="F210" s="79"/>
      <c r="G210" s="36" t="s">
        <v>19</v>
      </c>
      <c r="H210" s="37">
        <v>0.33</v>
      </c>
      <c r="I210" s="38">
        <v>0</v>
      </c>
      <c r="J210" s="38">
        <f t="shared" si="11"/>
        <v>0</v>
      </c>
    </row>
    <row r="211" spans="1:10" ht="39" customHeight="1" x14ac:dyDescent="0.2">
      <c r="A211" s="34" t="s">
        <v>102</v>
      </c>
      <c r="B211" s="35" t="s">
        <v>225</v>
      </c>
      <c r="C211" s="34" t="s">
        <v>25</v>
      </c>
      <c r="D211" s="34" t="s">
        <v>226</v>
      </c>
      <c r="E211" s="79" t="s">
        <v>118</v>
      </c>
      <c r="F211" s="79"/>
      <c r="G211" s="36" t="s">
        <v>19</v>
      </c>
      <c r="H211" s="37">
        <v>0.02</v>
      </c>
      <c r="I211" s="38">
        <v>0</v>
      </c>
      <c r="J211" s="38">
        <f t="shared" si="11"/>
        <v>0</v>
      </c>
    </row>
    <row r="212" spans="1:10" ht="26.1" customHeight="1" x14ac:dyDescent="0.2">
      <c r="A212" s="34" t="s">
        <v>102</v>
      </c>
      <c r="B212" s="35" t="s">
        <v>227</v>
      </c>
      <c r="C212" s="34" t="s">
        <v>25</v>
      </c>
      <c r="D212" s="34" t="s">
        <v>228</v>
      </c>
      <c r="E212" s="79" t="s">
        <v>118</v>
      </c>
      <c r="F212" s="79"/>
      <c r="G212" s="36" t="s">
        <v>19</v>
      </c>
      <c r="H212" s="37">
        <v>0.17</v>
      </c>
      <c r="I212" s="38">
        <v>0</v>
      </c>
      <c r="J212" s="38">
        <f t="shared" si="11"/>
        <v>0</v>
      </c>
    </row>
    <row r="213" spans="1:10" ht="39" customHeight="1" x14ac:dyDescent="0.2">
      <c r="A213" s="34" t="s">
        <v>102</v>
      </c>
      <c r="B213" s="35" t="s">
        <v>229</v>
      </c>
      <c r="C213" s="34" t="s">
        <v>25</v>
      </c>
      <c r="D213" s="34" t="s">
        <v>230</v>
      </c>
      <c r="E213" s="79" t="s">
        <v>118</v>
      </c>
      <c r="F213" s="79"/>
      <c r="G213" s="36" t="s">
        <v>19</v>
      </c>
      <c r="H213" s="37">
        <v>0.42</v>
      </c>
      <c r="I213" s="38">
        <v>0</v>
      </c>
      <c r="J213" s="38">
        <f t="shared" si="11"/>
        <v>0</v>
      </c>
    </row>
    <row r="214" spans="1:10" ht="26.1" customHeight="1" x14ac:dyDescent="0.2">
      <c r="A214" s="34" t="s">
        <v>102</v>
      </c>
      <c r="B214" s="35" t="s">
        <v>231</v>
      </c>
      <c r="C214" s="34" t="s">
        <v>25</v>
      </c>
      <c r="D214" s="34" t="s">
        <v>232</v>
      </c>
      <c r="E214" s="79" t="s">
        <v>118</v>
      </c>
      <c r="F214" s="79"/>
      <c r="G214" s="36" t="s">
        <v>150</v>
      </c>
      <c r="H214" s="37">
        <v>0.2</v>
      </c>
      <c r="I214" s="38">
        <v>0</v>
      </c>
      <c r="J214" s="38">
        <f t="shared" si="11"/>
        <v>0</v>
      </c>
    </row>
    <row r="215" spans="1:10" x14ac:dyDescent="0.2">
      <c r="A215" s="39"/>
      <c r="B215" s="39"/>
      <c r="C215" s="39"/>
      <c r="D215" s="39"/>
      <c r="E215" s="39"/>
      <c r="F215" s="40"/>
      <c r="G215" s="39"/>
      <c r="H215" s="40"/>
      <c r="I215" s="39"/>
      <c r="J215" s="40"/>
    </row>
    <row r="216" spans="1:10" x14ac:dyDescent="0.2">
      <c r="A216" s="39"/>
      <c r="B216" s="39"/>
      <c r="C216" s="39"/>
      <c r="D216" s="39"/>
      <c r="E216" s="39"/>
      <c r="F216" s="40"/>
      <c r="G216" s="39"/>
      <c r="H216" s="74"/>
      <c r="I216" s="74"/>
      <c r="J216" s="40"/>
    </row>
    <row r="217" spans="1:10" ht="50.1" customHeight="1" thickBot="1" x14ac:dyDescent="0.25">
      <c r="A217" s="41"/>
      <c r="B217" s="41"/>
      <c r="C217" s="41"/>
      <c r="D217" s="41"/>
      <c r="E217" s="41"/>
      <c r="F217" s="41"/>
      <c r="G217" s="41"/>
      <c r="H217" s="42"/>
      <c r="I217" s="41"/>
      <c r="J217" s="43"/>
    </row>
    <row r="218" spans="1:10" ht="0.95" customHeight="1" thickTop="1" x14ac:dyDescent="0.2">
      <c r="A218" s="44"/>
      <c r="B218" s="44"/>
      <c r="C218" s="44"/>
      <c r="D218" s="44"/>
      <c r="E218" s="44"/>
      <c r="F218" s="44"/>
      <c r="G218" s="44"/>
      <c r="H218" s="44"/>
      <c r="I218" s="44"/>
      <c r="J218" s="44"/>
    </row>
  </sheetData>
  <mergeCells count="158">
    <mergeCell ref="E210:F210"/>
    <mergeCell ref="E211:F211"/>
    <mergeCell ref="E212:F212"/>
    <mergeCell ref="E213:F213"/>
    <mergeCell ref="E214:F214"/>
    <mergeCell ref="H216:I216"/>
    <mergeCell ref="E204:F204"/>
    <mergeCell ref="E205:F205"/>
    <mergeCell ref="E206:F206"/>
    <mergeCell ref="E207:F207"/>
    <mergeCell ref="E208:F208"/>
    <mergeCell ref="E209:F209"/>
    <mergeCell ref="E198:F198"/>
    <mergeCell ref="E199:F199"/>
    <mergeCell ref="E200:F200"/>
    <mergeCell ref="E201:F201"/>
    <mergeCell ref="E202:F202"/>
    <mergeCell ref="E203:F203"/>
    <mergeCell ref="E189:F189"/>
    <mergeCell ref="E190:F190"/>
    <mergeCell ref="E191:F191"/>
    <mergeCell ref="E192:F192"/>
    <mergeCell ref="E193:F193"/>
    <mergeCell ref="H195:I195"/>
    <mergeCell ref="H181:I181"/>
    <mergeCell ref="E184:F184"/>
    <mergeCell ref="E185:F185"/>
    <mergeCell ref="E186:F186"/>
    <mergeCell ref="E187:F187"/>
    <mergeCell ref="E188:F188"/>
    <mergeCell ref="E174:F174"/>
    <mergeCell ref="E175:F175"/>
    <mergeCell ref="E176:F176"/>
    <mergeCell ref="E177:F177"/>
    <mergeCell ref="E178:F178"/>
    <mergeCell ref="E179:F179"/>
    <mergeCell ref="E165:F165"/>
    <mergeCell ref="H167:I167"/>
    <mergeCell ref="E170:F170"/>
    <mergeCell ref="E171:F171"/>
    <mergeCell ref="E172:F172"/>
    <mergeCell ref="E173:F173"/>
    <mergeCell ref="E156:F156"/>
    <mergeCell ref="E157:F157"/>
    <mergeCell ref="E158:F158"/>
    <mergeCell ref="H160:I160"/>
    <mergeCell ref="F163:G163"/>
    <mergeCell ref="E164:F164"/>
    <mergeCell ref="E147:F147"/>
    <mergeCell ref="E148:F148"/>
    <mergeCell ref="H150:I150"/>
    <mergeCell ref="E153:F153"/>
    <mergeCell ref="E154:F154"/>
    <mergeCell ref="E155:F155"/>
    <mergeCell ref="E135:F135"/>
    <mergeCell ref="H137:I137"/>
    <mergeCell ref="F140:G140"/>
    <mergeCell ref="E141:F141"/>
    <mergeCell ref="E142:F142"/>
    <mergeCell ref="H144:I144"/>
    <mergeCell ref="E126:F126"/>
    <mergeCell ref="H128:I128"/>
    <mergeCell ref="E131:F131"/>
    <mergeCell ref="E132:F132"/>
    <mergeCell ref="E133:F133"/>
    <mergeCell ref="E134:F134"/>
    <mergeCell ref="E120:F120"/>
    <mergeCell ref="E121:F121"/>
    <mergeCell ref="E122:F122"/>
    <mergeCell ref="E123:F123"/>
    <mergeCell ref="E124:F124"/>
    <mergeCell ref="E125:F125"/>
    <mergeCell ref="E111:F111"/>
    <mergeCell ref="E112:F112"/>
    <mergeCell ref="E113:F113"/>
    <mergeCell ref="E114:F114"/>
    <mergeCell ref="H116:I116"/>
    <mergeCell ref="E119:F119"/>
    <mergeCell ref="E102:F102"/>
    <mergeCell ref="E103:F103"/>
    <mergeCell ref="E104:F104"/>
    <mergeCell ref="H106:I106"/>
    <mergeCell ref="E109:F109"/>
    <mergeCell ref="E110:F110"/>
    <mergeCell ref="E93:F93"/>
    <mergeCell ref="E94:F94"/>
    <mergeCell ref="E95:F95"/>
    <mergeCell ref="E96:F96"/>
    <mergeCell ref="H98:I98"/>
    <mergeCell ref="E101:F101"/>
    <mergeCell ref="E84:F84"/>
    <mergeCell ref="E85:F85"/>
    <mergeCell ref="E86:F86"/>
    <mergeCell ref="E87:F87"/>
    <mergeCell ref="H89:I89"/>
    <mergeCell ref="E92:F92"/>
    <mergeCell ref="E75:F75"/>
    <mergeCell ref="E76:F76"/>
    <mergeCell ref="E77:F77"/>
    <mergeCell ref="E78:F78"/>
    <mergeCell ref="H80:I80"/>
    <mergeCell ref="E83:F83"/>
    <mergeCell ref="E66:F66"/>
    <mergeCell ref="E67:F67"/>
    <mergeCell ref="E68:F68"/>
    <mergeCell ref="H70:I70"/>
    <mergeCell ref="E73:F73"/>
    <mergeCell ref="E74:F74"/>
    <mergeCell ref="E57:F57"/>
    <mergeCell ref="E58:F58"/>
    <mergeCell ref="E59:F59"/>
    <mergeCell ref="H61:I61"/>
    <mergeCell ref="E64:F64"/>
    <mergeCell ref="E65:F65"/>
    <mergeCell ref="E48:F48"/>
    <mergeCell ref="E49:F49"/>
    <mergeCell ref="E50:F50"/>
    <mergeCell ref="H52:I52"/>
    <mergeCell ref="F55:G55"/>
    <mergeCell ref="E56:F56"/>
    <mergeCell ref="F40:G40"/>
    <mergeCell ref="E41:F41"/>
    <mergeCell ref="E42:F42"/>
    <mergeCell ref="E43:F43"/>
    <mergeCell ref="H45:I45"/>
    <mergeCell ref="E27:F27"/>
    <mergeCell ref="H29:I29"/>
    <mergeCell ref="E32:F32"/>
    <mergeCell ref="E33:F33"/>
    <mergeCell ref="E34:F34"/>
    <mergeCell ref="E35:F35"/>
    <mergeCell ref="E22:F22"/>
    <mergeCell ref="E23:F23"/>
    <mergeCell ref="E24:F24"/>
    <mergeCell ref="E25:F25"/>
    <mergeCell ref="E26:F26"/>
    <mergeCell ref="E12:F12"/>
    <mergeCell ref="E13:F13"/>
    <mergeCell ref="E14:F14"/>
    <mergeCell ref="H37:I37"/>
    <mergeCell ref="E19:F19"/>
    <mergeCell ref="E20:F20"/>
    <mergeCell ref="A3:J3"/>
    <mergeCell ref="F4:G4"/>
    <mergeCell ref="E5:F5"/>
    <mergeCell ref="E6:F6"/>
    <mergeCell ref="E7:F7"/>
    <mergeCell ref="H9:I9"/>
    <mergeCell ref="E21:F21"/>
    <mergeCell ref="C1:D1"/>
    <mergeCell ref="E1:F1"/>
    <mergeCell ref="G1:H1"/>
    <mergeCell ref="I1:J1"/>
    <mergeCell ref="C2:D2"/>
    <mergeCell ref="E2:F2"/>
    <mergeCell ref="G2:H2"/>
    <mergeCell ref="I2:J2"/>
    <mergeCell ref="H16:I16"/>
  </mergeCells>
  <pageMargins left="0.5" right="0.5" top="1" bottom="1" header="0.5" footer="0.5"/>
  <pageSetup paperSize="9" fitToHeight="0" orientation="landscape"/>
  <headerFooter>
    <oddHeader>&amp;L &amp;CInstituto Nacional do Seguro Social - INSS
CNPJ: 29.979.036/0908-91 &amp;R</oddHeader>
    <oddFooter>&amp;L &amp;CSetor de Autarquias Sul, Quadra 02 Bloco O - Asa Sul - Brasília / DF
(61)3319-2555 / walter.franca@inss.gov.br &amp;R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showOutlineSymbols="0" showWhiteSpace="0" workbookViewId="0">
      <selection activeCell="O11" sqref="O11"/>
    </sheetView>
  </sheetViews>
  <sheetFormatPr defaultRowHeight="14.25" x14ac:dyDescent="0.2"/>
  <cols>
    <col min="1" max="1" width="20" style="56" bestFit="1" customWidth="1"/>
    <col min="2" max="2" width="60" style="56" bestFit="1" customWidth="1"/>
    <col min="3" max="3" width="20" style="56" bestFit="1" customWidth="1"/>
    <col min="4" max="30" width="12" style="56" bestFit="1" customWidth="1"/>
    <col min="31" max="16384" width="9" style="56"/>
  </cols>
  <sheetData>
    <row r="1" spans="1:16" ht="15" x14ac:dyDescent="0.2">
      <c r="A1" s="62"/>
      <c r="B1" s="62" t="s">
        <v>0</v>
      </c>
      <c r="C1" s="62"/>
      <c r="D1" s="72"/>
      <c r="E1" s="72"/>
      <c r="F1" s="72"/>
      <c r="G1" s="72"/>
    </row>
    <row r="2" spans="1:16" ht="95.1" customHeight="1" x14ac:dyDescent="0.2">
      <c r="A2" s="58"/>
      <c r="B2" s="58" t="s">
        <v>233</v>
      </c>
      <c r="C2" s="58"/>
      <c r="D2" s="83"/>
      <c r="E2" s="83"/>
      <c r="F2" s="73"/>
      <c r="G2" s="73"/>
    </row>
    <row r="3" spans="1:16" ht="15" x14ac:dyDescent="0.25">
      <c r="A3" s="77" t="s">
        <v>235</v>
      </c>
      <c r="B3" s="70"/>
      <c r="C3" s="70"/>
      <c r="D3" s="70"/>
      <c r="E3" s="70"/>
      <c r="F3" s="70"/>
      <c r="G3" s="70"/>
    </row>
    <row r="4" spans="1:16" ht="15" x14ac:dyDescent="0.2">
      <c r="A4" s="60" t="s">
        <v>4</v>
      </c>
      <c r="B4" s="60" t="s">
        <v>7</v>
      </c>
      <c r="C4" s="27" t="s">
        <v>236</v>
      </c>
      <c r="D4" s="27" t="s">
        <v>237</v>
      </c>
      <c r="E4" s="27" t="s">
        <v>238</v>
      </c>
      <c r="F4" s="27" t="s">
        <v>239</v>
      </c>
      <c r="G4" s="27" t="s">
        <v>240</v>
      </c>
      <c r="H4" s="27" t="s">
        <v>241</v>
      </c>
      <c r="I4" s="27" t="s">
        <v>242</v>
      </c>
      <c r="J4" s="27" t="s">
        <v>243</v>
      </c>
      <c r="K4" s="27" t="s">
        <v>244</v>
      </c>
      <c r="L4" s="27" t="s">
        <v>245</v>
      </c>
      <c r="M4" s="27" t="s">
        <v>246</v>
      </c>
      <c r="N4" s="27" t="s">
        <v>247</v>
      </c>
      <c r="O4" s="27" t="s">
        <v>248</v>
      </c>
      <c r="P4" s="27" t="s">
        <v>249</v>
      </c>
    </row>
    <row r="5" spans="1:16" ht="24" customHeight="1" x14ac:dyDescent="0.2">
      <c r="A5" s="61" t="s">
        <v>13</v>
      </c>
      <c r="B5" s="61" t="s">
        <v>14</v>
      </c>
      <c r="C5" s="25">
        <f>'Orçamento Sintético'!G5</f>
        <v>0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6" ht="24" customHeight="1" x14ac:dyDescent="0.2">
      <c r="A6" s="61" t="s">
        <v>33</v>
      </c>
      <c r="B6" s="61" t="s">
        <v>34</v>
      </c>
      <c r="C6" s="25">
        <f>'Orçamento Sintético'!G10</f>
        <v>0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7" spans="1:16" ht="24" customHeight="1" x14ac:dyDescent="0.2">
      <c r="A7" s="61" t="s">
        <v>41</v>
      </c>
      <c r="B7" s="61" t="s">
        <v>42</v>
      </c>
      <c r="C7" s="25">
        <f>'Orçamento Sintético'!G13</f>
        <v>0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ht="24" customHeight="1" x14ac:dyDescent="0.2">
      <c r="A8" s="61" t="s">
        <v>71</v>
      </c>
      <c r="B8" s="61" t="s">
        <v>72</v>
      </c>
      <c r="C8" s="25">
        <f>'Orçamento Sintético'!G23</f>
        <v>0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</row>
    <row r="9" spans="1:16" ht="26.1" customHeight="1" x14ac:dyDescent="0.2">
      <c r="A9" s="61" t="s">
        <v>83</v>
      </c>
      <c r="B9" s="61" t="s">
        <v>84</v>
      </c>
      <c r="C9" s="25">
        <f>'Orçamento Sintético'!G27</f>
        <v>0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</row>
    <row r="10" spans="1:16" x14ac:dyDescent="0.2">
      <c r="A10" s="73" t="s">
        <v>250</v>
      </c>
      <c r="B10" s="73"/>
      <c r="C10" s="58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</row>
    <row r="11" spans="1:16" x14ac:dyDescent="0.2">
      <c r="A11" s="73" t="s">
        <v>251</v>
      </c>
      <c r="B11" s="73"/>
      <c r="C11" s="58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</row>
    <row r="12" spans="1:16" x14ac:dyDescent="0.2">
      <c r="A12" s="73" t="s">
        <v>252</v>
      </c>
      <c r="B12" s="73"/>
      <c r="C12" s="58"/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</row>
    <row r="13" spans="1:16" x14ac:dyDescent="0.2">
      <c r="A13" s="73" t="s">
        <v>253</v>
      </c>
      <c r="B13" s="73"/>
      <c r="C13" s="58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</row>
    <row r="14" spans="1:16" x14ac:dyDescent="0.2">
      <c r="A14" s="59"/>
      <c r="B14" s="59"/>
      <c r="C14" s="59"/>
      <c r="D14" s="59"/>
      <c r="E14" s="59"/>
      <c r="F14" s="59"/>
      <c r="G14" s="59"/>
    </row>
    <row r="15" spans="1:16" ht="60" customHeight="1" x14ac:dyDescent="0.2">
      <c r="A15" s="55"/>
      <c r="B15" s="55"/>
      <c r="C15" s="55"/>
      <c r="D15" s="55"/>
      <c r="E15" s="55"/>
      <c r="F15" s="55"/>
      <c r="G15" s="55"/>
    </row>
    <row r="16" spans="1:16" ht="69.95" customHeight="1" x14ac:dyDescent="0.2">
      <c r="A16" s="82"/>
      <c r="B16" s="70"/>
      <c r="C16" s="70"/>
      <c r="D16" s="70"/>
      <c r="E16" s="70"/>
      <c r="F16" s="70"/>
      <c r="G16" s="70"/>
    </row>
  </sheetData>
  <mergeCells count="10">
    <mergeCell ref="A11:B11"/>
    <mergeCell ref="A12:B12"/>
    <mergeCell ref="A13:B13"/>
    <mergeCell ref="A16:G16"/>
    <mergeCell ref="D1:E1"/>
    <mergeCell ref="F1:G1"/>
    <mergeCell ref="D2:E2"/>
    <mergeCell ref="F2:G2"/>
    <mergeCell ref="A3:G3"/>
    <mergeCell ref="A10:B10"/>
  </mergeCells>
  <pageMargins left="0.5" right="0.5" top="1" bottom="1" header="0.5" footer="0.5"/>
  <pageSetup paperSize="8"/>
  <headerFooter>
    <oddHeader>&amp;L &amp;CInstituto Nacional do Seguro Social - INSS
CNPJ: 29.979.036/0908-91 &amp;R</oddHeader>
    <oddFooter>&amp;L &amp;CSetor de Autarquias Sul, Quadra 02 Bloco O - Asa Sul - Brasília / DF
(61)3319-2555 / walter.franca@inss.gov.br 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Orçamento Sintético</vt:lpstr>
      <vt:lpstr>Orçamento Analítico</vt:lpstr>
      <vt:lpstr>Cronograma Físico-Financeiro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Lenovo</cp:lastModifiedBy>
  <cp:revision>0</cp:revision>
  <dcterms:created xsi:type="dcterms:W3CDTF">2024-08-21T18:18:30Z</dcterms:created>
  <dcterms:modified xsi:type="dcterms:W3CDTF">2024-08-27T19:51:58Z</dcterms:modified>
</cp:coreProperties>
</file>