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I7" i="1" l="1"/>
  <c r="L5" i="1"/>
  <c r="L6" i="1"/>
  <c r="L7" i="1"/>
  <c r="L8" i="1"/>
  <c r="L9" i="1"/>
  <c r="L10" i="1"/>
  <c r="L11" i="1"/>
  <c r="L12" i="1"/>
  <c r="L13" i="1"/>
  <c r="L14" i="1"/>
  <c r="L4" i="1"/>
  <c r="I13" i="1"/>
  <c r="I10" i="1"/>
  <c r="I11" i="1"/>
  <c r="I9" i="1"/>
  <c r="I5" i="1"/>
  <c r="I4" i="1"/>
  <c r="I14" i="1"/>
  <c r="I12" i="1"/>
  <c r="I8" i="1"/>
  <c r="I6" i="1"/>
  <c r="L15" i="1" l="1"/>
</calcChain>
</file>

<file path=xl/sharedStrings.xml><?xml version="1.0" encoding="utf-8"?>
<sst xmlns="http://schemas.openxmlformats.org/spreadsheetml/2006/main" count="28" uniqueCount="28">
  <si>
    <t xml:space="preserve">Item </t>
  </si>
  <si>
    <t>Descrição</t>
  </si>
  <si>
    <t>Qtde</t>
  </si>
  <si>
    <t>Média</t>
  </si>
  <si>
    <t>PLANILHA ESTIMATIVA DE PREÇOS</t>
  </si>
  <si>
    <t>MÁRCIA S. SOARES</t>
  </si>
  <si>
    <t>MICROFONE DE LAPELA ECMCS3</t>
  </si>
  <si>
    <t>Internet 1</t>
  </si>
  <si>
    <t>Internet 2</t>
  </si>
  <si>
    <t>Internet 3</t>
  </si>
  <si>
    <t>Painel de Preços 1</t>
  </si>
  <si>
    <t>Painel de Preços 2</t>
  </si>
  <si>
    <t>Painel de Preços 3</t>
  </si>
  <si>
    <t>Valor Unitário</t>
  </si>
  <si>
    <t>Valor Total</t>
  </si>
  <si>
    <t>MICROFONE DE LAPELA COM ENTRADA LIGHTNING</t>
  </si>
  <si>
    <t>RING LIGHT COM TRIPÉ</t>
  </si>
  <si>
    <t>SOFT BOX (1 UNIDADE)</t>
  </si>
  <si>
    <t>SUPORTE TIPO RING LIGHT LIVESTREAM 10 POL. COM TRIPÉ AJUSTAVEL USB - AC370</t>
  </si>
  <si>
    <t>ADAPTADOR P/ IPHONE P2 ÁUDIO + CARREGAMENTO</t>
  </si>
  <si>
    <t>KIT DE LENTES 3 EM 1 PARA SMARTPHONES</t>
  </si>
  <si>
    <t>ADAPTADOR P2/P3 P/ IPHONE</t>
  </si>
  <si>
    <t>POWER BANK DE 20000MAH</t>
  </si>
  <si>
    <t>SELFIEGRAM C/ TRIPÉ</t>
  </si>
  <si>
    <t>MICROFONE CARDIOIDE BOYA BY-MM1 PARA CÂMERA E CELULAR</t>
  </si>
  <si>
    <t>TOTAL GLOBAL</t>
  </si>
  <si>
    <t xml:space="preserve">Chefe da Divisão de Licitações </t>
  </si>
  <si>
    <t>Em atenção ao art. 5º, §1º da INSTRUÇÃO NORMATIVA SEGES /ME Nº 65, DE 7 DE JULHO DE 2021, na pesquisa de preços foram priorizados os parâmetros estabelecidos nos incisos I e III da referida norma.
Realizou-se consulta ao link do Painel de Preços http://paineldeprecos.planejamento.gov.br, conforme art. 5º, inciso I da referida norma.
Em atendimento ao inciso III do art. 5º da IN Nº 65/2021, a pesquisa de preços foi realizada em sítios eletrônicos especializados ou de domínio amplo, desde que atualizados no momento da pesquisa e compreendidos no intervalo de até 6 (seis) meses de antecedência da data de divulgação do edital, contendo a data e a hora de acesso.
Foi utilizada, como metodologia para obtenção do preço de referência para a contratação, a  média  dos valores obtidos na pesquisa de preços no painel de preços e sítios eletrônicos, com o cálculo incidindo sobre o conjunto de preços.  Utilização devido à homogeneidade dos dados observados.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</si>
</sst>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1">
    <xf numFmtId="0" fontId="0" fillId="0" borderId="0" xfId="0"/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8" fontId="7" fillId="0" borderId="1" xfId="0" applyNumberFormat="1" applyFont="1" applyBorder="1"/>
    <xf numFmtId="0" fontId="6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wrapText="1"/>
    </xf>
    <xf numFmtId="8" fontId="7" fillId="5" borderId="1" xfId="0" applyNumberFormat="1" applyFont="1" applyFill="1" applyBorder="1"/>
    <xf numFmtId="0" fontId="7" fillId="5" borderId="1" xfId="0" applyFont="1" applyFill="1" applyBorder="1"/>
    <xf numFmtId="0" fontId="7" fillId="0" borderId="1" xfId="0" applyFont="1" applyBorder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8" fontId="8" fillId="3" borderId="1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44" fontId="4" fillId="4" borderId="1" xfId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4" fontId="4" fillId="6" borderId="1" xfId="1" applyFont="1" applyFill="1" applyBorder="1" applyAlignment="1">
      <alignment horizontal="center" vertical="center" wrapText="1"/>
    </xf>
    <xf numFmtId="44" fontId="3" fillId="7" borderId="1" xfId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C25" sqref="C25"/>
    </sheetView>
  </sheetViews>
  <sheetFormatPr defaultRowHeight="15" x14ac:dyDescent="0.25"/>
  <cols>
    <col min="2" max="2" width="44.28515625" bestFit="1" customWidth="1"/>
    <col min="3" max="5" width="14.42578125" bestFit="1" customWidth="1"/>
    <col min="6" max="6" width="14.85546875" customWidth="1"/>
    <col min="7" max="7" width="15.28515625" customWidth="1"/>
    <col min="8" max="9" width="15.85546875" customWidth="1"/>
    <col min="10" max="10" width="11" customWidth="1"/>
    <col min="11" max="11" width="13.28515625" bestFit="1" customWidth="1"/>
    <col min="12" max="12" width="16.140625" bestFit="1" customWidth="1"/>
  </cols>
  <sheetData>
    <row r="1" spans="1:12" ht="21" x14ac:dyDescent="0.35">
      <c r="A1" s="23" t="s">
        <v>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8.25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37.5" x14ac:dyDescent="0.25">
      <c r="A3" s="1" t="s">
        <v>0</v>
      </c>
      <c r="B3" s="1" t="s">
        <v>1</v>
      </c>
      <c r="C3" s="1" t="s">
        <v>7</v>
      </c>
      <c r="D3" s="1" t="s">
        <v>8</v>
      </c>
      <c r="E3" s="1" t="s">
        <v>9</v>
      </c>
      <c r="F3" s="2" t="s">
        <v>10</v>
      </c>
      <c r="G3" s="2" t="s">
        <v>11</v>
      </c>
      <c r="H3" s="2" t="s">
        <v>12</v>
      </c>
      <c r="I3" s="13" t="s">
        <v>3</v>
      </c>
      <c r="J3" s="15" t="s">
        <v>2</v>
      </c>
      <c r="K3" s="2" t="s">
        <v>13</v>
      </c>
      <c r="L3" s="17" t="s">
        <v>14</v>
      </c>
    </row>
    <row r="4" spans="1:12" ht="15.75" x14ac:dyDescent="0.25">
      <c r="A4" s="5">
        <v>1</v>
      </c>
      <c r="B4" s="6" t="s">
        <v>6</v>
      </c>
      <c r="C4" s="7">
        <v>2387.9899999999998</v>
      </c>
      <c r="D4" s="7">
        <v>2213.67</v>
      </c>
      <c r="E4" s="7">
        <v>1867.79</v>
      </c>
      <c r="F4" s="7">
        <v>1700</v>
      </c>
      <c r="G4" s="7">
        <v>1899</v>
      </c>
      <c r="H4" s="7">
        <v>2420</v>
      </c>
      <c r="I4" s="14">
        <f>(C4+D4+E4+F4+G4+H4)/6</f>
        <v>2081.4083333333333</v>
      </c>
      <c r="J4" s="20">
        <v>2</v>
      </c>
      <c r="K4" s="16">
        <v>2081.41</v>
      </c>
      <c r="L4" s="18">
        <f>J4*K4</f>
        <v>4162.82</v>
      </c>
    </row>
    <row r="5" spans="1:12" ht="31.5" x14ac:dyDescent="0.25">
      <c r="A5" s="8">
        <v>2</v>
      </c>
      <c r="B5" s="9" t="s">
        <v>15</v>
      </c>
      <c r="C5" s="10">
        <v>56.94</v>
      </c>
      <c r="D5" s="10">
        <v>60</v>
      </c>
      <c r="E5" s="10">
        <v>60</v>
      </c>
      <c r="F5" s="10">
        <v>115</v>
      </c>
      <c r="G5" s="10">
        <v>119.9</v>
      </c>
      <c r="H5" s="10">
        <v>148.84</v>
      </c>
      <c r="I5" s="14">
        <f>(C5+D5+E5+F5+G5+H5)/6</f>
        <v>93.446666666666673</v>
      </c>
      <c r="J5" s="20">
        <v>3</v>
      </c>
      <c r="K5" s="16">
        <v>93.45</v>
      </c>
      <c r="L5" s="18">
        <f t="shared" ref="L5:L14" si="0">J5*K5</f>
        <v>280.35000000000002</v>
      </c>
    </row>
    <row r="6" spans="1:12" ht="15.75" x14ac:dyDescent="0.25">
      <c r="A6" s="5">
        <v>3</v>
      </c>
      <c r="B6" s="6" t="s">
        <v>16</v>
      </c>
      <c r="C6" s="7">
        <v>179.9</v>
      </c>
      <c r="D6" s="7">
        <v>142.57</v>
      </c>
      <c r="E6" s="7">
        <v>144.18</v>
      </c>
      <c r="F6" s="7">
        <v>156.44</v>
      </c>
      <c r="G6" s="7">
        <v>497.6</v>
      </c>
      <c r="H6" s="3"/>
      <c r="I6" s="14">
        <f>(C6+D6+E6+F6+G6)/5</f>
        <v>224.13800000000001</v>
      </c>
      <c r="J6" s="20">
        <v>2</v>
      </c>
      <c r="K6" s="16">
        <v>224.14</v>
      </c>
      <c r="L6" s="18">
        <f t="shared" si="0"/>
        <v>448.28</v>
      </c>
    </row>
    <row r="7" spans="1:12" ht="15.75" x14ac:dyDescent="0.25">
      <c r="A7" s="8">
        <v>4</v>
      </c>
      <c r="B7" s="11" t="s">
        <v>17</v>
      </c>
      <c r="C7" s="10">
        <v>152</v>
      </c>
      <c r="D7" s="10">
        <v>155.79</v>
      </c>
      <c r="E7" s="4"/>
      <c r="F7" s="10">
        <v>133</v>
      </c>
      <c r="G7" s="10">
        <v>180</v>
      </c>
      <c r="H7" s="10">
        <v>269.10000000000002</v>
      </c>
      <c r="I7" s="14">
        <f>(C7+D7+F7+G7+H7)/5</f>
        <v>177.97800000000001</v>
      </c>
      <c r="J7" s="20">
        <v>3</v>
      </c>
      <c r="K7" s="16">
        <v>177.98</v>
      </c>
      <c r="L7" s="18">
        <f t="shared" si="0"/>
        <v>533.93999999999994</v>
      </c>
    </row>
    <row r="8" spans="1:12" ht="47.25" x14ac:dyDescent="0.25">
      <c r="A8" s="5">
        <v>5</v>
      </c>
      <c r="B8" s="12" t="s">
        <v>18</v>
      </c>
      <c r="C8" s="7">
        <v>179.9</v>
      </c>
      <c r="D8" s="7">
        <v>160.9</v>
      </c>
      <c r="E8" s="7">
        <v>181.39</v>
      </c>
      <c r="F8" s="7">
        <v>143.62</v>
      </c>
      <c r="G8" s="7">
        <v>450</v>
      </c>
      <c r="H8" s="3"/>
      <c r="I8" s="14">
        <f>(C8+D8+E8+F8+G8)/5</f>
        <v>223.16199999999998</v>
      </c>
      <c r="J8" s="20">
        <v>2</v>
      </c>
      <c r="K8" s="16">
        <v>223.16</v>
      </c>
      <c r="L8" s="18">
        <f t="shared" si="0"/>
        <v>446.32</v>
      </c>
    </row>
    <row r="9" spans="1:12" ht="31.5" x14ac:dyDescent="0.25">
      <c r="A9" s="8">
        <v>6</v>
      </c>
      <c r="B9" s="9" t="s">
        <v>19</v>
      </c>
      <c r="C9" s="10">
        <v>599</v>
      </c>
      <c r="D9" s="10">
        <v>150</v>
      </c>
      <c r="E9" s="10">
        <v>249</v>
      </c>
      <c r="F9" s="10">
        <v>129</v>
      </c>
      <c r="G9" s="4"/>
      <c r="H9" s="4"/>
      <c r="I9" s="14">
        <f>(C9+D9+E9+F9)/4</f>
        <v>281.75</v>
      </c>
      <c r="J9" s="20">
        <v>2</v>
      </c>
      <c r="K9" s="16">
        <v>281.75</v>
      </c>
      <c r="L9" s="18">
        <f t="shared" si="0"/>
        <v>563.5</v>
      </c>
    </row>
    <row r="10" spans="1:12" ht="31.5" x14ac:dyDescent="0.25">
      <c r="A10" s="5">
        <v>7</v>
      </c>
      <c r="B10" s="12" t="s">
        <v>20</v>
      </c>
      <c r="C10" s="7">
        <v>31</v>
      </c>
      <c r="D10" s="7">
        <v>40</v>
      </c>
      <c r="E10" s="7">
        <v>47.9</v>
      </c>
      <c r="F10" s="7">
        <v>178.16</v>
      </c>
      <c r="G10" s="3"/>
      <c r="H10" s="3"/>
      <c r="I10" s="14">
        <f>(C10+D10+E10+F10)/4</f>
        <v>74.265000000000001</v>
      </c>
      <c r="J10" s="20">
        <v>2</v>
      </c>
      <c r="K10" s="16">
        <v>74.27</v>
      </c>
      <c r="L10" s="18">
        <f t="shared" si="0"/>
        <v>148.54</v>
      </c>
    </row>
    <row r="11" spans="1:12" ht="15.75" x14ac:dyDescent="0.25">
      <c r="A11" s="8">
        <v>8</v>
      </c>
      <c r="B11" s="11" t="s">
        <v>21</v>
      </c>
      <c r="C11" s="10">
        <v>99</v>
      </c>
      <c r="D11" s="10">
        <v>77.040000000000006</v>
      </c>
      <c r="E11" s="10">
        <v>73.88</v>
      </c>
      <c r="F11" s="4"/>
      <c r="G11" s="4"/>
      <c r="H11" s="4"/>
      <c r="I11" s="14">
        <f>(C11+D11+E11)/3</f>
        <v>83.306666666666672</v>
      </c>
      <c r="J11" s="20">
        <v>2</v>
      </c>
      <c r="K11" s="16">
        <v>83.31</v>
      </c>
      <c r="L11" s="18">
        <f t="shared" si="0"/>
        <v>166.62</v>
      </c>
    </row>
    <row r="12" spans="1:12" ht="15.75" x14ac:dyDescent="0.25">
      <c r="A12" s="5">
        <v>9</v>
      </c>
      <c r="B12" s="6" t="s">
        <v>22</v>
      </c>
      <c r="C12" s="7">
        <v>189.9</v>
      </c>
      <c r="D12" s="7">
        <v>139</v>
      </c>
      <c r="E12" s="7">
        <v>129.9</v>
      </c>
      <c r="F12" s="7">
        <v>170.4</v>
      </c>
      <c r="G12" s="7">
        <v>198</v>
      </c>
      <c r="H12" s="3"/>
      <c r="I12" s="14">
        <f>(C12+D12+E12+F12+G12)/5</f>
        <v>165.44</v>
      </c>
      <c r="J12" s="20">
        <v>3</v>
      </c>
      <c r="K12" s="16">
        <v>165.44</v>
      </c>
      <c r="L12" s="18">
        <f t="shared" si="0"/>
        <v>496.32</v>
      </c>
    </row>
    <row r="13" spans="1:12" ht="15.75" x14ac:dyDescent="0.25">
      <c r="A13" s="8">
        <v>10</v>
      </c>
      <c r="B13" s="11" t="s">
        <v>23</v>
      </c>
      <c r="C13" s="10">
        <v>169</v>
      </c>
      <c r="D13" s="10">
        <v>142.13</v>
      </c>
      <c r="E13" s="10">
        <v>129.9</v>
      </c>
      <c r="F13" s="10">
        <v>142.76</v>
      </c>
      <c r="G13" s="10">
        <v>143.62</v>
      </c>
      <c r="H13" s="10">
        <v>145</v>
      </c>
      <c r="I13" s="14">
        <f>(C13+D13+E13+F13+G13+H13)/6</f>
        <v>145.40166666666667</v>
      </c>
      <c r="J13" s="20">
        <v>1</v>
      </c>
      <c r="K13" s="16">
        <v>145.4</v>
      </c>
      <c r="L13" s="18">
        <f t="shared" si="0"/>
        <v>145.4</v>
      </c>
    </row>
    <row r="14" spans="1:12" ht="31.5" x14ac:dyDescent="0.25">
      <c r="A14" s="5">
        <v>11</v>
      </c>
      <c r="B14" s="12" t="s">
        <v>24</v>
      </c>
      <c r="C14" s="7">
        <v>113.05</v>
      </c>
      <c r="D14" s="7">
        <v>198.77</v>
      </c>
      <c r="E14" s="7">
        <v>113.59</v>
      </c>
      <c r="F14" s="7">
        <v>184</v>
      </c>
      <c r="G14" s="7">
        <v>215</v>
      </c>
      <c r="H14" s="3"/>
      <c r="I14" s="14">
        <f>(C14+D14+E14+F14+G14)/5</f>
        <v>164.88200000000001</v>
      </c>
      <c r="J14" s="20">
        <v>2</v>
      </c>
      <c r="K14" s="16">
        <v>164.88</v>
      </c>
      <c r="L14" s="18">
        <f t="shared" si="0"/>
        <v>329.76</v>
      </c>
    </row>
    <row r="15" spans="1:12" ht="18.75" x14ac:dyDescent="0.25">
      <c r="A15" s="25" t="s">
        <v>25</v>
      </c>
      <c r="B15" s="26"/>
      <c r="C15" s="26"/>
      <c r="D15" s="26"/>
      <c r="E15" s="26"/>
      <c r="F15" s="26"/>
      <c r="G15" s="26"/>
      <c r="H15" s="26"/>
      <c r="I15" s="26"/>
      <c r="J15" s="26"/>
      <c r="K15" s="27"/>
      <c r="L15" s="19">
        <f>SUM(L4:L14)</f>
        <v>7721.8499999999985</v>
      </c>
    </row>
    <row r="16" spans="1:12" ht="108.75" customHeight="1" x14ac:dyDescent="0.25">
      <c r="A16" s="28" t="s">
        <v>27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30"/>
    </row>
    <row r="17" spans="1:12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</row>
    <row r="18" spans="1:12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</row>
    <row r="19" spans="1:12" x14ac:dyDescent="0.25">
      <c r="A19" s="24" t="s">
        <v>5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</row>
    <row r="20" spans="1:12" x14ac:dyDescent="0.25">
      <c r="A20" s="21" t="s">
        <v>26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</row>
  </sheetData>
  <mergeCells count="7">
    <mergeCell ref="A20:L20"/>
    <mergeCell ref="A17:L18"/>
    <mergeCell ref="A1:L1"/>
    <mergeCell ref="A2:L2"/>
    <mergeCell ref="A16:L16"/>
    <mergeCell ref="A19:L19"/>
    <mergeCell ref="A15:K15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MÁRCIA</dc:creator>
  <cp:lastModifiedBy>MÁRCIA</cp:lastModifiedBy>
  <dcterms:created xsi:type="dcterms:W3CDTF">2022-03-18T18:12:38Z</dcterms:created>
  <dcterms:modified xsi:type="dcterms:W3CDTF">2022-06-15T14:20:21Z</dcterms:modified>
</cp:coreProperties>
</file>