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28830" windowHeight="7515" activeTab="0"/>
  </bookViews>
  <sheets>
    <sheet name="2014" sheetId="1" r:id="rId1"/>
  </sheets>
  <definedNames>
    <definedName name="_xlnm.Print_Area" localSheetId="0">'2014'!$A$1:$N$59</definedName>
    <definedName name="_xlnm.Print_Titles" localSheetId="0">'2014'!$1:$1</definedName>
  </definedNames>
  <calcPr fullCalcOnLoad="1"/>
</workbook>
</file>

<file path=xl/sharedStrings.xml><?xml version="1.0" encoding="utf-8"?>
<sst xmlns="http://schemas.openxmlformats.org/spreadsheetml/2006/main" count="91" uniqueCount="43">
  <si>
    <t>DADOS ESTATÍSTICOS MENSAIS - 2014</t>
  </si>
  <si>
    <t>Jan.</t>
  </si>
  <si>
    <t>Fev.</t>
  </si>
  <si>
    <t>Mar.</t>
  </si>
  <si>
    <t>Abr.</t>
  </si>
  <si>
    <t>Jun.</t>
  </si>
  <si>
    <t>Jul.</t>
  </si>
  <si>
    <t>Ago.</t>
  </si>
  <si>
    <t>Set.</t>
  </si>
  <si>
    <t>Out.</t>
  </si>
  <si>
    <t>Nov.</t>
  </si>
  <si>
    <t>Dez.</t>
  </si>
  <si>
    <t>Total</t>
  </si>
  <si>
    <t>Arquivamentos</t>
  </si>
  <si>
    <t>Concessões</t>
  </si>
  <si>
    <t>Indeferimentos</t>
  </si>
  <si>
    <t>DIRETORIA DE PATENTES</t>
  </si>
  <si>
    <t>Mai.</t>
  </si>
  <si>
    <t>Desistências Homologadas</t>
  </si>
  <si>
    <t>Notas:</t>
  </si>
  <si>
    <t>DIRETORIA DE CONTRATOS, INDICAÇÕES GEOGRAFICAS E REGISTROS</t>
  </si>
  <si>
    <t>CONTRATOS DE TECNOLOGIA</t>
  </si>
  <si>
    <t>DESENHOS INDUSTRIAIS</t>
  </si>
  <si>
    <t>PROGRAMAS DE COMPUTADOR</t>
  </si>
  <si>
    <t>Registros</t>
  </si>
  <si>
    <t>Averbações</t>
  </si>
  <si>
    <t>PATENTES: Patentes de Invenção, Modelos de Utilidade, Certificados de Adição</t>
  </si>
  <si>
    <t>INDICAÇÕES GEOGRÁFICAS: Indicação de Procedência, Denominação de Origem</t>
  </si>
  <si>
    <t>Indeferimento</t>
  </si>
  <si>
    <t>DIRETORIA DE MARCAS</t>
  </si>
  <si>
    <t>Maio</t>
  </si>
  <si>
    <t>MARCAS</t>
  </si>
  <si>
    <r>
      <t>Depósitos</t>
    </r>
    <r>
      <rPr>
        <b/>
        <i/>
        <vertAlign val="superscript"/>
        <sz val="11"/>
        <color indexed="56"/>
        <rFont val="Arial"/>
        <family val="2"/>
      </rPr>
      <t>1</t>
    </r>
  </si>
  <si>
    <r>
      <t>Decisões</t>
    </r>
    <r>
      <rPr>
        <b/>
        <i/>
        <vertAlign val="superscript"/>
        <sz val="11"/>
        <color indexed="56"/>
        <rFont val="Arial"/>
        <family val="2"/>
      </rPr>
      <t>2</t>
    </r>
  </si>
  <si>
    <t>Pedidos Considerados Inexistentes</t>
  </si>
  <si>
    <t>2- São considerados aqueles despachos publicados na RPI ao longo do mês de referência. Fonte: RPI</t>
  </si>
  <si>
    <t>TOPOGRAFIAS DE CIRCUITO INTEGRADO</t>
  </si>
  <si>
    <r>
      <t>Depósitos</t>
    </r>
    <r>
      <rPr>
        <b/>
        <i/>
        <vertAlign val="superscript"/>
        <sz val="11"/>
        <color indexed="56"/>
        <rFont val="Arial"/>
        <family val="2"/>
      </rPr>
      <t>3</t>
    </r>
  </si>
  <si>
    <r>
      <t>Requerimentos de Averbação/Registro</t>
    </r>
    <r>
      <rPr>
        <b/>
        <i/>
        <vertAlign val="superscript"/>
        <sz val="11"/>
        <color indexed="56"/>
        <rFont val="Arial"/>
        <family val="2"/>
      </rPr>
      <t>3</t>
    </r>
  </si>
  <si>
    <r>
      <t>Decisões</t>
    </r>
    <r>
      <rPr>
        <b/>
        <i/>
        <vertAlign val="superscript"/>
        <sz val="11"/>
        <color indexed="56"/>
        <rFont val="Arial"/>
        <family val="2"/>
      </rPr>
      <t>4</t>
    </r>
  </si>
  <si>
    <t xml:space="preserve"> 4- São considerados os processados pela DICIG/CGTEC. Os dados foram retificados pela DICIG/CGTEC em função da identificação de inconsistências na contagem de averbações. Para mais informações, ver nota técnica. Fonte: Sistema Informatizado de Contratos – SISCON</t>
  </si>
  <si>
    <t xml:space="preserve">1- São considerados aqueles protocolados ao longo do mês de referência e com pagamento efetuado. Os dados foram retificados em função de pedidos protocolados ou com pagamento confirmado fora da data de referência. Fonte: Sistema de Protocolo Automatizado Geral (PAG), extraído em 30/03/2015. </t>
  </si>
  <si>
    <t xml:space="preserve">3- São considerados aqueles protocolados ao longo do mês de referência e com pagamento efetuado. Os dados foram retificados em função de pedidos protocolados ou com pagamento confirmado fora da data de referência. Fonte: Sistema de Protocolo Automatizado Geral (PAG), extraído em 30/03/2015.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</si>
</sst>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\-??_);_(@_)"/>
    <numFmt numFmtId="173" formatCode="_(* #,##0_);_(* \(#,##0\);_(* \-??_);_(@_)"/>
    <numFmt numFmtId="174" formatCode="&quot;pagamento em  &quot;0&quot; parcelas&quot;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sz val="9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i/>
      <vertAlign val="superscript"/>
      <sz val="11"/>
      <color indexed="56"/>
      <name val="Arial"/>
      <family val="2"/>
    </font>
    <font>
      <i/>
      <sz val="11"/>
      <color indexed="56"/>
      <name val="Arial"/>
      <family val="2"/>
    </font>
    <font>
      <i/>
      <sz val="9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Accounting"/>
      <sz val="8"/>
      <name val="Arial"/>
      <family val="2"/>
    </font>
    <font>
      <sz val="9"/>
      <color indexed="56"/>
      <name val="Arial"/>
      <family val="2"/>
    </font>
    <font>
      <b/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3"/>
      <name val="Arial"/>
      <family val="2"/>
    </font>
    <font>
      <b/>
      <sz val="14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ck">
        <color indexed="62"/>
      </top>
      <bottom style="thin"/>
    </border>
    <border>
      <left>
        <color indexed="63"/>
      </left>
      <right style="thin"/>
      <top style="thick">
        <color theme="4"/>
      </top>
      <bottom style="thin"/>
    </border>
    <border>
      <left/>
      <right/>
      <top/>
      <bottom style="thick">
        <color rgb="FF002060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19" borderId="0" applyNumberFormat="0" applyBorder="0" applyAlignment="0" applyProtection="0"/>
    <xf numFmtId="0" fontId="37" fillId="27" borderId="0" applyNumberFormat="0" applyBorder="0" applyAlignment="0" applyProtection="0"/>
    <xf numFmtId="0" fontId="18" fillId="28" borderId="0" applyNumberFormat="0" applyBorder="0" applyAlignment="0" applyProtection="0"/>
    <xf numFmtId="0" fontId="37" fillId="29" borderId="0" applyNumberFormat="0" applyBorder="0" applyAlignment="0" applyProtection="0"/>
    <xf numFmtId="0" fontId="18" fillId="30" borderId="0" applyNumberFormat="0" applyBorder="0" applyAlignment="0" applyProtection="0"/>
    <xf numFmtId="0" fontId="37" fillId="31" borderId="0" applyNumberFormat="0" applyBorder="0" applyAlignment="0" applyProtection="0"/>
    <xf numFmtId="0" fontId="18" fillId="32" borderId="0" applyNumberFormat="0" applyBorder="0" applyAlignment="0" applyProtection="0"/>
    <xf numFmtId="0" fontId="38" fillId="33" borderId="0" applyNumberFormat="0" applyBorder="0" applyAlignment="0" applyProtection="0"/>
    <xf numFmtId="0" fontId="19" fillId="7" borderId="0" applyNumberFormat="0" applyBorder="0" applyAlignment="0" applyProtection="0"/>
    <xf numFmtId="0" fontId="39" fillId="34" borderId="1" applyNumberFormat="0" applyAlignment="0" applyProtection="0"/>
    <xf numFmtId="0" fontId="20" fillId="35" borderId="2" applyNumberFormat="0" applyAlignment="0" applyProtection="0"/>
    <xf numFmtId="0" fontId="40" fillId="36" borderId="3" applyNumberFormat="0" applyAlignment="0" applyProtection="0"/>
    <xf numFmtId="0" fontId="21" fillId="37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37" fillId="38" borderId="0" applyNumberFormat="0" applyBorder="0" applyAlignment="0" applyProtection="0"/>
    <xf numFmtId="0" fontId="18" fillId="39" borderId="0" applyNumberFormat="0" applyBorder="0" applyAlignment="0" applyProtection="0"/>
    <xf numFmtId="0" fontId="37" fillId="40" borderId="0" applyNumberFormat="0" applyBorder="0" applyAlignment="0" applyProtection="0"/>
    <xf numFmtId="0" fontId="18" fillId="41" borderId="0" applyNumberFormat="0" applyBorder="0" applyAlignment="0" applyProtection="0"/>
    <xf numFmtId="0" fontId="37" fillId="42" borderId="0" applyNumberFormat="0" applyBorder="0" applyAlignment="0" applyProtection="0"/>
    <xf numFmtId="0" fontId="18" fillId="43" borderId="0" applyNumberFormat="0" applyBorder="0" applyAlignment="0" applyProtection="0"/>
    <xf numFmtId="0" fontId="37" fillId="44" borderId="0" applyNumberFormat="0" applyBorder="0" applyAlignment="0" applyProtection="0"/>
    <xf numFmtId="0" fontId="18" fillId="28" borderId="0" applyNumberFormat="0" applyBorder="0" applyAlignment="0" applyProtection="0"/>
    <xf numFmtId="0" fontId="37" fillId="45" borderId="0" applyNumberFormat="0" applyBorder="0" applyAlignment="0" applyProtection="0"/>
    <xf numFmtId="0" fontId="18" fillId="30" borderId="0" applyNumberFormat="0" applyBorder="0" applyAlignment="0" applyProtection="0"/>
    <xf numFmtId="0" fontId="37" fillId="46" borderId="0" applyNumberFormat="0" applyBorder="0" applyAlignment="0" applyProtection="0"/>
    <xf numFmtId="0" fontId="18" fillId="47" borderId="0" applyNumberFormat="0" applyBorder="0" applyAlignment="0" applyProtection="0"/>
    <xf numFmtId="0" fontId="42" fillId="48" borderId="1" applyNumberFormat="0" applyAlignment="0" applyProtection="0"/>
    <xf numFmtId="0" fontId="23" fillId="13" borderId="2" applyNumberFormat="0" applyAlignment="0" applyProtection="0"/>
    <xf numFmtId="0" fontId="43" fillId="49" borderId="0" applyNumberFormat="0" applyBorder="0" applyAlignment="0" applyProtection="0"/>
    <xf numFmtId="0" fontId="24" fillId="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50" borderId="0" applyNumberFormat="0" applyBorder="0" applyAlignment="0" applyProtection="0"/>
    <xf numFmtId="0" fontId="25" fillId="51" borderId="0" applyNumberFormat="0" applyBorder="0" applyAlignment="0" applyProtection="0"/>
    <xf numFmtId="0" fontId="0" fillId="52" borderId="7" applyNumberFormat="0" applyFont="0" applyAlignment="0" applyProtection="0"/>
    <xf numFmtId="0" fontId="0" fillId="53" borderId="8" applyNumberFormat="0" applyAlignment="0" applyProtection="0"/>
    <xf numFmtId="9" fontId="0" fillId="0" borderId="0" applyFont="0" applyFill="0" applyBorder="0" applyAlignment="0" applyProtection="0"/>
    <xf numFmtId="0" fontId="45" fillId="34" borderId="9" applyNumberFormat="0" applyAlignment="0" applyProtection="0"/>
    <xf numFmtId="0" fontId="26" fillId="35" borderId="10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7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30" fillId="0" borderId="14" applyNumberFormat="0" applyFill="0" applyAlignment="0" applyProtection="0"/>
    <xf numFmtId="0" fontId="51" fillId="0" borderId="15" applyNumberFormat="0" applyFill="0" applyAlignment="0" applyProtection="0"/>
    <xf numFmtId="0" fontId="3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2" fillId="0" borderId="18" applyNumberFormat="0" applyFill="0" applyAlignment="0" applyProtection="0"/>
    <xf numFmtId="17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173" fontId="2" fillId="0" borderId="0" xfId="101" applyNumberFormat="1" applyFont="1" applyFill="1" applyBorder="1" applyAlignment="1" applyProtection="1">
      <alignment/>
      <protection/>
    </xf>
    <xf numFmtId="173" fontId="3" fillId="0" borderId="0" xfId="101" applyNumberFormat="1" applyFont="1" applyFill="1" applyBorder="1" applyAlignment="1" applyProtection="1">
      <alignment/>
      <protection/>
    </xf>
    <xf numFmtId="173" fontId="4" fillId="54" borderId="0" xfId="101" applyNumberFormat="1" applyFont="1" applyFill="1" applyBorder="1" applyAlignment="1" applyProtection="1">
      <alignment horizontal="center" vertical="center"/>
      <protection/>
    </xf>
    <xf numFmtId="173" fontId="2" fillId="0" borderId="0" xfId="101" applyNumberFormat="1" applyFont="1" applyFill="1" applyBorder="1" applyAlignment="1" applyProtection="1">
      <alignment vertical="center"/>
      <protection/>
    </xf>
    <xf numFmtId="173" fontId="2" fillId="0" borderId="0" xfId="0" applyNumberFormat="1" applyFont="1" applyAlignment="1">
      <alignment horizontal="center"/>
    </xf>
    <xf numFmtId="173" fontId="6" fillId="0" borderId="0" xfId="101" applyNumberFormat="1" applyFont="1" applyFill="1" applyBorder="1" applyAlignment="1" applyProtection="1">
      <alignment vertical="center"/>
      <protection/>
    </xf>
    <xf numFmtId="173" fontId="2" fillId="0" borderId="0" xfId="101" applyNumberFormat="1" applyFont="1" applyFill="1" applyBorder="1" applyAlignment="1" applyProtection="1">
      <alignment horizontal="left" indent="2"/>
      <protection/>
    </xf>
    <xf numFmtId="173" fontId="0" fillId="0" borderId="19" xfId="101" applyNumberFormat="1" applyFont="1" applyFill="1" applyBorder="1" applyAlignment="1" applyProtection="1">
      <alignment/>
      <protection/>
    </xf>
    <xf numFmtId="173" fontId="0" fillId="35" borderId="19" xfId="101" applyNumberFormat="1" applyFont="1" applyFill="1" applyBorder="1" applyAlignment="1" applyProtection="1">
      <alignment/>
      <protection/>
    </xf>
    <xf numFmtId="173" fontId="0" fillId="0" borderId="19" xfId="101" applyNumberFormat="1" applyFont="1" applyFill="1" applyBorder="1" applyAlignment="1" applyProtection="1">
      <alignment vertical="center"/>
      <protection/>
    </xf>
    <xf numFmtId="173" fontId="0" fillId="35" borderId="19" xfId="101" applyNumberFormat="1" applyFont="1" applyFill="1" applyBorder="1" applyAlignment="1" applyProtection="1">
      <alignment vertical="center"/>
      <protection/>
    </xf>
    <xf numFmtId="173" fontId="0" fillId="0" borderId="0" xfId="101" applyNumberFormat="1" applyFont="1" applyFill="1" applyBorder="1" applyAlignment="1" applyProtection="1">
      <alignment vertical="center"/>
      <protection/>
    </xf>
    <xf numFmtId="173" fontId="0" fillId="0" borderId="0" xfId="101" applyNumberFormat="1" applyFont="1" applyFill="1" applyBorder="1" applyAlignment="1" applyProtection="1">
      <alignment horizontal="center" vertical="center"/>
      <protection/>
    </xf>
    <xf numFmtId="173" fontId="0" fillId="0" borderId="0" xfId="101" applyNumberFormat="1" applyFont="1" applyFill="1" applyBorder="1" applyAlignment="1" applyProtection="1">
      <alignment horizontal="left" indent="2"/>
      <protection/>
    </xf>
    <xf numFmtId="173" fontId="8" fillId="0" borderId="0" xfId="101" applyNumberFormat="1" applyFont="1" applyFill="1" applyBorder="1" applyAlignment="1" applyProtection="1">
      <alignment vertical="center"/>
      <protection/>
    </xf>
    <xf numFmtId="173" fontId="8" fillId="0" borderId="0" xfId="101" applyNumberFormat="1" applyFont="1" applyFill="1" applyBorder="1" applyAlignment="1" applyProtection="1">
      <alignment horizontal="center" vertical="center"/>
      <protection/>
    </xf>
    <xf numFmtId="173" fontId="8" fillId="0" borderId="0" xfId="101" applyNumberFormat="1" applyFont="1" applyFill="1" applyBorder="1" applyAlignment="1" applyProtection="1">
      <alignment/>
      <protection/>
    </xf>
    <xf numFmtId="174" fontId="8" fillId="0" borderId="0" xfId="101" applyNumberFormat="1" applyFont="1" applyFill="1" applyBorder="1" applyAlignment="1" applyProtection="1">
      <alignment/>
      <protection/>
    </xf>
    <xf numFmtId="173" fontId="11" fillId="54" borderId="0" xfId="101" applyNumberFormat="1" applyFont="1" applyFill="1" applyBorder="1" applyAlignment="1" applyProtection="1">
      <alignment horizontal="left" vertical="center"/>
      <protection/>
    </xf>
    <xf numFmtId="173" fontId="14" fillId="0" borderId="19" xfId="101" applyNumberFormat="1" applyFont="1" applyFill="1" applyBorder="1" applyAlignment="1" applyProtection="1">
      <alignment horizontal="left" indent="2"/>
      <protection/>
    </xf>
    <xf numFmtId="173" fontId="15" fillId="0" borderId="0" xfId="101" applyNumberFormat="1" applyFont="1" applyFill="1" applyBorder="1" applyAlignment="1" applyProtection="1">
      <alignment horizontal="left"/>
      <protection/>
    </xf>
    <xf numFmtId="173" fontId="16" fillId="0" borderId="0" xfId="101" applyNumberFormat="1" applyFont="1" applyFill="1" applyBorder="1" applyAlignment="1" applyProtection="1">
      <alignment vertical="top"/>
      <protection/>
    </xf>
    <xf numFmtId="173" fontId="14" fillId="0" borderId="0" xfId="101" applyNumberFormat="1" applyFont="1" applyFill="1" applyBorder="1" applyAlignment="1" applyProtection="1">
      <alignment horizontal="left" indent="2"/>
      <protection/>
    </xf>
    <xf numFmtId="173" fontId="17" fillId="0" borderId="0" xfId="101" applyNumberFormat="1" applyFont="1" applyFill="1" applyBorder="1" applyAlignment="1" applyProtection="1">
      <alignment/>
      <protection/>
    </xf>
    <xf numFmtId="0" fontId="12" fillId="0" borderId="19" xfId="0" applyFont="1" applyBorder="1" applyAlignment="1">
      <alignment horizontal="left" indent="1"/>
    </xf>
    <xf numFmtId="173" fontId="5" fillId="0" borderId="19" xfId="101" applyNumberFormat="1" applyFont="1" applyFill="1" applyBorder="1" applyAlignment="1" applyProtection="1">
      <alignment vertical="center"/>
      <protection/>
    </xf>
    <xf numFmtId="173" fontId="5" fillId="35" borderId="19" xfId="101" applyNumberFormat="1" applyFont="1" applyFill="1" applyBorder="1" applyAlignment="1" applyProtection="1">
      <alignment vertical="center"/>
      <protection/>
    </xf>
    <xf numFmtId="0" fontId="12" fillId="0" borderId="20" xfId="0" applyFont="1" applyBorder="1" applyAlignment="1">
      <alignment horizontal="left" indent="1"/>
    </xf>
    <xf numFmtId="173" fontId="5" fillId="0" borderId="20" xfId="101" applyNumberFormat="1" applyFont="1" applyFill="1" applyBorder="1" applyAlignment="1" applyProtection="1">
      <alignment vertical="center"/>
      <protection/>
    </xf>
    <xf numFmtId="173" fontId="5" fillId="35" borderId="20" xfId="101" applyNumberFormat="1" applyFont="1" applyFill="1" applyBorder="1" applyAlignment="1" applyProtection="1">
      <alignment vertical="center"/>
      <protection/>
    </xf>
    <xf numFmtId="173" fontId="0" fillId="0" borderId="19" xfId="101" applyNumberFormat="1" applyFont="1" applyFill="1" applyBorder="1" applyAlignment="1" applyProtection="1">
      <alignment horizontal="center" vertical="center"/>
      <protection/>
    </xf>
    <xf numFmtId="173" fontId="5" fillId="0" borderId="20" xfId="101" applyNumberFormat="1" applyFont="1" applyFill="1" applyBorder="1" applyAlignment="1" applyProtection="1">
      <alignment horizontal="center" vertical="center"/>
      <protection/>
    </xf>
    <xf numFmtId="173" fontId="5" fillId="35" borderId="20" xfId="101" applyNumberFormat="1" applyFont="1" applyFill="1" applyBorder="1" applyAlignment="1" applyProtection="1">
      <alignment horizontal="center" vertical="center"/>
      <protection/>
    </xf>
    <xf numFmtId="173" fontId="14" fillId="0" borderId="20" xfId="101" applyNumberFormat="1" applyFont="1" applyFill="1" applyBorder="1" applyAlignment="1" applyProtection="1">
      <alignment horizontal="left" indent="2"/>
      <protection/>
    </xf>
    <xf numFmtId="173" fontId="0" fillId="0" borderId="20" xfId="101" applyNumberFormat="1" applyFont="1" applyFill="1" applyBorder="1" applyAlignment="1" applyProtection="1">
      <alignment vertical="center"/>
      <protection/>
    </xf>
    <xf numFmtId="173" fontId="0" fillId="35" borderId="20" xfId="101" applyNumberFormat="1" applyFont="1" applyFill="1" applyBorder="1" applyAlignment="1" applyProtection="1">
      <alignment vertical="center"/>
      <protection/>
    </xf>
    <xf numFmtId="173" fontId="0" fillId="0" borderId="20" xfId="101" applyNumberFormat="1" applyFont="1" applyFill="1" applyBorder="1" applyAlignment="1" applyProtection="1">
      <alignment/>
      <protection/>
    </xf>
    <xf numFmtId="173" fontId="0" fillId="35" borderId="20" xfId="101" applyNumberFormat="1" applyFont="1" applyFill="1" applyBorder="1" applyAlignment="1" applyProtection="1">
      <alignment/>
      <protection/>
    </xf>
    <xf numFmtId="173" fontId="0" fillId="0" borderId="19" xfId="101" applyNumberFormat="1" applyFont="1" applyFill="1" applyBorder="1" applyAlignment="1" applyProtection="1">
      <alignment horizontal="left" indent="2"/>
      <protection/>
    </xf>
    <xf numFmtId="173" fontId="0" fillId="35" borderId="19" xfId="101" applyNumberFormat="1" applyFont="1" applyFill="1" applyBorder="1" applyAlignment="1" applyProtection="1">
      <alignment horizontal="left" indent="2"/>
      <protection/>
    </xf>
    <xf numFmtId="173" fontId="0" fillId="0" borderId="19" xfId="101" applyNumberFormat="1" applyFont="1" applyFill="1" applyBorder="1" applyAlignment="1" applyProtection="1">
      <alignment/>
      <protection/>
    </xf>
    <xf numFmtId="173" fontId="0" fillId="35" borderId="19" xfId="101" applyNumberFormat="1" applyFont="1" applyFill="1" applyBorder="1" applyAlignment="1" applyProtection="1">
      <alignment/>
      <protection/>
    </xf>
    <xf numFmtId="173" fontId="0" fillId="0" borderId="20" xfId="101" applyNumberFormat="1" applyFont="1" applyFill="1" applyBorder="1" applyAlignment="1" applyProtection="1">
      <alignment vertical="center"/>
      <protection/>
    </xf>
    <xf numFmtId="173" fontId="33" fillId="0" borderId="0" xfId="101" applyNumberFormat="1" applyFont="1" applyFill="1" applyBorder="1" applyAlignment="1" applyProtection="1">
      <alignment/>
      <protection/>
    </xf>
    <xf numFmtId="173" fontId="15" fillId="0" borderId="0" xfId="101" applyNumberFormat="1" applyFont="1" applyFill="1" applyBorder="1" applyAlignment="1" applyProtection="1">
      <alignment/>
      <protection/>
    </xf>
    <xf numFmtId="173" fontId="0" fillId="0" borderId="20" xfId="101" applyNumberFormat="1" applyFont="1" applyFill="1" applyBorder="1" applyAlignment="1" applyProtection="1">
      <alignment/>
      <protection/>
    </xf>
    <xf numFmtId="173" fontId="0" fillId="0" borderId="19" xfId="101" applyNumberFormat="1" applyFont="1" applyFill="1" applyBorder="1" applyAlignment="1" applyProtection="1">
      <alignment horizontal="left" indent="2"/>
      <protection/>
    </xf>
    <xf numFmtId="173" fontId="0" fillId="0" borderId="19" xfId="101" applyNumberFormat="1" applyFont="1" applyFill="1" applyBorder="1" applyAlignment="1" applyProtection="1">
      <alignment vertical="center"/>
      <protection/>
    </xf>
    <xf numFmtId="173" fontId="15" fillId="0" borderId="0" xfId="101" applyNumberFormat="1" applyFont="1" applyFill="1" applyBorder="1" applyAlignment="1" applyProtection="1">
      <alignment wrapText="1"/>
      <protection/>
    </xf>
    <xf numFmtId="0" fontId="12" fillId="0" borderId="21" xfId="0" applyFont="1" applyBorder="1" applyAlignment="1">
      <alignment horizontal="left" indent="1"/>
    </xf>
    <xf numFmtId="173" fontId="53" fillId="0" borderId="20" xfId="101" applyNumberFormat="1" applyFont="1" applyFill="1" applyBorder="1" applyAlignment="1" applyProtection="1">
      <alignment horizontal="left" indent="2"/>
      <protection/>
    </xf>
    <xf numFmtId="173" fontId="53" fillId="0" borderId="19" xfId="101" applyNumberFormat="1" applyFont="1" applyFill="1" applyBorder="1" applyAlignment="1" applyProtection="1">
      <alignment horizontal="left" indent="2"/>
      <protection/>
    </xf>
    <xf numFmtId="173" fontId="5" fillId="35" borderId="22" xfId="101" applyNumberFormat="1" applyFont="1" applyFill="1" applyBorder="1" applyAlignment="1" applyProtection="1">
      <alignment vertical="center"/>
      <protection/>
    </xf>
    <xf numFmtId="173" fontId="14" fillId="0" borderId="20" xfId="101" applyNumberFormat="1" applyFont="1" applyFill="1" applyBorder="1" applyAlignment="1" applyProtection="1">
      <alignment horizontal="left" wrapText="1" indent="2"/>
      <protection/>
    </xf>
    <xf numFmtId="173" fontId="0" fillId="0" borderId="20" xfId="101" applyNumberFormat="1" applyFont="1" applyFill="1" applyBorder="1" applyAlignment="1" applyProtection="1">
      <alignment horizontal="center" vertical="center"/>
      <protection/>
    </xf>
    <xf numFmtId="173" fontId="0" fillId="35" borderId="20" xfId="101" applyNumberFormat="1" applyFont="1" applyFill="1" applyBorder="1" applyAlignment="1" applyProtection="1">
      <alignment vertical="center"/>
      <protection/>
    </xf>
    <xf numFmtId="173" fontId="5" fillId="35" borderId="19" xfId="101" applyNumberFormat="1" applyFont="1" applyFill="1" applyBorder="1" applyAlignment="1" applyProtection="1">
      <alignment horizontal="center" vertical="center"/>
      <protection/>
    </xf>
    <xf numFmtId="173" fontId="54" fillId="55" borderId="23" xfId="90" applyNumberFormat="1" applyFont="1" applyFill="1" applyBorder="1" applyAlignment="1" applyProtection="1">
      <alignment horizontal="left" vertical="center"/>
      <protection/>
    </xf>
    <xf numFmtId="173" fontId="10" fillId="0" borderId="0" xfId="101" applyNumberFormat="1" applyFont="1" applyFill="1" applyBorder="1" applyAlignment="1" applyProtection="1">
      <alignment horizontal="center" vertical="center"/>
      <protection/>
    </xf>
    <xf numFmtId="173" fontId="9" fillId="0" borderId="0" xfId="101" applyNumberFormat="1" applyFont="1" applyFill="1" applyBorder="1" applyAlignment="1" applyProtection="1">
      <alignment/>
      <protection/>
    </xf>
    <xf numFmtId="173" fontId="9" fillId="0" borderId="0" xfId="101" applyNumberFormat="1" applyFont="1" applyFill="1" applyBorder="1" applyAlignment="1" applyProtection="1">
      <alignment horizontal="left" wrapText="1"/>
      <protection/>
    </xf>
    <xf numFmtId="173" fontId="15" fillId="0" borderId="0" xfId="101" applyNumberFormat="1" applyFont="1" applyFill="1" applyBorder="1" applyAlignment="1" applyProtection="1">
      <alignment horizontal="left"/>
      <protection/>
    </xf>
    <xf numFmtId="173" fontId="9" fillId="0" borderId="0" xfId="101" applyNumberFormat="1" applyFont="1" applyFill="1" applyBorder="1" applyAlignment="1" applyProtection="1">
      <alignment horizontal="left"/>
      <protection/>
    </xf>
    <xf numFmtId="49" fontId="34" fillId="0" borderId="0" xfId="101" applyNumberFormat="1" applyFont="1" applyFill="1" applyBorder="1" applyAlignment="1" applyProtection="1">
      <alignment horizontal="left" vertical="top" wrapText="1"/>
      <protection/>
    </xf>
    <xf numFmtId="49" fontId="15" fillId="0" borderId="0" xfId="101" applyNumberFormat="1" applyFont="1" applyFill="1" applyBorder="1" applyAlignment="1" applyProtection="1">
      <alignment horizontal="left" wrapText="1"/>
      <protection/>
    </xf>
  </cellXfs>
  <cellStyles count="88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Neutra" xfId="77"/>
    <cellStyle name="Neutra 2" xfId="78"/>
    <cellStyle name="Nota" xfId="79"/>
    <cellStyle name="Nota 2" xfId="80"/>
    <cellStyle name="Percent" xfId="81"/>
    <cellStyle name="Saída" xfId="82"/>
    <cellStyle name="Saída 2" xfId="83"/>
    <cellStyle name="Comma [0]" xfId="84"/>
    <cellStyle name="Texto de Aviso" xfId="85"/>
    <cellStyle name="Texto de Aviso 2" xfId="86"/>
    <cellStyle name="Texto Explicativo" xfId="87"/>
    <cellStyle name="Texto Explicativo 2" xfId="88"/>
    <cellStyle name="Título" xfId="89"/>
    <cellStyle name="Título 1" xfId="90"/>
    <cellStyle name="Título 1 1" xfId="91"/>
    <cellStyle name="Título 1 2" xfId="92"/>
    <cellStyle name="Título 2" xfId="93"/>
    <cellStyle name="Título 2 2" xfId="94"/>
    <cellStyle name="Título 3" xfId="95"/>
    <cellStyle name="Título 3 2" xfId="96"/>
    <cellStyle name="Título 4" xfId="97"/>
    <cellStyle name="Título 4 2" xfId="98"/>
    <cellStyle name="Total" xfId="99"/>
    <cellStyle name="Total 2" xfId="100"/>
    <cellStyle name="Comma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tabSelected="1" view="pageLayout" zoomScale="130" zoomScaleNormal="115" zoomScaleSheetLayoutView="100" zoomScalePageLayoutView="130" workbookViewId="0" topLeftCell="A1">
      <selection activeCell="A32" sqref="A32"/>
    </sheetView>
  </sheetViews>
  <sheetFormatPr defaultColWidth="9.140625" defaultRowHeight="12.75"/>
  <cols>
    <col min="1" max="1" width="46.7109375" style="24" customWidth="1"/>
    <col min="2" max="7" width="11.00390625" style="1" customWidth="1"/>
    <col min="8" max="13" width="9.140625" style="1" customWidth="1"/>
    <col min="14" max="14" width="12.28125" style="1" customWidth="1"/>
    <col min="15" max="15" width="9.140625" style="1" customWidth="1"/>
    <col min="16" max="16" width="9.421875" style="1" customWidth="1"/>
    <col min="17" max="16384" width="9.140625" style="1" customWidth="1"/>
  </cols>
  <sheetData>
    <row r="1" spans="1:14" ht="2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8" ht="12">
      <c r="A2" s="45"/>
      <c r="R2" s="5"/>
    </row>
    <row r="3" spans="1:14" s="6" customFormat="1" ht="18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19"/>
      <c r="B4" s="3" t="s">
        <v>1</v>
      </c>
      <c r="C4" s="3" t="s">
        <v>2</v>
      </c>
      <c r="D4" s="3" t="s">
        <v>3</v>
      </c>
      <c r="E4" s="3" t="s">
        <v>4</v>
      </c>
      <c r="F4" s="3" t="s">
        <v>30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</row>
    <row r="5" spans="1:14" ht="19.5" thickBot="1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6.5" thickTop="1">
      <c r="A6" s="25" t="s">
        <v>32</v>
      </c>
      <c r="B6" s="26">
        <v>10840</v>
      </c>
      <c r="C6" s="26">
        <v>12271</v>
      </c>
      <c r="D6" s="26">
        <v>11674</v>
      </c>
      <c r="E6" s="26">
        <v>12479</v>
      </c>
      <c r="F6" s="26">
        <v>13384</v>
      </c>
      <c r="G6" s="26">
        <v>12016</v>
      </c>
      <c r="H6" s="26">
        <v>14318</v>
      </c>
      <c r="I6" s="26">
        <v>13733</v>
      </c>
      <c r="J6" s="26">
        <v>15538</v>
      </c>
      <c r="K6" s="26">
        <v>15442</v>
      </c>
      <c r="L6" s="26">
        <v>12663</v>
      </c>
      <c r="M6" s="26">
        <v>12658</v>
      </c>
      <c r="N6" s="57">
        <v>157016</v>
      </c>
    </row>
    <row r="7" spans="1:14" s="7" customFormat="1" ht="15.75">
      <c r="A7" s="25" t="s">
        <v>33</v>
      </c>
      <c r="B7" s="29">
        <f>SUM(B8:B11)</f>
        <v>6653</v>
      </c>
      <c r="C7" s="29">
        <f>SUM(C8:C11)</f>
        <v>13055</v>
      </c>
      <c r="D7" s="29">
        <f aca="true" t="shared" si="0" ref="D7:M7">SUM(D8:D11)</f>
        <v>8036</v>
      </c>
      <c r="E7" s="29">
        <f t="shared" si="0"/>
        <v>10791</v>
      </c>
      <c r="F7" s="29">
        <f t="shared" si="0"/>
        <v>6852</v>
      </c>
      <c r="G7" s="29">
        <f t="shared" si="0"/>
        <v>12753</v>
      </c>
      <c r="H7" s="29">
        <f t="shared" si="0"/>
        <v>19857</v>
      </c>
      <c r="I7" s="29">
        <f t="shared" si="0"/>
        <v>12431</v>
      </c>
      <c r="J7" s="29">
        <f t="shared" si="0"/>
        <v>11955</v>
      </c>
      <c r="K7" s="29">
        <f t="shared" si="0"/>
        <v>18559</v>
      </c>
      <c r="L7" s="29">
        <f t="shared" si="0"/>
        <v>17440</v>
      </c>
      <c r="M7" s="29">
        <f t="shared" si="0"/>
        <v>19218</v>
      </c>
      <c r="N7" s="27">
        <f>SUM(B7:M7)</f>
        <v>157600</v>
      </c>
    </row>
    <row r="8" spans="1:14" ht="14.25">
      <c r="A8" s="51" t="s">
        <v>13</v>
      </c>
      <c r="B8" s="37">
        <v>2080</v>
      </c>
      <c r="C8" s="37">
        <v>4994</v>
      </c>
      <c r="D8" s="37">
        <v>511</v>
      </c>
      <c r="E8" s="37">
        <v>1977</v>
      </c>
      <c r="F8" s="37">
        <v>1536</v>
      </c>
      <c r="G8" s="37">
        <v>2855</v>
      </c>
      <c r="H8" s="37">
        <v>3912</v>
      </c>
      <c r="I8" s="46">
        <v>1004</v>
      </c>
      <c r="J8" s="46">
        <v>7184</v>
      </c>
      <c r="K8" s="37">
        <v>6080</v>
      </c>
      <c r="L8" s="37">
        <v>5087</v>
      </c>
      <c r="M8" s="37">
        <v>5056</v>
      </c>
      <c r="N8" s="38">
        <f>SUM(B8:M8)</f>
        <v>42276</v>
      </c>
    </row>
    <row r="9" spans="1:14" ht="14.25">
      <c r="A9" s="52" t="s">
        <v>14</v>
      </c>
      <c r="B9" s="8">
        <v>3622</v>
      </c>
      <c r="C9" s="8">
        <v>6123</v>
      </c>
      <c r="D9" s="8">
        <v>5875</v>
      </c>
      <c r="E9" s="8">
        <v>6235</v>
      </c>
      <c r="F9" s="8">
        <v>3387</v>
      </c>
      <c r="G9" s="8">
        <v>7787</v>
      </c>
      <c r="H9" s="8">
        <v>12293</v>
      </c>
      <c r="I9" s="41">
        <v>8396</v>
      </c>
      <c r="J9" s="41">
        <v>1422</v>
      </c>
      <c r="K9" s="8">
        <v>9265</v>
      </c>
      <c r="L9" s="8">
        <v>9829</v>
      </c>
      <c r="M9" s="8">
        <v>11576</v>
      </c>
      <c r="N9" s="9">
        <f>SUM(B9:M9)</f>
        <v>85810</v>
      </c>
    </row>
    <row r="10" spans="1:21" ht="16.5">
      <c r="A10" s="52" t="s">
        <v>15</v>
      </c>
      <c r="B10" s="8">
        <v>951</v>
      </c>
      <c r="C10" s="8">
        <v>1709</v>
      </c>
      <c r="D10" s="8">
        <v>1503</v>
      </c>
      <c r="E10" s="8">
        <v>2368</v>
      </c>
      <c r="F10" s="8">
        <v>1581</v>
      </c>
      <c r="G10" s="8">
        <v>2022</v>
      </c>
      <c r="H10" s="8">
        <v>2983</v>
      </c>
      <c r="I10" s="41">
        <v>2913</v>
      </c>
      <c r="J10" s="41">
        <v>3156</v>
      </c>
      <c r="K10" s="8">
        <v>3167</v>
      </c>
      <c r="L10" s="8">
        <v>2460</v>
      </c>
      <c r="M10" s="8">
        <v>2586</v>
      </c>
      <c r="N10" s="9">
        <f>SUM(B10:M10)</f>
        <v>27399</v>
      </c>
      <c r="U10" s="44"/>
    </row>
    <row r="11" spans="1:14" ht="14.25">
      <c r="A11" s="51" t="s">
        <v>34</v>
      </c>
      <c r="B11" s="39">
        <v>0</v>
      </c>
      <c r="C11" s="39">
        <v>229</v>
      </c>
      <c r="D11" s="39">
        <v>147</v>
      </c>
      <c r="E11" s="39">
        <v>211</v>
      </c>
      <c r="F11" s="39">
        <v>348</v>
      </c>
      <c r="G11" s="39">
        <v>89</v>
      </c>
      <c r="H11" s="39">
        <v>669</v>
      </c>
      <c r="I11" s="47">
        <v>118</v>
      </c>
      <c r="J11" s="47">
        <v>193</v>
      </c>
      <c r="K11" s="39">
        <v>47</v>
      </c>
      <c r="L11" s="39">
        <v>64</v>
      </c>
      <c r="M11" s="39">
        <v>0</v>
      </c>
      <c r="N11" s="38">
        <f>SUM(B11:M11)</f>
        <v>2115</v>
      </c>
    </row>
    <row r="12" spans="1:14" s="17" customFormat="1" ht="12.75">
      <c r="A12" s="21" t="s">
        <v>19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</row>
    <row r="13" spans="1:14" s="17" customFormat="1" ht="25.5" customHeight="1">
      <c r="A13" s="65" t="s">
        <v>41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s="17" customFormat="1" ht="12">
      <c r="A14" s="45" t="s">
        <v>35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17" customFormat="1" ht="14.2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17" customFormat="1" ht="18">
      <c r="A16" s="60" t="s">
        <v>16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17" customFormat="1" ht="15">
      <c r="A17" s="19"/>
      <c r="B17" s="3" t="s">
        <v>1</v>
      </c>
      <c r="C17" s="3" t="s">
        <v>2</v>
      </c>
      <c r="D17" s="3" t="s">
        <v>3</v>
      </c>
      <c r="E17" s="3" t="s">
        <v>4</v>
      </c>
      <c r="F17" s="3" t="s">
        <v>17</v>
      </c>
      <c r="G17" s="3" t="s">
        <v>5</v>
      </c>
      <c r="H17" s="3" t="s">
        <v>6</v>
      </c>
      <c r="I17" s="3" t="s">
        <v>7</v>
      </c>
      <c r="J17" s="3" t="s">
        <v>8</v>
      </c>
      <c r="K17" s="3" t="s">
        <v>9</v>
      </c>
      <c r="L17" s="3" t="s">
        <v>10</v>
      </c>
      <c r="M17" s="3" t="s">
        <v>11</v>
      </c>
      <c r="N17" s="3" t="s">
        <v>12</v>
      </c>
    </row>
    <row r="18" spans="1:14" s="17" customFormat="1" ht="19.5" thickBot="1">
      <c r="A18" s="58" t="s">
        <v>26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s="17" customFormat="1" ht="16.5" thickTop="1">
      <c r="A19" s="50" t="s">
        <v>37</v>
      </c>
      <c r="B19" s="29">
        <v>2617</v>
      </c>
      <c r="C19" s="29">
        <v>2481</v>
      </c>
      <c r="D19" s="29">
        <v>2793</v>
      </c>
      <c r="E19" s="29">
        <v>2783</v>
      </c>
      <c r="F19" s="29">
        <v>2694</v>
      </c>
      <c r="G19" s="29">
        <v>3036</v>
      </c>
      <c r="H19" s="29">
        <v>2707</v>
      </c>
      <c r="I19" s="29">
        <v>2557</v>
      </c>
      <c r="J19" s="29">
        <v>2884</v>
      </c>
      <c r="K19" s="29">
        <v>2893</v>
      </c>
      <c r="L19" s="29">
        <v>2581</v>
      </c>
      <c r="M19" s="29">
        <v>3156</v>
      </c>
      <c r="N19" s="30">
        <v>33182</v>
      </c>
    </row>
    <row r="20" spans="1:14" s="17" customFormat="1" ht="15.75">
      <c r="A20" s="28" t="s">
        <v>33</v>
      </c>
      <c r="B20" s="29">
        <f aca="true" t="shared" si="1" ref="B20:G20">SUM(B21:B24)</f>
        <v>457</v>
      </c>
      <c r="C20" s="29">
        <f t="shared" si="1"/>
        <v>2763</v>
      </c>
      <c r="D20" s="29">
        <f t="shared" si="1"/>
        <v>503</v>
      </c>
      <c r="E20" s="29">
        <f t="shared" si="1"/>
        <v>4233</v>
      </c>
      <c r="F20" s="29">
        <f t="shared" si="1"/>
        <v>508</v>
      </c>
      <c r="G20" s="29">
        <f t="shared" si="1"/>
        <v>575</v>
      </c>
      <c r="H20" s="29">
        <f aca="true" t="shared" si="2" ref="H20:M20">SUM(H21:H24)</f>
        <v>1121</v>
      </c>
      <c r="I20" s="29">
        <f t="shared" si="2"/>
        <v>5356</v>
      </c>
      <c r="J20" s="29">
        <f t="shared" si="2"/>
        <v>2615</v>
      </c>
      <c r="K20" s="29">
        <f t="shared" si="2"/>
        <v>722</v>
      </c>
      <c r="L20" s="29">
        <f t="shared" si="2"/>
        <v>903</v>
      </c>
      <c r="M20" s="29">
        <f t="shared" si="2"/>
        <v>2579</v>
      </c>
      <c r="N20" s="30">
        <f>SUM(B20:M20)</f>
        <v>22335</v>
      </c>
    </row>
    <row r="21" spans="1:14" s="17" customFormat="1" ht="14.25">
      <c r="A21" s="34" t="s">
        <v>13</v>
      </c>
      <c r="B21" s="37">
        <v>110</v>
      </c>
      <c r="C21" s="37">
        <v>2312</v>
      </c>
      <c r="D21" s="37">
        <v>80</v>
      </c>
      <c r="E21" s="37">
        <v>3511</v>
      </c>
      <c r="F21" s="37">
        <v>196</v>
      </c>
      <c r="G21" s="37">
        <v>190</v>
      </c>
      <c r="H21" s="37">
        <v>620</v>
      </c>
      <c r="I21" s="46">
        <v>4921</v>
      </c>
      <c r="J21" s="46">
        <v>1988</v>
      </c>
      <c r="K21" s="37">
        <v>119</v>
      </c>
      <c r="L21" s="37">
        <v>556</v>
      </c>
      <c r="M21" s="37">
        <v>1971</v>
      </c>
      <c r="N21" s="38">
        <f>SUM(B21:M21)</f>
        <v>16574</v>
      </c>
    </row>
    <row r="22" spans="1:14" s="17" customFormat="1" ht="14.25">
      <c r="A22" s="20" t="s">
        <v>14</v>
      </c>
      <c r="B22" s="8">
        <v>213</v>
      </c>
      <c r="C22" s="8">
        <v>278</v>
      </c>
      <c r="D22" s="8">
        <v>229</v>
      </c>
      <c r="E22" s="8">
        <v>339</v>
      </c>
      <c r="F22" s="8">
        <v>128</v>
      </c>
      <c r="G22" s="8">
        <v>135</v>
      </c>
      <c r="H22" s="8">
        <v>240</v>
      </c>
      <c r="I22" s="41">
        <v>282</v>
      </c>
      <c r="J22" s="41">
        <v>381</v>
      </c>
      <c r="K22" s="8">
        <v>286</v>
      </c>
      <c r="L22" s="8">
        <v>219</v>
      </c>
      <c r="M22" s="8">
        <v>392</v>
      </c>
      <c r="N22" s="9">
        <f>SUM(B22:M22)</f>
        <v>3122</v>
      </c>
    </row>
    <row r="23" spans="1:14" s="17" customFormat="1" ht="14.25">
      <c r="A23" s="20" t="s">
        <v>15</v>
      </c>
      <c r="B23" s="8">
        <v>124</v>
      </c>
      <c r="C23" s="8">
        <v>168</v>
      </c>
      <c r="D23" s="8">
        <v>190</v>
      </c>
      <c r="E23" s="8">
        <v>381</v>
      </c>
      <c r="F23" s="8">
        <v>184</v>
      </c>
      <c r="G23" s="8">
        <v>224</v>
      </c>
      <c r="H23" s="8">
        <v>255</v>
      </c>
      <c r="I23" s="41">
        <v>153</v>
      </c>
      <c r="J23" s="41">
        <v>246</v>
      </c>
      <c r="K23" s="8">
        <v>317</v>
      </c>
      <c r="L23" s="8">
        <v>128</v>
      </c>
      <c r="M23" s="8">
        <v>216</v>
      </c>
      <c r="N23" s="9">
        <f>SUM(B23:M23)</f>
        <v>2586</v>
      </c>
    </row>
    <row r="24" spans="1:14" s="17" customFormat="1" ht="14.25">
      <c r="A24" s="20" t="s">
        <v>18</v>
      </c>
      <c r="B24" s="39">
        <v>10</v>
      </c>
      <c r="C24" s="39">
        <v>5</v>
      </c>
      <c r="D24" s="39">
        <v>4</v>
      </c>
      <c r="E24" s="39">
        <v>2</v>
      </c>
      <c r="F24" s="39">
        <v>0</v>
      </c>
      <c r="G24" s="39">
        <v>26</v>
      </c>
      <c r="H24" s="39">
        <v>6</v>
      </c>
      <c r="I24" s="47">
        <v>0</v>
      </c>
      <c r="J24" s="47">
        <v>0</v>
      </c>
      <c r="K24" s="39">
        <v>0</v>
      </c>
      <c r="L24" s="39">
        <v>0</v>
      </c>
      <c r="M24" s="39">
        <v>0</v>
      </c>
      <c r="N24" s="40">
        <f>SUM(B24:M24)</f>
        <v>53</v>
      </c>
    </row>
    <row r="25" spans="1:14" s="17" customFormat="1" ht="12">
      <c r="A25" s="21" t="s">
        <v>19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</row>
    <row r="26" spans="1:9" s="17" customFormat="1" ht="12">
      <c r="A26" s="45" t="s">
        <v>35</v>
      </c>
      <c r="I26" s="18"/>
    </row>
    <row r="27" spans="1:14" s="17" customFormat="1" ht="24.75" customHeight="1">
      <c r="A27" s="65" t="s">
        <v>42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2.75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4.25">
      <c r="A29" s="2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8">
      <c r="A30" s="61" t="s">
        <v>20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15">
      <c r="A31" s="19"/>
      <c r="B31" s="3" t="s">
        <v>1</v>
      </c>
      <c r="C31" s="3" t="s">
        <v>2</v>
      </c>
      <c r="D31" s="3" t="s">
        <v>3</v>
      </c>
      <c r="E31" s="3" t="s">
        <v>4</v>
      </c>
      <c r="F31" s="3" t="s">
        <v>17</v>
      </c>
      <c r="G31" s="3" t="s">
        <v>5</v>
      </c>
      <c r="H31" s="3" t="s">
        <v>6</v>
      </c>
      <c r="I31" s="3" t="s">
        <v>7</v>
      </c>
      <c r="J31" s="3" t="s">
        <v>8</v>
      </c>
      <c r="K31" s="3" t="s">
        <v>9</v>
      </c>
      <c r="L31" s="3" t="s">
        <v>10</v>
      </c>
      <c r="M31" s="3" t="s">
        <v>11</v>
      </c>
      <c r="N31" s="3" t="s">
        <v>12</v>
      </c>
    </row>
    <row r="32" spans="1:14" ht="19.5" thickBot="1">
      <c r="A32" s="58" t="s">
        <v>21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6.5" thickTop="1">
      <c r="A33" s="50" t="s">
        <v>38</v>
      </c>
      <c r="B33" s="29">
        <v>92</v>
      </c>
      <c r="C33" s="29">
        <v>131</v>
      </c>
      <c r="D33" s="29">
        <v>119</v>
      </c>
      <c r="E33" s="29">
        <v>158</v>
      </c>
      <c r="F33" s="29">
        <v>141</v>
      </c>
      <c r="G33" s="29">
        <v>127</v>
      </c>
      <c r="H33" s="29">
        <v>151</v>
      </c>
      <c r="I33" s="29">
        <v>124</v>
      </c>
      <c r="J33" s="29">
        <v>146</v>
      </c>
      <c r="K33" s="29">
        <v>177</v>
      </c>
      <c r="L33" s="29">
        <v>143</v>
      </c>
      <c r="M33" s="29">
        <v>201</v>
      </c>
      <c r="N33" s="30">
        <v>1710</v>
      </c>
    </row>
    <row r="34" spans="1:14" ht="15.75">
      <c r="A34" s="28" t="s">
        <v>39</v>
      </c>
      <c r="B34" s="29">
        <f aca="true" t="shared" si="3" ref="B34:H34">SUM(B35:B37)</f>
        <v>150</v>
      </c>
      <c r="C34" s="29">
        <f t="shared" si="3"/>
        <v>131</v>
      </c>
      <c r="D34" s="29">
        <f t="shared" si="3"/>
        <v>175</v>
      </c>
      <c r="E34" s="29">
        <f t="shared" si="3"/>
        <v>111</v>
      </c>
      <c r="F34" s="29">
        <f t="shared" si="3"/>
        <v>169</v>
      </c>
      <c r="G34" s="29">
        <f t="shared" si="3"/>
        <v>105</v>
      </c>
      <c r="H34" s="29">
        <f t="shared" si="3"/>
        <v>269</v>
      </c>
      <c r="I34" s="29">
        <f>SUM(I35:I37)</f>
        <v>76</v>
      </c>
      <c r="J34" s="29">
        <f>SUM(J35:J37)</f>
        <v>232</v>
      </c>
      <c r="K34" s="29">
        <f>SUM(K35:K37)</f>
        <v>193</v>
      </c>
      <c r="L34" s="29">
        <f>SUM(L35:L37)</f>
        <v>109</v>
      </c>
      <c r="M34" s="29">
        <f>SUM(M35:M37)</f>
        <v>179</v>
      </c>
      <c r="N34" s="30">
        <f>SUM(B34:M34)</f>
        <v>1899</v>
      </c>
    </row>
    <row r="35" spans="1:14" ht="14.25">
      <c r="A35" s="20" t="s">
        <v>13</v>
      </c>
      <c r="B35" s="41">
        <v>4</v>
      </c>
      <c r="C35" s="41">
        <v>7</v>
      </c>
      <c r="D35" s="41">
        <v>4</v>
      </c>
      <c r="E35" s="41">
        <v>2</v>
      </c>
      <c r="F35" s="41">
        <v>9</v>
      </c>
      <c r="G35" s="41">
        <v>4</v>
      </c>
      <c r="H35" s="41">
        <v>10</v>
      </c>
      <c r="I35" s="41">
        <v>3</v>
      </c>
      <c r="J35" s="41">
        <v>4</v>
      </c>
      <c r="K35" s="41">
        <v>10</v>
      </c>
      <c r="L35" s="41">
        <v>5</v>
      </c>
      <c r="M35" s="41">
        <v>5</v>
      </c>
      <c r="N35" s="42">
        <f>SUM(B35:M35)</f>
        <v>67</v>
      </c>
    </row>
    <row r="36" spans="1:14" ht="14.25">
      <c r="A36" s="34" t="s">
        <v>25</v>
      </c>
      <c r="B36" s="41">
        <v>142</v>
      </c>
      <c r="C36" s="41">
        <v>121</v>
      </c>
      <c r="D36" s="41">
        <v>169</v>
      </c>
      <c r="E36" s="41">
        <v>104</v>
      </c>
      <c r="F36" s="41">
        <v>155</v>
      </c>
      <c r="G36" s="41">
        <v>97</v>
      </c>
      <c r="H36" s="41">
        <v>246</v>
      </c>
      <c r="I36" s="41">
        <v>70</v>
      </c>
      <c r="J36" s="41">
        <v>217</v>
      </c>
      <c r="K36" s="41">
        <v>180</v>
      </c>
      <c r="L36" s="41">
        <v>101</v>
      </c>
      <c r="M36" s="41">
        <v>169</v>
      </c>
      <c r="N36" s="42">
        <f>SUM(B36:M36)</f>
        <v>1771</v>
      </c>
    </row>
    <row r="37" spans="1:14" ht="14.25">
      <c r="A37" s="20" t="s">
        <v>15</v>
      </c>
      <c r="B37" s="41">
        <v>4</v>
      </c>
      <c r="C37" s="41">
        <v>3</v>
      </c>
      <c r="D37" s="41">
        <v>2</v>
      </c>
      <c r="E37" s="41">
        <v>5</v>
      </c>
      <c r="F37" s="41">
        <v>5</v>
      </c>
      <c r="G37" s="41">
        <v>4</v>
      </c>
      <c r="H37" s="41">
        <v>13</v>
      </c>
      <c r="I37" s="41">
        <v>3</v>
      </c>
      <c r="J37" s="41">
        <v>11</v>
      </c>
      <c r="K37" s="41">
        <v>3</v>
      </c>
      <c r="L37" s="41">
        <v>3</v>
      </c>
      <c r="M37" s="41">
        <v>5</v>
      </c>
      <c r="N37" s="42">
        <f>SUM(B37:M37)</f>
        <v>61</v>
      </c>
    </row>
    <row r="38" spans="1:14" ht="19.5" thickBot="1">
      <c r="A38" s="58" t="s">
        <v>27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6.5" thickTop="1">
      <c r="A39" s="50" t="s">
        <v>37</v>
      </c>
      <c r="B39" s="29">
        <v>0</v>
      </c>
      <c r="C39" s="29">
        <v>1</v>
      </c>
      <c r="D39" s="29">
        <v>0</v>
      </c>
      <c r="E39" s="29">
        <v>0</v>
      </c>
      <c r="F39" s="29">
        <v>0</v>
      </c>
      <c r="G39" s="29">
        <v>0</v>
      </c>
      <c r="H39" s="29">
        <v>6</v>
      </c>
      <c r="I39" s="29">
        <v>0</v>
      </c>
      <c r="J39" s="29">
        <v>2</v>
      </c>
      <c r="K39" s="29">
        <v>0</v>
      </c>
      <c r="L39" s="29">
        <v>2</v>
      </c>
      <c r="M39" s="29">
        <v>1</v>
      </c>
      <c r="N39" s="30">
        <v>12</v>
      </c>
    </row>
    <row r="40" spans="1:14" ht="15.75">
      <c r="A40" s="28" t="s">
        <v>33</v>
      </c>
      <c r="B40" s="29">
        <f aca="true" t="shared" si="4" ref="B40:I40">SUM(B41:B43)</f>
        <v>0</v>
      </c>
      <c r="C40" s="29">
        <f t="shared" si="4"/>
        <v>2</v>
      </c>
      <c r="D40" s="29">
        <f t="shared" si="4"/>
        <v>0</v>
      </c>
      <c r="E40" s="29">
        <f t="shared" si="4"/>
        <v>0</v>
      </c>
      <c r="F40" s="29">
        <f t="shared" si="4"/>
        <v>0</v>
      </c>
      <c r="G40" s="29">
        <f t="shared" si="4"/>
        <v>0</v>
      </c>
      <c r="H40" s="29">
        <f t="shared" si="4"/>
        <v>0</v>
      </c>
      <c r="I40" s="29">
        <f t="shared" si="4"/>
        <v>1</v>
      </c>
      <c r="J40" s="29">
        <f>SUM(J41:J43)</f>
        <v>1</v>
      </c>
      <c r="K40" s="29">
        <f>SUM(K41:K43)</f>
        <v>1</v>
      </c>
      <c r="L40" s="29">
        <f>SUM(L41:L43)</f>
        <v>0</v>
      </c>
      <c r="M40" s="29">
        <f>SUM(M41:M43)</f>
        <v>0</v>
      </c>
      <c r="N40" s="30">
        <f>SUM(B40:M40)</f>
        <v>5</v>
      </c>
    </row>
    <row r="41" spans="1:14" ht="14.25">
      <c r="A41" s="34" t="s">
        <v>13</v>
      </c>
      <c r="B41" s="35">
        <v>0</v>
      </c>
      <c r="C41" s="35">
        <v>2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6">
        <f>SUM(B41:M41)</f>
        <v>2</v>
      </c>
    </row>
    <row r="42" spans="1:14" ht="14.25">
      <c r="A42" s="20" t="s">
        <v>14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1</v>
      </c>
      <c r="L42" s="35">
        <v>0</v>
      </c>
      <c r="M42" s="35">
        <v>0</v>
      </c>
      <c r="N42" s="36">
        <f>SUM(B42:M42)</f>
        <v>3</v>
      </c>
    </row>
    <row r="43" spans="1:14" s="49" customFormat="1" ht="14.25">
      <c r="A43" s="34" t="s">
        <v>28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43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6">
        <f>SUM(B43:M43)</f>
        <v>0</v>
      </c>
    </row>
    <row r="44" spans="1:14" ht="19.5" thickBot="1">
      <c r="A44" s="58" t="s">
        <v>22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ht="16.5" thickTop="1">
      <c r="A45" s="50" t="s">
        <v>37</v>
      </c>
      <c r="B45" s="32">
        <v>468</v>
      </c>
      <c r="C45" s="32">
        <v>507</v>
      </c>
      <c r="D45" s="32">
        <v>469</v>
      </c>
      <c r="E45" s="32">
        <v>534</v>
      </c>
      <c r="F45" s="32">
        <v>586</v>
      </c>
      <c r="G45" s="32">
        <v>536</v>
      </c>
      <c r="H45" s="32">
        <v>595</v>
      </c>
      <c r="I45" s="32">
        <v>603</v>
      </c>
      <c r="J45" s="32">
        <v>667</v>
      </c>
      <c r="K45" s="32">
        <v>552</v>
      </c>
      <c r="L45" s="32">
        <v>543</v>
      </c>
      <c r="M45" s="32">
        <v>530</v>
      </c>
      <c r="N45" s="33">
        <v>6590</v>
      </c>
    </row>
    <row r="46" spans="1:14" ht="15.75">
      <c r="A46" s="28" t="s">
        <v>33</v>
      </c>
      <c r="B46" s="32">
        <f aca="true" t="shared" si="5" ref="B46:M46">SUM(B47:B49)</f>
        <v>0</v>
      </c>
      <c r="C46" s="32">
        <f t="shared" si="5"/>
        <v>0</v>
      </c>
      <c r="D46" s="32">
        <f t="shared" si="5"/>
        <v>127</v>
      </c>
      <c r="E46" s="32">
        <f t="shared" si="5"/>
        <v>93</v>
      </c>
      <c r="F46" s="32">
        <f t="shared" si="5"/>
        <v>975</v>
      </c>
      <c r="G46" s="32">
        <f t="shared" si="5"/>
        <v>1451</v>
      </c>
      <c r="H46" s="32">
        <f t="shared" si="5"/>
        <v>295</v>
      </c>
      <c r="I46" s="32">
        <f t="shared" si="5"/>
        <v>226</v>
      </c>
      <c r="J46" s="32">
        <f t="shared" si="5"/>
        <v>379</v>
      </c>
      <c r="K46" s="32">
        <f t="shared" si="5"/>
        <v>301</v>
      </c>
      <c r="L46" s="32">
        <f t="shared" si="5"/>
        <v>503</v>
      </c>
      <c r="M46" s="32">
        <f t="shared" si="5"/>
        <v>312</v>
      </c>
      <c r="N46" s="33">
        <f>SUM(B46:M46)</f>
        <v>4662</v>
      </c>
    </row>
    <row r="47" spans="1:14" ht="14.25">
      <c r="A47" s="20" t="s">
        <v>13</v>
      </c>
      <c r="B47" s="10">
        <v>0</v>
      </c>
      <c r="C47" s="10">
        <v>0</v>
      </c>
      <c r="D47" s="10">
        <f>0+50+50+14</f>
        <v>114</v>
      </c>
      <c r="E47" s="10">
        <v>87</v>
      </c>
      <c r="F47" s="10">
        <v>0</v>
      </c>
      <c r="G47" s="10">
        <v>0</v>
      </c>
      <c r="H47" s="10">
        <v>4</v>
      </c>
      <c r="I47" s="48">
        <v>0</v>
      </c>
      <c r="J47" s="48">
        <v>17</v>
      </c>
      <c r="K47" s="31">
        <v>1</v>
      </c>
      <c r="L47" s="31">
        <v>0</v>
      </c>
      <c r="M47" s="10">
        <v>0</v>
      </c>
      <c r="N47" s="11">
        <f>SUM(B47:M47)</f>
        <v>223</v>
      </c>
    </row>
    <row r="48" spans="1:14" ht="14.25">
      <c r="A48" s="20" t="s">
        <v>14</v>
      </c>
      <c r="B48" s="10">
        <v>0</v>
      </c>
      <c r="C48" s="10">
        <v>0</v>
      </c>
      <c r="D48" s="10">
        <f>0+0+0+11</f>
        <v>11</v>
      </c>
      <c r="E48" s="10">
        <v>6</v>
      </c>
      <c r="F48" s="10">
        <v>970</v>
      </c>
      <c r="G48" s="10">
        <v>1428</v>
      </c>
      <c r="H48" s="10">
        <v>278</v>
      </c>
      <c r="I48" s="48">
        <v>220</v>
      </c>
      <c r="J48" s="48">
        <v>343</v>
      </c>
      <c r="K48" s="10">
        <v>292</v>
      </c>
      <c r="L48" s="10">
        <v>486</v>
      </c>
      <c r="M48" s="10">
        <v>305</v>
      </c>
      <c r="N48" s="11">
        <f>SUM(B48:M48)</f>
        <v>4339</v>
      </c>
    </row>
    <row r="49" spans="1:14" ht="14.25">
      <c r="A49" s="20" t="s">
        <v>15</v>
      </c>
      <c r="B49" s="10">
        <v>0</v>
      </c>
      <c r="C49" s="10">
        <v>0</v>
      </c>
      <c r="D49" s="10">
        <f>0+0+0+2</f>
        <v>2</v>
      </c>
      <c r="E49" s="10">
        <v>0</v>
      </c>
      <c r="F49" s="10">
        <v>5</v>
      </c>
      <c r="G49" s="10">
        <v>23</v>
      </c>
      <c r="H49" s="10">
        <v>13</v>
      </c>
      <c r="I49" s="48">
        <v>6</v>
      </c>
      <c r="J49" s="48">
        <v>19</v>
      </c>
      <c r="K49" s="10">
        <v>8</v>
      </c>
      <c r="L49" s="10">
        <v>17</v>
      </c>
      <c r="M49" s="10">
        <v>7</v>
      </c>
      <c r="N49" s="11">
        <f>SUM(B49:M49)</f>
        <v>100</v>
      </c>
    </row>
    <row r="50" spans="1:14" ht="19.5" thickBot="1">
      <c r="A50" s="58" t="s">
        <v>23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ht="16.5" thickTop="1">
      <c r="A51" s="50" t="s">
        <v>37</v>
      </c>
      <c r="B51" s="26">
        <v>78</v>
      </c>
      <c r="C51" s="26">
        <v>136</v>
      </c>
      <c r="D51" s="26">
        <v>135</v>
      </c>
      <c r="E51" s="26">
        <v>114</v>
      </c>
      <c r="F51" s="26">
        <v>131</v>
      </c>
      <c r="G51" s="26">
        <v>116</v>
      </c>
      <c r="H51" s="26">
        <v>134</v>
      </c>
      <c r="I51" s="26">
        <v>144</v>
      </c>
      <c r="J51" s="26">
        <v>155</v>
      </c>
      <c r="K51" s="26">
        <v>174</v>
      </c>
      <c r="L51" s="26">
        <v>119</v>
      </c>
      <c r="M51" s="26">
        <v>173</v>
      </c>
      <c r="N51" s="27">
        <v>1609</v>
      </c>
    </row>
    <row r="52" spans="1:14" ht="15.75">
      <c r="A52" s="25" t="s">
        <v>33</v>
      </c>
      <c r="B52" s="26">
        <f>SUM(B53)</f>
        <v>127</v>
      </c>
      <c r="C52" s="26">
        <f>SUM(C53)</f>
        <v>66</v>
      </c>
      <c r="D52" s="26">
        <f aca="true" t="shared" si="6" ref="D52:M52">D53</f>
        <v>70</v>
      </c>
      <c r="E52" s="26">
        <f t="shared" si="6"/>
        <v>113</v>
      </c>
      <c r="F52" s="26">
        <f t="shared" si="6"/>
        <v>41</v>
      </c>
      <c r="G52" s="26">
        <f t="shared" si="6"/>
        <v>59</v>
      </c>
      <c r="H52" s="26">
        <f t="shared" si="6"/>
        <v>116</v>
      </c>
      <c r="I52" s="26">
        <f t="shared" si="6"/>
        <v>108</v>
      </c>
      <c r="J52" s="26">
        <f t="shared" si="6"/>
        <v>266</v>
      </c>
      <c r="K52" s="26">
        <f t="shared" si="6"/>
        <v>153</v>
      </c>
      <c r="L52" s="26">
        <f t="shared" si="6"/>
        <v>425</v>
      </c>
      <c r="M52" s="26">
        <f t="shared" si="6"/>
        <v>226</v>
      </c>
      <c r="N52" s="27">
        <f>SUM(B52:M52)</f>
        <v>1770</v>
      </c>
    </row>
    <row r="53" spans="1:14" ht="14.25">
      <c r="A53" s="54" t="s">
        <v>24</v>
      </c>
      <c r="B53" s="43">
        <v>127</v>
      </c>
      <c r="C53" s="55">
        <v>66</v>
      </c>
      <c r="D53" s="55">
        <f>1+69+0+0</f>
        <v>70</v>
      </c>
      <c r="E53" s="55">
        <v>113</v>
      </c>
      <c r="F53" s="55">
        <v>41</v>
      </c>
      <c r="G53" s="55">
        <v>59</v>
      </c>
      <c r="H53" s="55">
        <v>116</v>
      </c>
      <c r="I53" s="55">
        <v>108</v>
      </c>
      <c r="J53" s="55">
        <v>266</v>
      </c>
      <c r="K53" s="55">
        <v>153</v>
      </c>
      <c r="L53" s="55">
        <v>425</v>
      </c>
      <c r="M53" s="55">
        <v>226</v>
      </c>
      <c r="N53" s="56">
        <f>SUM(B53:M53)</f>
        <v>1770</v>
      </c>
    </row>
    <row r="54" spans="1:14" ht="19.5" thickBot="1">
      <c r="A54" s="58" t="s">
        <v>36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6.5" thickTop="1">
      <c r="A55" s="50" t="s">
        <v>37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53">
        <f>SUM(B55:M55)</f>
        <v>1</v>
      </c>
    </row>
    <row r="56" spans="1:14" ht="12.75">
      <c r="A56" s="21" t="s">
        <v>19</v>
      </c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/>
    </row>
    <row r="57" spans="1:14" ht="12">
      <c r="A57" s="62" t="s">
        <v>35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24" customHeight="1">
      <c r="A58" s="65" t="s">
        <v>42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24" customHeight="1">
      <c r="A59" s="64" t="s">
        <v>40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ht="11.25">
      <c r="A60" s="1"/>
    </row>
  </sheetData>
  <sheetProtection/>
  <mergeCells count="9">
    <mergeCell ref="A1:N1"/>
    <mergeCell ref="A16:N16"/>
    <mergeCell ref="A30:N30"/>
    <mergeCell ref="A57:N57"/>
    <mergeCell ref="A3:N3"/>
    <mergeCell ref="A59:N59"/>
    <mergeCell ref="A13:N13"/>
    <mergeCell ref="A27:N27"/>
    <mergeCell ref="A58:N58"/>
  </mergeCells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landscape" paperSize="9" scale="81" r:id="rId1"/>
  <headerFooter alignWithMargins="0">
    <oddHeader>&amp;L&amp;9INSTITUTO NACIONAL DA PROPRIEDADE INDUSTRIAL - INPI
ASSESSORIA DE ASSUNTOS ECONÔMICOS - AECON</oddHeader>
    <oddFooter>&amp;R&amp;9&amp;D</oddFooter>
  </headerFooter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Felipe Veiga Lopes</cp:lastModifiedBy>
  <cp:lastPrinted>2014-10-14T15:39:45Z</cp:lastPrinted>
  <dcterms:created xsi:type="dcterms:W3CDTF">2014-03-12T21:30:07Z</dcterms:created>
  <dcterms:modified xsi:type="dcterms:W3CDTF">2015-11-09T10:44:41Z</dcterms:modified>
  <cp:category/>
  <cp:version/>
  <cp:contentType/>
  <cp:contentStatus/>
</cp:coreProperties>
</file>