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4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DOS CUSTOS" sheetId="1" state="visible" r:id="rId3"/>
    <sheet name="COPEIRA" sheetId="2" state="visible" r:id="rId4"/>
    <sheet name="MATERIAL COPA" sheetId="3" state="visible" r:id="rId5"/>
    <sheet name="AUX MANUTENÇÃO EDIFICAÇÕES" sheetId="4" state="visible" r:id="rId6"/>
    <sheet name="EPIs e FERRAMENTAS - AUX MANU" sheetId="5" state="visible" r:id="rId7"/>
    <sheet name="AUXILIAR ADMINISTRATIVO" sheetId="6" state="visible" r:id="rId8"/>
    <sheet name="OPERADOR DE MAQ COPIADORA" sheetId="7" state="visible" r:id="rId9"/>
    <sheet name="RECEPCIONISTA" sheetId="8" state="visible" r:id="rId10"/>
    <sheet name="ELETRICISTA" sheetId="9" state="visible" r:id="rId11"/>
    <sheet name="EPIs e FERRAMENTAS - ELET" sheetId="10" state="visible" r:id="rId12"/>
    <sheet name="TELEFONISTA" sheetId="11" state="visible" r:id="rId13"/>
    <sheet name="ARQUIVISTA" sheetId="12" state="visible" r:id="rId14"/>
    <sheet name="MOTORISTA" sheetId="13" state="visible" r:id="rId15"/>
    <sheet name="DIÁRIAS" sheetId="14" state="visible" r:id="rId16"/>
    <sheet name="UNIFORMES" sheetId="15" state="visible" r:id="rId17"/>
    <sheet name="EQUIPAMENTOS" sheetId="16" state="visible" r:id="rId18"/>
    <sheet name="FONTE DE DADOS" sheetId="17" state="visible" r:id="rId1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<sst xmlns="http://schemas.openxmlformats.org/spreadsheetml/2006/main" count="2422" uniqueCount="387">
  <si>
    <t xml:space="preserve">QUADRO - RESUMO / DEMONSTRATIVO DO VALOR GLOBAL DA PROPOSTA</t>
  </si>
  <si>
    <t xml:space="preserve">ITEM </t>
  </si>
  <si>
    <t xml:space="preserve">DESCRIÇÃO / ESPECIFICAÇÃO</t>
  </si>
  <si>
    <t xml:space="preserve">TIPO DE SERVIÇOS  </t>
  </si>
  <si>
    <t xml:space="preserve">UNIDADE DE MEDIDA</t>
  </si>
  <si>
    <t xml:space="preserve">QUANTIDADE POR UNIDADE DE MEDIDA</t>
  </si>
  <si>
    <t xml:space="preserve">VALOR UNITÁRIO POR UNIDADE DE MEDIDA</t>
  </si>
  <si>
    <t xml:space="preserve">VALOR TOTAL MENSAL DOS SERVIÇOS</t>
  </si>
  <si>
    <t xml:space="preserve">VALOR GLOBAL ANUAL DA PROPOSTA </t>
  </si>
  <si>
    <t xml:space="preserve">(A)</t>
  </si>
  <si>
    <t xml:space="preserve">(B)</t>
  </si>
  <si>
    <t xml:space="preserve">(C) = (A x B) </t>
  </si>
  <si>
    <t xml:space="preserve">(D) = (C x 12)</t>
  </si>
  <si>
    <r>
      <rPr>
        <sz val="11"/>
        <color rgb="FF000000"/>
        <rFont val="Calibri"/>
        <family val="2"/>
        <charset val="1"/>
      </rPr>
      <t xml:space="preserve">Serviços continuados de apoio administrativo "</t>
    </r>
    <r>
      <rPr>
        <b val="true"/>
        <sz val="11"/>
        <color rgb="FF000000"/>
        <rFont val="Calibri"/>
        <family val="2"/>
        <charset val="1"/>
      </rPr>
      <t xml:space="preserve">COPEIRA</t>
    </r>
    <r>
      <rPr>
        <sz val="11"/>
        <color rgb="FF000000"/>
        <rFont val="Calibri"/>
        <family val="2"/>
        <charset val="1"/>
      </rPr>
      <t xml:space="preserve">", com fornecimento de material sob demanda, para atender as necessidades da Superintendência Regional do Incra no Piauí.  </t>
    </r>
  </si>
  <si>
    <t xml:space="preserve">Apoio Administrativo. Jornada de Trabalho: 44 horas semanais.</t>
  </si>
  <si>
    <t xml:space="preserve">Posto</t>
  </si>
  <si>
    <t xml:space="preserve">VALOR TOTAL ANUAL DO MATERIAL COPEIRA POR DEMANDA</t>
  </si>
  <si>
    <t xml:space="preserve">VALOR TOTAL ANUAL DO ITEM 1 = SOMATÓRIO DO ITEM (1) + MATERIAL POR DEMANDA  </t>
  </si>
  <si>
    <r>
      <rPr>
        <sz val="11"/>
        <color rgb="FF000000"/>
        <rFont val="Calibri"/>
        <family val="2"/>
        <charset val="1"/>
      </rPr>
      <t xml:space="preserve">Serviços continuados de apoio administrativo "</t>
    </r>
    <r>
      <rPr>
        <b val="true"/>
        <sz val="11"/>
        <color rgb="FF000000"/>
        <rFont val="Calibri"/>
        <family val="2"/>
        <charset val="1"/>
      </rPr>
      <t xml:space="preserve">AUXILIAR DE MANUTENÇÃO DE EDIFICAÇÕES</t>
    </r>
    <r>
      <rPr>
        <sz val="11"/>
        <color rgb="FF000000"/>
        <rFont val="Calibri"/>
        <family val="2"/>
        <charset val="1"/>
      </rPr>
      <t xml:space="preserve">",  com fornecimento de material, para atender as necessidades da Superintendência Regional do Incra no Piauí.</t>
    </r>
  </si>
  <si>
    <t xml:space="preserve">VALOR TOTAL ANUAL DO MATERIAL DE MANUTENÇÃO PREDIAL VARIÁVEL*</t>
  </si>
  <si>
    <t xml:space="preserve">VALOR TOTAL ANUAL DO ITEM 2 = SOMATÓRIO DO ITEM (2) + MATERIAL VARIÁVEL</t>
  </si>
  <si>
    <r>
      <rPr>
        <sz val="11"/>
        <color rgb="FF000000"/>
        <rFont val="Calibri"/>
        <family val="2"/>
        <charset val="1"/>
      </rPr>
      <t xml:space="preserve">Serviços continuados de apoio administrativo "</t>
    </r>
    <r>
      <rPr>
        <b val="true"/>
        <sz val="11"/>
        <color rgb="FF000000"/>
        <rFont val="Calibri"/>
        <family val="2"/>
        <charset val="1"/>
      </rPr>
      <t xml:space="preserve">AUXILIAR ADMINISTRATIVO</t>
    </r>
    <r>
      <rPr>
        <sz val="11"/>
        <color rgb="FF000000"/>
        <rFont val="Calibri"/>
        <family val="2"/>
        <charset val="1"/>
      </rPr>
      <t xml:space="preserve">”, para atender as necessidades da Superintendência Regional do Incra no Piauí. </t>
    </r>
  </si>
  <si>
    <r>
      <rPr>
        <sz val="11"/>
        <color rgb="FF000000"/>
        <rFont val="Calibri"/>
        <family val="2"/>
        <charset val="1"/>
      </rPr>
      <t xml:space="preserve">Serviços continuados de apoio administrativo "</t>
    </r>
    <r>
      <rPr>
        <b val="true"/>
        <sz val="11"/>
        <color rgb="FF000000"/>
        <rFont val="Calibri"/>
        <family val="2"/>
        <charset val="1"/>
      </rPr>
      <t xml:space="preserve">OPERADOR DE MAQ. COPIADORA</t>
    </r>
    <r>
      <rPr>
        <sz val="11"/>
        <color rgb="FF000000"/>
        <rFont val="Calibri"/>
        <family val="2"/>
        <charset val="1"/>
      </rPr>
      <t xml:space="preserve">”, para atender as necessidades da Superintendência Regional do Incra no Piauí. </t>
    </r>
  </si>
  <si>
    <r>
      <rPr>
        <sz val="11"/>
        <color rgb="FF000000"/>
        <rFont val="Calibri"/>
        <family val="2"/>
        <charset val="1"/>
      </rPr>
      <t xml:space="preserve">Serviços continuados de apoio administrativo "</t>
    </r>
    <r>
      <rPr>
        <b val="true"/>
        <sz val="11"/>
        <color rgb="FF000000"/>
        <rFont val="Calibri"/>
        <family val="2"/>
        <charset val="1"/>
      </rPr>
      <t xml:space="preserve">RECEPCIONISTA</t>
    </r>
    <r>
      <rPr>
        <sz val="11"/>
        <color rgb="FF000000"/>
        <rFont val="Calibri"/>
        <family val="2"/>
        <charset val="1"/>
      </rPr>
      <t xml:space="preserve">”, para atender as necessidades da Superintendência Regional do Incra no Piauí. </t>
    </r>
  </si>
  <si>
    <r>
      <rPr>
        <sz val="11"/>
        <color rgb="FF000000"/>
        <rFont val="Calibri"/>
        <family val="2"/>
        <charset val="1"/>
      </rPr>
      <t xml:space="preserve">Serviços continuados de apoio administrativo "</t>
    </r>
    <r>
      <rPr>
        <b val="true"/>
        <sz val="11"/>
        <color rgb="FF000000"/>
        <rFont val="Calibri"/>
        <family val="2"/>
        <charset val="1"/>
      </rPr>
      <t xml:space="preserve">ELETRICISTA PREDIAL</t>
    </r>
    <r>
      <rPr>
        <sz val="11"/>
        <color rgb="FF000000"/>
        <rFont val="Calibri"/>
        <family val="2"/>
        <charset val="1"/>
      </rPr>
      <t xml:space="preserve">”, para atender as necessidades da Superintendência Regional do Incra no Piauí.</t>
    </r>
  </si>
  <si>
    <t xml:space="preserve">VALOR TOTAL ANUAL DO MATERIAL DE ELETRICISTA VARIÁVEL*</t>
  </si>
  <si>
    <t xml:space="preserve">VALOR TOTAL ANUAL DO ITEM 6 = SOMATÓRIO DO ITEM (6) + MATERIAL VARIÁVEL</t>
  </si>
  <si>
    <r>
      <rPr>
        <sz val="11"/>
        <color rgb="FF000000"/>
        <rFont val="Calibri"/>
        <family val="2"/>
        <charset val="1"/>
      </rPr>
      <t xml:space="preserve">Serviços continuados de apoio administrativo "</t>
    </r>
    <r>
      <rPr>
        <b val="true"/>
        <sz val="11"/>
        <color rgb="FF000000"/>
        <rFont val="Calibri"/>
        <family val="2"/>
        <charset val="1"/>
      </rPr>
      <t xml:space="preserve">TELEFONISTA</t>
    </r>
    <r>
      <rPr>
        <sz val="11"/>
        <color rgb="FF000000"/>
        <rFont val="Calibri"/>
        <family val="2"/>
        <charset val="1"/>
      </rPr>
      <t xml:space="preserve">”, para atender as necessidades da Superintendência Regional do Incra no Piauí. </t>
    </r>
  </si>
  <si>
    <t xml:space="preserve">Apoio Administrativo. Jornada de Trabalho: 36 horas semanais.</t>
  </si>
  <si>
    <r>
      <rPr>
        <sz val="11"/>
        <color rgb="FF000000"/>
        <rFont val="Calibri"/>
        <family val="2"/>
        <charset val="1"/>
      </rPr>
      <t xml:space="preserve">Serviços continuados de apoio administrativo "</t>
    </r>
    <r>
      <rPr>
        <b val="true"/>
        <sz val="11"/>
        <color rgb="FF000000"/>
        <rFont val="Calibri"/>
        <family val="2"/>
        <charset val="1"/>
      </rPr>
      <t xml:space="preserve">ARQUIVISTA</t>
    </r>
    <r>
      <rPr>
        <sz val="11"/>
        <color rgb="FF000000"/>
        <rFont val="Calibri"/>
        <family val="2"/>
        <charset val="1"/>
      </rPr>
      <t xml:space="preserve">”, para atender as necessidades da Superintendência Regional do Incra no Piauí. </t>
    </r>
  </si>
  <si>
    <r>
      <rPr>
        <sz val="11"/>
        <color rgb="FF000000"/>
        <rFont val="Calibri"/>
        <family val="2"/>
        <charset val="1"/>
      </rPr>
      <t xml:space="preserve">Serviços continuados de apoio administrativo "</t>
    </r>
    <r>
      <rPr>
        <b val="true"/>
        <sz val="11"/>
        <color rgb="FF000000"/>
        <rFont val="Calibri"/>
        <family val="2"/>
        <charset val="1"/>
      </rPr>
      <t xml:space="preserve">MOTORISTA</t>
    </r>
    <r>
      <rPr>
        <sz val="11"/>
        <color rgb="FF000000"/>
        <rFont val="Calibri"/>
        <family val="2"/>
        <charset val="1"/>
      </rPr>
      <t xml:space="preserve">”, para atender as necessidades da Superintendência Regional do Incra no Piauí. </t>
    </r>
  </si>
  <si>
    <r>
      <rPr>
        <sz val="11"/>
        <color rgb="FF000000"/>
        <rFont val="Calibri"/>
        <family val="2"/>
        <charset val="1"/>
      </rPr>
      <t xml:space="preserve">“</t>
    </r>
    <r>
      <rPr>
        <b val="true"/>
        <sz val="11"/>
        <color rgb="FF000000"/>
        <rFont val="Calibri"/>
        <family val="2"/>
        <charset val="1"/>
      </rPr>
      <t xml:space="preserve">DIÁRIAS</t>
    </r>
    <r>
      <rPr>
        <sz val="11"/>
        <color rgb="FF000000"/>
        <rFont val="Calibri"/>
        <family val="2"/>
        <charset val="1"/>
      </rPr>
      <t xml:space="preserve">” para motorista (previsão mensal de 15 diárias por posto)</t>
    </r>
  </si>
  <si>
    <t xml:space="preserve">Diária para motorista</t>
  </si>
  <si>
    <t xml:space="preserve">Diárias</t>
  </si>
  <si>
    <t xml:space="preserve">VALOR TOTAL MENSAL SOMENTE DOS POSTOS DE SERVIÇO</t>
  </si>
  <si>
    <t xml:space="preserve">VALOR TOTAL ANUAL SOMENTE DOS POSTOS DE SERVIÇO</t>
  </si>
  <si>
    <t xml:space="preserve">VALOR TOTAL MENSAL INCLUSO MATERIAIS E DIÁRIAS</t>
  </si>
  <si>
    <t xml:space="preserve">VALOR TOTAL ANUAL INCLUSO MATERIAIS E DIÁRIAS</t>
  </si>
  <si>
    <t xml:space="preserve">* Não será objeto de lances pois trata-se de estimativa para despesas variáveis conforme item 9.20 do Termo de Referência.</t>
  </si>
  <si>
    <t xml:space="preserve">Teresina-PI, XX/XX/2025</t>
  </si>
  <si>
    <t xml:space="preserve">PLANILHA DE CUSTOS E FORMAÇÃO DE PREÇOS POR CATEGORIA</t>
  </si>
  <si>
    <t xml:space="preserve">PROCESSO Nº: 54000.037635/2025-58</t>
  </si>
  <si>
    <t xml:space="preserve">LICITAÇÃO Nº ____ / 2025</t>
  </si>
  <si>
    <t xml:space="preserve">DATA: ___ / ___ / 2025 ,  às ___: ___ HORAS  </t>
  </si>
  <si>
    <t xml:space="preserve">DISCRIMINAÇÃO DOS SERVIÇOS REFERENTES À CONTRATAÇÃO</t>
  </si>
  <si>
    <t xml:space="preserve">A</t>
  </si>
  <si>
    <t xml:space="preserve">DATA DE APRESENTAÇÃO DA PROPOSTA (DIA/MÊS/ANO):</t>
  </si>
  <si>
    <t xml:space="preserve">___ / ___ / 2025</t>
  </si>
  <si>
    <t xml:space="preserve">B</t>
  </si>
  <si>
    <t xml:space="preserve">MUNICÍPIO/UF:</t>
  </si>
  <si>
    <t xml:space="preserve">TERESINA-PI</t>
  </si>
  <si>
    <t xml:space="preserve">C</t>
  </si>
  <si>
    <t xml:space="preserve">ANO DO ACORDO,CONVENÇÃO OU DISSÍDIO COLETIVO:</t>
  </si>
  <si>
    <t xml:space="preserve">PI000053/2025</t>
  </si>
  <si>
    <t xml:space="preserve">D</t>
  </si>
  <si>
    <t xml:space="preserve">NÚMERO DE MESES DE EXECUÇÃO CONTRATUAL:</t>
  </si>
  <si>
    <t xml:space="preserve">12 (DOZE) MESES</t>
  </si>
  <si>
    <t xml:space="preserve">IDENTIFICAÇÃO DO SERVIÇO</t>
  </si>
  <si>
    <t xml:space="preserve">TIPO DE SERVIÇO</t>
  </si>
  <si>
    <t xml:space="preserve">QUANTIDADE TOTAL A CONTRATAR </t>
  </si>
  <si>
    <t xml:space="preserve">APOIO ADMINISTRATIVO </t>
  </si>
  <si>
    <t xml:space="preserve">POSTO</t>
  </si>
  <si>
    <t xml:space="preserve">DADOS COMPLEMENTARES PARA COMPOSIÇÃO DOS CUSTOS REFERENTES À MÃO DE OBRA</t>
  </si>
  <si>
    <t xml:space="preserve">APOIO ADMINISTRATIVO – 44 HORAS SEMANAIS</t>
  </si>
  <si>
    <t xml:space="preserve">CLASSIFICAÇÃO BRASILEIRA DE OCUPAÇÕES (CBO) </t>
  </si>
  <si>
    <t xml:space="preserve">5134-25</t>
  </si>
  <si>
    <t xml:space="preserve">SALÁRIO NORMATIVO DA CATEGORIA PROFISSIONAL - BASE</t>
  </si>
  <si>
    <t xml:space="preserve">CATEGORIA PROFISSIONAL (VINCULADA À EXECUÇÃO CONTRATUAL)</t>
  </si>
  <si>
    <t xml:space="preserve">COPEIRA</t>
  </si>
  <si>
    <t xml:space="preserve">DATA-BASE DA CATEGORIA (DIA/MÊS/ANO)</t>
  </si>
  <si>
    <t xml:space="preserve">MÓDULO 1 : COMPOSIÇÃO DA REMUNERAÇÃO</t>
  </si>
  <si>
    <t xml:space="preserve">COMPOSIÇÃO DA REMUNERAÇÃO</t>
  </si>
  <si>
    <t xml:space="preserve">PERCENTUAL (%)</t>
  </si>
  <si>
    <t xml:space="preserve">VALOR (R$)</t>
  </si>
  <si>
    <t xml:space="preserve">Salário-Base</t>
  </si>
  <si>
    <t xml:space="preserve">Adicional de Periculosidade</t>
  </si>
  <si>
    <t xml:space="preserve">Adicional de Insalubridade</t>
  </si>
  <si>
    <t xml:space="preserve">Adicional Noturno</t>
  </si>
  <si>
    <t xml:space="preserve">E</t>
  </si>
  <si>
    <t xml:space="preserve">Adicional de Hora Noturna Reduzida </t>
  </si>
  <si>
    <t xml:space="preserve">F</t>
  </si>
  <si>
    <t xml:space="preserve">Adicional de Hora Extra no Feriado Trabalhado</t>
  </si>
  <si>
    <t xml:space="preserve">G</t>
  </si>
  <si>
    <t xml:space="preserve">Outros</t>
  </si>
  <si>
    <t xml:space="preserve">TOTAL DA REMUNERAÇÃO</t>
  </si>
  <si>
    <t xml:space="preserve">TOTAL MÓDULO 1</t>
  </si>
  <si>
    <t xml:space="preserve"> MÓDULO 2: ENCARGOS E BENEFÍCIOS ANUAIS, MENSAIS E DIÁRIOS</t>
  </si>
  <si>
    <t xml:space="preserve">SUBMÓDULO 2.1   -  DÉCIMO TERCEIRO SALÁRIO, FÉRIAS E ADICIONAL DE FÉRIAS</t>
  </si>
  <si>
    <t xml:space="preserve">2.1</t>
  </si>
  <si>
    <t xml:space="preserve">13º  SALÁRIO, FÉRIAS E ADICIONAL DE FÉRIAS</t>
  </si>
  <si>
    <t xml:space="preserve">13º (décimo terceiro) Salário</t>
  </si>
  <si>
    <t xml:space="preserve">Férias e Adicional de Férias</t>
  </si>
  <si>
    <t xml:space="preserve">TOTAL</t>
  </si>
  <si>
    <t xml:space="preserve">TOTAL SUBMÓDULO 2.1</t>
  </si>
  <si>
    <t xml:space="preserve">BASE DE CÁLCULO PARA O SUBMÓDULO 2.2 </t>
  </si>
  <si>
    <t xml:space="preserve"> MÓDULO 1</t>
  </si>
  <si>
    <t xml:space="preserve"> SUBMÓDULO 2.1</t>
  </si>
  <si>
    <t xml:space="preserve">SUBMÓDULO 2.2 – ENCARGOS PREVIDENCIÁRIOS (GPS), FUNDO DE GARANTIA POR TEMPO DE SERVIÇOS (FGTS) E OUTRAS CONTRIBUIÇÕES</t>
  </si>
  <si>
    <t xml:space="preserve">2.2</t>
  </si>
  <si>
    <t xml:space="preserve">GPS, FGTS E OUTRAS CONTRIBUIÇÕES</t>
  </si>
  <si>
    <t xml:space="preserve">INSS </t>
  </si>
  <si>
    <t xml:space="preserve">SALÁRIO EDUCAÇÃO</t>
  </si>
  <si>
    <r>
      <rPr>
        <sz val="11"/>
        <color rgb="FF000000"/>
        <rFont val="Arial"/>
        <family val="2"/>
        <charset val="1"/>
      </rPr>
      <t xml:space="preserve">SAT - </t>
    </r>
    <r>
      <rPr>
        <sz val="9"/>
        <color rgb="FF000000"/>
        <rFont val="Arial"/>
        <family val="2"/>
        <charset val="1"/>
      </rPr>
      <t xml:space="preserve">Seguro acidente do trabalho (RAT X FAP) = RAT (3% - Atividades de limpeza em prédios e em domicílios - código 8121-4/00 do Anexo V do Decreto nº 3.048/1999 / FAP (2% - Valor máximo, conforme Decreto nº 6.957/2009). Obs: O licitante deverá preencher o valor do seu FAP, a ser comprovado no envio de sua proposta adequada ao lance vencedor, mediante apresentação da GFIP ou outro documento apto a fazê-lo.</t>
    </r>
  </si>
  <si>
    <t xml:space="preserve">SESI / SESC</t>
  </si>
  <si>
    <t xml:space="preserve">SENAI / SENAC</t>
  </si>
  <si>
    <t xml:space="preserve">SEBRAE</t>
  </si>
  <si>
    <t xml:space="preserve">INCRA</t>
  </si>
  <si>
    <t xml:space="preserve">H</t>
  </si>
  <si>
    <t xml:space="preserve">FGTS</t>
  </si>
  <si>
    <t xml:space="preserve">TOTAL SUBMÓDULO 2.2</t>
  </si>
  <si>
    <t xml:space="preserve">SUBMÓDULO 2.3   -  BENEFÍCIOS MENSAIS E DIÁRIOS</t>
  </si>
  <si>
    <t xml:space="preserve">2.3</t>
  </si>
  <si>
    <t xml:space="preserve">BENEFÍCIOS MENSAIS E DIÁRIOS</t>
  </si>
  <si>
    <t xml:space="preserve">Auxílio Transporte </t>
  </si>
  <si>
    <t xml:space="preserve">Auxílio Alimentação</t>
  </si>
  <si>
    <t xml:space="preserve">Seguro de Vida</t>
  </si>
  <si>
    <t xml:space="preserve">Auxílio Saúde</t>
  </si>
  <si>
    <t xml:space="preserve">TOTAL SUBMÓDULO 2.3</t>
  </si>
  <si>
    <t xml:space="preserve">QUADRO-RESUMO DO MÓDULO 2 - ENCARGOS E BENEFÍCIOS ANUAIS, MENSAIS E DIÁRIOS</t>
  </si>
  <si>
    <t xml:space="preserve">ENCARGOS E BENEFÍCIOS ANUAIS, MENSAIS E DIÁRIOS</t>
  </si>
  <si>
    <t xml:space="preserve">13º  Salário, Férias e Adicional de Férias</t>
  </si>
  <si>
    <t xml:space="preserve">GPS, FGTS e outras contribuições</t>
  </si>
  <si>
    <t xml:space="preserve">Benefícios Mensais e Diários</t>
  </si>
  <si>
    <t xml:space="preserve">TOTAL MÓDULO 2</t>
  </si>
  <si>
    <t xml:space="preserve">MÓDULO 3 - PROVISÃO PARA RESCISÃO</t>
  </si>
  <si>
    <t xml:space="preserve">PROVISÃO PARA RESCISÃO</t>
  </si>
  <si>
    <t xml:space="preserve">Aviso Prévio Indenizado</t>
  </si>
  <si>
    <t xml:space="preserve">Incidência do FGTS sobre Aviso Prévio Indenizado </t>
  </si>
  <si>
    <t xml:space="preserve">Multa do FGTS e Contribuição Social sobre o Aviso Prévio Indenizado</t>
  </si>
  <si>
    <t xml:space="preserve">Aviso Prévio Trabalhado</t>
  </si>
  <si>
    <t xml:space="preserve">Incidência dos encargos do submódulo 2.2 sobre o Aviso Prévio Trabalhado </t>
  </si>
  <si>
    <t xml:space="preserve">Multa do FGTS e contribuição social sobre o Aviso Prévio Trabalhado</t>
  </si>
  <si>
    <t xml:space="preserve">TOTAL MÓDULO 3</t>
  </si>
  <si>
    <t xml:space="preserve">BASE DE CÁLCULO PARA O MÓDULO 4</t>
  </si>
  <si>
    <t xml:space="preserve">MÓDULO 2</t>
  </si>
  <si>
    <t xml:space="preserve"> MÓDULO 3</t>
  </si>
  <si>
    <t xml:space="preserve">TOTAL </t>
  </si>
  <si>
    <t xml:space="preserve">MÓDULO 4 - CUSTO DE REPOSIÇÃO DO PROFISSIONAL AUSENTE</t>
  </si>
  <si>
    <t xml:space="preserve">SUBMÓDULO 4.1 - AUSÊNCIAS LEGAIS</t>
  </si>
  <si>
    <t xml:space="preserve">4.1</t>
  </si>
  <si>
    <t xml:space="preserve">AUSÊNCIAS LEGAIS</t>
  </si>
  <si>
    <t xml:space="preserve">Substituto na cobertura de  Férias</t>
  </si>
  <si>
    <t xml:space="preserve">Substituto na cobertura de  Ausências Legais</t>
  </si>
  <si>
    <t xml:space="preserve">Substituto na cobertura de  Licença - Paternidade</t>
  </si>
  <si>
    <t xml:space="preserve">Substituto na cobertura de  Ausência por Acidente de Trabalho</t>
  </si>
  <si>
    <t xml:space="preserve">Substituto na cobertura de  Afastamento Maternidade </t>
  </si>
  <si>
    <t xml:space="preserve">Substituto na cobertura de outras ausência (especificar)</t>
  </si>
  <si>
    <t xml:space="preserve">TOTAL SUBMÓDULO 4.1</t>
  </si>
  <si>
    <t xml:space="preserve">SUBMÓDULO 4.2 - INTRAJORNADA</t>
  </si>
  <si>
    <t xml:space="preserve">4.2</t>
  </si>
  <si>
    <t xml:space="preserve">INTRAJORNADA</t>
  </si>
  <si>
    <t xml:space="preserve">Intervalo para repouso ou alimentação </t>
  </si>
  <si>
    <t xml:space="preserve">TOTAL SUBMÓDULO 4.2</t>
  </si>
  <si>
    <t xml:space="preserve">QUADRO-RESUMO DO MÓDULO 4 - CUSTO DE REPOSIÇÃO DO PROFISSIONAL AUSENTE</t>
  </si>
  <si>
    <t xml:space="preserve">CUSTO DE REPOSIÇÃO DO PROFISSIONAL AUSENTE</t>
  </si>
  <si>
    <t xml:space="preserve">Ausências Legais</t>
  </si>
  <si>
    <t xml:space="preserve">Intrajornada</t>
  </si>
  <si>
    <t xml:space="preserve">TOTAL MÓDULO 4</t>
  </si>
  <si>
    <t xml:space="preserve">MÓDULO 5 - INSUMOS DIVERSOS</t>
  </si>
  <si>
    <t xml:space="preserve">INSUMOS DIVERSOS</t>
  </si>
  <si>
    <t xml:space="preserve">Uniformes</t>
  </si>
  <si>
    <t xml:space="preserve">Materiais</t>
  </si>
  <si>
    <t xml:space="preserve">Equipamentos </t>
  </si>
  <si>
    <t xml:space="preserve">Outros </t>
  </si>
  <si>
    <t xml:space="preserve">TOTAL MÓDULO 5</t>
  </si>
  <si>
    <t xml:space="preserve">BASE DE CÁLCULO PARA O MÓDULO 6</t>
  </si>
  <si>
    <t xml:space="preserve">MÓDULO 4</t>
  </si>
  <si>
    <t xml:space="preserve">MÓDULO 5</t>
  </si>
  <si>
    <t xml:space="preserve">MÓDULO 6 – CUSTOS INDIRETOS, TRIBUTOS E LUCRO </t>
  </si>
  <si>
    <t xml:space="preserve">CUSTOS INDIRETOS, TRIBUTOS E LUCRO </t>
  </si>
  <si>
    <t xml:space="preserve">Custos Indiretos</t>
  </si>
  <si>
    <t xml:space="preserve">Lucro</t>
  </si>
  <si>
    <t xml:space="preserve">  FATURAMENTO</t>
  </si>
  <si>
    <t xml:space="preserve">CÁLCULO POR DENTRO</t>
  </si>
  <si>
    <t xml:space="preserve">Tributos</t>
  </si>
  <si>
    <t xml:space="preserve">C1. Tributos Federais</t>
  </si>
  <si>
    <t xml:space="preserve">C1-A  (PIS)   </t>
  </si>
  <si>
    <t xml:space="preserve">C1. B  (COFINS)  </t>
  </si>
  <si>
    <t xml:space="preserve">C.2 Tributos Estaduais (especificar)</t>
  </si>
  <si>
    <t xml:space="preserve">C.3 Tributos Municipais </t>
  </si>
  <si>
    <t xml:space="preserve">C3-A (ISS)  </t>
  </si>
  <si>
    <t xml:space="preserve">SOMA DOS TRIBUTOS</t>
  </si>
  <si>
    <t xml:space="preserve">TOTAL DOS CUSTOS INDIRETOS, TRIBUTOS E LUCRO</t>
  </si>
  <si>
    <t xml:space="preserve">TOTAL MÓDULO 6</t>
  </si>
  <si>
    <t xml:space="preserve">QUADRO-RESUMO DO CUSTO POR EMPREGADO </t>
  </si>
  <si>
    <t xml:space="preserve">MÃO-DE-OBRA VINCULADA À EXECUÇÃO CONTRATUAL (VALOR POR EMPREGADO)</t>
  </si>
  <si>
    <t xml:space="preserve">Módulo 1 – Composição da Remuneração</t>
  </si>
  <si>
    <t xml:space="preserve">Módulo 2 - Encargos e Benefícios Anuais, Mensais e Diários </t>
  </si>
  <si>
    <t xml:space="preserve">Módulo 3 - Provisão para Rescisão </t>
  </si>
  <si>
    <t xml:space="preserve">Módulo 4 - Custo de Reposição do Profissional Ausente </t>
  </si>
  <si>
    <t xml:space="preserve">Módulo 5 - Insumos Diversos </t>
  </si>
  <si>
    <t xml:space="preserve">SUBTOTAL (A + B + C + D + E)</t>
  </si>
  <si>
    <t xml:space="preserve">Módulo 6 – Custos Indiretos, Tributos e Lucro</t>
  </si>
  <si>
    <t xml:space="preserve">VALOR TOTAL MENSAL POR EMPREGADO</t>
  </si>
  <si>
    <t xml:space="preserve">VALOR TOTAL MENSAL DA CONTRATAÇÃO = VALOR TOTAL MENSAL POR EMPREGADO x 01 EMPREGADOS</t>
  </si>
  <si>
    <t xml:space="preserve">VALOR TOTAL ANUAL = VALOR TOTAL MENSAL POR 01 POSTOS x 12 MESES</t>
  </si>
  <si>
    <t xml:space="preserve">FATOR K</t>
  </si>
  <si>
    <t xml:space="preserve">PLANILHA DE MATERIAL SOB DEMANDA – COPEIRAGEM </t>
  </si>
  <si>
    <t xml:space="preserve">ITEM</t>
  </si>
  <si>
    <t xml:space="preserve">MATERIAL</t>
  </si>
  <si>
    <t xml:space="preserve">QTD. ANUAL</t>
  </si>
  <si>
    <t xml:space="preserve">UNIDADE</t>
  </si>
  <si>
    <t xml:space="preserve">VALOR UNITÁRIO (R$) </t>
  </si>
  <si>
    <t xml:space="preserve">VALOR TOTAL</t>
  </si>
  <si>
    <t xml:space="preserve">Café em pó moído qualidade exportação. Pacote 500 g.</t>
  </si>
  <si>
    <t xml:space="preserve">Pacote</t>
  </si>
  <si>
    <t xml:space="preserve">Açúcar, tipo: cristal. Embalagem 1 kg.</t>
  </si>
  <si>
    <t xml:space="preserve">Unidade</t>
  </si>
  <si>
    <t xml:space="preserve">Chás digestivos, em sache, sabores variados (camomila, hortelã, cítrico, maçã, erva-doce, carqueja, boldo, cidreira , canela, etc.), caixa com 10 sache de 2g</t>
  </si>
  <si>
    <t xml:space="preserve">Caixa</t>
  </si>
  <si>
    <t xml:space="preserve">Leite em pó integral, pacote de 200g</t>
  </si>
  <si>
    <t xml:space="preserve">Xícara, material: porcelana, tipo: café, cor: branca, capacidade: 50 ml, com pires.</t>
  </si>
  <si>
    <t xml:space="preserve">Guardanapo de papel. Pacote 50 unidades.</t>
  </si>
  <si>
    <t xml:space="preserve">Colher descartável/ palheta para mexer café, material: plástico, tamanho: 11 cm pacote 100 unidades.</t>
  </si>
  <si>
    <t xml:space="preserve">Palito para café (bailarina) pacote 100 unidades.</t>
  </si>
  <si>
    <t xml:space="preserve">Gás de cozinha GLP, 13kg</t>
  </si>
  <si>
    <t xml:space="preserve">Fósforo, tipo: longo. Caixa 240 unidades.</t>
  </si>
  <si>
    <t xml:space="preserve">Pano prato, material: algodão alvejado, comprimento:71 cm</t>
  </si>
  <si>
    <t xml:space="preserve">Pano limpeza, material: algodão.</t>
  </si>
  <si>
    <t xml:space="preserve">Adoçante dietético, frasco de 100ml.</t>
  </si>
  <si>
    <t xml:space="preserve">Copo descartável para água 200ml (pacote com 100), material: propileno.</t>
  </si>
  <si>
    <t xml:space="preserve">Copo descartável para café 50ml (pacote com 100), material: propileno.</t>
  </si>
  <si>
    <t xml:space="preserve">Garrafa térmica, material: plástico resistente, capacidade: 1 litro.</t>
  </si>
  <si>
    <t xml:space="preserve">Bandeja de plástico, dimensões: 42,50 X 34,50 X 8,50 cm</t>
  </si>
  <si>
    <t xml:space="preserve">Botijão de gás, 13 kg, vazio</t>
  </si>
  <si>
    <t xml:space="preserve">Kit Regulador Registro De Gás Universal Entrada Borboleta, material: Zamac + Mangueira e Abraçadeiras</t>
  </si>
  <si>
    <t xml:space="preserve">Coador café, material: tecido, capacidade: 2 litros, com cabo de madeira</t>
  </si>
  <si>
    <t xml:space="preserve">Desentupidor pia, material: borracha flexível, comprimento cabo:20 cm, tipo: sanfonado.</t>
  </si>
  <si>
    <t xml:space="preserve">Porta sabão, detergente e esponja, aplicação: pia de cozinha</t>
  </si>
  <si>
    <t xml:space="preserve">Detergente para pia</t>
  </si>
  <si>
    <t xml:space="preserve">Esponja de limpeza dupla face</t>
  </si>
  <si>
    <t xml:space="preserve">Escova para limpeza de garrafa térmica. Material cabo: plástico. Material escova: silicone. Comprimento: 30,5 cm - diâmetro: 3,5 cm.</t>
  </si>
  <si>
    <t xml:space="preserve">Açucareiro. Material: plástico ou acrílico</t>
  </si>
  <si>
    <t xml:space="preserve">Fogão Industrial, aço inoxidável, 2 Bocas a Gás</t>
  </si>
  <si>
    <t xml:space="preserve">Panela, material: alumínio, capacidade:30 litros.</t>
  </si>
  <si>
    <t xml:space="preserve">Jarra, material: aço inoxidável, capacidade:3 litros.</t>
  </si>
  <si>
    <t xml:space="preserve">Escorredor de louças</t>
  </si>
  <si>
    <t xml:space="preserve">VALOR TOTAL ANUAL ....................................................................................................................................................................</t>
  </si>
  <si>
    <t xml:space="preserve">ALÍQUOTAS</t>
  </si>
  <si>
    <t xml:space="preserve">%</t>
  </si>
  <si>
    <t xml:space="preserve">CUSTO INDIRETO.........................................................................................................................................................................…</t>
  </si>
  <si>
    <t xml:space="preserve">CUSTO INDIRETO</t>
  </si>
  <si>
    <t xml:space="preserve">LUCRO.............................................................................................................................................................................................…</t>
  </si>
  <si>
    <t xml:space="preserve">LUCRO</t>
  </si>
  <si>
    <t xml:space="preserve">SUBTOTAL ....................................................................................................................................................................................................</t>
  </si>
  <si>
    <t xml:space="preserve">TRIBUTOS</t>
  </si>
  <si>
    <t xml:space="preserve">PIS.................................................................................................................................................................................................…</t>
  </si>
  <si>
    <t xml:space="preserve">PIS</t>
  </si>
  <si>
    <t xml:space="preserve">COFINS........................................................................................................................................................................................…</t>
  </si>
  <si>
    <t xml:space="preserve">COFINS</t>
  </si>
  <si>
    <t xml:space="preserve">ISS......................................................................................................................................................................................................…</t>
  </si>
  <si>
    <t xml:space="preserve">ISS</t>
  </si>
  <si>
    <t xml:space="preserve">CUSTO TOTAL DO MATERIAL ...............................................................................................................................................................</t>
  </si>
  <si>
    <t xml:space="preserve">Teresina-PI, XX/XX/2025 </t>
  </si>
  <si>
    <t xml:space="preserve">5143-25</t>
  </si>
  <si>
    <t xml:space="preserve">AUXILIAR DE MANUTENÇÃO DE EDIFICAÇÕES</t>
  </si>
  <si>
    <t xml:space="preserve">Equipamentos</t>
  </si>
  <si>
    <t xml:space="preserve">Equipamentos de proteção individual (EPI’s)</t>
  </si>
  <si>
    <t xml:space="preserve">Ferramentas</t>
  </si>
  <si>
    <t xml:space="preserve">ITENS</t>
  </si>
  <si>
    <t xml:space="preserve">EPI´S DO POSTO DE AUXILIAR DE MANUTENÇÃO DE EDIFICAÇÕES</t>
  </si>
  <si>
    <t xml:space="preserve">VALOR UNITÁRIO (R$)</t>
  </si>
  <si>
    <t xml:space="preserve">QTE ANUAL</t>
  </si>
  <si>
    <t xml:space="preserve">VALOR ANUAL (R$)</t>
  </si>
  <si>
    <t xml:space="preserve">FRAÇÃO MENSAL  (R$)</t>
  </si>
  <si>
    <t xml:space="preserve">Capacete de segurança, Material: Plástico</t>
  </si>
  <si>
    <t xml:space="preserve">Óculos de proteção</t>
  </si>
  <si>
    <t xml:space="preserve">Luvas de proteção</t>
  </si>
  <si>
    <t xml:space="preserve">Máscara ou respirador PFF2 ou similar</t>
  </si>
  <si>
    <t xml:space="preserve">Protetor auricular</t>
  </si>
  <si>
    <t xml:space="preserve">Cinto de segurança (trabalho em altura)</t>
  </si>
  <si>
    <t xml:space="preserve">Talabarte</t>
  </si>
  <si>
    <t xml:space="preserve">Avental de raspa ou PVC</t>
  </si>
  <si>
    <t xml:space="preserve">Protetor facial incolor articulado em policarbonato 8”</t>
  </si>
  <si>
    <t xml:space="preserve">TOTAL DO CUSTO MENSAL COM EPIs DO POSTO DE AUXILIAR DE MANUTENÇÃO DE EDIFICAÇÕES</t>
  </si>
  <si>
    <t xml:space="preserve">FERRAMENTAS DO POSTO DE AUXILIAR DE MANUTENÇÃO DE EDIFICAÇÕES</t>
  </si>
  <si>
    <t xml:space="preserve">VIDA ÚTIL (EM ANOS)</t>
  </si>
  <si>
    <t xml:space="preserve">Chave de fenda, ponta chata</t>
  </si>
  <si>
    <t xml:space="preserve">Chave de fenda, ponta cruzada (Phillips)</t>
  </si>
  <si>
    <t xml:space="preserve">Alicate universal</t>
  </si>
  <si>
    <t xml:space="preserve">Alicate de corte</t>
  </si>
  <si>
    <t xml:space="preserve">Martelo universal</t>
  </si>
  <si>
    <t xml:space="preserve">Trena (3 a 5m)</t>
  </si>
  <si>
    <t xml:space="preserve">Nível de bolha</t>
  </si>
  <si>
    <t xml:space="preserve">Estilete</t>
  </si>
  <si>
    <t xml:space="preserve">Chave inglesa (ajustável)</t>
  </si>
  <si>
    <t xml:space="preserve">Conjunto de chaves tipo boca </t>
  </si>
  <si>
    <t xml:space="preserve">Serra manual (serrote)</t>
  </si>
  <si>
    <t xml:space="preserve">Arco de Serra Fixo 12'', Amarelo</t>
  </si>
  <si>
    <t xml:space="preserve">Parafusadeira/furadeira (preferência sem fio)</t>
  </si>
  <si>
    <t xml:space="preserve">Conjunto de brocas (materiais diversos: madeira, metal, concreto)</t>
  </si>
  <si>
    <t xml:space="preserve">Maleta organizadora de ferramentas</t>
  </si>
  <si>
    <t xml:space="preserve">Lanterna/iluminação portátil</t>
  </si>
  <si>
    <t xml:space="preserve">Escada de alumínio articulada</t>
  </si>
  <si>
    <t xml:space="preserve">Multímetro digital </t>
  </si>
  <si>
    <t xml:space="preserve">TOTAL DO CUSTO MENSAL COM FERRAMENTAS DO POSTO DE AUXILIAR DE MANUTENÇÃO DE EDIFICAÇÕES</t>
  </si>
  <si>
    <t xml:space="preserve">Multímetro digital</t>
  </si>
  <si>
    <t xml:space="preserve">NOTA EXPLICATIVA:</t>
  </si>
  <si>
    <r>
      <rPr>
        <b val="true"/>
        <sz val="11"/>
        <color rgb="FF000000"/>
        <rFont val="Calibri"/>
        <family val="0"/>
        <charset val="1"/>
      </rPr>
      <t xml:space="preserve">Depreciação de ferramentas</t>
    </r>
    <r>
      <rPr>
        <sz val="11"/>
        <color rgb="FF000000"/>
        <rFont val="Calibri"/>
        <family val="0"/>
        <charset val="1"/>
      </rPr>
      <t xml:space="preserve">: Adotou-se taxa anual de depreciação: 33,3%. Assim: </t>
    </r>
    <r>
      <rPr>
        <b val="true"/>
        <sz val="11"/>
        <color rgb="FF000000"/>
        <rFont val="Calibri"/>
        <family val="0"/>
        <charset val="1"/>
      </rPr>
      <t xml:space="preserve">Fração Mensal = [Valor total dos equipamentos x (1,00-0,33)]/(Vida útil x 12 meses)</t>
    </r>
  </si>
  <si>
    <t xml:space="preserve">4110-05</t>
  </si>
  <si>
    <t xml:space="preserve">AUXILIAR ADMINISTRATIVO</t>
  </si>
  <si>
    <r>
      <rPr>
        <sz val="11"/>
        <color rgb="FF000000"/>
        <rFont val="Calibri"/>
        <family val="2"/>
        <charset val="1"/>
      </rPr>
      <t xml:space="preserve">SAT - </t>
    </r>
    <r>
      <rPr>
        <sz val="9"/>
        <color rgb="FF000000"/>
        <rFont val="Calibri"/>
        <family val="2"/>
        <charset val="1"/>
      </rPr>
      <t xml:space="preserve">Seguro acidente do trabalho (RAT X FAP) = RAT (3% - Atividades de limpeza em prédios e em domicílios - código 8121-4/00 do Anexo V do Decreto nº 3.048/1999 / FAP (2% - Valor máximo, conforme Decreto nº 6.957/2009). Obs: O licitante deverá preencher o valor do seu FAP, a ser comprovado no envio de sua proposta adequada ao lance vencedor, mediante apresentação da GFIP ou outro documento apto a fazê-lo.</t>
    </r>
  </si>
  <si>
    <t xml:space="preserve">VALOR TOTAL MENSAL DA CONTRATAÇÃO = VALOR TOTAL MENSAL POR EMPREGADO x 4 EMPREGADOS</t>
  </si>
  <si>
    <t xml:space="preserve">Teresina, XX/XX/2025</t>
  </si>
  <si>
    <t xml:space="preserve">4151-30</t>
  </si>
  <si>
    <t xml:space="preserve">OPERADOR DE MAQ. COPIADORA</t>
  </si>
  <si>
    <t xml:space="preserve">4221-05</t>
  </si>
  <si>
    <t xml:space="preserve">9511-05</t>
  </si>
  <si>
    <t xml:space="preserve">ELETRICISTA PREDIAL</t>
  </si>
  <si>
    <t xml:space="preserve">EPI´S DO POSTO DE ELETRICISTA</t>
  </si>
  <si>
    <t xml:space="preserve">Uniforme anti chama (Risco I e II)</t>
  </si>
  <si>
    <t xml:space="preserve">Capacete de segurança</t>
  </si>
  <si>
    <t xml:space="preserve">Luva de borracha isolante 1000V</t>
  </si>
  <si>
    <t xml:space="preserve">Luva de raspa</t>
  </si>
  <si>
    <t xml:space="preserve">Bota para eletricista</t>
  </si>
  <si>
    <t xml:space="preserve">Cinto de segurança tipo paraquedista</t>
  </si>
  <si>
    <t xml:space="preserve">TOTAL DO CUSTO MENSAL COM EPIs DO POSTO DE ELETRICISTA</t>
  </si>
  <si>
    <t xml:space="preserve">FERRAMENTAS DO POSTO DE ELETRICISTA</t>
  </si>
  <si>
    <t xml:space="preserve">Alicate universal isolado 1000v</t>
  </si>
  <si>
    <t xml:space="preserve">Alicate de bico isolado</t>
  </si>
  <si>
    <t xml:space="preserve">Alicate de corte diagonal isolado</t>
  </si>
  <si>
    <t xml:space="preserve">Alicate desencapador</t>
  </si>
  <si>
    <t xml:space="preserve">Chave Teste Néon</t>
  </si>
  <si>
    <t xml:space="preserve">Multímetro</t>
  </si>
  <si>
    <t xml:space="preserve">Conjunto de chaves Philips e fenda isoladas</t>
  </si>
  <si>
    <t xml:space="preserve">Passa-fio</t>
  </si>
  <si>
    <t xml:space="preserve">Trena</t>
  </si>
  <si>
    <t xml:space="preserve">Caixa de ferramentas</t>
  </si>
  <si>
    <t xml:space="preserve">TOTAL DO CUSTO MENSAL COM FERRAMENTAS DO POSTO DE ELETRICISTA</t>
  </si>
  <si>
    <t xml:space="preserve">APOIO ADMINISTRATIVO – 36 HORAS SEMANAIS</t>
  </si>
  <si>
    <t xml:space="preserve">4222-05</t>
  </si>
  <si>
    <t xml:space="preserve">TELEFONISTA</t>
  </si>
  <si>
    <t xml:space="preserve">2613-05</t>
  </si>
  <si>
    <t xml:space="preserve">ARQUIVISTA</t>
  </si>
  <si>
    <t xml:space="preserve">7823-10</t>
  </si>
  <si>
    <t xml:space="preserve">MOTORISTA</t>
  </si>
  <si>
    <t xml:space="preserve">PLANILHA DE FORMAÇÃO DE PREÇOS - DIÁRIAS</t>
  </si>
  <si>
    <t xml:space="preserve">QUANTIDADE ANUAL</t>
  </si>
  <si>
    <t xml:space="preserve">VALOR UNITÁRIO DA DIÁRIA COM BASE EM PESQUISA DE PREÇO (R$)</t>
  </si>
  <si>
    <t xml:space="preserve">CUSTOS INDIRETOS E LUCRO</t>
  </si>
  <si>
    <t xml:space="preserve">CUSTOS INDIRETOS</t>
  </si>
  <si>
    <t xml:space="preserve">ISSQN ou ISS</t>
  </si>
  <si>
    <t xml:space="preserve">VALOR UNITÁRIO DA DIÁRIA R$ (COMPOSIÇÃO DO PREÇO UNITÁRIO)</t>
  </si>
  <si>
    <t xml:space="preserve">RELAÇÃO ANUAL DE UNIFORMES PARA OS POSTOS DE AUXILIAR ADMINISTRATIVO, OPERADOR DE MAQ COPIADORA, RECEPCIONISTA, TELEFONISTA, ARQUIVISTA E MOTORISTA</t>
  </si>
  <si>
    <t xml:space="preserve">DESCRIÇÃO / ESPECIFICAÇÃO </t>
  </si>
  <si>
    <t xml:space="preserve">QUANTIDADE (ANUAL)</t>
  </si>
  <si>
    <t xml:space="preserve">* PREÇO MÉDIO UNITÁRIO</t>
  </si>
  <si>
    <t xml:space="preserve">CALÇA SOCIAL OU JEANS, MODELAGEM RETA, TECIDO SOCIAL OU JEANS ESCURO/BRIM, COR PRETA, AZUL-MARINHO OU CINZA</t>
  </si>
  <si>
    <t xml:space="preserve">CAMISA SOCIAL OU POLO, MANGA CURTA, MALHA FRIA (NÃO TRANSPARENTE), COM BORDADO OU APLIQUE (NOME DA EMPRESA)</t>
  </si>
  <si>
    <t xml:space="preserve">BLAZER/MOLETOM, COR NEUTRA, SEM ESTAMPAS CHAMATIVAS, TECIDO LEVE OU MOLETOM</t>
  </si>
  <si>
    <t xml:space="preserve">CALÇADO SOCIAL FECHADO, SAPATO PRETO OU MARROM, FECHADO, CONFORTÁVEL, SOLADO ANTIDERRAPANTE</t>
  </si>
  <si>
    <t xml:space="preserve">Par</t>
  </si>
  <si>
    <t xml:space="preserve">PAR DE MEIAS </t>
  </si>
  <si>
    <t xml:space="preserve">CRACHÁ DE IDENTIFICAÇÃO, COM NOME E FUNÇÃO, SUPORTE COM PRENDEDOR OU CORDÃO</t>
  </si>
  <si>
    <t xml:space="preserve">CINTO SOCIAL, COR PRETA OU MARROM</t>
  </si>
  <si>
    <t xml:space="preserve">VALOR POR EMPREGADO = VALOR TOTAL ÷ 12 MESES</t>
  </si>
  <si>
    <t xml:space="preserve">RELAÇÃO ANUAL DE UNIFORMES PARA OS POSTOS DE ELETRICISTA E AUXILIAR DE MANUTENÇÃO DE EDIFICAÇÕES</t>
  </si>
  <si>
    <t xml:space="preserve">CALÇA COMPRIDA DE TECIDO RESISTENTE; TECIDO: BRIM 100% ALGODÃO</t>
  </si>
  <si>
    <t xml:space="preserve">CAMISA MANGA CURTA, GOLA POLO, MALHA FRIA (NÃO TRANSPARENTE), COM BORDADO OU APLIQUE (NOME DA EMPRESA)</t>
  </si>
  <si>
    <t xml:space="preserve">CAMISA MANGA LONGA</t>
  </si>
  <si>
    <t xml:space="preserve">PAR DE BOTAS EVA</t>
  </si>
  <si>
    <t xml:space="preserve">CHAPÉU COM PROTEÇÃO DE NUCA </t>
  </si>
  <si>
    <t xml:space="preserve">CINTO SOCIAL, COR PRETA</t>
  </si>
  <si>
    <t xml:space="preserve">RELAÇÃO ANUAL DE UNIFORMES PARA OS POSTOS DE COPEIRA</t>
  </si>
  <si>
    <t xml:space="preserve">CALÇA SOCIAL</t>
  </si>
  <si>
    <t xml:space="preserve">PAR DE SAPATOS SOCIAL NA COR PRETA, EM COURO, DE BOA QUALIDADE</t>
  </si>
  <si>
    <t xml:space="preserve">PAR DE MEIAS</t>
  </si>
  <si>
    <t xml:space="preserve">DÓLMAN MANGA ¾</t>
  </si>
  <si>
    <t xml:space="preserve">TOUCA REDE COM ABA AMARRÁVEL</t>
  </si>
  <si>
    <t xml:space="preserve">DESCRIÇÃO</t>
  </si>
  <si>
    <t xml:space="preserve">Relógio de ponto eletrônico biométrico</t>
  </si>
  <si>
    <r>
      <rPr>
        <b val="true"/>
        <sz val="11"/>
        <color rgb="FF000000"/>
        <rFont val="Calibri"/>
        <family val="0"/>
        <charset val="1"/>
      </rPr>
      <t xml:space="preserve">Depreciação de equipamentos</t>
    </r>
    <r>
      <rPr>
        <sz val="11"/>
        <color rgb="FF000000"/>
        <rFont val="Calibri"/>
        <family val="0"/>
        <charset val="1"/>
      </rPr>
      <t xml:space="preserve">: Adotou-se taxa anual de depreciação: 10%. Assim: </t>
    </r>
    <r>
      <rPr>
        <b val="true"/>
        <sz val="11"/>
        <color rgb="FF000000"/>
        <rFont val="Calibri"/>
        <family val="0"/>
        <charset val="1"/>
      </rPr>
      <t xml:space="preserve">Fração Mensal = [Valor total dos equipamentos x (1,00-0,10)]/(Vida útil x 12 meses)</t>
    </r>
  </si>
  <si>
    <t xml:space="preserve">SALÁRIO</t>
  </si>
  <si>
    <t xml:space="preserve">COPEIRA </t>
  </si>
  <si>
    <t xml:space="preserve">AUX. MANUTENÇÃO DE EDIFICAÇÕES</t>
  </si>
  <si>
    <t xml:space="preserve">AUXILIAR ADMINISTRATIVO </t>
  </si>
  <si>
    <t xml:space="preserve">MOTORISTA DE VEÍCULO LEVE </t>
  </si>
  <si>
    <t xml:space="preserve">TELEFONISTA </t>
  </si>
  <si>
    <t xml:space="preserve">ARQUIVISTA </t>
  </si>
  <si>
    <t xml:space="preserve">OPERADOR MÁQ. COPIADORA </t>
  </si>
  <si>
    <t xml:space="preserve">RECEPCIONISTA </t>
  </si>
  <si>
    <t xml:space="preserve">ELETRICISTA PREDIAL </t>
  </si>
  <si>
    <t xml:space="preserve">BENEFÍCIOS</t>
  </si>
  <si>
    <t xml:space="preserve">VALOR</t>
  </si>
  <si>
    <t xml:space="preserve">AUXÍLIO ALIMENTAÇÃO</t>
  </si>
  <si>
    <t xml:space="preserve">SEGURO DE VIDA</t>
  </si>
  <si>
    <t xml:space="preserve">AUXÍLIO SAÚDE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</si>
</sst>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&quot; R$ &quot;* #,##0.00\ ;&quot;-R$ &quot;* #,##0.00\ ;&quot; R$ &quot;* \-#\ ;@\ "/>
    <numFmt numFmtId="166" formatCode="_-&quot;R$ &quot;* #,##0.00_-;&quot;-R$ &quot;* #,##0.00_-;_-&quot;R$ &quot;* \-??_-;_-@_-"/>
    <numFmt numFmtId="167" formatCode="#,##0"/>
    <numFmt numFmtId="168" formatCode="[$R$-416]\ #,##0.00;[RED]\-[$R$-416]\ #,##0.00"/>
    <numFmt numFmtId="169" formatCode="&quot;R$ &quot;#,##0.00"/>
    <numFmt numFmtId="170" formatCode="d/m/yyyy"/>
    <numFmt numFmtId="171" formatCode="0.000%"/>
    <numFmt numFmtId="172" formatCode="#,##0.00"/>
    <numFmt numFmtId="173" formatCode="0.00"/>
    <numFmt numFmtId="174" formatCode="0.00%"/>
    <numFmt numFmtId="175" formatCode="0.000"/>
    <numFmt numFmtId="176" formatCode="0.0000"/>
    <numFmt numFmtId="177" formatCode="0%"/>
    <numFmt numFmtId="178" formatCode="_-&quot;R$&quot;* #,##0.00_-;&quot;-R$&quot;* #,##0.00_-;_-&quot;R$&quot;* \-??_-;_-@_-"/>
    <numFmt numFmtId="179" formatCode="General"/>
  </numFmts>
  <fonts count="2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  <charset val="1"/>
    </font>
    <font>
      <sz val="9"/>
      <color rgb="FF000000"/>
      <name val="Calibri"/>
      <family val="2"/>
      <charset val="1"/>
    </font>
    <font>
      <b val="true"/>
      <sz val="11"/>
      <color rgb="FF000000"/>
      <name val="Calibri"/>
      <family val="0"/>
    </font>
    <font>
      <sz val="11"/>
      <color rgb="FF000000"/>
      <name val="Times New Roman"/>
      <family val="0"/>
    </font>
    <font>
      <sz val="11"/>
      <color rgb="FF000000"/>
      <name val="Calibri"/>
      <family val="0"/>
    </font>
    <font>
      <b val="true"/>
      <sz val="11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CCCCCC"/>
        <bgColor rgb="FFD9D9D9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DDDDDD"/>
      </patternFill>
    </fill>
    <fill>
      <patternFill patternType="solid">
        <fgColor rgb="FFB2B2B2"/>
        <bgColor rgb="FFB4C7DC"/>
      </patternFill>
    </fill>
    <fill>
      <patternFill patternType="solid">
        <fgColor rgb="FFDDDDDD"/>
        <bgColor rgb="FFD9D9D9"/>
      </patternFill>
    </fill>
    <fill>
      <patternFill patternType="solid">
        <fgColor rgb="FFFFE994"/>
        <bgColor rgb="FFFFDE59"/>
      </patternFill>
    </fill>
    <fill>
      <patternFill patternType="solid">
        <fgColor rgb="FFB4C7DC"/>
        <bgColor rgb="FFCCCCCC"/>
      </patternFill>
    </fill>
    <fill>
      <patternFill patternType="solid">
        <fgColor rgb="FFFFF5CE"/>
        <bgColor rgb="FFFFFFFF"/>
      </patternFill>
    </fill>
    <fill>
      <patternFill patternType="solid">
        <fgColor rgb="FFAFD095"/>
        <bgColor rgb="FFCC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5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3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4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4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2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4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2" fontId="4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4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5" fontId="4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4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4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5" fillId="3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4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3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8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3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5" fillId="3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7" fillId="6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7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7" fillId="6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6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5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7" fillId="5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2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1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5" xfId="20"/>
    <cellStyle name="Moeda 6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47804"/>
      <rgbColor rgb="FF800080"/>
      <rgbColor rgb="FF158466"/>
      <rgbColor rgb="FFCCCCCC"/>
      <rgbColor rgb="FF5EB91E"/>
      <rgbColor rgb="FF729FCF"/>
      <rgbColor rgb="FF993366"/>
      <rgbColor rgb="FFFFF5CE"/>
      <rgbColor rgb="FFAFD095"/>
      <rgbColor rgb="FF660066"/>
      <rgbColor rgb="FFFF972F"/>
      <rgbColor rgb="FF2A6099"/>
      <rgbColor rgb="FFD9D9D9"/>
      <rgbColor rgb="FF000080"/>
      <rgbColor rgb="FFFF00FF"/>
      <rgbColor rgb="FFACB20C"/>
      <rgbColor rgb="FF00FFFF"/>
      <rgbColor rgb="FFBF0041"/>
      <rgbColor rgb="FF800000"/>
      <rgbColor rgb="FF008080"/>
      <rgbColor rgb="FF0000FF"/>
      <rgbColor rgb="FF00CCFF"/>
      <rgbColor rgb="FFCCFFFF"/>
      <rgbColor rgb="FFDDDDDD"/>
      <rgbColor rgb="FFFFE994"/>
      <rgbColor rgb="FFB4C7DC"/>
      <rgbColor rgb="FFFF99CC"/>
      <rgbColor rgb="FFCC99FF"/>
      <rgbColor rgb="FFFFDE59"/>
      <rgbColor rgb="FF3366FF"/>
      <rgbColor rgb="FF33CCCC"/>
      <rgbColor rgb="FF81D41A"/>
      <rgbColor rgb="FFFFBF00"/>
      <rgbColor rgb="FFE8A202"/>
      <rgbColor rgb="FFFF8000"/>
      <rgbColor rgb="FF666699"/>
      <rgbColor rgb="FFB2B2B2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57600</xdr:colOff>
      <xdr:row>13</xdr:row>
      <xdr:rowOff>42120</xdr:rowOff>
    </xdr:from>
    <xdr:to>
      <xdr:col>3</xdr:col>
      <xdr:colOff>2002320</xdr:colOff>
      <xdr:row>25</xdr:row>
      <xdr:rowOff>124560</xdr:rowOff>
    </xdr:to>
    <xdr:sp>
      <xdr:nvSpPr>
        <xdr:cNvPr id="0" name="CustomShape 1"/>
        <xdr:cNvSpPr/>
      </xdr:nvSpPr>
      <xdr:spPr>
        <a:xfrm>
          <a:off x="57600" y="2930040"/>
          <a:ext cx="7173360" cy="2185560"/>
        </a:xfrm>
        <a:prstGeom prst="rect">
          <a:avLst/>
        </a:prstGeom>
        <a:solidFill>
          <a:srgbClr val="ffffa6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spAutoFit/>
        </a:bodyPr>
        <a:p>
          <a:pPr>
            <a:lnSpc>
              <a:spcPct val="100000"/>
            </a:lnSpc>
          </a:pPr>
          <a:r>
            <a:rPr b="1" lang="pt-BR" sz="1100" spc="-1" strike="noStrike">
              <a:solidFill>
                <a:srgbClr val="000000"/>
              </a:solidFill>
              <a:latin typeface="Calibri"/>
              <a:ea typeface="DejaVu Sans"/>
            </a:rPr>
            <a:t>Nota Explicativa: </a:t>
          </a: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100" spc="-1" strike="noStrike">
              <a:solidFill>
                <a:srgbClr val="000000"/>
              </a:solidFill>
              <a:latin typeface="Calibri"/>
              <a:ea typeface="DejaVu Sans"/>
            </a:rPr>
            <a:t>1 - Os custos indiretos e lucro deverão ser preenchidos de acordo com o percentual informado em Planilha de Custos de Formação de Preços. </a:t>
          </a: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100" spc="-1" strike="noStrike">
              <a:solidFill>
                <a:srgbClr val="000000"/>
              </a:solidFill>
              <a:latin typeface="Calibri"/>
              <a:ea typeface="DejaVu Sans"/>
            </a:rPr>
            <a:t>2 - Os tributos deverão ser preenchidos de acordo com o regime tributário da licitante, conforme informado em Planilha de Custos de Formação de Preços. </a:t>
          </a: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100" spc="-1" strike="noStrike">
              <a:solidFill>
                <a:srgbClr val="000000"/>
              </a:solidFill>
              <a:latin typeface="Calibri"/>
              <a:ea typeface="DejaVu Sans"/>
            </a:rPr>
            <a:t>3 - O valor da composição do Preço Unitário da Diária = Valor Total (já com a incidência dos custos indiretos, lucro e tributos) ÷ Quantidade Anual de Diárias. </a:t>
          </a: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pt-BR" sz="1100" spc="-1" strike="noStrike">
              <a:solidFill>
                <a:srgbClr val="000000"/>
              </a:solidFill>
              <a:latin typeface="Calibri"/>
              <a:ea typeface="DejaVu Sans"/>
            </a:rPr>
            <a:t>4 - É irregular incluir IRPJ e CSLL nas planilhas - Acórdãos 2.886/2013-TCU-Plenário, 1.696/2013-TCU-Plenário, 325/2007-TCU-Plenário, 4.277/2009-TCU-1ª Câmara. </a:t>
          </a: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pt-BR" sz="1100" spc="-1" strike="noStrike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AMI1005"/>
  <sheetViews>
    <sheetView showFormulas="false" showGridLines="true" showRowColHeaders="true" showZeros="true" rightToLeft="false" tabSelected="true" showOutlineSymbols="true" defaultGridColor="true" view="normal" topLeftCell="A5" colorId="64" zoomScale="120" zoomScaleNormal="120" zoomScalePageLayoutView="100" workbookViewId="0">
      <selection pane="topLeft" activeCell="A31" activeCellId="0" sqref="A31"/>
    </sheetView>
  </sheetViews>
  <sheetFormatPr defaultColWidth="12.4375" defaultRowHeight="13.8" zeroHeight="false" outlineLevelRow="0" outlineLevelCol="0"/>
  <cols>
    <col collapsed="false" customWidth="true" hidden="false" outlineLevel="0" max="1" min="1" style="1" width="5.37"/>
    <col collapsed="false" customWidth="true" hidden="false" outlineLevel="0" max="3" min="2" style="2" width="21"/>
    <col collapsed="false" customWidth="true" hidden="false" outlineLevel="0" max="4" min="4" style="2" width="9.75"/>
    <col collapsed="false" customWidth="true" hidden="false" outlineLevel="0" max="5" min="5" style="2" width="14.62"/>
    <col collapsed="false" customWidth="true" hidden="false" outlineLevel="0" max="6" min="6" style="3" width="12.76"/>
    <col collapsed="false" customWidth="true" hidden="false" outlineLevel="0" max="7" min="7" style="1" width="15.38"/>
    <col collapsed="false" customWidth="true" hidden="false" outlineLevel="0" max="8" min="8" style="1" width="15.26"/>
    <col collapsed="false" customWidth="true" hidden="false" outlineLevel="0" max="9" min="9" style="1" width="7.62"/>
    <col collapsed="false" customWidth="true" hidden="false" outlineLevel="0" max="10" min="10" style="1" width="19.93"/>
    <col collapsed="false" customWidth="true" hidden="false" outlineLevel="0" max="21" min="11" style="1" width="7.62"/>
    <col collapsed="false" customWidth="true" hidden="false" outlineLevel="0" max="1024" min="1024" style="1" width="10.5"/>
  </cols>
  <sheetData>
    <row r="1" s="1" customFormat="true" ht="13.8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</row>
    <row r="2" s="1" customFormat="true" ht="13.8" hidden="false" customHeight="false" outlineLevel="0" collapsed="false">
      <c r="A2" s="4"/>
      <c r="B2" s="4"/>
      <c r="C2" s="4"/>
      <c r="D2" s="4"/>
      <c r="E2" s="4"/>
      <c r="F2" s="4"/>
      <c r="G2" s="4"/>
      <c r="H2" s="4"/>
    </row>
    <row r="3" s="1" customFormat="true" ht="60" hidden="false" customHeight="tru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</row>
    <row r="4" s="1" customFormat="true" ht="13.8" hidden="false" customHeight="false" outlineLevel="0" collapsed="false">
      <c r="A4" s="5"/>
      <c r="B4" s="6"/>
      <c r="C4" s="6"/>
      <c r="D4" s="6"/>
      <c r="E4" s="8" t="s">
        <v>9</v>
      </c>
      <c r="F4" s="8" t="s">
        <v>10</v>
      </c>
      <c r="G4" s="9" t="s">
        <v>11</v>
      </c>
      <c r="H4" s="10" t="s">
        <v>12</v>
      </c>
      <c r="L4" s="2"/>
    </row>
    <row r="5" customFormat="false" ht="107.55" hidden="false" customHeight="false" outlineLevel="0" collapsed="false">
      <c r="A5" s="11" t="n">
        <v>1</v>
      </c>
      <c r="B5" s="12" t="s">
        <v>13</v>
      </c>
      <c r="C5" s="13" t="s">
        <v>14</v>
      </c>
      <c r="D5" s="13" t="s">
        <v>15</v>
      </c>
      <c r="E5" s="14" t="n">
        <v>1</v>
      </c>
      <c r="F5" s="15" t="n">
        <f aca="false">COPEIRA!E146</f>
        <v>0</v>
      </c>
      <c r="G5" s="16" t="n">
        <f aca="false">F5</f>
        <v>0</v>
      </c>
      <c r="H5" s="17" t="n">
        <f aca="false">G5*12</f>
        <v>0</v>
      </c>
    </row>
    <row r="6" customFormat="false" ht="15" hidden="false" customHeight="true" outlineLevel="0" collapsed="false">
      <c r="A6" s="18" t="s">
        <v>16</v>
      </c>
      <c r="B6" s="18"/>
      <c r="C6" s="18"/>
      <c r="D6" s="18"/>
      <c r="E6" s="18"/>
      <c r="F6" s="18"/>
      <c r="G6" s="18"/>
      <c r="H6" s="17" t="n">
        <f aca="false">'MATERIAL COPA'!F41</f>
        <v>0</v>
      </c>
      <c r="I6" s="2"/>
      <c r="J6" s="19" t="n">
        <f aca="false">H6/12</f>
        <v>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</row>
    <row r="7" customFormat="false" ht="13.8" hidden="false" customHeight="false" outlineLevel="0" collapsed="false">
      <c r="A7" s="18" t="s">
        <v>17</v>
      </c>
      <c r="B7" s="18"/>
      <c r="C7" s="18"/>
      <c r="D7" s="18"/>
      <c r="E7" s="18"/>
      <c r="F7" s="18"/>
      <c r="G7" s="18"/>
      <c r="H7" s="17" t="n">
        <f aca="false">H5+H6</f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</row>
    <row r="8" customFormat="false" ht="119.4" hidden="false" customHeight="false" outlineLevel="0" collapsed="false">
      <c r="A8" s="20" t="n">
        <v>2</v>
      </c>
      <c r="B8" s="21" t="s">
        <v>18</v>
      </c>
      <c r="C8" s="13" t="s">
        <v>14</v>
      </c>
      <c r="D8" s="22" t="s">
        <v>15</v>
      </c>
      <c r="E8" s="23" t="n">
        <v>1</v>
      </c>
      <c r="F8" s="24" t="n">
        <f aca="false">'AUX MANUTENÇÃO EDIFICAÇÕES'!E147</f>
        <v>0</v>
      </c>
      <c r="G8" s="24" t="n">
        <f aca="false">F8</f>
        <v>0</v>
      </c>
      <c r="H8" s="17" t="n">
        <f aca="false">G8*12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</row>
    <row r="9" customFormat="false" ht="13.8" hidden="false" customHeight="false" outlineLevel="0" collapsed="false">
      <c r="A9" s="25" t="s">
        <v>19</v>
      </c>
      <c r="B9" s="25"/>
      <c r="C9" s="25"/>
      <c r="D9" s="25"/>
      <c r="E9" s="25"/>
      <c r="F9" s="25"/>
      <c r="G9" s="25"/>
      <c r="H9" s="17" t="n">
        <v>30000</v>
      </c>
      <c r="J9" s="26" t="n">
        <f aca="false">H9/12</f>
        <v>2500</v>
      </c>
    </row>
    <row r="10" customFormat="false" ht="15.75" hidden="false" customHeight="true" outlineLevel="0" collapsed="false">
      <c r="A10" s="25" t="s">
        <v>20</v>
      </c>
      <c r="B10" s="25"/>
      <c r="C10" s="25"/>
      <c r="D10" s="25"/>
      <c r="E10" s="25"/>
      <c r="F10" s="25"/>
      <c r="G10" s="25"/>
      <c r="H10" s="17" t="n">
        <f aca="false">SUM(H8:H9)</f>
        <v>30000</v>
      </c>
    </row>
    <row r="11" customFormat="false" ht="83.95" hidden="false" customHeight="false" outlineLevel="0" collapsed="false">
      <c r="A11" s="27" t="n">
        <v>3</v>
      </c>
      <c r="B11" s="28" t="s">
        <v>21</v>
      </c>
      <c r="C11" s="13" t="s">
        <v>14</v>
      </c>
      <c r="D11" s="22" t="s">
        <v>15</v>
      </c>
      <c r="E11" s="23" t="n">
        <v>20</v>
      </c>
      <c r="F11" s="29" t="n">
        <f aca="false">'AUXILIAR ADMINISTRATIVO'!$E$146</f>
        <v>0</v>
      </c>
      <c r="G11" s="29" t="n">
        <f aca="false">F11*E11</f>
        <v>0</v>
      </c>
      <c r="H11" s="17" t="n">
        <f aca="false">G11*12</f>
        <v>0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</row>
    <row r="12" customFormat="false" ht="83.95" hidden="false" customHeight="false" outlineLevel="0" collapsed="false">
      <c r="A12" s="27" t="n">
        <v>4</v>
      </c>
      <c r="B12" s="28" t="s">
        <v>22</v>
      </c>
      <c r="C12" s="13" t="s">
        <v>14</v>
      </c>
      <c r="D12" s="22" t="s">
        <v>15</v>
      </c>
      <c r="E12" s="23" t="n">
        <v>2</v>
      </c>
      <c r="F12" s="29" t="n">
        <f aca="false">'OPERADOR DE MAQ COPIADORA'!$E$146</f>
        <v>0</v>
      </c>
      <c r="G12" s="29" t="n">
        <f aca="false">F12*E12</f>
        <v>0</v>
      </c>
      <c r="H12" s="17" t="n">
        <f aca="false">G12*12</f>
        <v>0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</row>
    <row r="13" customFormat="false" ht="72.1" hidden="false" customHeight="false" outlineLevel="0" collapsed="false">
      <c r="A13" s="27" t="n">
        <v>5</v>
      </c>
      <c r="B13" s="28" t="s">
        <v>23</v>
      </c>
      <c r="C13" s="13" t="s">
        <v>14</v>
      </c>
      <c r="D13" s="22" t="s">
        <v>15</v>
      </c>
      <c r="E13" s="23" t="n">
        <v>1</v>
      </c>
      <c r="F13" s="29" t="n">
        <f aca="false">RECEPCIONISTA!$E$146</f>
        <v>0</v>
      </c>
      <c r="G13" s="29" t="n">
        <f aca="false">F13*E13</f>
        <v>0</v>
      </c>
      <c r="H13" s="17" t="n">
        <f aca="false">G13*12</f>
        <v>0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</row>
    <row r="14" customFormat="false" ht="83.95" hidden="false" customHeight="false" outlineLevel="0" collapsed="false">
      <c r="A14" s="27" t="n">
        <v>6</v>
      </c>
      <c r="B14" s="28" t="s">
        <v>24</v>
      </c>
      <c r="C14" s="13" t="s">
        <v>14</v>
      </c>
      <c r="D14" s="22" t="s">
        <v>15</v>
      </c>
      <c r="E14" s="23" t="n">
        <v>1</v>
      </c>
      <c r="F14" s="29" t="n">
        <f aca="false">ELETRICISTA!$E$147</f>
        <v>0</v>
      </c>
      <c r="G14" s="29" t="n">
        <f aca="false">F14*E14</f>
        <v>0</v>
      </c>
      <c r="H14" s="17" t="n">
        <f aca="false">G14*12</f>
        <v>0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</row>
    <row r="15" customFormat="false" ht="13.8" hidden="false" customHeight="false" outlineLevel="0" collapsed="false">
      <c r="A15" s="25" t="s">
        <v>25</v>
      </c>
      <c r="B15" s="25"/>
      <c r="C15" s="25"/>
      <c r="D15" s="25"/>
      <c r="E15" s="25"/>
      <c r="F15" s="25"/>
      <c r="G15" s="25"/>
      <c r="H15" s="17" t="n">
        <v>30000</v>
      </c>
      <c r="J15" s="26" t="n">
        <f aca="false">H15/12</f>
        <v>2500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</row>
    <row r="16" customFormat="false" ht="13.8" hidden="false" customHeight="false" outlineLevel="0" collapsed="false">
      <c r="A16" s="25" t="s">
        <v>26</v>
      </c>
      <c r="B16" s="25"/>
      <c r="C16" s="25"/>
      <c r="D16" s="25"/>
      <c r="E16" s="25"/>
      <c r="F16" s="25"/>
      <c r="G16" s="25"/>
      <c r="H16" s="17" t="n">
        <f aca="false">SUM(H14:H15)</f>
        <v>30000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I16" s="1"/>
    </row>
    <row r="17" customFormat="false" ht="72.1" hidden="false" customHeight="false" outlineLevel="0" collapsed="false">
      <c r="A17" s="27" t="n">
        <v>7</v>
      </c>
      <c r="B17" s="28" t="s">
        <v>27</v>
      </c>
      <c r="C17" s="13" t="s">
        <v>28</v>
      </c>
      <c r="D17" s="22" t="s">
        <v>15</v>
      </c>
      <c r="E17" s="23" t="n">
        <v>2</v>
      </c>
      <c r="F17" s="29" t="n">
        <f aca="false">TELEFONISTA!$E$146</f>
        <v>0</v>
      </c>
      <c r="G17" s="29" t="n">
        <f aca="false">F17*E17</f>
        <v>0</v>
      </c>
      <c r="H17" s="17" t="n">
        <f aca="false">G17*12</f>
        <v>0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</row>
    <row r="18" customFormat="false" ht="72.1" hidden="false" customHeight="false" outlineLevel="0" collapsed="false">
      <c r="A18" s="27" t="n">
        <v>8</v>
      </c>
      <c r="B18" s="28" t="s">
        <v>29</v>
      </c>
      <c r="C18" s="13" t="s">
        <v>14</v>
      </c>
      <c r="D18" s="22" t="s">
        <v>15</v>
      </c>
      <c r="E18" s="23" t="n">
        <v>1</v>
      </c>
      <c r="F18" s="29" t="n">
        <f aca="false">ARQUIVISTA!$E$146</f>
        <v>0</v>
      </c>
      <c r="G18" s="29" t="n">
        <f aca="false">F18*E18</f>
        <v>0</v>
      </c>
      <c r="H18" s="17" t="n">
        <f aca="false">G18*12</f>
        <v>0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  <c r="AMG18" s="1"/>
      <c r="AMH18" s="1"/>
      <c r="AMI18" s="1"/>
    </row>
    <row r="19" customFormat="false" ht="72.1" hidden="false" customHeight="false" outlineLevel="0" collapsed="false">
      <c r="A19" s="27" t="n">
        <v>9</v>
      </c>
      <c r="B19" s="28" t="s">
        <v>30</v>
      </c>
      <c r="C19" s="13" t="s">
        <v>14</v>
      </c>
      <c r="D19" s="22" t="s">
        <v>15</v>
      </c>
      <c r="E19" s="23" t="n">
        <v>4</v>
      </c>
      <c r="F19" s="29" t="n">
        <f aca="false">MOTORISTA!$E$146</f>
        <v>0</v>
      </c>
      <c r="G19" s="29" t="n">
        <f aca="false">F19*E19</f>
        <v>0</v>
      </c>
      <c r="H19" s="17" t="n">
        <f aca="false">G19*12</f>
        <v>0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  <c r="AMG19" s="1"/>
      <c r="AMH19" s="1"/>
      <c r="AMI19" s="1"/>
    </row>
    <row r="20" customFormat="false" ht="36.65" hidden="false" customHeight="false" outlineLevel="0" collapsed="false">
      <c r="A20" s="27" t="n">
        <v>10</v>
      </c>
      <c r="B20" s="28" t="s">
        <v>31</v>
      </c>
      <c r="C20" s="13" t="s">
        <v>32</v>
      </c>
      <c r="D20" s="22" t="s">
        <v>33</v>
      </c>
      <c r="E20" s="23" t="n">
        <v>720</v>
      </c>
      <c r="F20" s="29" t="n">
        <f aca="false">DIÁRIAS!D12</f>
        <v>0</v>
      </c>
      <c r="G20" s="29" t="n">
        <f aca="false">H20/12</f>
        <v>0</v>
      </c>
      <c r="H20" s="17" t="n">
        <f aca="false">E20*F20</f>
        <v>0</v>
      </c>
      <c r="J20" s="26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  <c r="AMG20" s="1"/>
      <c r="AMH20" s="1"/>
      <c r="AMI20" s="1"/>
    </row>
    <row r="21" customFormat="false" ht="13.8" hidden="false" customHeight="false" outlineLevel="0" collapsed="false">
      <c r="A21" s="30" t="s">
        <v>34</v>
      </c>
      <c r="B21" s="30"/>
      <c r="C21" s="30"/>
      <c r="D21" s="30"/>
      <c r="E21" s="30"/>
      <c r="F21" s="30"/>
      <c r="G21" s="30"/>
      <c r="H21" s="31" t="n">
        <f aca="false">H22/12</f>
        <v>0</v>
      </c>
      <c r="J21" s="26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  <c r="AMG21" s="1"/>
      <c r="AMH21" s="1"/>
      <c r="AMI21" s="1"/>
    </row>
    <row r="22" customFormat="false" ht="15.75" hidden="false" customHeight="true" outlineLevel="0" collapsed="false">
      <c r="A22" s="30" t="s">
        <v>35</v>
      </c>
      <c r="B22" s="30"/>
      <c r="C22" s="30"/>
      <c r="D22" s="30"/>
      <c r="E22" s="30"/>
      <c r="F22" s="30"/>
      <c r="G22" s="30"/>
      <c r="H22" s="32" t="n">
        <f aca="false">SUM(H5,H8,H11,H12,H13,H14,H17,H18,H19)</f>
        <v>0</v>
      </c>
      <c r="I22" s="2"/>
      <c r="J22" s="1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</row>
    <row r="23" customFormat="false" ht="15.75" hidden="false" customHeight="true" outlineLevel="0" collapsed="false">
      <c r="A23" s="30" t="s">
        <v>36</v>
      </c>
      <c r="B23" s="30"/>
      <c r="C23" s="30"/>
      <c r="D23" s="30"/>
      <c r="E23" s="30"/>
      <c r="F23" s="30"/>
      <c r="G23" s="30"/>
      <c r="H23" s="32" t="n">
        <f aca="false">H24/12</f>
        <v>5000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</row>
    <row r="24" customFormat="false" ht="15.75" hidden="false" customHeight="true" outlineLevel="0" collapsed="false">
      <c r="A24" s="30" t="s">
        <v>37</v>
      </c>
      <c r="B24" s="30"/>
      <c r="C24" s="30"/>
      <c r="D24" s="30"/>
      <c r="E24" s="30"/>
      <c r="F24" s="30"/>
      <c r="G24" s="30"/>
      <c r="H24" s="32" t="n">
        <f aca="false">SUM(H7,H10,H11:H13,H16,H17:H20)</f>
        <v>60000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</row>
    <row r="25" customFormat="false" ht="15.75" hidden="false" customHeight="true" outlineLevel="0" collapsed="false">
      <c r="A25" s="33" t="s">
        <v>38</v>
      </c>
      <c r="B25" s="34"/>
      <c r="C25" s="34"/>
      <c r="D25" s="34"/>
      <c r="E25" s="34"/>
      <c r="F25" s="34"/>
      <c r="G25" s="35"/>
      <c r="H25" s="35"/>
    </row>
    <row r="26" customFormat="false" ht="15.75" hidden="false" customHeight="true" outlineLevel="0" collapsed="false">
      <c r="A26" s="36"/>
      <c r="B26" s="34"/>
      <c r="C26" s="34"/>
      <c r="D26" s="34"/>
      <c r="E26" s="34"/>
      <c r="F26" s="34"/>
      <c r="G26" s="35"/>
      <c r="H26" s="35"/>
    </row>
    <row r="27" customFormat="false" ht="15.75" hidden="false" customHeight="true" outlineLevel="0" collapsed="false">
      <c r="A27" s="34"/>
      <c r="B27" s="34"/>
      <c r="C27" s="34"/>
      <c r="D27" s="34"/>
      <c r="E27" s="34"/>
      <c r="F27" s="34"/>
      <c r="G27" s="35"/>
      <c r="H27" s="35"/>
    </row>
    <row r="28" customFormat="false" ht="15.75" hidden="false" customHeight="true" outlineLevel="0" collapsed="false">
      <c r="A28" s="37" t="s">
        <v>39</v>
      </c>
      <c r="B28" s="37"/>
      <c r="C28" s="37"/>
      <c r="D28" s="37"/>
      <c r="E28" s="37"/>
      <c r="F28" s="37"/>
      <c r="G28" s="37"/>
      <c r="H28" s="37"/>
    </row>
    <row r="29" customFormat="false" ht="34.5" hidden="false" customHeight="true" outlineLevel="0" collapsed="false">
      <c r="A29" s="37"/>
      <c r="B29" s="37"/>
      <c r="C29" s="37"/>
      <c r="D29" s="37"/>
      <c r="E29" s="37"/>
      <c r="F29" s="37"/>
      <c r="G29" s="37"/>
      <c r="H29" s="37"/>
    </row>
    <row r="30" customFormat="false" ht="21" hidden="false" customHeight="true" outlineLevel="0" collapsed="false">
      <c r="A30" s="37"/>
      <c r="B30" s="37"/>
      <c r="C30" s="37"/>
      <c r="D30" s="37"/>
      <c r="E30" s="37"/>
      <c r="F30" s="37"/>
      <c r="G30" s="37"/>
      <c r="H30" s="37"/>
    </row>
    <row r="31" customFormat="false" ht="15.75" hidden="false" customHeight="true" outlineLevel="0" collapsed="false">
      <c r="A31" s="37"/>
      <c r="B31" s="37"/>
      <c r="C31" s="37"/>
      <c r="D31" s="37"/>
      <c r="E31" s="37"/>
      <c r="F31" s="37"/>
      <c r="G31" s="37"/>
      <c r="H31" s="37"/>
    </row>
    <row r="32" customFormat="false" ht="15.75" hidden="false" customHeight="true" outlineLevel="0" collapsed="false"/>
    <row r="33" customFormat="false" ht="15.75" hidden="false" customHeight="true" outlineLevel="0" collapsed="false">
      <c r="A33" s="38"/>
      <c r="B33" s="38"/>
      <c r="C33" s="38"/>
      <c r="D33" s="38"/>
      <c r="E33" s="38"/>
      <c r="F33" s="38"/>
      <c r="G33" s="38"/>
      <c r="H33" s="38"/>
    </row>
    <row r="34" customFormat="false" ht="15.75" hidden="false" customHeight="true" outlineLevel="0" collapsed="false">
      <c r="H34" s="26"/>
    </row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</sheetData>
  <mergeCells count="19">
    <mergeCell ref="A1:H2"/>
    <mergeCell ref="A3:A4"/>
    <mergeCell ref="B3:B4"/>
    <mergeCell ref="C3:C4"/>
    <mergeCell ref="D3:D4"/>
    <mergeCell ref="A6:G6"/>
    <mergeCell ref="A7:G7"/>
    <mergeCell ref="A9:G9"/>
    <mergeCell ref="A10:G10"/>
    <mergeCell ref="A15:G15"/>
    <mergeCell ref="A16:G16"/>
    <mergeCell ref="A21:G21"/>
    <mergeCell ref="A22:G22"/>
    <mergeCell ref="A23:G23"/>
    <mergeCell ref="A24:G24"/>
    <mergeCell ref="A28:H28"/>
    <mergeCell ref="A29:H29"/>
    <mergeCell ref="A30:H30"/>
    <mergeCell ref="A31:H3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EB91E"/>
    <pageSetUpPr fitToPage="false"/>
  </sheetPr>
  <dimension ref="A1:H29"/>
  <sheetViews>
    <sheetView showFormulas="false" showGridLines="true" showRowColHeaders="true" showZeros="true" rightToLeft="false" tabSelected="false" showOutlineSymbols="true" defaultGridColor="true" view="normal" topLeftCell="B22" colorId="64" zoomScale="120" zoomScaleNormal="120" zoomScalePageLayoutView="100" workbookViewId="0">
      <selection pane="topLeft" activeCell="H10" activeCellId="0" sqref="H10"/>
    </sheetView>
  </sheetViews>
  <sheetFormatPr defaultColWidth="10.4765625" defaultRowHeight="12.8" zeroHeight="false" outlineLevelRow="0" outlineLevelCol="0"/>
  <cols>
    <col collapsed="false" customWidth="true" hidden="false" outlineLevel="0" max="1" min="1" style="1" width="6.52"/>
    <col collapsed="false" customWidth="true" hidden="false" outlineLevel="0" max="2" min="2" style="1" width="36.88"/>
  </cols>
  <sheetData>
    <row r="1" customFormat="false" ht="37.3" hidden="false" customHeight="false" outlineLevel="0" collapsed="false">
      <c r="A1" s="179" t="s">
        <v>259</v>
      </c>
      <c r="B1" s="179" t="s">
        <v>309</v>
      </c>
      <c r="C1" s="180" t="s">
        <v>261</v>
      </c>
      <c r="D1" s="180" t="s">
        <v>262</v>
      </c>
      <c r="E1" s="180" t="s">
        <v>263</v>
      </c>
      <c r="F1" s="180" t="s">
        <v>264</v>
      </c>
      <c r="G1" s="181"/>
    </row>
    <row r="2" customFormat="false" ht="15" hidden="false" customHeight="false" outlineLevel="0" collapsed="false">
      <c r="A2" s="182" t="n">
        <v>1</v>
      </c>
      <c r="B2" s="183" t="s">
        <v>310</v>
      </c>
      <c r="C2" s="184"/>
      <c r="D2" s="182" t="n">
        <v>1</v>
      </c>
      <c r="E2" s="184" t="n">
        <f aca="false">C2*D2</f>
        <v>0</v>
      </c>
      <c r="F2" s="185" t="n">
        <f aca="false">E2/12</f>
        <v>0</v>
      </c>
      <c r="G2" s="181"/>
    </row>
    <row r="3" customFormat="false" ht="15" hidden="false" customHeight="false" outlineLevel="0" collapsed="false">
      <c r="A3" s="182" t="n">
        <v>2</v>
      </c>
      <c r="B3" s="183" t="s">
        <v>311</v>
      </c>
      <c r="C3" s="184"/>
      <c r="D3" s="182" t="n">
        <v>1</v>
      </c>
      <c r="E3" s="184" t="n">
        <f aca="false">C3*D3</f>
        <v>0</v>
      </c>
      <c r="F3" s="185" t="n">
        <f aca="false">E3/12</f>
        <v>0</v>
      </c>
      <c r="G3" s="181"/>
    </row>
    <row r="4" customFormat="false" ht="15" hidden="false" customHeight="false" outlineLevel="0" collapsed="false">
      <c r="A4" s="182" t="n">
        <v>3</v>
      </c>
      <c r="B4" s="183" t="s">
        <v>312</v>
      </c>
      <c r="C4" s="184"/>
      <c r="D4" s="182" t="n">
        <v>1</v>
      </c>
      <c r="E4" s="184" t="n">
        <f aca="false">C4*D4</f>
        <v>0</v>
      </c>
      <c r="F4" s="185" t="n">
        <f aca="false">E4/12</f>
        <v>0</v>
      </c>
      <c r="G4" s="181"/>
    </row>
    <row r="5" customFormat="false" ht="15" hidden="false" customHeight="false" outlineLevel="0" collapsed="false">
      <c r="A5" s="182" t="n">
        <v>4</v>
      </c>
      <c r="B5" s="183" t="s">
        <v>313</v>
      </c>
      <c r="C5" s="184"/>
      <c r="D5" s="182" t="n">
        <v>1</v>
      </c>
      <c r="E5" s="184" t="n">
        <f aca="false">C5*D5</f>
        <v>0</v>
      </c>
      <c r="F5" s="185" t="n">
        <f aca="false">E5/12</f>
        <v>0</v>
      </c>
      <c r="G5" s="181"/>
    </row>
    <row r="6" customFormat="false" ht="15" hidden="false" customHeight="false" outlineLevel="0" collapsed="false">
      <c r="A6" s="182" t="n">
        <v>5</v>
      </c>
      <c r="B6" s="183" t="s">
        <v>266</v>
      </c>
      <c r="C6" s="184"/>
      <c r="D6" s="182" t="n">
        <v>1</v>
      </c>
      <c r="E6" s="184" t="n">
        <f aca="false">C6*D6</f>
        <v>0</v>
      </c>
      <c r="F6" s="185" t="n">
        <f aca="false">E6/12</f>
        <v>0</v>
      </c>
      <c r="G6" s="181"/>
    </row>
    <row r="7" customFormat="false" ht="15" hidden="false" customHeight="false" outlineLevel="0" collapsed="false">
      <c r="A7" s="182" t="n">
        <v>6</v>
      </c>
      <c r="B7" s="183" t="s">
        <v>314</v>
      </c>
      <c r="C7" s="184"/>
      <c r="D7" s="182" t="n">
        <v>1</v>
      </c>
      <c r="E7" s="184" t="n">
        <f aca="false">C7*D7</f>
        <v>0</v>
      </c>
      <c r="F7" s="185" t="n">
        <f aca="false">E7/12</f>
        <v>0</v>
      </c>
      <c r="G7" s="181"/>
    </row>
    <row r="8" customFormat="false" ht="15" hidden="false" customHeight="false" outlineLevel="0" collapsed="false">
      <c r="A8" s="182" t="n">
        <v>7</v>
      </c>
      <c r="B8" s="183" t="s">
        <v>315</v>
      </c>
      <c r="C8" s="184"/>
      <c r="D8" s="182" t="n">
        <v>1</v>
      </c>
      <c r="E8" s="184" t="n">
        <f aca="false">C8*D8</f>
        <v>0</v>
      </c>
      <c r="F8" s="185" t="n">
        <f aca="false">E8/12</f>
        <v>0</v>
      </c>
      <c r="G8" s="181"/>
    </row>
    <row r="9" customFormat="false" ht="15" hidden="false" customHeight="false" outlineLevel="0" collapsed="false">
      <c r="A9" s="182" t="n">
        <v>8</v>
      </c>
      <c r="B9" s="183" t="s">
        <v>271</v>
      </c>
      <c r="C9" s="184"/>
      <c r="D9" s="182" t="n">
        <v>1</v>
      </c>
      <c r="E9" s="184" t="n">
        <f aca="false">C9*D9</f>
        <v>0</v>
      </c>
      <c r="F9" s="185" t="n">
        <f aca="false">E9/12</f>
        <v>0</v>
      </c>
      <c r="G9" s="181"/>
    </row>
    <row r="10" customFormat="false" ht="15" hidden="false" customHeight="false" outlineLevel="0" collapsed="false">
      <c r="A10" s="179" t="s">
        <v>316</v>
      </c>
      <c r="B10" s="179"/>
      <c r="C10" s="179"/>
      <c r="D10" s="179"/>
      <c r="E10" s="179"/>
      <c r="F10" s="197" t="n">
        <f aca="false">SUM(F2:F9)</f>
        <v>0</v>
      </c>
      <c r="G10" s="181"/>
    </row>
    <row r="11" customFormat="false" ht="15" hidden="false" customHeight="false" outlineLevel="0" collapsed="false">
      <c r="A11" s="181"/>
      <c r="B11" s="181"/>
      <c r="C11" s="181"/>
      <c r="D11" s="181"/>
      <c r="E11" s="181"/>
      <c r="F11" s="181"/>
      <c r="G11" s="181"/>
    </row>
    <row r="12" customFormat="false" ht="15" hidden="false" customHeight="false" outlineLevel="0" collapsed="false">
      <c r="A12" s="181"/>
      <c r="B12" s="181"/>
      <c r="C12" s="181"/>
      <c r="D12" s="181"/>
      <c r="E12" s="181"/>
      <c r="F12" s="181"/>
      <c r="G12" s="181"/>
    </row>
    <row r="13" customFormat="false" ht="15" hidden="false" customHeight="false" outlineLevel="0" collapsed="false">
      <c r="A13" s="181"/>
      <c r="B13" s="181"/>
      <c r="C13" s="181"/>
      <c r="D13" s="181"/>
      <c r="E13" s="181"/>
      <c r="F13" s="181"/>
      <c r="G13" s="181"/>
    </row>
    <row r="14" customFormat="false" ht="37.3" hidden="false" customHeight="false" outlineLevel="0" collapsed="false">
      <c r="A14" s="179" t="s">
        <v>259</v>
      </c>
      <c r="B14" s="179" t="s">
        <v>317</v>
      </c>
      <c r="C14" s="180" t="s">
        <v>261</v>
      </c>
      <c r="D14" s="180" t="s">
        <v>262</v>
      </c>
      <c r="E14" s="180" t="s">
        <v>263</v>
      </c>
      <c r="F14" s="180" t="s">
        <v>276</v>
      </c>
      <c r="G14" s="180" t="s">
        <v>264</v>
      </c>
    </row>
    <row r="15" customFormat="false" ht="15" hidden="false" customHeight="false" outlineLevel="0" collapsed="false">
      <c r="A15" s="182" t="n">
        <v>1</v>
      </c>
      <c r="B15" s="183" t="s">
        <v>318</v>
      </c>
      <c r="C15" s="184"/>
      <c r="D15" s="182" t="n">
        <v>1</v>
      </c>
      <c r="E15" s="184" t="n">
        <f aca="false">D15*C15</f>
        <v>0</v>
      </c>
      <c r="F15" s="188" t="n">
        <v>3</v>
      </c>
      <c r="G15" s="185" t="n">
        <f aca="false">(C15*(1-0.333))/(12*F15)</f>
        <v>0</v>
      </c>
    </row>
    <row r="16" customFormat="false" ht="15" hidden="false" customHeight="false" outlineLevel="0" collapsed="false">
      <c r="A16" s="182" t="n">
        <v>2</v>
      </c>
      <c r="B16" s="183" t="s">
        <v>319</v>
      </c>
      <c r="C16" s="184"/>
      <c r="D16" s="182" t="n">
        <v>1</v>
      </c>
      <c r="E16" s="184" t="n">
        <f aca="false">D16*C16</f>
        <v>0</v>
      </c>
      <c r="F16" s="188" t="n">
        <v>3</v>
      </c>
      <c r="G16" s="185" t="n">
        <f aca="false">(C16*(1-0.333))/(12*F16)</f>
        <v>0</v>
      </c>
    </row>
    <row r="17" customFormat="false" ht="15" hidden="false" customHeight="false" outlineLevel="0" collapsed="false">
      <c r="A17" s="182" t="n">
        <v>3</v>
      </c>
      <c r="B17" s="183" t="s">
        <v>320</v>
      </c>
      <c r="C17" s="184"/>
      <c r="D17" s="182" t="n">
        <v>1</v>
      </c>
      <c r="E17" s="184" t="n">
        <f aca="false">D17*C17</f>
        <v>0</v>
      </c>
      <c r="F17" s="188" t="n">
        <v>3</v>
      </c>
      <c r="G17" s="185" t="n">
        <f aca="false">(C17*(1-0.333))/(12*F17)</f>
        <v>0</v>
      </c>
    </row>
    <row r="18" customFormat="false" ht="15" hidden="false" customHeight="false" outlineLevel="0" collapsed="false">
      <c r="A18" s="182" t="n">
        <v>4</v>
      </c>
      <c r="B18" s="183" t="s">
        <v>321</v>
      </c>
      <c r="C18" s="184"/>
      <c r="D18" s="182" t="n">
        <v>1</v>
      </c>
      <c r="E18" s="184" t="n">
        <f aca="false">D18*C18</f>
        <v>0</v>
      </c>
      <c r="F18" s="188" t="n">
        <v>3</v>
      </c>
      <c r="G18" s="185" t="n">
        <f aca="false">(C18*(1-0.333))/(12*F18)</f>
        <v>0</v>
      </c>
    </row>
    <row r="19" customFormat="false" ht="15" hidden="false" customHeight="false" outlineLevel="0" collapsed="false">
      <c r="A19" s="182" t="n">
        <v>5</v>
      </c>
      <c r="B19" s="183" t="s">
        <v>322</v>
      </c>
      <c r="C19" s="184"/>
      <c r="D19" s="182" t="n">
        <v>1</v>
      </c>
      <c r="E19" s="184" t="n">
        <f aca="false">D19*C19</f>
        <v>0</v>
      </c>
      <c r="F19" s="188" t="n">
        <v>2</v>
      </c>
      <c r="G19" s="185" t="n">
        <f aca="false">(C19*(1-0.333))/(12*F19)</f>
        <v>0</v>
      </c>
    </row>
    <row r="20" customFormat="false" ht="15" hidden="false" customHeight="false" outlineLevel="0" collapsed="false">
      <c r="A20" s="182" t="n">
        <v>6</v>
      </c>
      <c r="B20" s="183" t="s">
        <v>323</v>
      </c>
      <c r="C20" s="184"/>
      <c r="D20" s="182" t="n">
        <v>1</v>
      </c>
      <c r="E20" s="184" t="n">
        <f aca="false">D20*C20</f>
        <v>0</v>
      </c>
      <c r="F20" s="188" t="n">
        <v>3</v>
      </c>
      <c r="G20" s="185" t="n">
        <f aca="false">(C20*(1-0.333))/(12*F20)</f>
        <v>0</v>
      </c>
    </row>
    <row r="21" customFormat="false" ht="15" hidden="false" customHeight="false" outlineLevel="0" collapsed="false">
      <c r="A21" s="182" t="n">
        <v>7</v>
      </c>
      <c r="B21" s="183" t="s">
        <v>324</v>
      </c>
      <c r="C21" s="184"/>
      <c r="D21" s="182" t="n">
        <v>1</v>
      </c>
      <c r="E21" s="184" t="n">
        <f aca="false">D21*C21</f>
        <v>0</v>
      </c>
      <c r="F21" s="188" t="n">
        <v>3</v>
      </c>
      <c r="G21" s="185" t="n">
        <f aca="false">(C21*(1-0.333))/(12*F21)</f>
        <v>0</v>
      </c>
    </row>
    <row r="22" customFormat="false" ht="15" hidden="false" customHeight="false" outlineLevel="0" collapsed="false">
      <c r="A22" s="182" t="n">
        <v>8</v>
      </c>
      <c r="B22" s="183" t="s">
        <v>325</v>
      </c>
      <c r="C22" s="184"/>
      <c r="D22" s="182" t="n">
        <v>1</v>
      </c>
      <c r="E22" s="184" t="n">
        <f aca="false">D22*C22</f>
        <v>0</v>
      </c>
      <c r="F22" s="188" t="n">
        <v>2</v>
      </c>
      <c r="G22" s="185" t="n">
        <f aca="false">(C22*(1-0.333))/(12*F22)</f>
        <v>0</v>
      </c>
    </row>
    <row r="23" customFormat="false" ht="15" hidden="false" customHeight="false" outlineLevel="0" collapsed="false">
      <c r="A23" s="182" t="n">
        <v>9</v>
      </c>
      <c r="B23" s="183" t="s">
        <v>326</v>
      </c>
      <c r="C23" s="184"/>
      <c r="D23" s="182" t="n">
        <v>1</v>
      </c>
      <c r="E23" s="184" t="n">
        <f aca="false">D23*C23</f>
        <v>0</v>
      </c>
      <c r="F23" s="188" t="n">
        <v>2</v>
      </c>
      <c r="G23" s="185" t="n">
        <f aca="false">(C23*(1-0.333))/(12*F23)</f>
        <v>0</v>
      </c>
    </row>
    <row r="24" customFormat="false" ht="15" hidden="false" customHeight="false" outlineLevel="0" collapsed="false">
      <c r="A24" s="182" t="n">
        <v>10</v>
      </c>
      <c r="B24" s="183" t="s">
        <v>327</v>
      </c>
      <c r="C24" s="184"/>
      <c r="D24" s="182" t="n">
        <v>1</v>
      </c>
      <c r="E24" s="184" t="n">
        <f aca="false">D24*C24</f>
        <v>0</v>
      </c>
      <c r="F24" s="188" t="n">
        <v>5</v>
      </c>
      <c r="G24" s="185" t="n">
        <f aca="false">(C24*(1-0.333))/(12*F24)</f>
        <v>0</v>
      </c>
    </row>
    <row r="25" customFormat="false" ht="15" hidden="false" customHeight="false" outlineLevel="0" collapsed="false">
      <c r="A25" s="179" t="s">
        <v>328</v>
      </c>
      <c r="B25" s="179"/>
      <c r="C25" s="179"/>
      <c r="D25" s="179"/>
      <c r="E25" s="179"/>
      <c r="F25" s="179"/>
      <c r="G25" s="186" t="n">
        <f aca="false">SUM(G15:G24)</f>
        <v>0</v>
      </c>
    </row>
    <row r="26" customFormat="false" ht="13.8" hidden="false" customHeight="false" outlineLevel="0" collapsed="false"/>
    <row r="27" customFormat="false" ht="13.8" hidden="false" customHeight="false" outlineLevel="0" collapsed="false">
      <c r="A27" s="189" t="s">
        <v>297</v>
      </c>
      <c r="B27" s="189"/>
      <c r="C27" s="189"/>
      <c r="D27" s="189"/>
      <c r="E27" s="189"/>
      <c r="F27" s="189"/>
      <c r="G27" s="189"/>
      <c r="H27" s="189"/>
    </row>
    <row r="28" customFormat="false" ht="12.8" hidden="false" customHeight="true" outlineLevel="0" collapsed="false">
      <c r="A28" s="190" t="s">
        <v>298</v>
      </c>
      <c r="B28" s="190"/>
      <c r="C28" s="190"/>
      <c r="D28" s="190"/>
      <c r="E28" s="190"/>
      <c r="F28" s="190"/>
      <c r="G28" s="190"/>
      <c r="H28" s="190"/>
    </row>
    <row r="29" customFormat="false" ht="12.8" hidden="false" customHeight="false" outlineLevel="0" collapsed="false">
      <c r="A29" s="190"/>
      <c r="B29" s="190"/>
      <c r="C29" s="190"/>
      <c r="D29" s="190"/>
      <c r="E29" s="190"/>
      <c r="F29" s="190"/>
      <c r="G29" s="190"/>
      <c r="H29" s="190"/>
    </row>
  </sheetData>
  <mergeCells count="4">
    <mergeCell ref="A10:E10"/>
    <mergeCell ref="A25:F25"/>
    <mergeCell ref="A27:H27"/>
    <mergeCell ref="A28:H2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A933"/>
    <pageSetUpPr fitToPage="false"/>
  </sheetPr>
  <dimension ref="A1:E670"/>
  <sheetViews>
    <sheetView showFormulas="false" showGridLines="true" showRowColHeaders="true" showZeros="true" rightToLeft="false" tabSelected="false" showOutlineSymbols="true" defaultGridColor="true" view="normal" topLeftCell="A139" colorId="64" zoomScale="120" zoomScaleNormal="120" zoomScalePageLayoutView="100" workbookViewId="0">
      <selection pane="topLeft" activeCell="A155" activeCellId="0" sqref="A155"/>
    </sheetView>
  </sheetViews>
  <sheetFormatPr defaultColWidth="12.6171875" defaultRowHeight="13.8" zeroHeight="false" outlineLevelRow="0" outlineLevelCol="0"/>
  <cols>
    <col collapsed="false" customWidth="true" hidden="false" outlineLevel="0" max="1" min="1" style="141" width="5.73"/>
    <col collapsed="false" customWidth="true" hidden="false" outlineLevel="0" max="2" min="2" style="141" width="34.62"/>
    <col collapsed="false" customWidth="true" hidden="false" outlineLevel="0" max="3" min="3" style="141" width="25.13"/>
    <col collapsed="false" customWidth="true" hidden="false" outlineLevel="0" max="4" min="4" style="141" width="20.27"/>
    <col collapsed="false" customWidth="true" hidden="false" outlineLevel="0" max="5" min="5" style="141" width="25.5"/>
    <col collapsed="false" customWidth="true" hidden="false" outlineLevel="0" max="26" min="6" style="141" width="7.62"/>
    <col collapsed="false" customWidth="false" hidden="false" outlineLevel="0" max="1024" min="27" style="141" width="12.63"/>
  </cols>
  <sheetData>
    <row r="1" customFormat="false" ht="14.25" hidden="false" customHeight="true" outlineLevel="0" collapsed="false">
      <c r="A1" s="39" t="s">
        <v>40</v>
      </c>
      <c r="B1" s="39"/>
      <c r="C1" s="39"/>
      <c r="D1" s="39"/>
      <c r="E1" s="39"/>
    </row>
    <row r="2" customFormat="false" ht="13.8" hidden="false" customHeight="false" outlineLevel="0" collapsed="false">
      <c r="A2" s="39"/>
      <c r="B2" s="39"/>
      <c r="C2" s="39"/>
      <c r="D2" s="39"/>
      <c r="E2" s="39"/>
    </row>
    <row r="3" customFormat="false" ht="13.8" hidden="false" customHeight="false" outlineLevel="0" collapsed="false">
      <c r="A3" s="40" t="s">
        <v>41</v>
      </c>
      <c r="B3" s="40"/>
      <c r="C3" s="40"/>
      <c r="D3" s="40"/>
      <c r="E3" s="40"/>
    </row>
    <row r="4" customFormat="false" ht="15" hidden="false" customHeight="true" outlineLevel="0" collapsed="false">
      <c r="A4" s="41" t="s">
        <v>42</v>
      </c>
      <c r="B4" s="41"/>
      <c r="C4" s="41"/>
      <c r="D4" s="41"/>
      <c r="E4" s="41"/>
    </row>
    <row r="5" customFormat="false" ht="13.8" hidden="false" customHeight="true" outlineLevel="0" collapsed="false">
      <c r="A5" s="42" t="s">
        <v>43</v>
      </c>
      <c r="B5" s="42"/>
      <c r="C5" s="42"/>
      <c r="D5" s="42"/>
      <c r="E5" s="42"/>
    </row>
    <row r="6" customFormat="false" ht="13.8" hidden="false" customHeight="false" outlineLevel="0" collapsed="false">
      <c r="A6" s="43"/>
      <c r="B6" s="43"/>
      <c r="C6" s="43"/>
      <c r="D6" s="43"/>
      <c r="E6" s="43"/>
    </row>
    <row r="7" customFormat="false" ht="13.8" hidden="false" customHeight="false" outlineLevel="0" collapsed="false">
      <c r="A7" s="44" t="s">
        <v>44</v>
      </c>
      <c r="B7" s="44"/>
      <c r="C7" s="44"/>
      <c r="D7" s="44"/>
      <c r="E7" s="44"/>
    </row>
    <row r="8" customFormat="false" ht="15.75" hidden="false" customHeight="true" outlineLevel="0" collapsed="false">
      <c r="A8" s="45" t="s">
        <v>45</v>
      </c>
      <c r="B8" s="46" t="s">
        <v>46</v>
      </c>
      <c r="C8" s="46"/>
      <c r="D8" s="47" t="s">
        <v>47</v>
      </c>
      <c r="E8" s="47"/>
    </row>
    <row r="9" customFormat="false" ht="15.75" hidden="false" customHeight="true" outlineLevel="0" collapsed="false">
      <c r="A9" s="48" t="s">
        <v>48</v>
      </c>
      <c r="B9" s="49" t="s">
        <v>49</v>
      </c>
      <c r="C9" s="49"/>
      <c r="D9" s="50" t="s">
        <v>50</v>
      </c>
      <c r="E9" s="50"/>
    </row>
    <row r="10" customFormat="false" ht="15.75" hidden="false" customHeight="true" outlineLevel="0" collapsed="false">
      <c r="A10" s="48" t="s">
        <v>51</v>
      </c>
      <c r="B10" s="49" t="s">
        <v>52</v>
      </c>
      <c r="C10" s="49"/>
      <c r="D10" s="51" t="s">
        <v>53</v>
      </c>
      <c r="E10" s="51"/>
    </row>
    <row r="11" customFormat="false" ht="15.75" hidden="false" customHeight="true" outlineLevel="0" collapsed="false">
      <c r="A11" s="52" t="s">
        <v>54</v>
      </c>
      <c r="B11" s="53" t="s">
        <v>55</v>
      </c>
      <c r="C11" s="53"/>
      <c r="D11" s="54" t="s">
        <v>56</v>
      </c>
      <c r="E11" s="54"/>
    </row>
    <row r="12" customFormat="false" ht="13.8" hidden="false" customHeight="false" outlineLevel="0" collapsed="false">
      <c r="A12" s="55"/>
      <c r="B12" s="55"/>
      <c r="C12" s="55"/>
      <c r="D12" s="55"/>
      <c r="E12" s="55"/>
    </row>
    <row r="13" customFormat="false" ht="13.8" hidden="false" customHeight="false" outlineLevel="0" collapsed="false">
      <c r="A13" s="44" t="s">
        <v>57</v>
      </c>
      <c r="B13" s="44"/>
      <c r="C13" s="44"/>
      <c r="D13" s="44"/>
      <c r="E13" s="44"/>
    </row>
    <row r="14" customFormat="false" ht="15.75" hidden="false" customHeight="true" outlineLevel="0" collapsed="false">
      <c r="A14" s="56" t="s">
        <v>1</v>
      </c>
      <c r="B14" s="57" t="s">
        <v>58</v>
      </c>
      <c r="C14" s="58" t="s">
        <v>4</v>
      </c>
      <c r="D14" s="59" t="s">
        <v>59</v>
      </c>
      <c r="E14" s="59"/>
    </row>
    <row r="15" customFormat="false" ht="15.75" hidden="false" customHeight="true" outlineLevel="0" collapsed="false">
      <c r="A15" s="60" t="n">
        <v>1</v>
      </c>
      <c r="B15" s="61" t="s">
        <v>60</v>
      </c>
      <c r="C15" s="62" t="s">
        <v>61</v>
      </c>
      <c r="D15" s="63" t="n">
        <f aca="false">'RESUMO DOS CUSTOS'!E17</f>
        <v>2</v>
      </c>
      <c r="E15" s="63"/>
    </row>
    <row r="16" customFormat="false" ht="15.75" hidden="false" customHeight="true" outlineLevel="0" collapsed="false">
      <c r="A16" s="60"/>
      <c r="B16" s="61"/>
      <c r="C16" s="62"/>
      <c r="D16" s="63"/>
      <c r="E16" s="63"/>
    </row>
    <row r="17" customFormat="false" ht="15.75" hidden="false" customHeight="true" outlineLevel="0" collapsed="false">
      <c r="A17" s="37"/>
      <c r="B17" s="37"/>
      <c r="C17" s="191"/>
      <c r="D17" s="21"/>
      <c r="E17" s="21"/>
    </row>
    <row r="18" customFormat="false" ht="15.75" hidden="false" customHeight="true" outlineLevel="0" collapsed="false">
      <c r="A18" s="44" t="s">
        <v>62</v>
      </c>
      <c r="B18" s="44"/>
      <c r="C18" s="44"/>
      <c r="D18" s="44"/>
      <c r="E18" s="44"/>
    </row>
    <row r="19" customFormat="false" ht="15.75" hidden="false" customHeight="true" outlineLevel="0" collapsed="false">
      <c r="A19" s="45" t="n">
        <v>1</v>
      </c>
      <c r="B19" s="46" t="s">
        <v>58</v>
      </c>
      <c r="C19" s="46"/>
      <c r="D19" s="65" t="s">
        <v>329</v>
      </c>
      <c r="E19" s="65"/>
    </row>
    <row r="20" customFormat="false" ht="15.75" hidden="false" customHeight="true" outlineLevel="0" collapsed="false">
      <c r="A20" s="48" t="n">
        <v>2</v>
      </c>
      <c r="B20" s="49" t="s">
        <v>64</v>
      </c>
      <c r="C20" s="49"/>
      <c r="D20" s="51" t="s">
        <v>330</v>
      </c>
      <c r="E20" s="51"/>
    </row>
    <row r="21" customFormat="false" ht="15.75" hidden="false" customHeight="true" outlineLevel="0" collapsed="false">
      <c r="A21" s="48" t="n">
        <v>3</v>
      </c>
      <c r="B21" s="49" t="s">
        <v>66</v>
      </c>
      <c r="C21" s="49"/>
      <c r="D21" s="66" t="n">
        <f aca="false">'FONTE DE DADOS'!B6</f>
        <v>0</v>
      </c>
      <c r="E21" s="66"/>
    </row>
    <row r="22" customFormat="false" ht="15.75" hidden="false" customHeight="true" outlineLevel="0" collapsed="false">
      <c r="A22" s="48" t="n">
        <v>4</v>
      </c>
      <c r="B22" s="49" t="s">
        <v>67</v>
      </c>
      <c r="C22" s="49"/>
      <c r="D22" s="51" t="s">
        <v>331</v>
      </c>
      <c r="E22" s="51"/>
    </row>
    <row r="23" customFormat="false" ht="15.75" hidden="false" customHeight="true" outlineLevel="0" collapsed="false">
      <c r="A23" s="52" t="n">
        <v>5</v>
      </c>
      <c r="B23" s="67" t="s">
        <v>69</v>
      </c>
      <c r="C23" s="67"/>
      <c r="D23" s="68" t="n">
        <v>45658</v>
      </c>
      <c r="E23" s="68"/>
    </row>
    <row r="24" customFormat="false" ht="15.75" hidden="false" customHeight="true" outlineLevel="0" collapsed="false">
      <c r="A24" s="37"/>
      <c r="B24" s="35"/>
      <c r="C24" s="192"/>
      <c r="D24" s="70"/>
      <c r="E24" s="192"/>
    </row>
    <row r="25" customFormat="false" ht="15.75" hidden="false" customHeight="true" outlineLevel="0" collapsed="false">
      <c r="A25" s="44" t="s">
        <v>70</v>
      </c>
      <c r="B25" s="44"/>
      <c r="C25" s="44"/>
      <c r="D25" s="44"/>
      <c r="E25" s="44"/>
    </row>
    <row r="26" customFormat="false" ht="15.75" hidden="false" customHeight="true" outlineLevel="0" collapsed="false">
      <c r="A26" s="71" t="n">
        <v>1</v>
      </c>
      <c r="B26" s="72" t="s">
        <v>71</v>
      </c>
      <c r="C26" s="72"/>
      <c r="D26" s="73" t="s">
        <v>72</v>
      </c>
      <c r="E26" s="74" t="s">
        <v>73</v>
      </c>
    </row>
    <row r="27" customFormat="false" ht="15.75" hidden="false" customHeight="true" outlineLevel="0" collapsed="false">
      <c r="A27" s="13" t="s">
        <v>45</v>
      </c>
      <c r="B27" s="75" t="s">
        <v>74</v>
      </c>
      <c r="C27" s="75"/>
      <c r="D27" s="76"/>
      <c r="E27" s="77" t="n">
        <f aca="false">D21</f>
        <v>0</v>
      </c>
    </row>
    <row r="28" customFormat="false" ht="15.75" hidden="false" customHeight="true" outlineLevel="0" collapsed="false">
      <c r="A28" s="13" t="s">
        <v>48</v>
      </c>
      <c r="B28" s="75" t="s">
        <v>75</v>
      </c>
      <c r="C28" s="75"/>
      <c r="D28" s="78"/>
      <c r="E28" s="79" t="n">
        <v>0</v>
      </c>
    </row>
    <row r="29" customFormat="false" ht="15.75" hidden="false" customHeight="true" outlineLevel="0" collapsed="false">
      <c r="A29" s="13" t="s">
        <v>51</v>
      </c>
      <c r="B29" s="75" t="s">
        <v>76</v>
      </c>
      <c r="C29" s="75"/>
      <c r="D29" s="80"/>
      <c r="E29" s="79" t="n">
        <v>0</v>
      </c>
    </row>
    <row r="30" customFormat="false" ht="15.75" hidden="false" customHeight="true" outlineLevel="0" collapsed="false">
      <c r="A30" s="13" t="s">
        <v>54</v>
      </c>
      <c r="B30" s="75" t="s">
        <v>77</v>
      </c>
      <c r="C30" s="75"/>
      <c r="D30" s="80"/>
      <c r="E30" s="79" t="n">
        <v>0</v>
      </c>
    </row>
    <row r="31" customFormat="false" ht="15.75" hidden="false" customHeight="true" outlineLevel="0" collapsed="false">
      <c r="A31" s="13" t="s">
        <v>78</v>
      </c>
      <c r="B31" s="75" t="s">
        <v>79</v>
      </c>
      <c r="C31" s="75"/>
      <c r="D31" s="80"/>
      <c r="E31" s="79" t="n">
        <v>0</v>
      </c>
    </row>
    <row r="32" customFormat="false" ht="15.75" hidden="false" customHeight="true" outlineLevel="0" collapsed="false">
      <c r="A32" s="13" t="s">
        <v>80</v>
      </c>
      <c r="B32" s="75" t="s">
        <v>81</v>
      </c>
      <c r="C32" s="75"/>
      <c r="D32" s="80"/>
      <c r="E32" s="79" t="n">
        <v>0</v>
      </c>
    </row>
    <row r="33" customFormat="false" ht="15.75" hidden="false" customHeight="true" outlineLevel="0" collapsed="false">
      <c r="A33" s="13" t="s">
        <v>82</v>
      </c>
      <c r="B33" s="49" t="s">
        <v>83</v>
      </c>
      <c r="C33" s="49"/>
      <c r="D33" s="80"/>
      <c r="E33" s="79" t="n">
        <v>0</v>
      </c>
    </row>
    <row r="34" customFormat="false" ht="15.75" hidden="false" customHeight="true" outlineLevel="0" collapsed="false">
      <c r="A34" s="81" t="s">
        <v>84</v>
      </c>
      <c r="B34" s="81"/>
      <c r="C34" s="81"/>
      <c r="D34" s="81"/>
      <c r="E34" s="82" t="n">
        <f aca="false">SUM(E27:E33)</f>
        <v>0</v>
      </c>
    </row>
    <row r="35" customFormat="false" ht="15.75" hidden="false" customHeight="true" outlineLevel="0" collapsed="false">
      <c r="A35" s="83" t="s">
        <v>85</v>
      </c>
      <c r="B35" s="83"/>
      <c r="C35" s="83"/>
      <c r="D35" s="83"/>
      <c r="E35" s="84" t="n">
        <f aca="false">SUM(E34)</f>
        <v>0</v>
      </c>
    </row>
    <row r="36" customFormat="false" ht="15.75" hidden="false" customHeight="true" outlineLevel="0" collapsed="false">
      <c r="A36" s="85"/>
      <c r="B36" s="193"/>
      <c r="C36" s="193"/>
      <c r="D36" s="193"/>
      <c r="E36" s="87"/>
    </row>
    <row r="37" customFormat="false" ht="15.75" hidden="false" customHeight="true" outlineLevel="0" collapsed="false">
      <c r="A37" s="88" t="s">
        <v>86</v>
      </c>
      <c r="B37" s="88"/>
      <c r="C37" s="88"/>
      <c r="D37" s="88"/>
      <c r="E37" s="88"/>
    </row>
    <row r="38" customFormat="false" ht="15.75" hidden="false" customHeight="true" outlineLevel="0" collapsed="false">
      <c r="A38" s="89" t="s">
        <v>87</v>
      </c>
      <c r="B38" s="89"/>
      <c r="C38" s="89"/>
      <c r="D38" s="89"/>
      <c r="E38" s="89"/>
    </row>
    <row r="39" customFormat="false" ht="15.75" hidden="false" customHeight="true" outlineLevel="0" collapsed="false">
      <c r="A39" s="90" t="s">
        <v>88</v>
      </c>
      <c r="B39" s="91" t="s">
        <v>89</v>
      </c>
      <c r="C39" s="91"/>
      <c r="D39" s="92" t="s">
        <v>72</v>
      </c>
      <c r="E39" s="93" t="s">
        <v>73</v>
      </c>
    </row>
    <row r="40" customFormat="false" ht="15.75" hidden="false" customHeight="true" outlineLevel="0" collapsed="false">
      <c r="A40" s="11" t="s">
        <v>45</v>
      </c>
      <c r="B40" s="94" t="s">
        <v>90</v>
      </c>
      <c r="C40" s="95"/>
      <c r="D40" s="194" t="n">
        <f aca="false">1/12</f>
        <v>0.0833333333333333</v>
      </c>
      <c r="E40" s="97" t="n">
        <f aca="false">TRUNC($E$35*D40,2)</f>
        <v>0</v>
      </c>
    </row>
    <row r="41" customFormat="false" ht="15.75" hidden="false" customHeight="true" outlineLevel="0" collapsed="false">
      <c r="A41" s="11" t="s">
        <v>48</v>
      </c>
      <c r="B41" s="94" t="s">
        <v>91</v>
      </c>
      <c r="C41" s="95"/>
      <c r="D41" s="194" t="n">
        <v>0.121</v>
      </c>
      <c r="E41" s="97" t="n">
        <f aca="false">TRUNC($E$35*D41,2)</f>
        <v>0</v>
      </c>
    </row>
    <row r="42" customFormat="false" ht="15.75" hidden="false" customHeight="true" outlineLevel="0" collapsed="false">
      <c r="A42" s="18" t="s">
        <v>92</v>
      </c>
      <c r="B42" s="18"/>
      <c r="C42" s="18"/>
      <c r="D42" s="81" t="n">
        <f aca="false">SUM(D40:D41)</f>
        <v>0.204333333333333</v>
      </c>
      <c r="E42" s="82" t="n">
        <f aca="false">SUM(E40:E41)</f>
        <v>0</v>
      </c>
    </row>
    <row r="43" customFormat="false" ht="15.75" hidden="false" customHeight="true" outlineLevel="0" collapsed="false">
      <c r="A43" s="91" t="s">
        <v>93</v>
      </c>
      <c r="B43" s="91"/>
      <c r="C43" s="91"/>
      <c r="D43" s="91"/>
      <c r="E43" s="82" t="n">
        <f aca="false">SUM(E42)</f>
        <v>0</v>
      </c>
    </row>
    <row r="44" customFormat="false" ht="15.75" hidden="false" customHeight="true" outlineLevel="0" collapsed="false">
      <c r="A44" s="18" t="s">
        <v>94</v>
      </c>
      <c r="B44" s="18"/>
      <c r="C44" s="18"/>
      <c r="D44" s="12" t="s">
        <v>95</v>
      </c>
      <c r="E44" s="97" t="n">
        <f aca="false">E35</f>
        <v>0</v>
      </c>
    </row>
    <row r="45" customFormat="false" ht="75.75" hidden="false" customHeight="true" outlineLevel="0" collapsed="false">
      <c r="A45" s="18"/>
      <c r="B45" s="18"/>
      <c r="C45" s="18"/>
      <c r="D45" s="12" t="s">
        <v>96</v>
      </c>
      <c r="E45" s="97" t="n">
        <f aca="false">E43</f>
        <v>0</v>
      </c>
    </row>
    <row r="46" customFormat="false" ht="15.75" hidden="false" customHeight="true" outlineLevel="0" collapsed="false">
      <c r="A46" s="18"/>
      <c r="B46" s="18"/>
      <c r="C46" s="18"/>
      <c r="D46" s="91" t="s">
        <v>92</v>
      </c>
      <c r="E46" s="93" t="n">
        <f aca="false">SUM(E44:E45)</f>
        <v>0</v>
      </c>
    </row>
    <row r="47" customFormat="false" ht="15.75" hidden="false" customHeight="true" outlineLevel="0" collapsed="false">
      <c r="A47" s="98" t="s">
        <v>97</v>
      </c>
      <c r="B47" s="98"/>
      <c r="C47" s="98"/>
      <c r="D47" s="98"/>
      <c r="E47" s="98"/>
    </row>
    <row r="48" customFormat="false" ht="15.75" hidden="false" customHeight="true" outlineLevel="0" collapsed="false">
      <c r="A48" s="91" t="s">
        <v>98</v>
      </c>
      <c r="B48" s="91" t="s">
        <v>99</v>
      </c>
      <c r="C48" s="91"/>
      <c r="D48" s="92" t="s">
        <v>72</v>
      </c>
      <c r="E48" s="93" t="s">
        <v>73</v>
      </c>
    </row>
    <row r="49" customFormat="false" ht="15.75" hidden="false" customHeight="true" outlineLevel="0" collapsed="false">
      <c r="A49" s="13" t="s">
        <v>45</v>
      </c>
      <c r="B49" s="99" t="s">
        <v>100</v>
      </c>
      <c r="C49" s="99"/>
      <c r="D49" s="100" t="n">
        <v>0.2</v>
      </c>
      <c r="E49" s="97" t="n">
        <f aca="false">TRUNC($E$46*D49,2)</f>
        <v>0</v>
      </c>
    </row>
    <row r="50" customFormat="false" ht="15.75" hidden="false" customHeight="true" outlineLevel="0" collapsed="false">
      <c r="A50" s="13" t="s">
        <v>48</v>
      </c>
      <c r="B50" s="99" t="s">
        <v>101</v>
      </c>
      <c r="C50" s="99"/>
      <c r="D50" s="100" t="n">
        <v>0.025</v>
      </c>
      <c r="E50" s="97" t="n">
        <f aca="false">TRUNC($E$46*D50,2)</f>
        <v>0</v>
      </c>
    </row>
    <row r="51" customFormat="false" ht="48.5" hidden="false" customHeight="true" outlineLevel="0" collapsed="false">
      <c r="A51" s="13" t="s">
        <v>51</v>
      </c>
      <c r="B51" s="49" t="s">
        <v>301</v>
      </c>
      <c r="C51" s="49"/>
      <c r="D51" s="102" t="n">
        <v>0.06</v>
      </c>
      <c r="E51" s="97" t="n">
        <f aca="false">TRUNC($E$46*D51,2)</f>
        <v>0</v>
      </c>
    </row>
    <row r="52" customFormat="false" ht="15.75" hidden="false" customHeight="true" outlineLevel="0" collapsed="false">
      <c r="A52" s="13" t="s">
        <v>54</v>
      </c>
      <c r="B52" s="99" t="s">
        <v>103</v>
      </c>
      <c r="C52" s="99"/>
      <c r="D52" s="100" t="n">
        <v>0.015</v>
      </c>
      <c r="E52" s="97" t="n">
        <f aca="false">TRUNC($E$46*D52,2)</f>
        <v>0</v>
      </c>
    </row>
    <row r="53" customFormat="false" ht="15.75" hidden="false" customHeight="true" outlineLevel="0" collapsed="false">
      <c r="A53" s="13" t="s">
        <v>78</v>
      </c>
      <c r="B53" s="99" t="s">
        <v>104</v>
      </c>
      <c r="C53" s="99"/>
      <c r="D53" s="100" t="n">
        <v>0.01</v>
      </c>
      <c r="E53" s="97" t="n">
        <f aca="false">TRUNC($E$46*D53,2)</f>
        <v>0</v>
      </c>
    </row>
    <row r="54" customFormat="false" ht="15.75" hidden="false" customHeight="true" outlineLevel="0" collapsed="false">
      <c r="A54" s="13" t="s">
        <v>80</v>
      </c>
      <c r="B54" s="99" t="s">
        <v>105</v>
      </c>
      <c r="C54" s="99"/>
      <c r="D54" s="100" t="n">
        <v>0.006</v>
      </c>
      <c r="E54" s="97" t="n">
        <f aca="false">TRUNC($E$46*D54,2)</f>
        <v>0</v>
      </c>
    </row>
    <row r="55" customFormat="false" ht="15.75" hidden="false" customHeight="true" outlineLevel="0" collapsed="false">
      <c r="A55" s="13" t="s">
        <v>82</v>
      </c>
      <c r="B55" s="99" t="s">
        <v>106</v>
      </c>
      <c r="C55" s="99"/>
      <c r="D55" s="100" t="n">
        <v>0.002</v>
      </c>
      <c r="E55" s="97" t="n">
        <f aca="false">TRUNC($E$46*D55,2)</f>
        <v>0</v>
      </c>
    </row>
    <row r="56" customFormat="false" ht="15.75" hidden="false" customHeight="true" outlineLevel="0" collapsed="false">
      <c r="A56" s="13" t="s">
        <v>107</v>
      </c>
      <c r="B56" s="99" t="s">
        <v>108</v>
      </c>
      <c r="C56" s="99"/>
      <c r="D56" s="100" t="n">
        <v>0.08</v>
      </c>
      <c r="E56" s="97" t="n">
        <f aca="false">TRUNC($E$46*D56,2)</f>
        <v>0</v>
      </c>
    </row>
    <row r="57" customFormat="false" ht="15.75" hidden="false" customHeight="true" outlineLevel="0" collapsed="false">
      <c r="A57" s="91" t="s">
        <v>109</v>
      </c>
      <c r="B57" s="91"/>
      <c r="C57" s="91"/>
      <c r="D57" s="81" t="n">
        <f aca="false">SUM(D49:D56)</f>
        <v>0.398</v>
      </c>
      <c r="E57" s="82" t="n">
        <f aca="false">SUM(E49:E56)</f>
        <v>0</v>
      </c>
    </row>
    <row r="58" customFormat="false" ht="15.75" hidden="false" customHeight="true" outlineLevel="0" collapsed="false">
      <c r="A58" s="89" t="s">
        <v>110</v>
      </c>
      <c r="B58" s="89"/>
      <c r="C58" s="89"/>
      <c r="D58" s="89"/>
      <c r="E58" s="89"/>
    </row>
    <row r="59" customFormat="false" ht="15.75" hidden="false" customHeight="true" outlineLevel="0" collapsed="false">
      <c r="A59" s="91" t="s">
        <v>111</v>
      </c>
      <c r="B59" s="91" t="s">
        <v>112</v>
      </c>
      <c r="C59" s="91"/>
      <c r="D59" s="91"/>
      <c r="E59" s="93" t="s">
        <v>73</v>
      </c>
    </row>
    <row r="60" customFormat="false" ht="15.75" hidden="false" customHeight="true" outlineLevel="0" collapsed="false">
      <c r="A60" s="13" t="s">
        <v>45</v>
      </c>
      <c r="B60" s="49" t="s">
        <v>113</v>
      </c>
      <c r="C60" s="49"/>
      <c r="D60" s="49"/>
      <c r="E60" s="79"/>
    </row>
    <row r="61" customFormat="false" ht="15.75" hidden="false" customHeight="true" outlineLevel="0" collapsed="false">
      <c r="A61" s="13" t="s">
        <v>48</v>
      </c>
      <c r="B61" s="49" t="s">
        <v>114</v>
      </c>
      <c r="C61" s="49"/>
      <c r="D61" s="49"/>
      <c r="E61" s="97" t="n">
        <f aca="false">'FONTE DE DADOS'!B14</f>
        <v>0</v>
      </c>
    </row>
    <row r="62" customFormat="false" ht="15.75" hidden="false" customHeight="true" outlineLevel="0" collapsed="false">
      <c r="A62" s="13" t="s">
        <v>51</v>
      </c>
      <c r="B62" s="49" t="s">
        <v>115</v>
      </c>
      <c r="C62" s="49"/>
      <c r="D62" s="49"/>
      <c r="E62" s="103" t="n">
        <f aca="false">'FONTE DE DADOS'!B15</f>
        <v>0</v>
      </c>
    </row>
    <row r="63" customFormat="false" ht="15.75" hidden="false" customHeight="true" outlineLevel="0" collapsed="false">
      <c r="A63" s="13" t="s">
        <v>54</v>
      </c>
      <c r="B63" s="49" t="s">
        <v>116</v>
      </c>
      <c r="C63" s="49"/>
      <c r="D63" s="49"/>
      <c r="E63" s="97" t="n">
        <f aca="false">'FONTE DE DADOS'!B16</f>
        <v>0</v>
      </c>
    </row>
    <row r="64" customFormat="false" ht="15.75" hidden="false" customHeight="true" outlineLevel="0" collapsed="false">
      <c r="A64" s="18" t="s">
        <v>117</v>
      </c>
      <c r="B64" s="18"/>
      <c r="C64" s="18"/>
      <c r="D64" s="18"/>
      <c r="E64" s="82" t="n">
        <f aca="false">SUM(E60:E63)</f>
        <v>0</v>
      </c>
    </row>
    <row r="65" customFormat="false" ht="15.75" hidden="false" customHeight="true" outlineLevel="0" collapsed="false">
      <c r="A65" s="18" t="s">
        <v>118</v>
      </c>
      <c r="B65" s="18"/>
      <c r="C65" s="18"/>
      <c r="D65" s="18"/>
      <c r="E65" s="18"/>
    </row>
    <row r="66" customFormat="false" ht="15.75" hidden="false" customHeight="true" outlineLevel="0" collapsed="false">
      <c r="A66" s="91" t="n">
        <v>2</v>
      </c>
      <c r="B66" s="91" t="s">
        <v>119</v>
      </c>
      <c r="C66" s="91"/>
      <c r="D66" s="91"/>
      <c r="E66" s="93" t="s">
        <v>73</v>
      </c>
    </row>
    <row r="67" customFormat="false" ht="15.75" hidden="false" customHeight="true" outlineLevel="0" collapsed="false">
      <c r="A67" s="12" t="s">
        <v>88</v>
      </c>
      <c r="B67" s="104" t="s">
        <v>120</v>
      </c>
      <c r="C67" s="105"/>
      <c r="D67" s="106"/>
      <c r="E67" s="97" t="n">
        <f aca="false">E43</f>
        <v>0</v>
      </c>
    </row>
    <row r="68" customFormat="false" ht="15.75" hidden="false" customHeight="true" outlineLevel="0" collapsed="false">
      <c r="A68" s="12" t="s">
        <v>98</v>
      </c>
      <c r="B68" s="104" t="s">
        <v>121</v>
      </c>
      <c r="C68" s="105"/>
      <c r="D68" s="106"/>
      <c r="E68" s="97" t="n">
        <f aca="false">E57</f>
        <v>0</v>
      </c>
    </row>
    <row r="69" customFormat="false" ht="15.75" hidden="false" customHeight="true" outlineLevel="0" collapsed="false">
      <c r="A69" s="12" t="s">
        <v>111</v>
      </c>
      <c r="B69" s="104" t="s">
        <v>122</v>
      </c>
      <c r="C69" s="105"/>
      <c r="D69" s="106"/>
      <c r="E69" s="97" t="n">
        <f aca="false">E64</f>
        <v>0</v>
      </c>
    </row>
    <row r="70" customFormat="false" ht="15.75" hidden="false" customHeight="true" outlineLevel="0" collapsed="false">
      <c r="A70" s="83" t="s">
        <v>123</v>
      </c>
      <c r="B70" s="83"/>
      <c r="C70" s="83"/>
      <c r="D70" s="83"/>
      <c r="E70" s="84" t="n">
        <f aca="false">SUM(E67:E69)</f>
        <v>0</v>
      </c>
    </row>
    <row r="71" customFormat="false" ht="15.75" hidden="false" customHeight="true" outlineLevel="0" collapsed="false">
      <c r="A71" s="85"/>
      <c r="B71" s="107"/>
      <c r="C71" s="107"/>
      <c r="D71" s="107"/>
      <c r="E71" s="87"/>
    </row>
    <row r="72" customFormat="false" ht="15.75" hidden="false" customHeight="true" outlineLevel="0" collapsed="false">
      <c r="A72" s="88" t="s">
        <v>124</v>
      </c>
      <c r="B72" s="88"/>
      <c r="C72" s="88"/>
      <c r="D72" s="88"/>
      <c r="E72" s="88"/>
    </row>
    <row r="73" customFormat="false" ht="15.75" hidden="false" customHeight="true" outlineLevel="0" collapsed="false">
      <c r="A73" s="91" t="n">
        <v>3</v>
      </c>
      <c r="B73" s="108" t="s">
        <v>125</v>
      </c>
      <c r="C73" s="108"/>
      <c r="D73" s="92" t="s">
        <v>72</v>
      </c>
      <c r="E73" s="93" t="s">
        <v>73</v>
      </c>
    </row>
    <row r="74" customFormat="false" ht="15.75" hidden="false" customHeight="true" outlineLevel="0" collapsed="false">
      <c r="A74" s="13" t="s">
        <v>45</v>
      </c>
      <c r="B74" s="49" t="s">
        <v>126</v>
      </c>
      <c r="C74" s="49"/>
      <c r="D74" s="78" t="n">
        <v>0.00417</v>
      </c>
      <c r="E74" s="77" t="n">
        <f aca="false">TRUNC(+$E$35*D74,2)</f>
        <v>0</v>
      </c>
    </row>
    <row r="75" customFormat="false" ht="15.75" hidden="false" customHeight="true" outlineLevel="0" collapsed="false">
      <c r="A75" s="13" t="s">
        <v>48</v>
      </c>
      <c r="B75" s="49" t="s">
        <v>127</v>
      </c>
      <c r="C75" s="49"/>
      <c r="D75" s="78" t="n">
        <v>0.00033</v>
      </c>
      <c r="E75" s="77" t="n">
        <f aca="false">TRUNC(+$E$35*D75,2)</f>
        <v>0</v>
      </c>
    </row>
    <row r="76" customFormat="false" ht="15.75" hidden="false" customHeight="true" outlineLevel="0" collapsed="false">
      <c r="A76" s="12" t="s">
        <v>51</v>
      </c>
      <c r="B76" s="49" t="s">
        <v>128</v>
      </c>
      <c r="C76" s="49"/>
      <c r="D76" s="78" t="n">
        <v>0.02</v>
      </c>
      <c r="E76" s="77" t="n">
        <f aca="false">TRUNC(+$E$35*D76,2)</f>
        <v>0</v>
      </c>
    </row>
    <row r="77" customFormat="false" ht="15.75" hidden="false" customHeight="true" outlineLevel="0" collapsed="false">
      <c r="A77" s="109" t="s">
        <v>54</v>
      </c>
      <c r="B77" s="99" t="s">
        <v>129</v>
      </c>
      <c r="C77" s="99"/>
      <c r="D77" s="110" t="n">
        <v>0.0194</v>
      </c>
      <c r="E77" s="77" t="n">
        <f aca="false">TRUNC(+$E$35*D77,2)</f>
        <v>0</v>
      </c>
    </row>
    <row r="78" customFormat="false" ht="13.8" hidden="false" customHeight="false" outlineLevel="0" collapsed="false">
      <c r="A78" s="109" t="s">
        <v>78</v>
      </c>
      <c r="B78" s="111" t="s">
        <v>130</v>
      </c>
      <c r="C78" s="111"/>
      <c r="D78" s="110" t="n">
        <f aca="false">D77*D57</f>
        <v>0.0077212</v>
      </c>
      <c r="E78" s="77" t="n">
        <f aca="false">TRUNC(+$E$35*D78,2)</f>
        <v>0</v>
      </c>
    </row>
    <row r="79" customFormat="false" ht="15.75" hidden="false" customHeight="true" outlineLevel="0" collapsed="false">
      <c r="A79" s="12" t="s">
        <v>80</v>
      </c>
      <c r="B79" s="46" t="s">
        <v>131</v>
      </c>
      <c r="C79" s="46"/>
      <c r="D79" s="112" t="n">
        <v>0.02</v>
      </c>
      <c r="E79" s="77" t="n">
        <f aca="false">TRUNC(+$E$35*D79,2)</f>
        <v>0</v>
      </c>
    </row>
    <row r="80" customFormat="false" ht="15.75" hidden="false" customHeight="true" outlineLevel="0" collapsed="false">
      <c r="A80" s="83" t="s">
        <v>132</v>
      </c>
      <c r="B80" s="83"/>
      <c r="C80" s="83"/>
      <c r="D80" s="113" t="n">
        <f aca="false">SUM(D74:D79)</f>
        <v>0.0716212</v>
      </c>
      <c r="E80" s="114" t="n">
        <f aca="false">SUM(E74:E79)</f>
        <v>0</v>
      </c>
    </row>
    <row r="81" customFormat="false" ht="15.75" hidden="false" customHeight="true" outlineLevel="0" collapsed="false">
      <c r="A81" s="18"/>
      <c r="B81" s="18"/>
      <c r="C81" s="18"/>
      <c r="D81" s="18"/>
      <c r="E81" s="18"/>
    </row>
    <row r="82" customFormat="false" ht="15.75" hidden="false" customHeight="true" outlineLevel="0" collapsed="false">
      <c r="A82" s="91" t="s">
        <v>133</v>
      </c>
      <c r="B82" s="91"/>
      <c r="C82" s="91"/>
      <c r="D82" s="12" t="s">
        <v>95</v>
      </c>
      <c r="E82" s="97" t="n">
        <f aca="false">E35</f>
        <v>0</v>
      </c>
    </row>
    <row r="83" customFormat="false" ht="15.75" hidden="false" customHeight="true" outlineLevel="0" collapsed="false">
      <c r="A83" s="91"/>
      <c r="B83" s="91"/>
      <c r="C83" s="91"/>
      <c r="D83" s="12" t="s">
        <v>134</v>
      </c>
      <c r="E83" s="97" t="n">
        <f aca="false">E70</f>
        <v>0</v>
      </c>
    </row>
    <row r="84" customFormat="false" ht="15.75" hidden="false" customHeight="true" outlineLevel="0" collapsed="false">
      <c r="A84" s="91"/>
      <c r="B84" s="91"/>
      <c r="C84" s="91"/>
      <c r="D84" s="12" t="s">
        <v>135</v>
      </c>
      <c r="E84" s="97" t="n">
        <f aca="false">E80</f>
        <v>0</v>
      </c>
    </row>
    <row r="85" customFormat="false" ht="15.75" hidden="false" customHeight="true" outlineLevel="0" collapsed="false">
      <c r="A85" s="91"/>
      <c r="B85" s="91"/>
      <c r="C85" s="91"/>
      <c r="D85" s="18" t="s">
        <v>136</v>
      </c>
      <c r="E85" s="93" t="n">
        <f aca="false">SUM(E82:E84)</f>
        <v>0</v>
      </c>
    </row>
    <row r="86" customFormat="false" ht="15.75" hidden="false" customHeight="true" outlineLevel="0" collapsed="false">
      <c r="A86" s="88" t="s">
        <v>137</v>
      </c>
      <c r="B86" s="88"/>
      <c r="C86" s="88"/>
      <c r="D86" s="88"/>
      <c r="E86" s="88"/>
    </row>
    <row r="87" customFormat="false" ht="15.75" hidden="false" customHeight="true" outlineLevel="0" collapsed="false">
      <c r="A87" s="89" t="s">
        <v>138</v>
      </c>
      <c r="B87" s="89"/>
      <c r="C87" s="89"/>
      <c r="D87" s="89"/>
      <c r="E87" s="89"/>
    </row>
    <row r="88" customFormat="false" ht="15.75" hidden="false" customHeight="true" outlineLevel="0" collapsed="false">
      <c r="A88" s="91" t="s">
        <v>139</v>
      </c>
      <c r="B88" s="18" t="s">
        <v>140</v>
      </c>
      <c r="C88" s="18"/>
      <c r="D88" s="92" t="s">
        <v>72</v>
      </c>
      <c r="E88" s="93" t="s">
        <v>73</v>
      </c>
    </row>
    <row r="89" customFormat="false" ht="15.75" hidden="false" customHeight="true" outlineLevel="0" collapsed="false">
      <c r="A89" s="12" t="s">
        <v>45</v>
      </c>
      <c r="B89" s="49" t="s">
        <v>141</v>
      </c>
      <c r="C89" s="49"/>
      <c r="D89" s="100" t="n">
        <v>0.0093</v>
      </c>
      <c r="E89" s="77" t="n">
        <f aca="false">TRUNC(+D89*$E$85,2)</f>
        <v>0</v>
      </c>
    </row>
    <row r="90" customFormat="false" ht="15.75" hidden="false" customHeight="true" outlineLevel="0" collapsed="false">
      <c r="A90" s="13" t="s">
        <v>48</v>
      </c>
      <c r="B90" s="99" t="s">
        <v>142</v>
      </c>
      <c r="C90" s="99"/>
      <c r="D90" s="100" t="n">
        <v>0.0028</v>
      </c>
      <c r="E90" s="77" t="n">
        <f aca="false">TRUNC(+D90*$E$85,2)</f>
        <v>0</v>
      </c>
    </row>
    <row r="91" customFormat="false" ht="15.75" hidden="false" customHeight="true" outlineLevel="0" collapsed="false">
      <c r="A91" s="13" t="s">
        <v>51</v>
      </c>
      <c r="B91" s="49" t="s">
        <v>143</v>
      </c>
      <c r="C91" s="49"/>
      <c r="D91" s="100" t="n">
        <v>0.0002</v>
      </c>
      <c r="E91" s="77" t="n">
        <f aca="false">TRUNC(+D91*$E$85,2)</f>
        <v>0</v>
      </c>
    </row>
    <row r="92" customFormat="false" ht="15.75" hidden="false" customHeight="true" outlineLevel="0" collapsed="false">
      <c r="A92" s="13" t="s">
        <v>54</v>
      </c>
      <c r="B92" s="49" t="s">
        <v>144</v>
      </c>
      <c r="C92" s="49"/>
      <c r="D92" s="100" t="n">
        <v>0.0027</v>
      </c>
      <c r="E92" s="77" t="n">
        <f aca="false">TRUNC(+D92*$E$85,2)</f>
        <v>0</v>
      </c>
    </row>
    <row r="93" customFormat="false" ht="15.75" hidden="false" customHeight="true" outlineLevel="0" collapsed="false">
      <c r="A93" s="13" t="s">
        <v>78</v>
      </c>
      <c r="B93" s="49" t="s">
        <v>145</v>
      </c>
      <c r="C93" s="49"/>
      <c r="D93" s="115" t="n">
        <v>0.0007</v>
      </c>
      <c r="E93" s="77" t="n">
        <f aca="false">TRUNC(+D93*$E$85,2)</f>
        <v>0</v>
      </c>
    </row>
    <row r="94" customFormat="false" ht="15.75" hidden="false" customHeight="true" outlineLevel="0" collapsed="false">
      <c r="A94" s="13" t="s">
        <v>80</v>
      </c>
      <c r="B94" s="49" t="s">
        <v>146</v>
      </c>
      <c r="C94" s="49"/>
      <c r="D94" s="116" t="n">
        <v>0</v>
      </c>
      <c r="E94" s="77" t="n">
        <f aca="false">TRUNC(+D94*$E$85,2)</f>
        <v>0</v>
      </c>
    </row>
    <row r="95" customFormat="false" ht="15.75" hidden="false" customHeight="true" outlineLevel="0" collapsed="false">
      <c r="A95" s="91" t="s">
        <v>147</v>
      </c>
      <c r="B95" s="91"/>
      <c r="C95" s="91"/>
      <c r="D95" s="117" t="n">
        <f aca="false">SUM(D89:D94)</f>
        <v>0.0157</v>
      </c>
      <c r="E95" s="87" t="n">
        <f aca="false">SUM(E89:E94)</f>
        <v>0</v>
      </c>
    </row>
    <row r="96" customFormat="false" ht="15.75" hidden="false" customHeight="true" outlineLevel="0" collapsed="false">
      <c r="A96" s="118" t="s">
        <v>148</v>
      </c>
      <c r="B96" s="118"/>
      <c r="C96" s="118"/>
      <c r="D96" s="118"/>
      <c r="E96" s="118"/>
    </row>
    <row r="97" customFormat="false" ht="15.75" hidden="false" customHeight="true" outlineLevel="0" collapsed="false">
      <c r="A97" s="91" t="s">
        <v>149</v>
      </c>
      <c r="B97" s="18" t="s">
        <v>150</v>
      </c>
      <c r="C97" s="18"/>
      <c r="D97" s="18"/>
      <c r="E97" s="93" t="s">
        <v>73</v>
      </c>
    </row>
    <row r="98" customFormat="false" ht="15.75" hidden="false" customHeight="true" outlineLevel="0" collapsed="false">
      <c r="A98" s="12" t="s">
        <v>45</v>
      </c>
      <c r="B98" s="49" t="s">
        <v>151</v>
      </c>
      <c r="C98" s="49"/>
      <c r="D98" s="49"/>
      <c r="E98" s="77" t="n">
        <v>0</v>
      </c>
    </row>
    <row r="99" customFormat="false" ht="15.75" hidden="false" customHeight="true" outlineLevel="0" collapsed="false">
      <c r="A99" s="91" t="s">
        <v>152</v>
      </c>
      <c r="B99" s="91"/>
      <c r="C99" s="91"/>
      <c r="D99" s="91"/>
      <c r="E99" s="82" t="n">
        <f aca="false">SUM(E98)</f>
        <v>0</v>
      </c>
    </row>
    <row r="100" customFormat="false" ht="15.75" hidden="false" customHeight="true" outlineLevel="0" collapsed="false">
      <c r="A100" s="18" t="s">
        <v>153</v>
      </c>
      <c r="B100" s="18"/>
      <c r="C100" s="18"/>
      <c r="D100" s="18"/>
      <c r="E100" s="18"/>
    </row>
    <row r="101" customFormat="false" ht="15.75" hidden="false" customHeight="true" outlineLevel="0" collapsed="false">
      <c r="A101" s="91" t="n">
        <v>4</v>
      </c>
      <c r="B101" s="91" t="s">
        <v>154</v>
      </c>
      <c r="C101" s="91"/>
      <c r="D101" s="91"/>
      <c r="E101" s="93" t="s">
        <v>73</v>
      </c>
    </row>
    <row r="102" customFormat="false" ht="15.75" hidden="false" customHeight="true" outlineLevel="0" collapsed="false">
      <c r="A102" s="12" t="s">
        <v>139</v>
      </c>
      <c r="B102" s="104" t="s">
        <v>155</v>
      </c>
      <c r="C102" s="105"/>
      <c r="D102" s="106"/>
      <c r="E102" s="97" t="n">
        <f aca="false">+E95</f>
        <v>0</v>
      </c>
    </row>
    <row r="103" customFormat="false" ht="15.75" hidden="false" customHeight="true" outlineLevel="0" collapsed="false">
      <c r="A103" s="12" t="s">
        <v>149</v>
      </c>
      <c r="B103" s="104" t="s">
        <v>156</v>
      </c>
      <c r="C103" s="105"/>
      <c r="D103" s="106"/>
      <c r="E103" s="79" t="n">
        <f aca="false">+E99</f>
        <v>0</v>
      </c>
    </row>
    <row r="104" customFormat="false" ht="15.75" hidden="false" customHeight="true" outlineLevel="0" collapsed="false">
      <c r="A104" s="91" t="s">
        <v>92</v>
      </c>
      <c r="B104" s="91"/>
      <c r="C104" s="91"/>
      <c r="D104" s="91"/>
      <c r="E104" s="82" t="n">
        <f aca="false">SUM(E102:E103)</f>
        <v>0</v>
      </c>
    </row>
    <row r="105" customFormat="false" ht="15.75" hidden="false" customHeight="true" outlineLevel="0" collapsed="false">
      <c r="A105" s="83" t="s">
        <v>157</v>
      </c>
      <c r="B105" s="83"/>
      <c r="C105" s="83"/>
      <c r="D105" s="83"/>
      <c r="E105" s="84" t="n">
        <f aca="false">SUM(E104)</f>
        <v>0</v>
      </c>
    </row>
    <row r="106" customFormat="false" ht="15.75" hidden="false" customHeight="true" outlineLevel="0" collapsed="false">
      <c r="A106" s="85"/>
      <c r="B106" s="107"/>
      <c r="C106" s="107"/>
      <c r="D106" s="107"/>
      <c r="E106" s="87"/>
    </row>
    <row r="107" customFormat="false" ht="15.75" hidden="false" customHeight="true" outlineLevel="0" collapsed="false">
      <c r="A107" s="88" t="s">
        <v>158</v>
      </c>
      <c r="B107" s="88"/>
      <c r="C107" s="88"/>
      <c r="D107" s="88"/>
      <c r="E107" s="88"/>
    </row>
    <row r="108" customFormat="false" ht="15.75" hidden="false" customHeight="true" outlineLevel="0" collapsed="false">
      <c r="A108" s="91" t="n">
        <v>5</v>
      </c>
      <c r="B108" s="91" t="s">
        <v>159</v>
      </c>
      <c r="C108" s="91"/>
      <c r="D108" s="91"/>
      <c r="E108" s="93" t="s">
        <v>73</v>
      </c>
    </row>
    <row r="109" customFormat="false" ht="15.75" hidden="false" customHeight="true" outlineLevel="0" collapsed="false">
      <c r="A109" s="13" t="s">
        <v>45</v>
      </c>
      <c r="B109" s="49" t="s">
        <v>160</v>
      </c>
      <c r="C109" s="49"/>
      <c r="D109" s="49"/>
      <c r="E109" s="77" t="n">
        <f aca="false">UNIFORMES!G11</f>
        <v>0</v>
      </c>
    </row>
    <row r="110" customFormat="false" ht="15.75" hidden="false" customHeight="true" outlineLevel="0" collapsed="false">
      <c r="A110" s="13" t="s">
        <v>48</v>
      </c>
      <c r="B110" s="49" t="s">
        <v>161</v>
      </c>
      <c r="C110" s="49"/>
      <c r="D110" s="49"/>
      <c r="E110" s="77"/>
    </row>
    <row r="111" customFormat="false" ht="15.75" hidden="false" customHeight="true" outlineLevel="0" collapsed="false">
      <c r="A111" s="13" t="s">
        <v>51</v>
      </c>
      <c r="B111" s="49" t="s">
        <v>162</v>
      </c>
      <c r="C111" s="49"/>
      <c r="D111" s="49"/>
      <c r="E111" s="77" t="n">
        <f aca="false">EQUIPAMENTOS!G4</f>
        <v>0</v>
      </c>
    </row>
    <row r="112" customFormat="false" ht="15.75" hidden="false" customHeight="true" outlineLevel="0" collapsed="false">
      <c r="A112" s="13" t="s">
        <v>78</v>
      </c>
      <c r="B112" s="49" t="s">
        <v>163</v>
      </c>
      <c r="C112" s="49"/>
      <c r="D112" s="49"/>
      <c r="E112" s="77"/>
    </row>
    <row r="113" customFormat="false" ht="15.75" hidden="false" customHeight="true" outlineLevel="0" collapsed="false">
      <c r="A113" s="83" t="s">
        <v>164</v>
      </c>
      <c r="B113" s="83"/>
      <c r="C113" s="83"/>
      <c r="D113" s="83"/>
      <c r="E113" s="119" t="n">
        <f aca="false">SUM(E109:E112)</f>
        <v>0</v>
      </c>
    </row>
    <row r="114" customFormat="false" ht="15.75" hidden="false" customHeight="true" outlineLevel="0" collapsed="false">
      <c r="A114" s="18"/>
      <c r="B114" s="18"/>
      <c r="C114" s="18"/>
      <c r="D114" s="18"/>
      <c r="E114" s="18"/>
    </row>
    <row r="115" customFormat="false" ht="15.75" hidden="false" customHeight="true" outlineLevel="0" collapsed="false">
      <c r="A115" s="91" t="s">
        <v>165</v>
      </c>
      <c r="B115" s="91"/>
      <c r="C115" s="91"/>
      <c r="D115" s="12" t="s">
        <v>95</v>
      </c>
      <c r="E115" s="97" t="n">
        <f aca="false">E35</f>
        <v>0</v>
      </c>
    </row>
    <row r="116" customFormat="false" ht="15.75" hidden="false" customHeight="true" outlineLevel="0" collapsed="false">
      <c r="A116" s="91"/>
      <c r="B116" s="91"/>
      <c r="C116" s="91"/>
      <c r="D116" s="12" t="s">
        <v>134</v>
      </c>
      <c r="E116" s="97" t="n">
        <f aca="false">E70</f>
        <v>0</v>
      </c>
    </row>
    <row r="117" customFormat="false" ht="15.75" hidden="false" customHeight="true" outlineLevel="0" collapsed="false">
      <c r="A117" s="91"/>
      <c r="B117" s="91"/>
      <c r="C117" s="91"/>
      <c r="D117" s="12" t="s">
        <v>135</v>
      </c>
      <c r="E117" s="97" t="n">
        <f aca="false">E80</f>
        <v>0</v>
      </c>
    </row>
    <row r="118" customFormat="false" ht="15.75" hidden="false" customHeight="true" outlineLevel="0" collapsed="false">
      <c r="A118" s="91"/>
      <c r="B118" s="91"/>
      <c r="C118" s="91"/>
      <c r="D118" s="12" t="s">
        <v>166</v>
      </c>
      <c r="E118" s="97" t="n">
        <f aca="false">E105</f>
        <v>0</v>
      </c>
    </row>
    <row r="119" customFormat="false" ht="15.75" hidden="false" customHeight="true" outlineLevel="0" collapsed="false">
      <c r="A119" s="91"/>
      <c r="B119" s="91"/>
      <c r="C119" s="91"/>
      <c r="D119" s="12" t="s">
        <v>167</v>
      </c>
      <c r="E119" s="97" t="n">
        <f aca="false">E113</f>
        <v>0</v>
      </c>
    </row>
    <row r="120" customFormat="false" ht="15.75" hidden="false" customHeight="true" outlineLevel="0" collapsed="false">
      <c r="A120" s="91"/>
      <c r="B120" s="91"/>
      <c r="C120" s="91"/>
      <c r="D120" s="18" t="s">
        <v>136</v>
      </c>
      <c r="E120" s="93" t="n">
        <f aca="false">SUM(E115:E119)</f>
        <v>0</v>
      </c>
    </row>
    <row r="121" customFormat="false" ht="15.75" hidden="false" customHeight="true" outlineLevel="0" collapsed="false">
      <c r="A121" s="88" t="s">
        <v>168</v>
      </c>
      <c r="B121" s="88"/>
      <c r="C121" s="88"/>
      <c r="D121" s="88"/>
      <c r="E121" s="88"/>
    </row>
    <row r="122" customFormat="false" ht="15.75" hidden="false" customHeight="true" outlineLevel="0" collapsed="false">
      <c r="A122" s="88" t="n">
        <v>6</v>
      </c>
      <c r="B122" s="83" t="s">
        <v>169</v>
      </c>
      <c r="C122" s="83"/>
      <c r="D122" s="120" t="s">
        <v>72</v>
      </c>
      <c r="E122" s="121" t="s">
        <v>73</v>
      </c>
    </row>
    <row r="123" customFormat="false" ht="15.75" hidden="false" customHeight="true" outlineLevel="0" collapsed="false">
      <c r="A123" s="13" t="s">
        <v>45</v>
      </c>
      <c r="B123" s="49" t="s">
        <v>170</v>
      </c>
      <c r="C123" s="49"/>
      <c r="D123" s="122" t="n">
        <v>0.05</v>
      </c>
      <c r="E123" s="97" t="n">
        <f aca="false">TRUNC(+E120*D123,2)</f>
        <v>0</v>
      </c>
    </row>
    <row r="124" customFormat="false" ht="15.75" hidden="false" customHeight="true" outlineLevel="0" collapsed="false">
      <c r="A124" s="13" t="s">
        <v>48</v>
      </c>
      <c r="B124" s="49" t="s">
        <v>171</v>
      </c>
      <c r="C124" s="49"/>
      <c r="D124" s="123" t="n">
        <v>0.1</v>
      </c>
      <c r="E124" s="77" t="n">
        <f aca="false">TRUNC(D124*(+E120+E123),2)</f>
        <v>0</v>
      </c>
    </row>
    <row r="125" customFormat="false" ht="15.75" hidden="false" customHeight="true" outlineLevel="0" collapsed="false">
      <c r="A125" s="83" t="s">
        <v>172</v>
      </c>
      <c r="B125" s="83"/>
      <c r="C125" s="88" t="s">
        <v>173</v>
      </c>
      <c r="D125" s="88"/>
      <c r="E125" s="114" t="n">
        <f aca="false">E120+E123+E124</f>
        <v>0</v>
      </c>
    </row>
    <row r="126" customFormat="false" ht="15.75" hidden="false" customHeight="true" outlineLevel="0" collapsed="false">
      <c r="A126" s="83" t="s">
        <v>51</v>
      </c>
      <c r="B126" s="124" t="s">
        <v>174</v>
      </c>
      <c r="C126" s="125" t="n">
        <f aca="false">(D133*100)</f>
        <v>14.25</v>
      </c>
      <c r="D126" s="126" t="n">
        <f aca="false">+(100-C126)/100</f>
        <v>0.8575</v>
      </c>
      <c r="E126" s="114" t="n">
        <f aca="false">TRUNC(E125/D126,2)</f>
        <v>0</v>
      </c>
    </row>
    <row r="127" customFormat="false" ht="15.75" hidden="false" customHeight="true" outlineLevel="0" collapsed="false">
      <c r="A127" s="127"/>
      <c r="B127" s="49" t="s">
        <v>175</v>
      </c>
      <c r="C127" s="49"/>
      <c r="D127" s="128"/>
      <c r="E127" s="77"/>
    </row>
    <row r="128" customFormat="false" ht="15.75" hidden="false" customHeight="true" outlineLevel="0" collapsed="false">
      <c r="A128" s="127"/>
      <c r="B128" s="49" t="s">
        <v>176</v>
      </c>
      <c r="C128" s="49"/>
      <c r="D128" s="78" t="n">
        <v>0.076</v>
      </c>
      <c r="E128" s="77" t="n">
        <f aca="false">TRUNC(+E126*D128,2)</f>
        <v>0</v>
      </c>
    </row>
    <row r="129" customFormat="false" ht="15.75" hidden="false" customHeight="true" outlineLevel="0" collapsed="false">
      <c r="A129" s="127"/>
      <c r="B129" s="49" t="s">
        <v>177</v>
      </c>
      <c r="C129" s="49"/>
      <c r="D129" s="78" t="n">
        <v>0.0165</v>
      </c>
      <c r="E129" s="77" t="n">
        <f aca="false">TRUNC(+E126*D129,2)</f>
        <v>0</v>
      </c>
    </row>
    <row r="130" customFormat="false" ht="15.75" hidden="false" customHeight="true" outlineLevel="0" collapsed="false">
      <c r="A130" s="127"/>
      <c r="B130" s="99" t="s">
        <v>178</v>
      </c>
      <c r="C130" s="99"/>
      <c r="D130" s="11"/>
      <c r="E130" s="77"/>
    </row>
    <row r="131" customFormat="false" ht="15.75" hidden="false" customHeight="true" outlineLevel="0" collapsed="false">
      <c r="A131" s="127"/>
      <c r="B131" s="99" t="s">
        <v>179</v>
      </c>
      <c r="C131" s="99"/>
      <c r="D131" s="129"/>
      <c r="E131" s="77"/>
    </row>
    <row r="132" customFormat="false" ht="15.75" hidden="false" customHeight="true" outlineLevel="0" collapsed="false">
      <c r="A132" s="127"/>
      <c r="B132" s="49" t="s">
        <v>180</v>
      </c>
      <c r="C132" s="49"/>
      <c r="D132" s="112" t="n">
        <v>0.05</v>
      </c>
      <c r="E132" s="130" t="n">
        <f aca="false">TRUNC(+E126*D132,2)</f>
        <v>0</v>
      </c>
    </row>
    <row r="133" customFormat="false" ht="15.75" hidden="false" customHeight="true" outlineLevel="0" collapsed="false">
      <c r="A133" s="18" t="s">
        <v>181</v>
      </c>
      <c r="B133" s="18"/>
      <c r="C133" s="18"/>
      <c r="D133" s="81" t="n">
        <f aca="false">SUM(D128:D132)</f>
        <v>0.1425</v>
      </c>
      <c r="E133" s="82" t="n">
        <f aca="false">SUM(E128:E132)</f>
        <v>0</v>
      </c>
    </row>
    <row r="134" customFormat="false" ht="15.75" hidden="false" customHeight="true" outlineLevel="0" collapsed="false">
      <c r="A134" s="91" t="s">
        <v>182</v>
      </c>
      <c r="B134" s="91"/>
      <c r="C134" s="91"/>
      <c r="D134" s="91"/>
      <c r="E134" s="131" t="n">
        <f aca="false">E123+E124+E133</f>
        <v>0</v>
      </c>
    </row>
    <row r="135" customFormat="false" ht="15.75" hidden="false" customHeight="true" outlineLevel="0" collapsed="false">
      <c r="A135" s="83" t="s">
        <v>183</v>
      </c>
      <c r="B135" s="83"/>
      <c r="C135" s="83"/>
      <c r="D135" s="83"/>
      <c r="E135" s="84" t="n">
        <f aca="false">SUM(E134)</f>
        <v>0</v>
      </c>
    </row>
    <row r="136" customFormat="false" ht="15.75" hidden="false" customHeight="true" outlineLevel="0" collapsed="false">
      <c r="A136" s="85"/>
      <c r="B136" s="107"/>
      <c r="C136" s="107"/>
      <c r="D136" s="107"/>
      <c r="E136" s="87"/>
    </row>
    <row r="137" customFormat="false" ht="15.75" hidden="false" customHeight="true" outlineLevel="0" collapsed="false">
      <c r="A137" s="83" t="s">
        <v>184</v>
      </c>
      <c r="B137" s="83"/>
      <c r="C137" s="83"/>
      <c r="D137" s="83"/>
      <c r="E137" s="83"/>
    </row>
    <row r="138" customFormat="false" ht="15.75" hidden="false" customHeight="true" outlineLevel="0" collapsed="false">
      <c r="A138" s="91" t="s">
        <v>185</v>
      </c>
      <c r="B138" s="91"/>
      <c r="C138" s="91"/>
      <c r="D138" s="91"/>
      <c r="E138" s="93" t="s">
        <v>73</v>
      </c>
    </row>
    <row r="139" customFormat="false" ht="15.75" hidden="false" customHeight="true" outlineLevel="0" collapsed="false">
      <c r="A139" s="13" t="s">
        <v>45</v>
      </c>
      <c r="B139" s="49" t="s">
        <v>186</v>
      </c>
      <c r="C139" s="49"/>
      <c r="D139" s="49"/>
      <c r="E139" s="77" t="n">
        <f aca="false">E35</f>
        <v>0</v>
      </c>
    </row>
    <row r="140" customFormat="false" ht="15.75" hidden="false" customHeight="true" outlineLevel="0" collapsed="false">
      <c r="A140" s="13" t="s">
        <v>48</v>
      </c>
      <c r="B140" s="49" t="s">
        <v>187</v>
      </c>
      <c r="C140" s="49"/>
      <c r="D140" s="49"/>
      <c r="E140" s="77" t="n">
        <f aca="false">+E70</f>
        <v>0</v>
      </c>
    </row>
    <row r="141" customFormat="false" ht="15.75" hidden="false" customHeight="true" outlineLevel="0" collapsed="false">
      <c r="A141" s="13" t="s">
        <v>51</v>
      </c>
      <c r="B141" s="49" t="s">
        <v>188</v>
      </c>
      <c r="C141" s="49"/>
      <c r="D141" s="49"/>
      <c r="E141" s="77" t="n">
        <f aca="false">+E80</f>
        <v>0</v>
      </c>
    </row>
    <row r="142" customFormat="false" ht="15.75" hidden="false" customHeight="true" outlineLevel="0" collapsed="false">
      <c r="A142" s="13" t="s">
        <v>54</v>
      </c>
      <c r="B142" s="49" t="s">
        <v>189</v>
      </c>
      <c r="C142" s="49"/>
      <c r="D142" s="49"/>
      <c r="E142" s="77" t="n">
        <f aca="false">+E105</f>
        <v>0</v>
      </c>
    </row>
    <row r="143" customFormat="false" ht="15.75" hidden="false" customHeight="true" outlineLevel="0" collapsed="false">
      <c r="A143" s="13" t="s">
        <v>78</v>
      </c>
      <c r="B143" s="49" t="s">
        <v>190</v>
      </c>
      <c r="C143" s="49"/>
      <c r="D143" s="49"/>
      <c r="E143" s="77" t="n">
        <f aca="false">+E113</f>
        <v>0</v>
      </c>
    </row>
    <row r="144" customFormat="false" ht="15.75" hidden="false" customHeight="true" outlineLevel="0" collapsed="false">
      <c r="A144" s="91" t="s">
        <v>191</v>
      </c>
      <c r="B144" s="91"/>
      <c r="C144" s="91"/>
      <c r="D144" s="91"/>
      <c r="E144" s="82" t="n">
        <f aca="false">SUM(E139:E143)</f>
        <v>0</v>
      </c>
    </row>
    <row r="145" customFormat="false" ht="15.75" hidden="false" customHeight="true" outlineLevel="0" collapsed="false">
      <c r="A145" s="132" t="s">
        <v>80</v>
      </c>
      <c r="B145" s="53" t="s">
        <v>192</v>
      </c>
      <c r="C145" s="53"/>
      <c r="D145" s="53"/>
      <c r="E145" s="130" t="n">
        <f aca="false">E135</f>
        <v>0</v>
      </c>
    </row>
    <row r="146" customFormat="false" ht="15.75" hidden="false" customHeight="true" outlineLevel="0" collapsed="false">
      <c r="A146" s="133" t="s">
        <v>193</v>
      </c>
      <c r="B146" s="133"/>
      <c r="C146" s="133"/>
      <c r="D146" s="133"/>
      <c r="E146" s="134" t="n">
        <f aca="false">+E144+E145</f>
        <v>0</v>
      </c>
    </row>
    <row r="147" customFormat="false" ht="15.75" hidden="false" customHeight="true" outlineLevel="0" collapsed="false">
      <c r="A147" s="133" t="s">
        <v>302</v>
      </c>
      <c r="B147" s="133"/>
      <c r="C147" s="133"/>
      <c r="D147" s="133"/>
      <c r="E147" s="134" t="n">
        <f aca="false">E146*D15</f>
        <v>0</v>
      </c>
    </row>
    <row r="148" customFormat="false" ht="15.75" hidden="false" customHeight="true" outlineLevel="0" collapsed="false">
      <c r="A148" s="133" t="s">
        <v>195</v>
      </c>
      <c r="B148" s="133"/>
      <c r="C148" s="133"/>
      <c r="D148" s="133"/>
      <c r="E148" s="134" t="n">
        <f aca="false">E147*12</f>
        <v>0</v>
      </c>
    </row>
    <row r="149" customFormat="false" ht="15.75" hidden="false" customHeight="true" outlineLevel="0" collapsed="false">
      <c r="A149" s="34"/>
      <c r="B149" s="35"/>
      <c r="C149" s="35"/>
      <c r="D149" s="88" t="s">
        <v>196</v>
      </c>
      <c r="E149" s="84" t="e">
        <f aca="false">E146/E139</f>
        <v>#DIV/0!</v>
      </c>
    </row>
    <row r="150" customFormat="false" ht="15.75" hidden="false" customHeight="true" outlineLevel="0" collapsed="false">
      <c r="A150" s="34"/>
      <c r="B150" s="35"/>
      <c r="C150" s="35"/>
      <c r="D150" s="135"/>
    </row>
    <row r="151" customFormat="false" ht="15.75" hidden="false" customHeight="true" outlineLevel="0" collapsed="false">
      <c r="A151" s="34"/>
      <c r="B151" s="35"/>
      <c r="C151" s="35"/>
      <c r="D151" s="135"/>
      <c r="E151" s="136"/>
    </row>
    <row r="152" customFormat="false" ht="22.5" hidden="false" customHeight="true" outlineLevel="0" collapsed="false">
      <c r="A152" s="37" t="s">
        <v>303</v>
      </c>
      <c r="B152" s="37"/>
      <c r="C152" s="37"/>
      <c r="D152" s="37"/>
      <c r="E152" s="37"/>
    </row>
    <row r="153" customFormat="false" ht="46.5" hidden="false" customHeight="true" outlineLevel="0" collapsed="false">
      <c r="A153" s="37"/>
      <c r="B153" s="37"/>
      <c r="C153" s="37"/>
      <c r="D153" s="37"/>
      <c r="E153" s="37"/>
    </row>
    <row r="154" customFormat="false" ht="15.75" hidden="false" customHeight="true" outlineLevel="0" collapsed="false">
      <c r="A154" s="37"/>
      <c r="B154" s="37"/>
      <c r="C154" s="37"/>
      <c r="D154" s="37"/>
      <c r="E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</row>
    <row r="156" customFormat="false" ht="15.75" hidden="false" customHeight="true" outlineLevel="0" collapsed="false">
      <c r="A156" s="137"/>
      <c r="B156" s="138"/>
      <c r="C156" s="138"/>
      <c r="D156" s="139"/>
      <c r="E156" s="140"/>
    </row>
    <row r="157" customFormat="false" ht="15.75" hidden="false" customHeight="true" outlineLevel="0" collapsed="false">
      <c r="A157" s="137"/>
      <c r="B157" s="138"/>
      <c r="C157" s="138"/>
      <c r="D157" s="139"/>
      <c r="E157" s="140"/>
    </row>
    <row r="158" customFormat="false" ht="15.75" hidden="false" customHeight="true" outlineLevel="0" collapsed="false">
      <c r="A158" s="137"/>
      <c r="B158" s="138"/>
      <c r="C158" s="138"/>
      <c r="D158" s="139"/>
      <c r="E158" s="140"/>
    </row>
    <row r="159" customFormat="false" ht="15.75" hidden="false" customHeight="true" outlineLevel="0" collapsed="false">
      <c r="A159" s="137"/>
      <c r="B159" s="138"/>
      <c r="C159" s="138"/>
      <c r="D159" s="139"/>
      <c r="E159" s="140"/>
    </row>
    <row r="160" customFormat="false" ht="15.75" hidden="false" customHeight="true" outlineLevel="0" collapsed="false">
      <c r="A160" s="137"/>
      <c r="B160" s="138"/>
      <c r="C160" s="138"/>
      <c r="D160" s="139"/>
      <c r="E160" s="140"/>
    </row>
    <row r="161" customFormat="false" ht="15.75" hidden="false" customHeight="true" outlineLevel="0" collapsed="false">
      <c r="A161" s="137"/>
      <c r="B161" s="138"/>
      <c r="C161" s="138"/>
      <c r="D161" s="139"/>
      <c r="E161" s="140"/>
    </row>
    <row r="162" customFormat="false" ht="15.75" hidden="false" customHeight="true" outlineLevel="0" collapsed="false">
      <c r="A162" s="137"/>
      <c r="B162" s="138"/>
      <c r="C162" s="138"/>
      <c r="D162" s="139"/>
      <c r="E162" s="140"/>
    </row>
    <row r="163" customFormat="false" ht="15.75" hidden="false" customHeight="true" outlineLevel="0" collapsed="false">
      <c r="A163" s="137"/>
      <c r="B163" s="138"/>
      <c r="C163" s="138"/>
      <c r="D163" s="139"/>
      <c r="E163" s="140"/>
    </row>
    <row r="164" customFormat="false" ht="15.75" hidden="false" customHeight="true" outlineLevel="0" collapsed="false">
      <c r="A164" s="137"/>
      <c r="B164" s="138"/>
      <c r="C164" s="138"/>
      <c r="D164" s="139"/>
      <c r="E164" s="140"/>
    </row>
    <row r="165" customFormat="false" ht="15.75" hidden="false" customHeight="true" outlineLevel="0" collapsed="false">
      <c r="A165" s="137"/>
      <c r="B165" s="138"/>
      <c r="C165" s="138"/>
      <c r="D165" s="139"/>
      <c r="E165" s="140"/>
    </row>
    <row r="166" customFormat="false" ht="15.75" hidden="false" customHeight="true" outlineLevel="0" collapsed="false">
      <c r="A166" s="137"/>
      <c r="B166" s="138"/>
      <c r="C166" s="138"/>
      <c r="D166" s="139"/>
      <c r="E166" s="140"/>
    </row>
    <row r="167" customFormat="false" ht="15.75" hidden="false" customHeight="true" outlineLevel="0" collapsed="false">
      <c r="A167" s="137"/>
      <c r="B167" s="138"/>
      <c r="C167" s="138"/>
      <c r="D167" s="139"/>
      <c r="E167" s="140"/>
    </row>
    <row r="168" customFormat="false" ht="15.75" hidden="false" customHeight="true" outlineLevel="0" collapsed="false">
      <c r="A168" s="137"/>
      <c r="B168" s="138"/>
      <c r="C168" s="138"/>
      <c r="D168" s="139"/>
      <c r="E168" s="140"/>
    </row>
    <row r="169" customFormat="false" ht="15.75" hidden="false" customHeight="true" outlineLevel="0" collapsed="false">
      <c r="A169" s="137"/>
      <c r="B169" s="138"/>
      <c r="C169" s="138"/>
      <c r="D169" s="139"/>
      <c r="E169" s="140"/>
    </row>
    <row r="170" customFormat="false" ht="15.75" hidden="false" customHeight="true" outlineLevel="0" collapsed="false">
      <c r="A170" s="137"/>
      <c r="B170" s="138"/>
      <c r="C170" s="138"/>
      <c r="D170" s="139"/>
      <c r="E170" s="140"/>
    </row>
    <row r="171" customFormat="false" ht="15.75" hidden="false" customHeight="true" outlineLevel="0" collapsed="false">
      <c r="A171" s="137"/>
      <c r="B171" s="138"/>
      <c r="C171" s="138"/>
      <c r="D171" s="139"/>
      <c r="E171" s="140"/>
    </row>
    <row r="172" customFormat="false" ht="15.75" hidden="false" customHeight="true" outlineLevel="0" collapsed="false">
      <c r="A172" s="137"/>
      <c r="B172" s="138"/>
      <c r="C172" s="138"/>
      <c r="D172" s="139"/>
      <c r="E172" s="140"/>
    </row>
    <row r="173" customFormat="false" ht="15.75" hidden="false" customHeight="true" outlineLevel="0" collapsed="false">
      <c r="A173" s="137"/>
      <c r="B173" s="138"/>
      <c r="C173" s="138"/>
      <c r="D173" s="139"/>
      <c r="E173" s="140"/>
    </row>
    <row r="174" customFormat="false" ht="15.75" hidden="false" customHeight="true" outlineLevel="0" collapsed="false">
      <c r="A174" s="137"/>
      <c r="B174" s="138"/>
      <c r="C174" s="138"/>
      <c r="D174" s="139"/>
      <c r="E174" s="140"/>
    </row>
    <row r="175" customFormat="false" ht="15.75" hidden="false" customHeight="true" outlineLevel="0" collapsed="false">
      <c r="A175" s="137"/>
      <c r="B175" s="138"/>
      <c r="C175" s="138"/>
      <c r="D175" s="139"/>
      <c r="E175" s="140"/>
    </row>
    <row r="176" customFormat="false" ht="15.75" hidden="false" customHeight="true" outlineLevel="0" collapsed="false">
      <c r="A176" s="137"/>
      <c r="B176" s="138"/>
      <c r="C176" s="138"/>
      <c r="D176" s="139"/>
      <c r="E176" s="140"/>
    </row>
    <row r="177" customFormat="false" ht="15.75" hidden="false" customHeight="true" outlineLevel="0" collapsed="false">
      <c r="A177" s="137"/>
      <c r="B177" s="138"/>
      <c r="C177" s="138"/>
      <c r="D177" s="139"/>
      <c r="E177" s="140"/>
    </row>
    <row r="178" customFormat="false" ht="15.75" hidden="false" customHeight="true" outlineLevel="0" collapsed="false">
      <c r="A178" s="137"/>
      <c r="B178" s="138"/>
      <c r="C178" s="138"/>
      <c r="D178" s="139"/>
      <c r="E178" s="140"/>
    </row>
    <row r="179" customFormat="false" ht="15.75" hidden="false" customHeight="true" outlineLevel="0" collapsed="false">
      <c r="A179" s="137"/>
      <c r="B179" s="138"/>
      <c r="C179" s="138"/>
      <c r="D179" s="139"/>
      <c r="E179" s="140"/>
    </row>
    <row r="180" customFormat="false" ht="15.75" hidden="false" customHeight="true" outlineLevel="0" collapsed="false">
      <c r="A180" s="137"/>
      <c r="B180" s="138"/>
      <c r="C180" s="138"/>
      <c r="D180" s="139"/>
      <c r="E180" s="140"/>
    </row>
    <row r="181" customFormat="false" ht="15.75" hidden="false" customHeight="true" outlineLevel="0" collapsed="false">
      <c r="A181" s="137"/>
      <c r="B181" s="138"/>
      <c r="C181" s="138"/>
      <c r="D181" s="139"/>
      <c r="E181" s="140"/>
    </row>
    <row r="182" customFormat="false" ht="15.75" hidden="false" customHeight="true" outlineLevel="0" collapsed="false">
      <c r="A182" s="137"/>
      <c r="B182" s="138"/>
      <c r="C182" s="138"/>
      <c r="D182" s="139"/>
      <c r="E182" s="140"/>
    </row>
    <row r="183" customFormat="false" ht="15.75" hidden="false" customHeight="true" outlineLevel="0" collapsed="false">
      <c r="A183" s="137"/>
      <c r="B183" s="138"/>
      <c r="C183" s="138"/>
      <c r="D183" s="139"/>
      <c r="E183" s="140"/>
    </row>
    <row r="184" customFormat="false" ht="15.75" hidden="false" customHeight="true" outlineLevel="0" collapsed="false">
      <c r="A184" s="137"/>
      <c r="B184" s="138"/>
      <c r="C184" s="138"/>
      <c r="D184" s="139"/>
      <c r="E184" s="140"/>
    </row>
    <row r="185" customFormat="false" ht="15.75" hidden="false" customHeight="true" outlineLevel="0" collapsed="false">
      <c r="A185" s="137"/>
      <c r="B185" s="138"/>
      <c r="C185" s="138"/>
      <c r="D185" s="139"/>
      <c r="E185" s="140"/>
    </row>
    <row r="186" customFormat="false" ht="15.75" hidden="false" customHeight="true" outlineLevel="0" collapsed="false">
      <c r="A186" s="137"/>
      <c r="B186" s="138"/>
      <c r="C186" s="138"/>
      <c r="D186" s="139"/>
      <c r="E186" s="140"/>
    </row>
    <row r="187" customFormat="false" ht="15.75" hidden="false" customHeight="true" outlineLevel="0" collapsed="false">
      <c r="A187" s="137"/>
      <c r="B187" s="138"/>
      <c r="C187" s="138"/>
      <c r="D187" s="139"/>
      <c r="E187" s="140"/>
    </row>
    <row r="188" customFormat="false" ht="15.75" hidden="false" customHeight="true" outlineLevel="0" collapsed="false">
      <c r="A188" s="137"/>
      <c r="B188" s="138"/>
      <c r="C188" s="138"/>
      <c r="D188" s="139"/>
      <c r="E188" s="140"/>
    </row>
    <row r="189" customFormat="false" ht="15.75" hidden="false" customHeight="true" outlineLevel="0" collapsed="false">
      <c r="A189" s="137"/>
      <c r="B189" s="138"/>
      <c r="C189" s="138"/>
      <c r="D189" s="139"/>
      <c r="E189" s="140"/>
    </row>
    <row r="190" customFormat="false" ht="15.75" hidden="false" customHeight="true" outlineLevel="0" collapsed="false">
      <c r="A190" s="137"/>
      <c r="B190" s="138"/>
      <c r="C190" s="138"/>
      <c r="D190" s="139"/>
      <c r="E190" s="140"/>
    </row>
    <row r="191" customFormat="false" ht="15.75" hidden="false" customHeight="true" outlineLevel="0" collapsed="false">
      <c r="A191" s="137"/>
      <c r="B191" s="138"/>
      <c r="C191" s="138"/>
      <c r="D191" s="139"/>
      <c r="E191" s="140"/>
    </row>
    <row r="192" customFormat="false" ht="15.75" hidden="false" customHeight="true" outlineLevel="0" collapsed="false">
      <c r="A192" s="137"/>
      <c r="B192" s="138"/>
      <c r="C192" s="138"/>
      <c r="D192" s="139"/>
      <c r="E192" s="140"/>
    </row>
    <row r="193" customFormat="false" ht="15.75" hidden="false" customHeight="true" outlineLevel="0" collapsed="false">
      <c r="A193" s="137"/>
      <c r="B193" s="138"/>
      <c r="C193" s="138"/>
      <c r="D193" s="139"/>
      <c r="E193" s="140"/>
    </row>
    <row r="194" customFormat="false" ht="15.75" hidden="false" customHeight="true" outlineLevel="0" collapsed="false">
      <c r="A194" s="137"/>
      <c r="B194" s="138"/>
      <c r="C194" s="138"/>
      <c r="D194" s="139"/>
      <c r="E194" s="140"/>
    </row>
    <row r="195" customFormat="false" ht="15.75" hidden="false" customHeight="true" outlineLevel="0" collapsed="false">
      <c r="A195" s="137"/>
      <c r="B195" s="138"/>
      <c r="C195" s="138"/>
      <c r="D195" s="139"/>
      <c r="E195" s="140"/>
    </row>
    <row r="196" customFormat="false" ht="15.75" hidden="false" customHeight="true" outlineLevel="0" collapsed="false">
      <c r="A196" s="137"/>
      <c r="B196" s="138"/>
      <c r="C196" s="138"/>
      <c r="D196" s="139"/>
      <c r="E196" s="140"/>
    </row>
    <row r="197" customFormat="false" ht="15.75" hidden="false" customHeight="true" outlineLevel="0" collapsed="false">
      <c r="A197" s="137"/>
      <c r="B197" s="138"/>
      <c r="C197" s="138"/>
      <c r="D197" s="139"/>
      <c r="E197" s="140"/>
    </row>
    <row r="198" customFormat="false" ht="15.75" hidden="false" customHeight="true" outlineLevel="0" collapsed="false">
      <c r="A198" s="137"/>
      <c r="B198" s="138"/>
      <c r="C198" s="138"/>
      <c r="D198" s="139"/>
      <c r="E198" s="140"/>
    </row>
    <row r="199" customFormat="false" ht="15.75" hidden="false" customHeight="true" outlineLevel="0" collapsed="false">
      <c r="A199" s="137"/>
      <c r="B199" s="138"/>
      <c r="C199" s="138"/>
      <c r="D199" s="139"/>
      <c r="E199" s="140"/>
    </row>
    <row r="200" customFormat="false" ht="15.75" hidden="false" customHeight="true" outlineLevel="0" collapsed="false">
      <c r="A200" s="137"/>
      <c r="B200" s="138"/>
      <c r="C200" s="138"/>
      <c r="D200" s="139"/>
      <c r="E200" s="140"/>
    </row>
    <row r="201" customFormat="false" ht="15.75" hidden="false" customHeight="true" outlineLevel="0" collapsed="false">
      <c r="A201" s="137"/>
      <c r="B201" s="138"/>
      <c r="C201" s="138"/>
      <c r="D201" s="139"/>
      <c r="E201" s="140"/>
    </row>
    <row r="202" customFormat="false" ht="15.75" hidden="false" customHeight="true" outlineLevel="0" collapsed="false">
      <c r="A202" s="137"/>
      <c r="B202" s="138"/>
      <c r="C202" s="138"/>
      <c r="D202" s="139"/>
      <c r="E202" s="140"/>
    </row>
    <row r="203" customFormat="false" ht="15.75" hidden="false" customHeight="true" outlineLevel="0" collapsed="false">
      <c r="A203" s="137"/>
      <c r="B203" s="138"/>
      <c r="C203" s="138"/>
      <c r="D203" s="139"/>
      <c r="E203" s="140"/>
    </row>
    <row r="204" customFormat="false" ht="15.75" hidden="false" customHeight="true" outlineLevel="0" collapsed="false">
      <c r="A204" s="137"/>
      <c r="B204" s="138"/>
      <c r="C204" s="138"/>
      <c r="D204" s="139"/>
      <c r="E204" s="140"/>
    </row>
    <row r="205" customFormat="false" ht="15.75" hidden="false" customHeight="true" outlineLevel="0" collapsed="false">
      <c r="A205" s="137"/>
      <c r="B205" s="138"/>
      <c r="C205" s="138"/>
      <c r="D205" s="139"/>
      <c r="E205" s="140"/>
    </row>
    <row r="206" customFormat="false" ht="15.75" hidden="false" customHeight="true" outlineLevel="0" collapsed="false">
      <c r="A206" s="137"/>
      <c r="B206" s="138"/>
      <c r="C206" s="138"/>
      <c r="D206" s="139"/>
      <c r="E206" s="140"/>
    </row>
    <row r="207" customFormat="false" ht="15.75" hidden="false" customHeight="true" outlineLevel="0" collapsed="false">
      <c r="A207" s="137"/>
      <c r="B207" s="138"/>
      <c r="C207" s="138"/>
      <c r="D207" s="139"/>
      <c r="E207" s="140"/>
    </row>
    <row r="208" customFormat="false" ht="15.75" hidden="false" customHeight="true" outlineLevel="0" collapsed="false">
      <c r="A208" s="137"/>
      <c r="B208" s="138"/>
      <c r="C208" s="138"/>
      <c r="D208" s="139"/>
      <c r="E208" s="140"/>
    </row>
    <row r="209" customFormat="false" ht="15.75" hidden="false" customHeight="true" outlineLevel="0" collapsed="false">
      <c r="A209" s="137"/>
      <c r="B209" s="138"/>
      <c r="C209" s="138"/>
      <c r="D209" s="139"/>
      <c r="E209" s="140"/>
    </row>
    <row r="210" customFormat="false" ht="15.75" hidden="false" customHeight="true" outlineLevel="0" collapsed="false">
      <c r="A210" s="137"/>
      <c r="B210" s="138"/>
      <c r="C210" s="138"/>
      <c r="D210" s="139"/>
      <c r="E210" s="140"/>
    </row>
    <row r="211" customFormat="false" ht="15.75" hidden="false" customHeight="true" outlineLevel="0" collapsed="false">
      <c r="A211" s="137"/>
      <c r="B211" s="138"/>
      <c r="C211" s="138"/>
      <c r="D211" s="139"/>
      <c r="E211" s="140"/>
    </row>
    <row r="212" customFormat="false" ht="15.75" hidden="false" customHeight="true" outlineLevel="0" collapsed="false">
      <c r="A212" s="137"/>
      <c r="B212" s="138"/>
      <c r="C212" s="138"/>
      <c r="D212" s="139"/>
      <c r="E212" s="140"/>
    </row>
    <row r="213" customFormat="false" ht="15.75" hidden="false" customHeight="true" outlineLevel="0" collapsed="false">
      <c r="A213" s="137"/>
      <c r="B213" s="138"/>
      <c r="C213" s="138"/>
      <c r="D213" s="139"/>
      <c r="E213" s="140"/>
    </row>
    <row r="214" customFormat="false" ht="15.75" hidden="false" customHeight="true" outlineLevel="0" collapsed="false">
      <c r="A214" s="137"/>
      <c r="B214" s="138"/>
      <c r="C214" s="138"/>
      <c r="D214" s="139"/>
      <c r="E214" s="140"/>
    </row>
    <row r="215" customFormat="false" ht="15.75" hidden="false" customHeight="true" outlineLevel="0" collapsed="false">
      <c r="A215" s="137"/>
      <c r="B215" s="138"/>
      <c r="C215" s="138"/>
      <c r="D215" s="139"/>
      <c r="E215" s="140"/>
    </row>
    <row r="216" customFormat="false" ht="15.75" hidden="false" customHeight="true" outlineLevel="0" collapsed="false">
      <c r="A216" s="137"/>
      <c r="B216" s="138"/>
      <c r="C216" s="138"/>
      <c r="D216" s="139"/>
      <c r="E216" s="140"/>
    </row>
    <row r="217" customFormat="false" ht="15.75" hidden="false" customHeight="true" outlineLevel="0" collapsed="false">
      <c r="A217" s="137"/>
      <c r="B217" s="138"/>
      <c r="C217" s="138"/>
      <c r="D217" s="139"/>
      <c r="E217" s="140"/>
    </row>
    <row r="218" customFormat="false" ht="15.75" hidden="false" customHeight="true" outlineLevel="0" collapsed="false">
      <c r="A218" s="137"/>
      <c r="B218" s="138"/>
      <c r="C218" s="138"/>
      <c r="D218" s="139"/>
      <c r="E218" s="140"/>
    </row>
    <row r="219" customFormat="false" ht="15.75" hidden="false" customHeight="true" outlineLevel="0" collapsed="false">
      <c r="A219" s="137"/>
      <c r="B219" s="138"/>
      <c r="C219" s="138"/>
      <c r="D219" s="139"/>
      <c r="E219" s="140"/>
    </row>
    <row r="220" customFormat="false" ht="15.75" hidden="false" customHeight="true" outlineLevel="0" collapsed="false">
      <c r="A220" s="137"/>
      <c r="B220" s="138"/>
      <c r="C220" s="138"/>
      <c r="D220" s="139"/>
      <c r="E220" s="140"/>
    </row>
    <row r="221" customFormat="false" ht="15.75" hidden="false" customHeight="true" outlineLevel="0" collapsed="false">
      <c r="A221" s="137"/>
      <c r="B221" s="138"/>
      <c r="C221" s="138"/>
      <c r="D221" s="139"/>
      <c r="E221" s="140"/>
    </row>
    <row r="222" customFormat="false" ht="15.75" hidden="false" customHeight="true" outlineLevel="0" collapsed="false">
      <c r="A222" s="137"/>
      <c r="B222" s="138"/>
      <c r="C222" s="138"/>
      <c r="D222" s="139"/>
      <c r="E222" s="140"/>
    </row>
    <row r="223" customFormat="false" ht="15.75" hidden="false" customHeight="true" outlineLevel="0" collapsed="false">
      <c r="A223" s="137"/>
      <c r="B223" s="138"/>
      <c r="C223" s="138"/>
      <c r="D223" s="139"/>
      <c r="E223" s="140"/>
    </row>
    <row r="224" customFormat="false" ht="15.75" hidden="false" customHeight="true" outlineLevel="0" collapsed="false">
      <c r="A224" s="137"/>
      <c r="B224" s="138"/>
      <c r="C224" s="138"/>
      <c r="D224" s="139"/>
      <c r="E224" s="140"/>
    </row>
    <row r="225" customFormat="false" ht="15.75" hidden="false" customHeight="true" outlineLevel="0" collapsed="false">
      <c r="A225" s="137"/>
      <c r="B225" s="138"/>
      <c r="C225" s="138"/>
      <c r="D225" s="139"/>
      <c r="E225" s="140"/>
    </row>
    <row r="226" customFormat="false" ht="15.75" hidden="false" customHeight="true" outlineLevel="0" collapsed="false">
      <c r="A226" s="137"/>
      <c r="B226" s="138"/>
      <c r="C226" s="138"/>
      <c r="D226" s="139"/>
      <c r="E226" s="140"/>
    </row>
    <row r="227" customFormat="false" ht="15.75" hidden="false" customHeight="true" outlineLevel="0" collapsed="false">
      <c r="A227" s="137"/>
      <c r="B227" s="138"/>
      <c r="C227" s="138"/>
      <c r="D227" s="139"/>
      <c r="E227" s="140"/>
    </row>
    <row r="228" customFormat="false" ht="15.75" hidden="false" customHeight="true" outlineLevel="0" collapsed="false">
      <c r="A228" s="137"/>
      <c r="B228" s="138"/>
      <c r="C228" s="138"/>
      <c r="D228" s="139"/>
      <c r="E228" s="140"/>
    </row>
    <row r="229" customFormat="false" ht="15.75" hidden="false" customHeight="true" outlineLevel="0" collapsed="false">
      <c r="A229" s="137"/>
      <c r="B229" s="138"/>
      <c r="C229" s="138"/>
      <c r="D229" s="139"/>
      <c r="E229" s="140"/>
    </row>
    <row r="230" customFormat="false" ht="15.75" hidden="false" customHeight="true" outlineLevel="0" collapsed="false">
      <c r="A230" s="137"/>
      <c r="B230" s="138"/>
      <c r="C230" s="138"/>
      <c r="D230" s="139"/>
      <c r="E230" s="140"/>
    </row>
    <row r="231" customFormat="false" ht="15.75" hidden="false" customHeight="true" outlineLevel="0" collapsed="false">
      <c r="A231" s="137"/>
      <c r="B231" s="138"/>
      <c r="C231" s="138"/>
      <c r="D231" s="139"/>
      <c r="E231" s="140"/>
    </row>
    <row r="232" customFormat="false" ht="15.75" hidden="false" customHeight="true" outlineLevel="0" collapsed="false">
      <c r="A232" s="137"/>
      <c r="B232" s="138"/>
      <c r="C232" s="138"/>
      <c r="D232" s="139"/>
      <c r="E232" s="140"/>
    </row>
    <row r="233" customFormat="false" ht="15.75" hidden="false" customHeight="true" outlineLevel="0" collapsed="false">
      <c r="A233" s="137"/>
      <c r="B233" s="138"/>
      <c r="C233" s="138"/>
      <c r="D233" s="139"/>
      <c r="E233" s="140"/>
    </row>
    <row r="234" customFormat="false" ht="15.75" hidden="false" customHeight="true" outlineLevel="0" collapsed="false">
      <c r="A234" s="137"/>
      <c r="B234" s="138"/>
      <c r="C234" s="138"/>
      <c r="D234" s="139"/>
      <c r="E234" s="140"/>
    </row>
    <row r="235" customFormat="false" ht="15.75" hidden="false" customHeight="true" outlineLevel="0" collapsed="false">
      <c r="A235" s="137"/>
      <c r="B235" s="138"/>
      <c r="C235" s="138"/>
      <c r="D235" s="139"/>
      <c r="E235" s="140"/>
    </row>
    <row r="236" customFormat="false" ht="15.75" hidden="false" customHeight="true" outlineLevel="0" collapsed="false">
      <c r="A236" s="137"/>
      <c r="B236" s="138"/>
      <c r="C236" s="138"/>
      <c r="D236" s="139"/>
      <c r="E236" s="140"/>
    </row>
    <row r="237" customFormat="false" ht="15.75" hidden="false" customHeight="true" outlineLevel="0" collapsed="false">
      <c r="A237" s="137"/>
      <c r="B237" s="138"/>
      <c r="C237" s="138"/>
      <c r="D237" s="139"/>
      <c r="E237" s="140"/>
    </row>
    <row r="238" customFormat="false" ht="15.75" hidden="false" customHeight="true" outlineLevel="0" collapsed="false">
      <c r="A238" s="137"/>
      <c r="B238" s="138"/>
      <c r="C238" s="138"/>
      <c r="D238" s="139"/>
      <c r="E238" s="140"/>
    </row>
    <row r="239" customFormat="false" ht="15.75" hidden="false" customHeight="true" outlineLevel="0" collapsed="false">
      <c r="A239" s="137"/>
      <c r="B239" s="138"/>
      <c r="C239" s="138"/>
      <c r="D239" s="139"/>
      <c r="E239" s="140"/>
    </row>
    <row r="240" customFormat="false" ht="15.75" hidden="false" customHeight="true" outlineLevel="0" collapsed="false">
      <c r="A240" s="137"/>
      <c r="B240" s="138"/>
      <c r="C240" s="138"/>
      <c r="D240" s="139"/>
      <c r="E240" s="140"/>
    </row>
    <row r="241" customFormat="false" ht="15.75" hidden="false" customHeight="true" outlineLevel="0" collapsed="false">
      <c r="A241" s="137"/>
      <c r="B241" s="138"/>
      <c r="C241" s="138"/>
      <c r="D241" s="139"/>
      <c r="E241" s="140"/>
    </row>
    <row r="242" customFormat="false" ht="15.75" hidden="false" customHeight="true" outlineLevel="0" collapsed="false">
      <c r="A242" s="137"/>
      <c r="B242" s="138"/>
      <c r="C242" s="138"/>
      <c r="D242" s="139"/>
      <c r="E242" s="140"/>
    </row>
    <row r="243" customFormat="false" ht="15.75" hidden="false" customHeight="true" outlineLevel="0" collapsed="false">
      <c r="A243" s="137"/>
      <c r="B243" s="138"/>
      <c r="C243" s="138"/>
      <c r="D243" s="139"/>
      <c r="E243" s="140"/>
    </row>
    <row r="244" customFormat="false" ht="15.75" hidden="false" customHeight="true" outlineLevel="0" collapsed="false">
      <c r="A244" s="137"/>
      <c r="B244" s="138"/>
      <c r="C244" s="138"/>
      <c r="D244" s="139"/>
      <c r="E244" s="140"/>
    </row>
    <row r="245" customFormat="false" ht="15.75" hidden="false" customHeight="true" outlineLevel="0" collapsed="false">
      <c r="A245" s="137"/>
      <c r="B245" s="138"/>
      <c r="C245" s="138"/>
      <c r="D245" s="139"/>
      <c r="E245" s="140"/>
    </row>
    <row r="246" customFormat="false" ht="15.75" hidden="false" customHeight="true" outlineLevel="0" collapsed="false">
      <c r="A246" s="137"/>
      <c r="B246" s="138"/>
      <c r="C246" s="138"/>
      <c r="D246" s="139"/>
      <c r="E246" s="140"/>
    </row>
    <row r="247" customFormat="false" ht="15.75" hidden="false" customHeight="true" outlineLevel="0" collapsed="false">
      <c r="A247" s="137"/>
      <c r="B247" s="138"/>
      <c r="C247" s="138"/>
      <c r="D247" s="139"/>
      <c r="E247" s="140"/>
    </row>
    <row r="248" customFormat="false" ht="15.75" hidden="false" customHeight="true" outlineLevel="0" collapsed="false">
      <c r="A248" s="137"/>
      <c r="B248" s="138"/>
      <c r="C248" s="138"/>
      <c r="D248" s="139"/>
      <c r="E248" s="140"/>
    </row>
    <row r="249" customFormat="false" ht="15.75" hidden="false" customHeight="true" outlineLevel="0" collapsed="false">
      <c r="A249" s="137"/>
      <c r="B249" s="138"/>
      <c r="C249" s="138"/>
      <c r="D249" s="139"/>
      <c r="E249" s="140"/>
    </row>
    <row r="250" customFormat="false" ht="15.75" hidden="false" customHeight="true" outlineLevel="0" collapsed="false">
      <c r="A250" s="137"/>
      <c r="B250" s="138"/>
      <c r="C250" s="138"/>
      <c r="D250" s="139"/>
      <c r="E250" s="140"/>
    </row>
    <row r="251" customFormat="false" ht="15.75" hidden="false" customHeight="true" outlineLevel="0" collapsed="false">
      <c r="A251" s="137"/>
      <c r="B251" s="138"/>
      <c r="C251" s="138"/>
      <c r="D251" s="139"/>
      <c r="E251" s="140"/>
    </row>
    <row r="252" customFormat="false" ht="15.75" hidden="false" customHeight="true" outlineLevel="0" collapsed="false">
      <c r="A252" s="137"/>
      <c r="B252" s="138"/>
      <c r="C252" s="138"/>
      <c r="D252" s="139"/>
      <c r="E252" s="140"/>
    </row>
    <row r="253" customFormat="false" ht="15.75" hidden="false" customHeight="true" outlineLevel="0" collapsed="false">
      <c r="A253" s="137"/>
      <c r="B253" s="138"/>
      <c r="C253" s="138"/>
      <c r="D253" s="139"/>
      <c r="E253" s="140"/>
    </row>
    <row r="254" customFormat="false" ht="15.75" hidden="false" customHeight="true" outlineLevel="0" collapsed="false">
      <c r="A254" s="137"/>
      <c r="B254" s="138"/>
      <c r="C254" s="138"/>
      <c r="D254" s="139"/>
      <c r="E254" s="140"/>
    </row>
    <row r="255" customFormat="false" ht="15.75" hidden="false" customHeight="true" outlineLevel="0" collapsed="false">
      <c r="A255" s="137"/>
      <c r="B255" s="138"/>
      <c r="C255" s="138"/>
      <c r="D255" s="139"/>
      <c r="E255" s="140"/>
    </row>
    <row r="256" customFormat="false" ht="15.75" hidden="false" customHeight="true" outlineLevel="0" collapsed="false">
      <c r="A256" s="137"/>
      <c r="B256" s="138"/>
      <c r="C256" s="138"/>
      <c r="D256" s="139"/>
      <c r="E256" s="140"/>
    </row>
    <row r="257" customFormat="false" ht="15.75" hidden="false" customHeight="true" outlineLevel="0" collapsed="false">
      <c r="A257" s="137"/>
      <c r="B257" s="138"/>
      <c r="C257" s="138"/>
      <c r="D257" s="139"/>
      <c r="E257" s="140"/>
    </row>
    <row r="258" customFormat="false" ht="15.75" hidden="false" customHeight="true" outlineLevel="0" collapsed="false">
      <c r="A258" s="137"/>
      <c r="B258" s="138"/>
      <c r="C258" s="138"/>
      <c r="D258" s="139"/>
      <c r="E258" s="140"/>
    </row>
    <row r="259" customFormat="false" ht="15.75" hidden="false" customHeight="true" outlineLevel="0" collapsed="false">
      <c r="A259" s="137"/>
      <c r="B259" s="138"/>
      <c r="C259" s="138"/>
      <c r="D259" s="139"/>
      <c r="E259" s="140"/>
    </row>
    <row r="260" customFormat="false" ht="15.75" hidden="false" customHeight="true" outlineLevel="0" collapsed="false">
      <c r="A260" s="137"/>
      <c r="B260" s="138"/>
      <c r="C260" s="138"/>
      <c r="D260" s="139"/>
      <c r="E260" s="140"/>
    </row>
    <row r="261" customFormat="false" ht="15.75" hidden="false" customHeight="true" outlineLevel="0" collapsed="false">
      <c r="A261" s="137"/>
      <c r="B261" s="138"/>
      <c r="C261" s="138"/>
      <c r="D261" s="139"/>
      <c r="E261" s="140"/>
    </row>
    <row r="262" customFormat="false" ht="15.75" hidden="false" customHeight="true" outlineLevel="0" collapsed="false">
      <c r="A262" s="137"/>
      <c r="B262" s="138"/>
      <c r="C262" s="138"/>
      <c r="D262" s="139"/>
      <c r="E262" s="140"/>
    </row>
    <row r="263" customFormat="false" ht="15.75" hidden="false" customHeight="true" outlineLevel="0" collapsed="false">
      <c r="A263" s="137"/>
      <c r="B263" s="138"/>
      <c r="C263" s="138"/>
      <c r="D263" s="139"/>
      <c r="E263" s="140"/>
    </row>
    <row r="264" customFormat="false" ht="15.75" hidden="false" customHeight="true" outlineLevel="0" collapsed="false">
      <c r="A264" s="137"/>
      <c r="B264" s="138"/>
      <c r="C264" s="138"/>
      <c r="D264" s="139"/>
      <c r="E264" s="140"/>
    </row>
    <row r="265" customFormat="false" ht="15.75" hidden="false" customHeight="true" outlineLevel="0" collapsed="false">
      <c r="A265" s="137"/>
      <c r="B265" s="138"/>
      <c r="C265" s="138"/>
      <c r="D265" s="139"/>
      <c r="E265" s="140"/>
    </row>
    <row r="266" customFormat="false" ht="15.75" hidden="false" customHeight="true" outlineLevel="0" collapsed="false">
      <c r="A266" s="137"/>
      <c r="B266" s="138"/>
      <c r="C266" s="138"/>
      <c r="D266" s="139"/>
      <c r="E266" s="140"/>
    </row>
    <row r="267" customFormat="false" ht="15.75" hidden="false" customHeight="true" outlineLevel="0" collapsed="false">
      <c r="A267" s="137"/>
      <c r="B267" s="138"/>
      <c r="C267" s="138"/>
      <c r="D267" s="139"/>
      <c r="E267" s="140"/>
    </row>
    <row r="268" customFormat="false" ht="15.75" hidden="false" customHeight="true" outlineLevel="0" collapsed="false">
      <c r="A268" s="137"/>
      <c r="B268" s="138"/>
      <c r="C268" s="138"/>
      <c r="D268" s="139"/>
      <c r="E268" s="140"/>
    </row>
    <row r="269" customFormat="false" ht="15.75" hidden="false" customHeight="true" outlineLevel="0" collapsed="false">
      <c r="A269" s="137"/>
      <c r="B269" s="138"/>
      <c r="C269" s="138"/>
      <c r="D269" s="139"/>
      <c r="E269" s="140"/>
    </row>
    <row r="270" customFormat="false" ht="15.75" hidden="false" customHeight="true" outlineLevel="0" collapsed="false">
      <c r="A270" s="137"/>
      <c r="B270" s="138"/>
      <c r="C270" s="138"/>
      <c r="D270" s="139"/>
      <c r="E270" s="140"/>
    </row>
    <row r="271" customFormat="false" ht="15.75" hidden="false" customHeight="true" outlineLevel="0" collapsed="false">
      <c r="A271" s="137"/>
      <c r="B271" s="138"/>
      <c r="C271" s="138"/>
      <c r="D271" s="139"/>
      <c r="E271" s="140"/>
    </row>
    <row r="272" customFormat="false" ht="15.75" hidden="false" customHeight="true" outlineLevel="0" collapsed="false">
      <c r="A272" s="137"/>
      <c r="B272" s="138"/>
      <c r="C272" s="138"/>
      <c r="D272" s="139"/>
      <c r="E272" s="140"/>
    </row>
    <row r="273" customFormat="false" ht="15.75" hidden="false" customHeight="true" outlineLevel="0" collapsed="false">
      <c r="A273" s="137"/>
      <c r="B273" s="138"/>
      <c r="C273" s="138"/>
      <c r="D273" s="139"/>
      <c r="E273" s="140"/>
    </row>
    <row r="274" customFormat="false" ht="15.75" hidden="false" customHeight="true" outlineLevel="0" collapsed="false">
      <c r="A274" s="137"/>
      <c r="B274" s="138"/>
      <c r="C274" s="138"/>
      <c r="D274" s="139"/>
      <c r="E274" s="140"/>
    </row>
    <row r="275" customFormat="false" ht="15.75" hidden="false" customHeight="true" outlineLevel="0" collapsed="false">
      <c r="A275" s="137"/>
      <c r="B275" s="138"/>
      <c r="C275" s="138"/>
      <c r="D275" s="139"/>
      <c r="E275" s="140"/>
    </row>
    <row r="276" customFormat="false" ht="15.75" hidden="false" customHeight="true" outlineLevel="0" collapsed="false">
      <c r="A276" s="137"/>
      <c r="B276" s="138"/>
      <c r="C276" s="138"/>
      <c r="D276" s="139"/>
      <c r="E276" s="140"/>
    </row>
    <row r="277" customFormat="false" ht="15.75" hidden="false" customHeight="true" outlineLevel="0" collapsed="false">
      <c r="A277" s="137"/>
      <c r="B277" s="138"/>
      <c r="C277" s="138"/>
      <c r="D277" s="139"/>
      <c r="E277" s="140"/>
    </row>
    <row r="278" customFormat="false" ht="15.75" hidden="false" customHeight="true" outlineLevel="0" collapsed="false">
      <c r="A278" s="137"/>
      <c r="B278" s="138"/>
      <c r="C278" s="138"/>
      <c r="D278" s="139"/>
      <c r="E278" s="140"/>
    </row>
    <row r="279" customFormat="false" ht="15.75" hidden="false" customHeight="true" outlineLevel="0" collapsed="false">
      <c r="A279" s="137"/>
      <c r="B279" s="138"/>
      <c r="C279" s="138"/>
      <c r="D279" s="139"/>
      <c r="E279" s="140"/>
    </row>
    <row r="280" customFormat="false" ht="15.75" hidden="false" customHeight="true" outlineLevel="0" collapsed="false">
      <c r="A280" s="137"/>
      <c r="B280" s="138"/>
      <c r="C280" s="138"/>
      <c r="D280" s="139"/>
      <c r="E280" s="140"/>
    </row>
    <row r="281" customFormat="false" ht="15.75" hidden="false" customHeight="true" outlineLevel="0" collapsed="false">
      <c r="A281" s="137"/>
      <c r="B281" s="138"/>
      <c r="C281" s="138"/>
      <c r="D281" s="139"/>
      <c r="E281" s="140"/>
    </row>
    <row r="282" customFormat="false" ht="15.75" hidden="false" customHeight="true" outlineLevel="0" collapsed="false">
      <c r="A282" s="137"/>
      <c r="B282" s="138"/>
      <c r="C282" s="138"/>
      <c r="D282" s="139"/>
      <c r="E282" s="140"/>
    </row>
    <row r="283" customFormat="false" ht="15.75" hidden="false" customHeight="true" outlineLevel="0" collapsed="false">
      <c r="A283" s="137"/>
      <c r="B283" s="138"/>
      <c r="C283" s="138"/>
      <c r="D283" s="139"/>
      <c r="E283" s="140"/>
    </row>
    <row r="284" customFormat="false" ht="15.75" hidden="false" customHeight="true" outlineLevel="0" collapsed="false">
      <c r="A284" s="137"/>
      <c r="B284" s="138"/>
      <c r="C284" s="138"/>
      <c r="D284" s="139"/>
      <c r="E284" s="140"/>
    </row>
    <row r="285" customFormat="false" ht="15.75" hidden="false" customHeight="true" outlineLevel="0" collapsed="false">
      <c r="A285" s="137"/>
      <c r="B285" s="138"/>
      <c r="C285" s="138"/>
      <c r="D285" s="139"/>
      <c r="E285" s="140"/>
    </row>
    <row r="286" customFormat="false" ht="15.75" hidden="false" customHeight="true" outlineLevel="0" collapsed="false">
      <c r="A286" s="137"/>
      <c r="B286" s="138"/>
      <c r="C286" s="138"/>
      <c r="D286" s="139"/>
      <c r="E286" s="140"/>
    </row>
    <row r="287" customFormat="false" ht="15.75" hidden="false" customHeight="true" outlineLevel="0" collapsed="false">
      <c r="A287" s="137"/>
      <c r="B287" s="138"/>
      <c r="C287" s="138"/>
      <c r="D287" s="139"/>
      <c r="E287" s="140"/>
    </row>
    <row r="288" customFormat="false" ht="15.75" hidden="false" customHeight="true" outlineLevel="0" collapsed="false">
      <c r="A288" s="137"/>
      <c r="B288" s="138"/>
      <c r="C288" s="138"/>
      <c r="D288" s="139"/>
      <c r="E288" s="140"/>
    </row>
    <row r="289" customFormat="false" ht="15.75" hidden="false" customHeight="true" outlineLevel="0" collapsed="false">
      <c r="A289" s="137"/>
      <c r="B289" s="138"/>
      <c r="C289" s="138"/>
      <c r="D289" s="139"/>
      <c r="E289" s="140"/>
    </row>
    <row r="290" customFormat="false" ht="15.75" hidden="false" customHeight="true" outlineLevel="0" collapsed="false">
      <c r="A290" s="137"/>
      <c r="B290" s="138"/>
      <c r="C290" s="138"/>
      <c r="D290" s="139"/>
      <c r="E290" s="140"/>
    </row>
    <row r="291" customFormat="false" ht="15.75" hidden="false" customHeight="true" outlineLevel="0" collapsed="false">
      <c r="A291" s="137"/>
      <c r="B291" s="138"/>
      <c r="C291" s="138"/>
      <c r="D291" s="139"/>
      <c r="E291" s="140"/>
    </row>
    <row r="292" customFormat="false" ht="15.75" hidden="false" customHeight="true" outlineLevel="0" collapsed="false">
      <c r="A292" s="137"/>
      <c r="B292" s="138"/>
      <c r="C292" s="138"/>
      <c r="D292" s="139"/>
      <c r="E292" s="140"/>
    </row>
    <row r="293" customFormat="false" ht="15.75" hidden="false" customHeight="true" outlineLevel="0" collapsed="false">
      <c r="A293" s="137"/>
      <c r="B293" s="138"/>
      <c r="C293" s="138"/>
      <c r="D293" s="139"/>
      <c r="E293" s="140"/>
    </row>
    <row r="294" customFormat="false" ht="15.75" hidden="false" customHeight="true" outlineLevel="0" collapsed="false">
      <c r="A294" s="137"/>
      <c r="B294" s="138"/>
      <c r="C294" s="138"/>
      <c r="D294" s="139"/>
      <c r="E294" s="140"/>
    </row>
    <row r="295" customFormat="false" ht="15.75" hidden="false" customHeight="true" outlineLevel="0" collapsed="false">
      <c r="A295" s="137"/>
      <c r="B295" s="138"/>
      <c r="C295" s="138"/>
      <c r="D295" s="139"/>
      <c r="E295" s="140"/>
    </row>
    <row r="296" customFormat="false" ht="15.75" hidden="false" customHeight="true" outlineLevel="0" collapsed="false">
      <c r="A296" s="137"/>
      <c r="B296" s="138"/>
      <c r="C296" s="138"/>
      <c r="D296" s="139"/>
      <c r="E296" s="140"/>
    </row>
    <row r="297" customFormat="false" ht="15.75" hidden="false" customHeight="true" outlineLevel="0" collapsed="false">
      <c r="A297" s="137"/>
      <c r="B297" s="138"/>
      <c r="C297" s="138"/>
      <c r="D297" s="139"/>
      <c r="E297" s="140"/>
    </row>
    <row r="298" customFormat="false" ht="15.75" hidden="false" customHeight="true" outlineLevel="0" collapsed="false">
      <c r="A298" s="137"/>
      <c r="B298" s="138"/>
      <c r="C298" s="138"/>
      <c r="D298" s="139"/>
      <c r="E298" s="140"/>
    </row>
    <row r="299" customFormat="false" ht="15.75" hidden="false" customHeight="true" outlineLevel="0" collapsed="false">
      <c r="A299" s="137"/>
      <c r="B299" s="138"/>
      <c r="C299" s="138"/>
      <c r="D299" s="139"/>
      <c r="E299" s="140"/>
    </row>
    <row r="300" customFormat="false" ht="15.75" hidden="false" customHeight="true" outlineLevel="0" collapsed="false">
      <c r="A300" s="137"/>
      <c r="B300" s="138"/>
      <c r="C300" s="138"/>
      <c r="D300" s="139"/>
      <c r="E300" s="140"/>
    </row>
    <row r="301" customFormat="false" ht="15.75" hidden="false" customHeight="true" outlineLevel="0" collapsed="false">
      <c r="A301" s="137"/>
      <c r="B301" s="138"/>
      <c r="C301" s="138"/>
      <c r="D301" s="139"/>
      <c r="E301" s="140"/>
    </row>
    <row r="302" customFormat="false" ht="15.75" hidden="false" customHeight="true" outlineLevel="0" collapsed="false">
      <c r="A302" s="137"/>
      <c r="B302" s="138"/>
      <c r="C302" s="138"/>
      <c r="D302" s="139"/>
      <c r="E302" s="140"/>
    </row>
    <row r="303" customFormat="false" ht="15.75" hidden="false" customHeight="true" outlineLevel="0" collapsed="false">
      <c r="A303" s="137"/>
      <c r="B303" s="138"/>
      <c r="C303" s="138"/>
      <c r="D303" s="139"/>
      <c r="E303" s="140"/>
    </row>
    <row r="304" customFormat="false" ht="15.75" hidden="false" customHeight="true" outlineLevel="0" collapsed="false">
      <c r="A304" s="137"/>
      <c r="B304" s="138"/>
      <c r="C304" s="138"/>
      <c r="D304" s="139"/>
      <c r="E304" s="140"/>
    </row>
    <row r="305" customFormat="false" ht="15.75" hidden="false" customHeight="true" outlineLevel="0" collapsed="false">
      <c r="A305" s="137"/>
      <c r="B305" s="138"/>
      <c r="C305" s="138"/>
      <c r="D305" s="139"/>
      <c r="E305" s="140"/>
    </row>
    <row r="306" customFormat="false" ht="15.75" hidden="false" customHeight="true" outlineLevel="0" collapsed="false">
      <c r="A306" s="137"/>
      <c r="B306" s="138"/>
      <c r="C306" s="138"/>
      <c r="D306" s="139"/>
      <c r="E306" s="140"/>
    </row>
    <row r="307" customFormat="false" ht="15.75" hidden="false" customHeight="true" outlineLevel="0" collapsed="false">
      <c r="A307" s="137"/>
      <c r="B307" s="138"/>
      <c r="C307" s="138"/>
      <c r="D307" s="139"/>
      <c r="E307" s="140"/>
    </row>
    <row r="308" customFormat="false" ht="15.75" hidden="false" customHeight="true" outlineLevel="0" collapsed="false">
      <c r="A308" s="137"/>
      <c r="B308" s="138"/>
      <c r="C308" s="138"/>
      <c r="D308" s="139"/>
      <c r="E308" s="140"/>
    </row>
    <row r="309" customFormat="false" ht="15.75" hidden="false" customHeight="true" outlineLevel="0" collapsed="false">
      <c r="A309" s="137"/>
      <c r="B309" s="138"/>
      <c r="C309" s="138"/>
      <c r="D309" s="139"/>
      <c r="E309" s="140"/>
    </row>
    <row r="310" customFormat="false" ht="15.75" hidden="false" customHeight="true" outlineLevel="0" collapsed="false">
      <c r="A310" s="137"/>
      <c r="B310" s="138"/>
      <c r="C310" s="138"/>
      <c r="D310" s="139"/>
      <c r="E310" s="140"/>
    </row>
    <row r="311" customFormat="false" ht="15.75" hidden="false" customHeight="true" outlineLevel="0" collapsed="false">
      <c r="A311" s="137"/>
      <c r="B311" s="138"/>
      <c r="C311" s="138"/>
      <c r="D311" s="139"/>
      <c r="E311" s="140"/>
    </row>
    <row r="312" customFormat="false" ht="15.75" hidden="false" customHeight="true" outlineLevel="0" collapsed="false">
      <c r="A312" s="137"/>
      <c r="B312" s="138"/>
      <c r="C312" s="138"/>
      <c r="D312" s="139"/>
      <c r="E312" s="140"/>
    </row>
    <row r="313" customFormat="false" ht="15.75" hidden="false" customHeight="true" outlineLevel="0" collapsed="false">
      <c r="A313" s="137"/>
      <c r="B313" s="138"/>
      <c r="C313" s="138"/>
      <c r="D313" s="139"/>
      <c r="E313" s="140"/>
    </row>
    <row r="314" customFormat="false" ht="15.75" hidden="false" customHeight="true" outlineLevel="0" collapsed="false">
      <c r="A314" s="137"/>
      <c r="B314" s="138"/>
      <c r="C314" s="138"/>
      <c r="D314" s="139"/>
      <c r="E314" s="140"/>
    </row>
    <row r="315" customFormat="false" ht="15.75" hidden="false" customHeight="true" outlineLevel="0" collapsed="false">
      <c r="A315" s="137"/>
      <c r="B315" s="138"/>
      <c r="C315" s="138"/>
      <c r="D315" s="139"/>
      <c r="E315" s="140"/>
    </row>
    <row r="316" customFormat="false" ht="15.75" hidden="false" customHeight="true" outlineLevel="0" collapsed="false">
      <c r="A316" s="137"/>
      <c r="B316" s="138"/>
      <c r="C316" s="138"/>
      <c r="D316" s="139"/>
      <c r="E316" s="140"/>
    </row>
    <row r="317" customFormat="false" ht="15.75" hidden="false" customHeight="true" outlineLevel="0" collapsed="false">
      <c r="A317" s="137"/>
      <c r="B317" s="138"/>
      <c r="C317" s="138"/>
      <c r="D317" s="139"/>
      <c r="E317" s="140"/>
    </row>
    <row r="318" customFormat="false" ht="15.75" hidden="false" customHeight="true" outlineLevel="0" collapsed="false">
      <c r="A318" s="137"/>
      <c r="B318" s="138"/>
      <c r="C318" s="138"/>
      <c r="D318" s="139"/>
      <c r="E318" s="140"/>
    </row>
    <row r="319" customFormat="false" ht="15.75" hidden="false" customHeight="true" outlineLevel="0" collapsed="false">
      <c r="A319" s="137"/>
      <c r="B319" s="138"/>
      <c r="C319" s="138"/>
      <c r="D319" s="139"/>
      <c r="E319" s="140"/>
    </row>
    <row r="320" customFormat="false" ht="15.75" hidden="false" customHeight="true" outlineLevel="0" collapsed="false">
      <c r="A320" s="137"/>
      <c r="B320" s="138"/>
      <c r="C320" s="138"/>
      <c r="D320" s="139"/>
      <c r="E320" s="140"/>
    </row>
    <row r="321" customFormat="false" ht="15.75" hidden="false" customHeight="true" outlineLevel="0" collapsed="false">
      <c r="A321" s="137"/>
      <c r="B321" s="138"/>
      <c r="C321" s="138"/>
      <c r="D321" s="139"/>
      <c r="E321" s="140"/>
    </row>
    <row r="322" customFormat="false" ht="15.75" hidden="false" customHeight="true" outlineLevel="0" collapsed="false">
      <c r="A322" s="137"/>
      <c r="B322" s="138"/>
      <c r="C322" s="138"/>
      <c r="D322" s="139"/>
      <c r="E322" s="140"/>
    </row>
    <row r="323" customFormat="false" ht="15.75" hidden="false" customHeight="true" outlineLevel="0" collapsed="false">
      <c r="A323" s="137"/>
      <c r="B323" s="138"/>
      <c r="C323" s="138"/>
      <c r="D323" s="139"/>
      <c r="E323" s="140"/>
    </row>
    <row r="324" customFormat="false" ht="15.75" hidden="false" customHeight="true" outlineLevel="0" collapsed="false">
      <c r="A324" s="137"/>
      <c r="B324" s="138"/>
      <c r="C324" s="138"/>
      <c r="D324" s="139"/>
      <c r="E324" s="140"/>
    </row>
    <row r="325" customFormat="false" ht="15.75" hidden="false" customHeight="true" outlineLevel="0" collapsed="false">
      <c r="A325" s="137"/>
      <c r="B325" s="138"/>
      <c r="C325" s="138"/>
      <c r="D325" s="139"/>
      <c r="E325" s="140"/>
    </row>
    <row r="326" customFormat="false" ht="15.75" hidden="false" customHeight="true" outlineLevel="0" collapsed="false">
      <c r="A326" s="137"/>
      <c r="B326" s="138"/>
      <c r="C326" s="138"/>
      <c r="D326" s="139"/>
      <c r="E326" s="140"/>
    </row>
    <row r="327" customFormat="false" ht="15.75" hidden="false" customHeight="true" outlineLevel="0" collapsed="false">
      <c r="A327" s="137"/>
      <c r="B327" s="138"/>
      <c r="C327" s="138"/>
      <c r="D327" s="139"/>
      <c r="E327" s="140"/>
    </row>
    <row r="328" customFormat="false" ht="15.75" hidden="false" customHeight="true" outlineLevel="0" collapsed="false">
      <c r="A328" s="137"/>
      <c r="B328" s="138"/>
      <c r="C328" s="138"/>
      <c r="D328" s="139"/>
      <c r="E328" s="140"/>
    </row>
    <row r="329" customFormat="false" ht="15.75" hidden="false" customHeight="true" outlineLevel="0" collapsed="false">
      <c r="A329" s="137"/>
      <c r="B329" s="138"/>
      <c r="C329" s="138"/>
      <c r="D329" s="139"/>
      <c r="E329" s="140"/>
    </row>
    <row r="330" customFormat="false" ht="15.75" hidden="false" customHeight="true" outlineLevel="0" collapsed="false">
      <c r="A330" s="137"/>
      <c r="B330" s="138"/>
      <c r="C330" s="138"/>
      <c r="D330" s="139"/>
      <c r="E330" s="140"/>
    </row>
    <row r="331" customFormat="false" ht="15.75" hidden="false" customHeight="true" outlineLevel="0" collapsed="false">
      <c r="A331" s="137"/>
      <c r="B331" s="138"/>
      <c r="C331" s="138"/>
      <c r="D331" s="139"/>
      <c r="E331" s="140"/>
    </row>
    <row r="332" customFormat="false" ht="15.75" hidden="false" customHeight="true" outlineLevel="0" collapsed="false">
      <c r="A332" s="137"/>
      <c r="B332" s="138"/>
      <c r="C332" s="138"/>
      <c r="D332" s="139"/>
      <c r="E332" s="140"/>
    </row>
    <row r="333" customFormat="false" ht="15.75" hidden="false" customHeight="true" outlineLevel="0" collapsed="false">
      <c r="A333" s="137"/>
      <c r="B333" s="138"/>
      <c r="C333" s="138"/>
      <c r="D333" s="139"/>
      <c r="E333" s="140"/>
    </row>
    <row r="334" customFormat="false" ht="15.75" hidden="false" customHeight="true" outlineLevel="0" collapsed="false">
      <c r="A334" s="137"/>
      <c r="B334" s="138"/>
      <c r="C334" s="138"/>
      <c r="D334" s="139"/>
      <c r="E334" s="140"/>
    </row>
    <row r="335" customFormat="false" ht="15.75" hidden="false" customHeight="true" outlineLevel="0" collapsed="false">
      <c r="A335" s="137"/>
      <c r="B335" s="138"/>
      <c r="C335" s="138"/>
      <c r="D335" s="139"/>
      <c r="E335" s="140"/>
    </row>
    <row r="336" customFormat="false" ht="15.75" hidden="false" customHeight="true" outlineLevel="0" collapsed="false">
      <c r="A336" s="137"/>
      <c r="B336" s="138"/>
      <c r="C336" s="138"/>
      <c r="D336" s="139"/>
      <c r="E336" s="140"/>
    </row>
    <row r="337" customFormat="false" ht="15.75" hidden="false" customHeight="true" outlineLevel="0" collapsed="false">
      <c r="A337" s="137"/>
      <c r="B337" s="138"/>
      <c r="C337" s="138"/>
      <c r="D337" s="139"/>
      <c r="E337" s="140"/>
    </row>
    <row r="338" customFormat="false" ht="15.75" hidden="false" customHeight="true" outlineLevel="0" collapsed="false">
      <c r="A338" s="137"/>
      <c r="B338" s="138"/>
      <c r="C338" s="138"/>
      <c r="D338" s="139"/>
      <c r="E338" s="140"/>
    </row>
    <row r="339" customFormat="false" ht="15.75" hidden="false" customHeight="true" outlineLevel="0" collapsed="false">
      <c r="A339" s="137"/>
      <c r="B339" s="138"/>
      <c r="C339" s="138"/>
      <c r="D339" s="139"/>
      <c r="E339" s="140"/>
    </row>
    <row r="340" customFormat="false" ht="15.75" hidden="false" customHeight="true" outlineLevel="0" collapsed="false">
      <c r="A340" s="137"/>
      <c r="B340" s="138"/>
      <c r="C340" s="138"/>
      <c r="D340" s="139"/>
      <c r="E340" s="140"/>
    </row>
    <row r="341" customFormat="false" ht="15.75" hidden="false" customHeight="true" outlineLevel="0" collapsed="false">
      <c r="A341" s="137"/>
      <c r="B341" s="138"/>
      <c r="C341" s="138"/>
      <c r="D341" s="139"/>
      <c r="E341" s="140"/>
    </row>
    <row r="342" customFormat="false" ht="15.75" hidden="false" customHeight="true" outlineLevel="0" collapsed="false">
      <c r="A342" s="137"/>
      <c r="B342" s="138"/>
      <c r="C342" s="138"/>
      <c r="D342" s="139"/>
      <c r="E342" s="140"/>
    </row>
    <row r="343" customFormat="false" ht="15.75" hidden="false" customHeight="true" outlineLevel="0" collapsed="false">
      <c r="A343" s="137"/>
      <c r="B343" s="138"/>
      <c r="C343" s="138"/>
      <c r="D343" s="139"/>
      <c r="E343" s="140"/>
    </row>
    <row r="344" customFormat="false" ht="15.75" hidden="false" customHeight="true" outlineLevel="0" collapsed="false">
      <c r="A344" s="137"/>
      <c r="B344" s="138"/>
      <c r="C344" s="138"/>
      <c r="D344" s="139"/>
      <c r="E344" s="140"/>
    </row>
    <row r="345" customFormat="false" ht="15.75" hidden="false" customHeight="true" outlineLevel="0" collapsed="false">
      <c r="A345" s="137"/>
      <c r="B345" s="138"/>
      <c r="C345" s="138"/>
      <c r="D345" s="139"/>
      <c r="E345" s="140"/>
    </row>
    <row r="346" customFormat="false" ht="15.75" hidden="false" customHeight="true" outlineLevel="0" collapsed="false">
      <c r="A346" s="137"/>
      <c r="B346" s="138"/>
      <c r="C346" s="138"/>
      <c r="D346" s="139"/>
      <c r="E346" s="140"/>
    </row>
    <row r="347" customFormat="false" ht="15.75" hidden="false" customHeight="true" outlineLevel="0" collapsed="false">
      <c r="A347" s="137"/>
      <c r="B347" s="138"/>
      <c r="C347" s="138"/>
      <c r="D347" s="139"/>
      <c r="E347" s="140"/>
    </row>
    <row r="348" customFormat="false" ht="15.75" hidden="false" customHeight="true" outlineLevel="0" collapsed="false">
      <c r="A348" s="137"/>
      <c r="B348" s="138"/>
      <c r="C348" s="138"/>
      <c r="D348" s="139"/>
      <c r="E348" s="140"/>
    </row>
    <row r="349" customFormat="false" ht="15.75" hidden="false" customHeight="true" outlineLevel="0" collapsed="false">
      <c r="A349" s="137"/>
      <c r="B349" s="138"/>
      <c r="C349" s="138"/>
      <c r="D349" s="139"/>
      <c r="E349" s="140"/>
    </row>
    <row r="350" customFormat="false" ht="15.75" hidden="false" customHeight="true" outlineLevel="0" collapsed="false">
      <c r="A350" s="137"/>
      <c r="B350" s="138"/>
      <c r="C350" s="138"/>
      <c r="D350" s="139"/>
      <c r="E350" s="140"/>
    </row>
    <row r="351" customFormat="false" ht="15.75" hidden="false" customHeight="true" outlineLevel="0" collapsed="false">
      <c r="A351" s="137"/>
      <c r="B351" s="138"/>
      <c r="C351" s="138"/>
      <c r="D351" s="139"/>
      <c r="E351" s="140"/>
    </row>
    <row r="352" customFormat="false" ht="15.75" hidden="false" customHeight="true" outlineLevel="0" collapsed="false">
      <c r="A352" s="137"/>
      <c r="B352" s="138"/>
      <c r="C352" s="138"/>
      <c r="D352" s="139"/>
      <c r="E352" s="140"/>
    </row>
    <row r="353" customFormat="false" ht="15.75" hidden="false" customHeight="true" outlineLevel="0" collapsed="false">
      <c r="A353" s="137"/>
      <c r="B353" s="138"/>
      <c r="C353" s="138"/>
      <c r="D353" s="139"/>
      <c r="E353" s="140"/>
    </row>
    <row r="354" customFormat="false" ht="15.75" hidden="false" customHeight="true" outlineLevel="0" collapsed="false">
      <c r="A354" s="137"/>
      <c r="B354" s="138"/>
      <c r="C354" s="138"/>
      <c r="D354" s="139"/>
      <c r="E354" s="140"/>
    </row>
    <row r="355" customFormat="false" ht="15.75" hidden="false" customHeight="true" outlineLevel="0" collapsed="false">
      <c r="A355" s="137"/>
      <c r="B355" s="138"/>
      <c r="C355" s="138"/>
      <c r="D355" s="139"/>
      <c r="E355" s="140"/>
    </row>
    <row r="356" customFormat="false" ht="15.75" hidden="false" customHeight="true" outlineLevel="0" collapsed="false">
      <c r="A356" s="137"/>
      <c r="B356" s="138"/>
      <c r="C356" s="138"/>
      <c r="D356" s="139"/>
      <c r="E356" s="140"/>
    </row>
    <row r="357" customFormat="false" ht="15.75" hidden="false" customHeight="true" outlineLevel="0" collapsed="false">
      <c r="A357" s="137"/>
      <c r="B357" s="138"/>
      <c r="C357" s="138"/>
      <c r="D357" s="139"/>
      <c r="E357" s="140"/>
    </row>
    <row r="358" customFormat="false" ht="15.75" hidden="false" customHeight="true" outlineLevel="0" collapsed="false">
      <c r="A358" s="137"/>
      <c r="B358" s="138"/>
      <c r="C358" s="138"/>
      <c r="D358" s="139"/>
      <c r="E358" s="140"/>
    </row>
    <row r="359" customFormat="false" ht="15.75" hidden="false" customHeight="true" outlineLevel="0" collapsed="false">
      <c r="A359" s="137"/>
      <c r="B359" s="138"/>
      <c r="C359" s="138"/>
      <c r="D359" s="139"/>
      <c r="E359" s="140"/>
    </row>
    <row r="360" customFormat="false" ht="15.75" hidden="false" customHeight="true" outlineLevel="0" collapsed="false">
      <c r="A360" s="137"/>
      <c r="B360" s="138"/>
      <c r="C360" s="138"/>
      <c r="D360" s="139"/>
      <c r="E360" s="140"/>
    </row>
    <row r="361" customFormat="false" ht="15.75" hidden="false" customHeight="true" outlineLevel="0" collapsed="false">
      <c r="A361" s="137"/>
      <c r="B361" s="138"/>
      <c r="C361" s="138"/>
      <c r="D361" s="139"/>
      <c r="E361" s="140"/>
    </row>
    <row r="362" customFormat="false" ht="15.75" hidden="false" customHeight="true" outlineLevel="0" collapsed="false">
      <c r="A362" s="137"/>
      <c r="B362" s="138"/>
      <c r="C362" s="138"/>
      <c r="D362" s="139"/>
      <c r="E362" s="140"/>
    </row>
    <row r="363" customFormat="false" ht="15.75" hidden="false" customHeight="true" outlineLevel="0" collapsed="false">
      <c r="A363" s="137"/>
      <c r="B363" s="138"/>
      <c r="C363" s="138"/>
      <c r="D363" s="139"/>
      <c r="E363" s="140"/>
    </row>
    <row r="364" customFormat="false" ht="15.75" hidden="false" customHeight="true" outlineLevel="0" collapsed="false">
      <c r="A364" s="137"/>
      <c r="B364" s="138"/>
      <c r="C364" s="138"/>
      <c r="D364" s="139"/>
      <c r="E364" s="140"/>
    </row>
    <row r="365" customFormat="false" ht="15.75" hidden="false" customHeight="true" outlineLevel="0" collapsed="false">
      <c r="A365" s="137"/>
      <c r="B365" s="138"/>
      <c r="C365" s="138"/>
      <c r="D365" s="139"/>
      <c r="E365" s="140"/>
    </row>
    <row r="366" customFormat="false" ht="15.75" hidden="false" customHeight="true" outlineLevel="0" collapsed="false">
      <c r="A366" s="137"/>
      <c r="B366" s="138"/>
      <c r="C366" s="138"/>
      <c r="D366" s="139"/>
      <c r="E366" s="140"/>
    </row>
    <row r="367" customFormat="false" ht="15.75" hidden="false" customHeight="true" outlineLevel="0" collapsed="false">
      <c r="A367" s="137"/>
      <c r="B367" s="138"/>
      <c r="C367" s="138"/>
      <c r="D367" s="139"/>
      <c r="E367" s="140"/>
    </row>
    <row r="368" customFormat="false" ht="15.75" hidden="false" customHeight="true" outlineLevel="0" collapsed="false">
      <c r="A368" s="137"/>
      <c r="B368" s="138"/>
      <c r="C368" s="138"/>
      <c r="D368" s="139"/>
      <c r="E368" s="140"/>
    </row>
    <row r="369" customFormat="false" ht="15.75" hidden="false" customHeight="true" outlineLevel="0" collapsed="false">
      <c r="A369" s="137"/>
      <c r="B369" s="138"/>
      <c r="C369" s="138"/>
      <c r="D369" s="139"/>
      <c r="E369" s="140"/>
    </row>
    <row r="370" customFormat="false" ht="15.75" hidden="false" customHeight="true" outlineLevel="0" collapsed="false">
      <c r="A370" s="137"/>
      <c r="B370" s="138"/>
      <c r="C370" s="138"/>
      <c r="D370" s="139"/>
      <c r="E370" s="140"/>
    </row>
    <row r="371" customFormat="false" ht="15.75" hidden="false" customHeight="true" outlineLevel="0" collapsed="false">
      <c r="A371" s="137"/>
      <c r="B371" s="138"/>
      <c r="C371" s="138"/>
      <c r="D371" s="139"/>
      <c r="E371" s="140"/>
    </row>
    <row r="372" customFormat="false" ht="15.75" hidden="false" customHeight="true" outlineLevel="0" collapsed="false">
      <c r="A372" s="137"/>
      <c r="B372" s="138"/>
      <c r="C372" s="138"/>
      <c r="D372" s="139"/>
      <c r="E372" s="140"/>
    </row>
    <row r="373" customFormat="false" ht="15.75" hidden="false" customHeight="true" outlineLevel="0" collapsed="false">
      <c r="A373" s="137"/>
      <c r="B373" s="138"/>
      <c r="C373" s="138"/>
      <c r="D373" s="139"/>
      <c r="E373" s="140"/>
    </row>
    <row r="374" customFormat="false" ht="15.75" hidden="false" customHeight="true" outlineLevel="0" collapsed="false">
      <c r="A374" s="137"/>
      <c r="B374" s="138"/>
      <c r="C374" s="138"/>
      <c r="D374" s="139"/>
      <c r="E374" s="140"/>
    </row>
    <row r="375" customFormat="false" ht="15.75" hidden="false" customHeight="true" outlineLevel="0" collapsed="false">
      <c r="A375" s="137"/>
      <c r="B375" s="138"/>
      <c r="C375" s="138"/>
      <c r="D375" s="139"/>
      <c r="E375" s="140"/>
    </row>
    <row r="376" customFormat="false" ht="15.75" hidden="false" customHeight="true" outlineLevel="0" collapsed="false">
      <c r="A376" s="137"/>
      <c r="B376" s="138"/>
      <c r="C376" s="138"/>
      <c r="D376" s="139"/>
      <c r="E376" s="140"/>
    </row>
    <row r="377" customFormat="false" ht="15.75" hidden="false" customHeight="true" outlineLevel="0" collapsed="false">
      <c r="A377" s="137"/>
      <c r="B377" s="138"/>
      <c r="C377" s="138"/>
      <c r="D377" s="139"/>
      <c r="E377" s="140"/>
    </row>
    <row r="378" customFormat="false" ht="15.75" hidden="false" customHeight="true" outlineLevel="0" collapsed="false">
      <c r="A378" s="137"/>
      <c r="B378" s="138"/>
      <c r="C378" s="138"/>
      <c r="D378" s="139"/>
      <c r="E378" s="140"/>
    </row>
    <row r="379" customFormat="false" ht="15.75" hidden="false" customHeight="true" outlineLevel="0" collapsed="false">
      <c r="A379" s="137"/>
      <c r="B379" s="138"/>
      <c r="C379" s="138"/>
      <c r="D379" s="139"/>
      <c r="E379" s="140"/>
    </row>
    <row r="380" customFormat="false" ht="15.75" hidden="false" customHeight="true" outlineLevel="0" collapsed="false">
      <c r="A380" s="137"/>
      <c r="B380" s="138"/>
      <c r="C380" s="138"/>
      <c r="D380" s="139"/>
      <c r="E380" s="140"/>
    </row>
    <row r="381" customFormat="false" ht="15.75" hidden="false" customHeight="true" outlineLevel="0" collapsed="false">
      <c r="A381" s="137"/>
      <c r="B381" s="138"/>
      <c r="C381" s="138"/>
      <c r="D381" s="139"/>
      <c r="E381" s="140"/>
    </row>
    <row r="382" customFormat="false" ht="15.75" hidden="false" customHeight="true" outlineLevel="0" collapsed="false">
      <c r="A382" s="137"/>
      <c r="B382" s="138"/>
      <c r="C382" s="138"/>
      <c r="D382" s="139"/>
      <c r="E382" s="140"/>
    </row>
    <row r="383" customFormat="false" ht="15.75" hidden="false" customHeight="true" outlineLevel="0" collapsed="false">
      <c r="A383" s="137"/>
      <c r="B383" s="138"/>
      <c r="C383" s="138"/>
      <c r="D383" s="139"/>
      <c r="E383" s="140"/>
    </row>
    <row r="384" customFormat="false" ht="15.75" hidden="false" customHeight="true" outlineLevel="0" collapsed="false">
      <c r="A384" s="137"/>
      <c r="B384" s="138"/>
      <c r="C384" s="138"/>
      <c r="D384" s="139"/>
      <c r="E384" s="140"/>
    </row>
    <row r="385" customFormat="false" ht="15.75" hidden="false" customHeight="true" outlineLevel="0" collapsed="false">
      <c r="A385" s="137"/>
      <c r="B385" s="138"/>
      <c r="C385" s="138"/>
      <c r="D385" s="139"/>
      <c r="E385" s="140"/>
    </row>
    <row r="386" customFormat="false" ht="15.75" hidden="false" customHeight="true" outlineLevel="0" collapsed="false">
      <c r="A386" s="137"/>
      <c r="B386" s="138"/>
      <c r="C386" s="138"/>
      <c r="D386" s="139"/>
      <c r="E386" s="140"/>
    </row>
    <row r="387" customFormat="false" ht="15.75" hidden="false" customHeight="true" outlineLevel="0" collapsed="false">
      <c r="A387" s="137"/>
      <c r="B387" s="138"/>
      <c r="C387" s="138"/>
      <c r="D387" s="139"/>
      <c r="E387" s="140"/>
    </row>
    <row r="388" customFormat="false" ht="15.75" hidden="false" customHeight="true" outlineLevel="0" collapsed="false">
      <c r="A388" s="137"/>
      <c r="B388" s="138"/>
      <c r="C388" s="138"/>
      <c r="D388" s="139"/>
      <c r="E388" s="140"/>
    </row>
    <row r="389" customFormat="false" ht="15.75" hidden="false" customHeight="true" outlineLevel="0" collapsed="false">
      <c r="A389" s="137"/>
      <c r="B389" s="138"/>
      <c r="C389" s="138"/>
      <c r="D389" s="139"/>
      <c r="E389" s="140"/>
    </row>
    <row r="390" customFormat="false" ht="15.75" hidden="false" customHeight="true" outlineLevel="0" collapsed="false">
      <c r="A390" s="137"/>
      <c r="B390" s="138"/>
      <c r="C390" s="138"/>
      <c r="D390" s="139"/>
      <c r="E390" s="140"/>
    </row>
    <row r="391" customFormat="false" ht="15.75" hidden="false" customHeight="true" outlineLevel="0" collapsed="false">
      <c r="A391" s="137"/>
      <c r="B391" s="138"/>
      <c r="C391" s="138"/>
      <c r="D391" s="139"/>
      <c r="E391" s="140"/>
    </row>
    <row r="392" customFormat="false" ht="15.75" hidden="false" customHeight="true" outlineLevel="0" collapsed="false">
      <c r="A392" s="137"/>
      <c r="B392" s="138"/>
      <c r="C392" s="138"/>
      <c r="D392" s="139"/>
      <c r="E392" s="140"/>
    </row>
    <row r="393" customFormat="false" ht="15.75" hidden="false" customHeight="true" outlineLevel="0" collapsed="false">
      <c r="A393" s="137"/>
      <c r="B393" s="138"/>
      <c r="C393" s="138"/>
      <c r="D393" s="139"/>
      <c r="E393" s="140"/>
    </row>
    <row r="394" customFormat="false" ht="15.75" hidden="false" customHeight="true" outlineLevel="0" collapsed="false">
      <c r="A394" s="137"/>
      <c r="B394" s="138"/>
      <c r="C394" s="138"/>
      <c r="D394" s="139"/>
      <c r="E394" s="140"/>
    </row>
    <row r="395" customFormat="false" ht="15.75" hidden="false" customHeight="true" outlineLevel="0" collapsed="false">
      <c r="A395" s="137"/>
      <c r="B395" s="138"/>
      <c r="C395" s="138"/>
      <c r="D395" s="139"/>
      <c r="E395" s="140"/>
    </row>
    <row r="396" customFormat="false" ht="15.75" hidden="false" customHeight="true" outlineLevel="0" collapsed="false">
      <c r="A396" s="137"/>
      <c r="B396" s="138"/>
      <c r="C396" s="138"/>
      <c r="D396" s="139"/>
      <c r="E396" s="140"/>
    </row>
    <row r="397" customFormat="false" ht="15.75" hidden="false" customHeight="true" outlineLevel="0" collapsed="false">
      <c r="A397" s="137"/>
      <c r="B397" s="138"/>
      <c r="C397" s="138"/>
      <c r="D397" s="139"/>
      <c r="E397" s="140"/>
    </row>
    <row r="398" customFormat="false" ht="15.75" hidden="false" customHeight="true" outlineLevel="0" collapsed="false">
      <c r="A398" s="137"/>
      <c r="B398" s="138"/>
      <c r="C398" s="138"/>
      <c r="D398" s="139"/>
      <c r="E398" s="140"/>
    </row>
    <row r="399" customFormat="false" ht="15.75" hidden="false" customHeight="true" outlineLevel="0" collapsed="false">
      <c r="A399" s="137"/>
      <c r="B399" s="138"/>
      <c r="C399" s="138"/>
      <c r="D399" s="139"/>
      <c r="E399" s="140"/>
    </row>
    <row r="400" customFormat="false" ht="15.75" hidden="false" customHeight="true" outlineLevel="0" collapsed="false">
      <c r="A400" s="137"/>
      <c r="B400" s="138"/>
      <c r="C400" s="138"/>
      <c r="D400" s="139"/>
      <c r="E400" s="140"/>
    </row>
    <row r="401" customFormat="false" ht="15.75" hidden="false" customHeight="true" outlineLevel="0" collapsed="false">
      <c r="A401" s="137"/>
      <c r="B401" s="138"/>
      <c r="C401" s="138"/>
      <c r="D401" s="139"/>
      <c r="E401" s="140"/>
    </row>
    <row r="402" customFormat="false" ht="15.75" hidden="false" customHeight="true" outlineLevel="0" collapsed="false">
      <c r="A402" s="137"/>
      <c r="B402" s="138"/>
      <c r="C402" s="138"/>
      <c r="D402" s="139"/>
      <c r="E402" s="140"/>
    </row>
    <row r="403" customFormat="false" ht="15.75" hidden="false" customHeight="true" outlineLevel="0" collapsed="false">
      <c r="A403" s="137"/>
      <c r="B403" s="138"/>
      <c r="C403" s="138"/>
      <c r="D403" s="139"/>
      <c r="E403" s="140"/>
    </row>
    <row r="404" customFormat="false" ht="15.75" hidden="false" customHeight="true" outlineLevel="0" collapsed="false">
      <c r="A404" s="137"/>
      <c r="B404" s="138"/>
      <c r="C404" s="138"/>
      <c r="D404" s="139"/>
      <c r="E404" s="140"/>
    </row>
    <row r="405" customFormat="false" ht="15.75" hidden="false" customHeight="true" outlineLevel="0" collapsed="false">
      <c r="A405" s="137"/>
      <c r="B405" s="138"/>
      <c r="C405" s="138"/>
      <c r="D405" s="139"/>
      <c r="E405" s="140"/>
    </row>
    <row r="406" customFormat="false" ht="15.75" hidden="false" customHeight="true" outlineLevel="0" collapsed="false">
      <c r="A406" s="137"/>
      <c r="B406" s="138"/>
      <c r="C406" s="138"/>
      <c r="D406" s="139"/>
      <c r="E406" s="140"/>
    </row>
    <row r="407" customFormat="false" ht="15.75" hidden="false" customHeight="true" outlineLevel="0" collapsed="false">
      <c r="A407" s="137"/>
      <c r="B407" s="138"/>
      <c r="C407" s="138"/>
      <c r="D407" s="139"/>
      <c r="E407" s="140"/>
    </row>
    <row r="408" customFormat="false" ht="15.75" hidden="false" customHeight="true" outlineLevel="0" collapsed="false">
      <c r="A408" s="137"/>
      <c r="B408" s="138"/>
      <c r="C408" s="138"/>
      <c r="D408" s="139"/>
      <c r="E408" s="140"/>
    </row>
    <row r="409" customFormat="false" ht="15.75" hidden="false" customHeight="true" outlineLevel="0" collapsed="false">
      <c r="A409" s="137"/>
      <c r="B409" s="138"/>
      <c r="C409" s="138"/>
      <c r="D409" s="139"/>
      <c r="E409" s="140"/>
    </row>
    <row r="410" customFormat="false" ht="15.75" hidden="false" customHeight="true" outlineLevel="0" collapsed="false">
      <c r="A410" s="137"/>
      <c r="B410" s="138"/>
      <c r="C410" s="138"/>
      <c r="D410" s="139"/>
      <c r="E410" s="140"/>
    </row>
    <row r="411" customFormat="false" ht="15.75" hidden="false" customHeight="true" outlineLevel="0" collapsed="false">
      <c r="A411" s="137"/>
      <c r="B411" s="138"/>
      <c r="C411" s="138"/>
      <c r="D411" s="139"/>
      <c r="E411" s="140"/>
    </row>
    <row r="412" customFormat="false" ht="15.75" hidden="false" customHeight="true" outlineLevel="0" collapsed="false">
      <c r="A412" s="137"/>
      <c r="B412" s="138"/>
      <c r="C412" s="138"/>
      <c r="D412" s="139"/>
      <c r="E412" s="140"/>
    </row>
    <row r="413" customFormat="false" ht="15.75" hidden="false" customHeight="true" outlineLevel="0" collapsed="false">
      <c r="A413" s="137"/>
      <c r="B413" s="138"/>
      <c r="C413" s="138"/>
      <c r="D413" s="139"/>
      <c r="E413" s="140"/>
    </row>
    <row r="414" customFormat="false" ht="15.75" hidden="false" customHeight="true" outlineLevel="0" collapsed="false">
      <c r="A414" s="137"/>
      <c r="B414" s="138"/>
      <c r="C414" s="138"/>
      <c r="D414" s="139"/>
      <c r="E414" s="140"/>
    </row>
    <row r="415" customFormat="false" ht="15.75" hidden="false" customHeight="true" outlineLevel="0" collapsed="false">
      <c r="A415" s="137"/>
      <c r="B415" s="138"/>
      <c r="C415" s="138"/>
      <c r="D415" s="139"/>
      <c r="E415" s="140"/>
    </row>
    <row r="416" customFormat="false" ht="15.75" hidden="false" customHeight="true" outlineLevel="0" collapsed="false">
      <c r="A416" s="137"/>
      <c r="B416" s="138"/>
      <c r="C416" s="138"/>
      <c r="D416" s="139"/>
      <c r="E416" s="140"/>
    </row>
    <row r="417" customFormat="false" ht="15.75" hidden="false" customHeight="true" outlineLevel="0" collapsed="false">
      <c r="A417" s="137"/>
      <c r="B417" s="138"/>
      <c r="C417" s="138"/>
      <c r="D417" s="139"/>
      <c r="E417" s="140"/>
    </row>
    <row r="418" customFormat="false" ht="15.75" hidden="false" customHeight="true" outlineLevel="0" collapsed="false">
      <c r="A418" s="137"/>
      <c r="B418" s="138"/>
      <c r="C418" s="138"/>
      <c r="D418" s="139"/>
      <c r="E418" s="140"/>
    </row>
    <row r="419" customFormat="false" ht="15.75" hidden="false" customHeight="true" outlineLevel="0" collapsed="false">
      <c r="A419" s="137"/>
      <c r="B419" s="138"/>
      <c r="C419" s="138"/>
      <c r="D419" s="139"/>
      <c r="E419" s="140"/>
    </row>
    <row r="420" customFormat="false" ht="15.75" hidden="false" customHeight="true" outlineLevel="0" collapsed="false">
      <c r="A420" s="137"/>
      <c r="B420" s="138"/>
      <c r="C420" s="138"/>
      <c r="D420" s="139"/>
      <c r="E420" s="140"/>
    </row>
    <row r="421" customFormat="false" ht="15.75" hidden="false" customHeight="true" outlineLevel="0" collapsed="false">
      <c r="A421" s="137"/>
      <c r="B421" s="138"/>
      <c r="C421" s="138"/>
      <c r="D421" s="139"/>
      <c r="E421" s="140"/>
    </row>
    <row r="422" customFormat="false" ht="15.75" hidden="false" customHeight="true" outlineLevel="0" collapsed="false">
      <c r="A422" s="137"/>
      <c r="B422" s="138"/>
      <c r="C422" s="138"/>
      <c r="D422" s="139"/>
      <c r="E422" s="140"/>
    </row>
    <row r="423" customFormat="false" ht="15.75" hidden="false" customHeight="true" outlineLevel="0" collapsed="false">
      <c r="A423" s="137"/>
      <c r="B423" s="138"/>
      <c r="C423" s="138"/>
      <c r="D423" s="139"/>
      <c r="E423" s="140"/>
    </row>
    <row r="424" customFormat="false" ht="15.75" hidden="false" customHeight="true" outlineLevel="0" collapsed="false">
      <c r="A424" s="137"/>
      <c r="B424" s="138"/>
      <c r="C424" s="138"/>
      <c r="D424" s="139"/>
      <c r="E424" s="140"/>
    </row>
    <row r="425" customFormat="false" ht="15.75" hidden="false" customHeight="true" outlineLevel="0" collapsed="false">
      <c r="A425" s="137"/>
      <c r="B425" s="138"/>
      <c r="C425" s="138"/>
      <c r="D425" s="139"/>
      <c r="E425" s="140"/>
    </row>
    <row r="426" customFormat="false" ht="15.75" hidden="false" customHeight="true" outlineLevel="0" collapsed="false">
      <c r="A426" s="137"/>
      <c r="B426" s="138"/>
      <c r="C426" s="138"/>
      <c r="D426" s="139"/>
      <c r="E426" s="140"/>
    </row>
    <row r="427" customFormat="false" ht="15.75" hidden="false" customHeight="true" outlineLevel="0" collapsed="false">
      <c r="A427" s="137"/>
      <c r="B427" s="138"/>
      <c r="C427" s="138"/>
      <c r="D427" s="139"/>
      <c r="E427" s="140"/>
    </row>
    <row r="428" customFormat="false" ht="15.75" hidden="false" customHeight="true" outlineLevel="0" collapsed="false">
      <c r="A428" s="137"/>
      <c r="B428" s="138"/>
      <c r="C428" s="138"/>
      <c r="D428" s="139"/>
      <c r="E428" s="140"/>
    </row>
    <row r="429" customFormat="false" ht="15.75" hidden="false" customHeight="true" outlineLevel="0" collapsed="false">
      <c r="A429" s="137"/>
      <c r="B429" s="138"/>
      <c r="C429" s="138"/>
      <c r="D429" s="139"/>
      <c r="E429" s="140"/>
    </row>
    <row r="430" customFormat="false" ht="15.75" hidden="false" customHeight="true" outlineLevel="0" collapsed="false">
      <c r="A430" s="137"/>
      <c r="B430" s="138"/>
      <c r="C430" s="138"/>
      <c r="D430" s="139"/>
      <c r="E430" s="140"/>
    </row>
    <row r="431" customFormat="false" ht="15.75" hidden="false" customHeight="true" outlineLevel="0" collapsed="false">
      <c r="A431" s="137"/>
      <c r="B431" s="138"/>
      <c r="C431" s="138"/>
      <c r="D431" s="139"/>
      <c r="E431" s="140"/>
    </row>
    <row r="432" customFormat="false" ht="15.75" hidden="false" customHeight="true" outlineLevel="0" collapsed="false">
      <c r="A432" s="137"/>
      <c r="B432" s="138"/>
      <c r="C432" s="138"/>
      <c r="D432" s="139"/>
      <c r="E432" s="140"/>
    </row>
    <row r="433" customFormat="false" ht="15.75" hidden="false" customHeight="true" outlineLevel="0" collapsed="false">
      <c r="A433" s="137"/>
      <c r="B433" s="138"/>
      <c r="C433" s="138"/>
      <c r="D433" s="139"/>
      <c r="E433" s="140"/>
    </row>
    <row r="434" customFormat="false" ht="15.75" hidden="false" customHeight="true" outlineLevel="0" collapsed="false">
      <c r="A434" s="137"/>
      <c r="B434" s="138"/>
      <c r="C434" s="138"/>
      <c r="D434" s="139"/>
      <c r="E434" s="140"/>
    </row>
    <row r="435" customFormat="false" ht="15.75" hidden="false" customHeight="true" outlineLevel="0" collapsed="false">
      <c r="A435" s="137"/>
      <c r="B435" s="138"/>
      <c r="C435" s="138"/>
      <c r="D435" s="139"/>
      <c r="E435" s="140"/>
    </row>
    <row r="436" customFormat="false" ht="15.75" hidden="false" customHeight="true" outlineLevel="0" collapsed="false">
      <c r="A436" s="137"/>
      <c r="B436" s="138"/>
      <c r="C436" s="138"/>
      <c r="D436" s="139"/>
      <c r="E436" s="140"/>
    </row>
    <row r="437" customFormat="false" ht="15.75" hidden="false" customHeight="true" outlineLevel="0" collapsed="false">
      <c r="A437" s="137"/>
      <c r="B437" s="138"/>
      <c r="C437" s="138"/>
      <c r="D437" s="139"/>
      <c r="E437" s="140"/>
    </row>
    <row r="438" customFormat="false" ht="15.75" hidden="false" customHeight="true" outlineLevel="0" collapsed="false">
      <c r="A438" s="137"/>
      <c r="B438" s="138"/>
      <c r="C438" s="138"/>
      <c r="D438" s="139"/>
      <c r="E438" s="140"/>
    </row>
    <row r="439" customFormat="false" ht="15.75" hidden="false" customHeight="true" outlineLevel="0" collapsed="false">
      <c r="A439" s="137"/>
      <c r="B439" s="138"/>
      <c r="C439" s="138"/>
      <c r="D439" s="139"/>
      <c r="E439" s="140"/>
    </row>
    <row r="440" customFormat="false" ht="15.75" hidden="false" customHeight="true" outlineLevel="0" collapsed="false">
      <c r="A440" s="137"/>
      <c r="B440" s="138"/>
      <c r="C440" s="138"/>
      <c r="D440" s="139"/>
      <c r="E440" s="140"/>
    </row>
    <row r="441" customFormat="false" ht="15.75" hidden="false" customHeight="true" outlineLevel="0" collapsed="false">
      <c r="A441" s="137"/>
      <c r="B441" s="138"/>
      <c r="C441" s="138"/>
      <c r="D441" s="139"/>
      <c r="E441" s="140"/>
    </row>
    <row r="442" customFormat="false" ht="15.75" hidden="false" customHeight="true" outlineLevel="0" collapsed="false">
      <c r="A442" s="137"/>
      <c r="B442" s="138"/>
      <c r="C442" s="138"/>
      <c r="D442" s="139"/>
      <c r="E442" s="140"/>
    </row>
    <row r="443" customFormat="false" ht="15.75" hidden="false" customHeight="true" outlineLevel="0" collapsed="false">
      <c r="A443" s="137"/>
      <c r="B443" s="138"/>
      <c r="C443" s="138"/>
      <c r="D443" s="139"/>
      <c r="E443" s="140"/>
    </row>
    <row r="444" customFormat="false" ht="15.75" hidden="false" customHeight="true" outlineLevel="0" collapsed="false">
      <c r="A444" s="137"/>
      <c r="B444" s="138"/>
      <c r="C444" s="138"/>
      <c r="D444" s="139"/>
      <c r="E444" s="140"/>
    </row>
    <row r="445" customFormat="false" ht="15.75" hidden="false" customHeight="true" outlineLevel="0" collapsed="false">
      <c r="A445" s="137"/>
      <c r="B445" s="138"/>
      <c r="C445" s="138"/>
      <c r="D445" s="139"/>
      <c r="E445" s="140"/>
    </row>
    <row r="446" customFormat="false" ht="15.75" hidden="false" customHeight="true" outlineLevel="0" collapsed="false">
      <c r="A446" s="137"/>
      <c r="B446" s="138"/>
      <c r="C446" s="138"/>
      <c r="D446" s="139"/>
      <c r="E446" s="140"/>
    </row>
    <row r="447" customFormat="false" ht="15.75" hidden="false" customHeight="true" outlineLevel="0" collapsed="false">
      <c r="A447" s="137"/>
      <c r="B447" s="138"/>
      <c r="C447" s="138"/>
      <c r="D447" s="139"/>
      <c r="E447" s="140"/>
    </row>
    <row r="448" customFormat="false" ht="15.75" hidden="false" customHeight="true" outlineLevel="0" collapsed="false">
      <c r="A448" s="137"/>
      <c r="B448" s="138"/>
      <c r="C448" s="138"/>
      <c r="D448" s="139"/>
      <c r="E448" s="140"/>
    </row>
    <row r="449" customFormat="false" ht="15.75" hidden="false" customHeight="true" outlineLevel="0" collapsed="false">
      <c r="A449" s="137"/>
      <c r="B449" s="138"/>
      <c r="C449" s="138"/>
      <c r="D449" s="139"/>
      <c r="E449" s="140"/>
    </row>
    <row r="450" customFormat="false" ht="15.75" hidden="false" customHeight="true" outlineLevel="0" collapsed="false">
      <c r="A450" s="137"/>
      <c r="B450" s="138"/>
      <c r="C450" s="138"/>
      <c r="D450" s="139"/>
      <c r="E450" s="140"/>
    </row>
    <row r="451" customFormat="false" ht="15.75" hidden="false" customHeight="true" outlineLevel="0" collapsed="false">
      <c r="A451" s="137"/>
      <c r="B451" s="138"/>
      <c r="C451" s="138"/>
      <c r="D451" s="139"/>
      <c r="E451" s="140"/>
    </row>
    <row r="452" customFormat="false" ht="15.75" hidden="false" customHeight="true" outlineLevel="0" collapsed="false">
      <c r="A452" s="137"/>
      <c r="B452" s="138"/>
      <c r="C452" s="138"/>
      <c r="D452" s="139"/>
      <c r="E452" s="140"/>
    </row>
    <row r="453" customFormat="false" ht="15.75" hidden="false" customHeight="true" outlineLevel="0" collapsed="false">
      <c r="A453" s="137"/>
      <c r="B453" s="138"/>
      <c r="C453" s="138"/>
      <c r="D453" s="139"/>
      <c r="E453" s="140"/>
    </row>
    <row r="454" customFormat="false" ht="15.75" hidden="false" customHeight="true" outlineLevel="0" collapsed="false">
      <c r="A454" s="137"/>
      <c r="B454" s="138"/>
      <c r="C454" s="138"/>
      <c r="D454" s="139"/>
      <c r="E454" s="140"/>
    </row>
    <row r="455" customFormat="false" ht="15.75" hidden="false" customHeight="true" outlineLevel="0" collapsed="false">
      <c r="A455" s="137"/>
      <c r="B455" s="138"/>
      <c r="C455" s="138"/>
      <c r="D455" s="139"/>
      <c r="E455" s="140"/>
    </row>
    <row r="456" customFormat="false" ht="15.75" hidden="false" customHeight="true" outlineLevel="0" collapsed="false">
      <c r="A456" s="137"/>
      <c r="B456" s="138"/>
      <c r="C456" s="138"/>
      <c r="D456" s="139"/>
      <c r="E456" s="140"/>
    </row>
    <row r="457" customFormat="false" ht="15.75" hidden="false" customHeight="true" outlineLevel="0" collapsed="false">
      <c r="A457" s="137"/>
      <c r="B457" s="138"/>
      <c r="C457" s="138"/>
      <c r="D457" s="139"/>
      <c r="E457" s="140"/>
    </row>
    <row r="458" customFormat="false" ht="15.75" hidden="false" customHeight="true" outlineLevel="0" collapsed="false">
      <c r="A458" s="137"/>
      <c r="B458" s="138"/>
      <c r="C458" s="138"/>
      <c r="D458" s="139"/>
      <c r="E458" s="140"/>
    </row>
    <row r="459" customFormat="false" ht="15.75" hidden="false" customHeight="true" outlineLevel="0" collapsed="false">
      <c r="A459" s="137"/>
      <c r="B459" s="138"/>
      <c r="C459" s="138"/>
      <c r="D459" s="139"/>
      <c r="E459" s="140"/>
    </row>
    <row r="460" customFormat="false" ht="15.75" hidden="false" customHeight="true" outlineLevel="0" collapsed="false">
      <c r="A460" s="137"/>
      <c r="B460" s="138"/>
      <c r="C460" s="138"/>
      <c r="D460" s="139"/>
      <c r="E460" s="140"/>
    </row>
    <row r="461" customFormat="false" ht="15.75" hidden="false" customHeight="true" outlineLevel="0" collapsed="false">
      <c r="A461" s="137"/>
      <c r="B461" s="138"/>
      <c r="C461" s="138"/>
      <c r="D461" s="139"/>
      <c r="E461" s="140"/>
    </row>
    <row r="462" customFormat="false" ht="15.75" hidden="false" customHeight="true" outlineLevel="0" collapsed="false">
      <c r="A462" s="137"/>
      <c r="B462" s="138"/>
      <c r="C462" s="138"/>
      <c r="D462" s="139"/>
      <c r="E462" s="140"/>
    </row>
    <row r="463" customFormat="false" ht="15.75" hidden="false" customHeight="true" outlineLevel="0" collapsed="false">
      <c r="A463" s="137"/>
      <c r="B463" s="138"/>
      <c r="C463" s="138"/>
      <c r="D463" s="139"/>
      <c r="E463" s="140"/>
    </row>
    <row r="464" customFormat="false" ht="15.75" hidden="false" customHeight="true" outlineLevel="0" collapsed="false">
      <c r="A464" s="137"/>
      <c r="B464" s="138"/>
      <c r="C464" s="138"/>
      <c r="D464" s="139"/>
      <c r="E464" s="140"/>
    </row>
    <row r="465" customFormat="false" ht="15.75" hidden="false" customHeight="true" outlineLevel="0" collapsed="false">
      <c r="A465" s="137"/>
      <c r="B465" s="138"/>
      <c r="C465" s="138"/>
      <c r="D465" s="139"/>
      <c r="E465" s="140"/>
    </row>
    <row r="466" customFormat="false" ht="15.75" hidden="false" customHeight="true" outlineLevel="0" collapsed="false">
      <c r="A466" s="137"/>
      <c r="B466" s="138"/>
      <c r="C466" s="138"/>
      <c r="D466" s="139"/>
      <c r="E466" s="140"/>
    </row>
    <row r="467" customFormat="false" ht="15.75" hidden="false" customHeight="true" outlineLevel="0" collapsed="false">
      <c r="A467" s="137"/>
      <c r="B467" s="138"/>
      <c r="C467" s="138"/>
      <c r="D467" s="139"/>
      <c r="E467" s="140"/>
    </row>
    <row r="468" customFormat="false" ht="15.75" hidden="false" customHeight="true" outlineLevel="0" collapsed="false">
      <c r="A468" s="137"/>
      <c r="B468" s="138"/>
      <c r="C468" s="138"/>
      <c r="D468" s="139"/>
      <c r="E468" s="140"/>
    </row>
    <row r="469" customFormat="false" ht="15.75" hidden="false" customHeight="true" outlineLevel="0" collapsed="false">
      <c r="A469" s="137"/>
      <c r="B469" s="138"/>
      <c r="C469" s="138"/>
      <c r="D469" s="139"/>
      <c r="E469" s="140"/>
    </row>
    <row r="470" customFormat="false" ht="15.75" hidden="false" customHeight="true" outlineLevel="0" collapsed="false">
      <c r="A470" s="137"/>
      <c r="B470" s="138"/>
      <c r="C470" s="138"/>
      <c r="D470" s="139"/>
      <c r="E470" s="140"/>
    </row>
    <row r="471" customFormat="false" ht="15.75" hidden="false" customHeight="true" outlineLevel="0" collapsed="false">
      <c r="A471" s="137"/>
      <c r="B471" s="138"/>
      <c r="C471" s="138"/>
      <c r="D471" s="139"/>
      <c r="E471" s="140"/>
    </row>
    <row r="472" customFormat="false" ht="15.75" hidden="false" customHeight="true" outlineLevel="0" collapsed="false">
      <c r="A472" s="137"/>
      <c r="B472" s="138"/>
      <c r="C472" s="138"/>
      <c r="D472" s="139"/>
      <c r="E472" s="140"/>
    </row>
    <row r="473" customFormat="false" ht="15.75" hidden="false" customHeight="true" outlineLevel="0" collapsed="false">
      <c r="A473" s="137"/>
      <c r="B473" s="138"/>
      <c r="C473" s="138"/>
      <c r="D473" s="139"/>
      <c r="E473" s="140"/>
    </row>
    <row r="474" customFormat="false" ht="15.75" hidden="false" customHeight="true" outlineLevel="0" collapsed="false">
      <c r="A474" s="137"/>
      <c r="B474" s="138"/>
      <c r="C474" s="138"/>
      <c r="D474" s="139"/>
      <c r="E474" s="140"/>
    </row>
    <row r="475" customFormat="false" ht="15.75" hidden="false" customHeight="true" outlineLevel="0" collapsed="false">
      <c r="A475" s="137"/>
      <c r="B475" s="138"/>
      <c r="C475" s="138"/>
      <c r="D475" s="139"/>
      <c r="E475" s="140"/>
    </row>
    <row r="476" customFormat="false" ht="15.75" hidden="false" customHeight="true" outlineLevel="0" collapsed="false">
      <c r="A476" s="137"/>
      <c r="B476" s="138"/>
      <c r="C476" s="138"/>
      <c r="D476" s="139"/>
      <c r="E476" s="140"/>
    </row>
    <row r="477" customFormat="false" ht="15.75" hidden="false" customHeight="true" outlineLevel="0" collapsed="false">
      <c r="A477" s="137"/>
      <c r="B477" s="138"/>
      <c r="C477" s="138"/>
      <c r="D477" s="139"/>
      <c r="E477" s="140"/>
    </row>
    <row r="478" customFormat="false" ht="15.75" hidden="false" customHeight="true" outlineLevel="0" collapsed="false">
      <c r="A478" s="137"/>
      <c r="B478" s="138"/>
      <c r="C478" s="138"/>
      <c r="D478" s="139"/>
      <c r="E478" s="140"/>
    </row>
    <row r="479" customFormat="false" ht="15.75" hidden="false" customHeight="true" outlineLevel="0" collapsed="false">
      <c r="A479" s="137"/>
      <c r="B479" s="138"/>
      <c r="C479" s="138"/>
      <c r="D479" s="139"/>
      <c r="E479" s="140"/>
    </row>
    <row r="480" customFormat="false" ht="15.75" hidden="false" customHeight="true" outlineLevel="0" collapsed="false">
      <c r="A480" s="137"/>
      <c r="B480" s="138"/>
      <c r="C480" s="138"/>
      <c r="D480" s="139"/>
      <c r="E480" s="140"/>
    </row>
    <row r="481" customFormat="false" ht="15.75" hidden="false" customHeight="true" outlineLevel="0" collapsed="false">
      <c r="A481" s="137"/>
      <c r="B481" s="138"/>
      <c r="C481" s="138"/>
      <c r="D481" s="139"/>
      <c r="E481" s="140"/>
    </row>
    <row r="482" customFormat="false" ht="15.75" hidden="false" customHeight="true" outlineLevel="0" collapsed="false">
      <c r="A482" s="137"/>
      <c r="B482" s="138"/>
      <c r="C482" s="138"/>
      <c r="D482" s="139"/>
      <c r="E482" s="140"/>
    </row>
    <row r="483" customFormat="false" ht="15.75" hidden="false" customHeight="true" outlineLevel="0" collapsed="false">
      <c r="A483" s="137"/>
      <c r="B483" s="138"/>
      <c r="C483" s="138"/>
      <c r="D483" s="139"/>
      <c r="E483" s="140"/>
    </row>
    <row r="484" customFormat="false" ht="15.75" hidden="false" customHeight="true" outlineLevel="0" collapsed="false">
      <c r="A484" s="137"/>
      <c r="B484" s="138"/>
      <c r="C484" s="138"/>
      <c r="D484" s="139"/>
      <c r="E484" s="140"/>
    </row>
    <row r="485" customFormat="false" ht="15.75" hidden="false" customHeight="true" outlineLevel="0" collapsed="false">
      <c r="A485" s="137"/>
      <c r="B485" s="138"/>
      <c r="C485" s="138"/>
      <c r="D485" s="139"/>
      <c r="E485" s="140"/>
    </row>
    <row r="486" customFormat="false" ht="15.75" hidden="false" customHeight="true" outlineLevel="0" collapsed="false">
      <c r="A486" s="137"/>
      <c r="B486" s="138"/>
      <c r="C486" s="138"/>
      <c r="D486" s="139"/>
      <c r="E486" s="140"/>
    </row>
    <row r="487" customFormat="false" ht="15.75" hidden="false" customHeight="true" outlineLevel="0" collapsed="false">
      <c r="A487" s="137"/>
      <c r="B487" s="138"/>
      <c r="C487" s="138"/>
      <c r="D487" s="139"/>
      <c r="E487" s="140"/>
    </row>
    <row r="488" customFormat="false" ht="15.75" hidden="false" customHeight="true" outlineLevel="0" collapsed="false">
      <c r="A488" s="137"/>
      <c r="B488" s="138"/>
      <c r="C488" s="138"/>
      <c r="D488" s="139"/>
      <c r="E488" s="140"/>
    </row>
    <row r="489" customFormat="false" ht="15.75" hidden="false" customHeight="true" outlineLevel="0" collapsed="false">
      <c r="A489" s="137"/>
      <c r="B489" s="138"/>
      <c r="C489" s="138"/>
      <c r="D489" s="139"/>
      <c r="E489" s="140"/>
    </row>
    <row r="490" customFormat="false" ht="15.75" hidden="false" customHeight="true" outlineLevel="0" collapsed="false">
      <c r="A490" s="137"/>
      <c r="B490" s="138"/>
      <c r="C490" s="138"/>
      <c r="D490" s="139"/>
      <c r="E490" s="140"/>
    </row>
    <row r="491" customFormat="false" ht="15.75" hidden="false" customHeight="true" outlineLevel="0" collapsed="false">
      <c r="A491" s="137"/>
      <c r="B491" s="138"/>
      <c r="C491" s="138"/>
      <c r="D491" s="139"/>
      <c r="E491" s="140"/>
    </row>
    <row r="492" customFormat="false" ht="15.75" hidden="false" customHeight="true" outlineLevel="0" collapsed="false">
      <c r="A492" s="137"/>
      <c r="B492" s="138"/>
      <c r="C492" s="138"/>
      <c r="D492" s="139"/>
      <c r="E492" s="140"/>
    </row>
    <row r="493" customFormat="false" ht="15.75" hidden="false" customHeight="true" outlineLevel="0" collapsed="false">
      <c r="A493" s="137"/>
      <c r="B493" s="138"/>
      <c r="C493" s="138"/>
      <c r="D493" s="139"/>
      <c r="E493" s="140"/>
    </row>
    <row r="494" customFormat="false" ht="15.75" hidden="false" customHeight="true" outlineLevel="0" collapsed="false">
      <c r="A494" s="137"/>
      <c r="B494" s="138"/>
      <c r="C494" s="138"/>
      <c r="D494" s="139"/>
      <c r="E494" s="140"/>
    </row>
    <row r="495" customFormat="false" ht="15.75" hidden="false" customHeight="true" outlineLevel="0" collapsed="false">
      <c r="A495" s="137"/>
      <c r="B495" s="138"/>
      <c r="C495" s="138"/>
      <c r="D495" s="139"/>
      <c r="E495" s="140"/>
    </row>
    <row r="496" customFormat="false" ht="15.75" hidden="false" customHeight="true" outlineLevel="0" collapsed="false">
      <c r="A496" s="137"/>
      <c r="B496" s="138"/>
      <c r="C496" s="138"/>
      <c r="D496" s="139"/>
      <c r="E496" s="140"/>
    </row>
    <row r="497" customFormat="false" ht="15.75" hidden="false" customHeight="true" outlineLevel="0" collapsed="false">
      <c r="A497" s="137"/>
      <c r="B497" s="138"/>
      <c r="C497" s="138"/>
      <c r="D497" s="139"/>
      <c r="E497" s="140"/>
    </row>
    <row r="498" customFormat="false" ht="15.75" hidden="false" customHeight="true" outlineLevel="0" collapsed="false">
      <c r="A498" s="137"/>
      <c r="B498" s="138"/>
      <c r="C498" s="138"/>
      <c r="D498" s="139"/>
      <c r="E498" s="140"/>
    </row>
    <row r="499" customFormat="false" ht="15.75" hidden="false" customHeight="true" outlineLevel="0" collapsed="false">
      <c r="A499" s="137"/>
      <c r="B499" s="138"/>
      <c r="C499" s="138"/>
      <c r="D499" s="139"/>
      <c r="E499" s="140"/>
    </row>
    <row r="500" customFormat="false" ht="15.75" hidden="false" customHeight="true" outlineLevel="0" collapsed="false">
      <c r="A500" s="137"/>
      <c r="B500" s="138"/>
      <c r="C500" s="138"/>
      <c r="D500" s="139"/>
      <c r="E500" s="140"/>
    </row>
    <row r="501" customFormat="false" ht="15.75" hidden="false" customHeight="true" outlineLevel="0" collapsed="false">
      <c r="A501" s="137"/>
      <c r="B501" s="138"/>
      <c r="C501" s="138"/>
      <c r="D501" s="139"/>
      <c r="E501" s="140"/>
    </row>
    <row r="502" customFormat="false" ht="15.75" hidden="false" customHeight="true" outlineLevel="0" collapsed="false">
      <c r="A502" s="137"/>
      <c r="B502" s="138"/>
      <c r="C502" s="138"/>
      <c r="D502" s="139"/>
      <c r="E502" s="140"/>
    </row>
    <row r="503" customFormat="false" ht="15.75" hidden="false" customHeight="true" outlineLevel="0" collapsed="false">
      <c r="A503" s="137"/>
      <c r="B503" s="138"/>
      <c r="C503" s="138"/>
      <c r="D503" s="139"/>
      <c r="E503" s="140"/>
    </row>
    <row r="504" customFormat="false" ht="15.75" hidden="false" customHeight="true" outlineLevel="0" collapsed="false">
      <c r="A504" s="137"/>
      <c r="B504" s="138"/>
      <c r="C504" s="138"/>
      <c r="D504" s="139"/>
      <c r="E504" s="140"/>
    </row>
    <row r="505" customFormat="false" ht="15.75" hidden="false" customHeight="true" outlineLevel="0" collapsed="false">
      <c r="A505" s="137"/>
      <c r="B505" s="138"/>
      <c r="C505" s="138"/>
      <c r="D505" s="139"/>
      <c r="E505" s="140"/>
    </row>
    <row r="506" customFormat="false" ht="15.75" hidden="false" customHeight="true" outlineLevel="0" collapsed="false">
      <c r="A506" s="137"/>
      <c r="B506" s="138"/>
      <c r="C506" s="138"/>
      <c r="D506" s="139"/>
      <c r="E506" s="140"/>
    </row>
    <row r="507" customFormat="false" ht="15.75" hidden="false" customHeight="true" outlineLevel="0" collapsed="false">
      <c r="A507" s="137"/>
      <c r="B507" s="138"/>
      <c r="C507" s="138"/>
      <c r="D507" s="139"/>
      <c r="E507" s="140"/>
    </row>
    <row r="508" customFormat="false" ht="15.75" hidden="false" customHeight="true" outlineLevel="0" collapsed="false">
      <c r="A508" s="137"/>
      <c r="B508" s="138"/>
      <c r="C508" s="138"/>
      <c r="D508" s="139"/>
      <c r="E508" s="140"/>
    </row>
    <row r="509" customFormat="false" ht="15.75" hidden="false" customHeight="true" outlineLevel="0" collapsed="false">
      <c r="A509" s="137"/>
      <c r="B509" s="138"/>
      <c r="C509" s="138"/>
      <c r="D509" s="139"/>
      <c r="E509" s="140"/>
    </row>
    <row r="510" customFormat="false" ht="15.75" hidden="false" customHeight="true" outlineLevel="0" collapsed="false">
      <c r="A510" s="137"/>
      <c r="B510" s="138"/>
      <c r="C510" s="138"/>
      <c r="D510" s="139"/>
      <c r="E510" s="140"/>
    </row>
    <row r="511" customFormat="false" ht="15.75" hidden="false" customHeight="true" outlineLevel="0" collapsed="false">
      <c r="A511" s="137"/>
      <c r="B511" s="138"/>
      <c r="C511" s="138"/>
      <c r="D511" s="139"/>
      <c r="E511" s="140"/>
    </row>
    <row r="512" customFormat="false" ht="15.75" hidden="false" customHeight="true" outlineLevel="0" collapsed="false">
      <c r="A512" s="137"/>
      <c r="B512" s="138"/>
      <c r="C512" s="138"/>
      <c r="D512" s="139"/>
      <c r="E512" s="140"/>
    </row>
    <row r="513" customFormat="false" ht="15.75" hidden="false" customHeight="true" outlineLevel="0" collapsed="false">
      <c r="A513" s="137"/>
      <c r="B513" s="138"/>
      <c r="C513" s="138"/>
      <c r="D513" s="139"/>
      <c r="E513" s="140"/>
    </row>
    <row r="514" customFormat="false" ht="15.75" hidden="false" customHeight="true" outlineLevel="0" collapsed="false">
      <c r="A514" s="137"/>
      <c r="B514" s="138"/>
      <c r="C514" s="138"/>
      <c r="D514" s="139"/>
      <c r="E514" s="140"/>
    </row>
    <row r="515" customFormat="false" ht="15.75" hidden="false" customHeight="true" outlineLevel="0" collapsed="false">
      <c r="A515" s="137"/>
      <c r="B515" s="138"/>
      <c r="C515" s="138"/>
      <c r="D515" s="139"/>
      <c r="E515" s="140"/>
    </row>
    <row r="516" customFormat="false" ht="15.75" hidden="false" customHeight="true" outlineLevel="0" collapsed="false">
      <c r="A516" s="137"/>
      <c r="B516" s="138"/>
      <c r="C516" s="138"/>
      <c r="D516" s="139"/>
      <c r="E516" s="140"/>
    </row>
    <row r="517" customFormat="false" ht="15.75" hidden="false" customHeight="true" outlineLevel="0" collapsed="false">
      <c r="A517" s="137"/>
      <c r="B517" s="138"/>
      <c r="C517" s="138"/>
      <c r="D517" s="139"/>
      <c r="E517" s="140"/>
    </row>
    <row r="518" customFormat="false" ht="15.75" hidden="false" customHeight="true" outlineLevel="0" collapsed="false">
      <c r="A518" s="137"/>
      <c r="B518" s="138"/>
      <c r="C518" s="138"/>
      <c r="D518" s="139"/>
      <c r="E518" s="140"/>
    </row>
    <row r="519" customFormat="false" ht="15.75" hidden="false" customHeight="true" outlineLevel="0" collapsed="false">
      <c r="A519" s="137"/>
      <c r="B519" s="138"/>
      <c r="C519" s="138"/>
      <c r="D519" s="139"/>
      <c r="E519" s="140"/>
    </row>
    <row r="520" customFormat="false" ht="15.75" hidden="false" customHeight="true" outlineLevel="0" collapsed="false">
      <c r="A520" s="137"/>
      <c r="B520" s="138"/>
      <c r="C520" s="138"/>
      <c r="D520" s="139"/>
      <c r="E520" s="140"/>
    </row>
    <row r="521" customFormat="false" ht="15.75" hidden="false" customHeight="true" outlineLevel="0" collapsed="false">
      <c r="A521" s="137"/>
      <c r="B521" s="138"/>
      <c r="C521" s="138"/>
      <c r="D521" s="139"/>
      <c r="E521" s="140"/>
    </row>
    <row r="522" customFormat="false" ht="15.75" hidden="false" customHeight="true" outlineLevel="0" collapsed="false">
      <c r="A522" s="137"/>
      <c r="B522" s="138"/>
      <c r="C522" s="138"/>
      <c r="D522" s="139"/>
      <c r="E522" s="140"/>
    </row>
    <row r="523" customFormat="false" ht="15.75" hidden="false" customHeight="true" outlineLevel="0" collapsed="false">
      <c r="A523" s="137"/>
      <c r="B523" s="138"/>
      <c r="C523" s="138"/>
      <c r="D523" s="139"/>
      <c r="E523" s="140"/>
    </row>
    <row r="524" customFormat="false" ht="15.75" hidden="false" customHeight="true" outlineLevel="0" collapsed="false">
      <c r="A524" s="137"/>
      <c r="B524" s="138"/>
      <c r="C524" s="138"/>
      <c r="D524" s="139"/>
      <c r="E524" s="140"/>
    </row>
    <row r="525" customFormat="false" ht="15.75" hidden="false" customHeight="true" outlineLevel="0" collapsed="false">
      <c r="A525" s="137"/>
      <c r="B525" s="138"/>
      <c r="C525" s="138"/>
      <c r="D525" s="139"/>
      <c r="E525" s="140"/>
    </row>
    <row r="526" customFormat="false" ht="15.75" hidden="false" customHeight="true" outlineLevel="0" collapsed="false">
      <c r="A526" s="137"/>
      <c r="B526" s="138"/>
      <c r="C526" s="138"/>
      <c r="D526" s="139"/>
      <c r="E526" s="140"/>
    </row>
    <row r="527" customFormat="false" ht="15.75" hidden="false" customHeight="true" outlineLevel="0" collapsed="false">
      <c r="A527" s="137"/>
      <c r="B527" s="138"/>
      <c r="C527" s="138"/>
      <c r="D527" s="139"/>
      <c r="E527" s="140"/>
    </row>
    <row r="528" customFormat="false" ht="15.75" hidden="false" customHeight="true" outlineLevel="0" collapsed="false">
      <c r="A528" s="137"/>
      <c r="B528" s="138"/>
      <c r="C528" s="138"/>
      <c r="D528" s="139"/>
      <c r="E528" s="140"/>
    </row>
    <row r="529" customFormat="false" ht="15.75" hidden="false" customHeight="true" outlineLevel="0" collapsed="false">
      <c r="A529" s="137"/>
      <c r="B529" s="138"/>
      <c r="C529" s="138"/>
      <c r="D529" s="139"/>
      <c r="E529" s="140"/>
    </row>
    <row r="530" customFormat="false" ht="15.75" hidden="false" customHeight="true" outlineLevel="0" collapsed="false">
      <c r="A530" s="137"/>
      <c r="B530" s="138"/>
      <c r="C530" s="138"/>
      <c r="D530" s="139"/>
      <c r="E530" s="140"/>
    </row>
    <row r="531" customFormat="false" ht="15.75" hidden="false" customHeight="true" outlineLevel="0" collapsed="false">
      <c r="A531" s="137"/>
      <c r="B531" s="138"/>
      <c r="C531" s="138"/>
      <c r="D531" s="139"/>
      <c r="E531" s="140"/>
    </row>
    <row r="532" customFormat="false" ht="15.75" hidden="false" customHeight="true" outlineLevel="0" collapsed="false">
      <c r="A532" s="137"/>
      <c r="B532" s="138"/>
      <c r="C532" s="138"/>
      <c r="D532" s="139"/>
      <c r="E532" s="140"/>
    </row>
    <row r="533" customFormat="false" ht="15.75" hidden="false" customHeight="true" outlineLevel="0" collapsed="false">
      <c r="A533" s="137"/>
      <c r="B533" s="138"/>
      <c r="C533" s="138"/>
      <c r="D533" s="139"/>
      <c r="E533" s="140"/>
    </row>
    <row r="534" customFormat="false" ht="15.75" hidden="false" customHeight="true" outlineLevel="0" collapsed="false">
      <c r="A534" s="137"/>
      <c r="B534" s="138"/>
      <c r="C534" s="138"/>
      <c r="D534" s="139"/>
      <c r="E534" s="140"/>
    </row>
    <row r="535" customFormat="false" ht="15.75" hidden="false" customHeight="true" outlineLevel="0" collapsed="false">
      <c r="A535" s="137"/>
      <c r="B535" s="138"/>
      <c r="C535" s="138"/>
      <c r="D535" s="139"/>
      <c r="E535" s="140"/>
    </row>
    <row r="536" customFormat="false" ht="15.75" hidden="false" customHeight="true" outlineLevel="0" collapsed="false">
      <c r="A536" s="137"/>
      <c r="B536" s="138"/>
      <c r="C536" s="138"/>
      <c r="D536" s="139"/>
      <c r="E536" s="140"/>
    </row>
    <row r="537" customFormat="false" ht="15.75" hidden="false" customHeight="true" outlineLevel="0" collapsed="false">
      <c r="A537" s="137"/>
      <c r="B537" s="138"/>
      <c r="C537" s="138"/>
      <c r="D537" s="139"/>
      <c r="E537" s="140"/>
    </row>
    <row r="538" customFormat="false" ht="15.75" hidden="false" customHeight="true" outlineLevel="0" collapsed="false">
      <c r="A538" s="137"/>
      <c r="B538" s="138"/>
      <c r="C538" s="138"/>
      <c r="D538" s="139"/>
      <c r="E538" s="140"/>
    </row>
    <row r="539" customFormat="false" ht="15.75" hidden="false" customHeight="true" outlineLevel="0" collapsed="false">
      <c r="A539" s="137"/>
      <c r="B539" s="138"/>
      <c r="C539" s="138"/>
      <c r="D539" s="139"/>
      <c r="E539" s="140"/>
    </row>
    <row r="540" customFormat="false" ht="15.75" hidden="false" customHeight="true" outlineLevel="0" collapsed="false">
      <c r="A540" s="137"/>
      <c r="B540" s="138"/>
      <c r="C540" s="138"/>
      <c r="D540" s="139"/>
      <c r="E540" s="140"/>
    </row>
    <row r="541" customFormat="false" ht="15.75" hidden="false" customHeight="true" outlineLevel="0" collapsed="false">
      <c r="A541" s="137"/>
      <c r="B541" s="138"/>
      <c r="C541" s="138"/>
      <c r="D541" s="139"/>
      <c r="E541" s="140"/>
    </row>
    <row r="542" customFormat="false" ht="15.75" hidden="false" customHeight="true" outlineLevel="0" collapsed="false">
      <c r="A542" s="137"/>
      <c r="B542" s="138"/>
      <c r="C542" s="138"/>
      <c r="D542" s="139"/>
      <c r="E542" s="140"/>
    </row>
    <row r="543" customFormat="false" ht="15.75" hidden="false" customHeight="true" outlineLevel="0" collapsed="false">
      <c r="A543" s="137"/>
      <c r="B543" s="138"/>
      <c r="C543" s="138"/>
      <c r="D543" s="139"/>
      <c r="E543" s="140"/>
    </row>
    <row r="544" customFormat="false" ht="15.75" hidden="false" customHeight="true" outlineLevel="0" collapsed="false">
      <c r="A544" s="137"/>
      <c r="B544" s="138"/>
      <c r="C544" s="138"/>
      <c r="D544" s="139"/>
      <c r="E544" s="140"/>
    </row>
    <row r="545" customFormat="false" ht="15.75" hidden="false" customHeight="true" outlineLevel="0" collapsed="false">
      <c r="A545" s="137"/>
      <c r="B545" s="138"/>
      <c r="C545" s="138"/>
      <c r="D545" s="139"/>
      <c r="E545" s="140"/>
    </row>
    <row r="546" customFormat="false" ht="15.75" hidden="false" customHeight="true" outlineLevel="0" collapsed="false">
      <c r="A546" s="137"/>
      <c r="B546" s="138"/>
      <c r="C546" s="138"/>
      <c r="D546" s="139"/>
      <c r="E546" s="140"/>
    </row>
    <row r="547" customFormat="false" ht="15.75" hidden="false" customHeight="true" outlineLevel="0" collapsed="false">
      <c r="A547" s="137"/>
      <c r="B547" s="138"/>
      <c r="C547" s="138"/>
      <c r="D547" s="139"/>
      <c r="E547" s="140"/>
    </row>
    <row r="548" customFormat="false" ht="15.75" hidden="false" customHeight="true" outlineLevel="0" collapsed="false">
      <c r="A548" s="137"/>
      <c r="B548" s="138"/>
      <c r="C548" s="138"/>
      <c r="D548" s="139"/>
      <c r="E548" s="140"/>
    </row>
    <row r="549" customFormat="false" ht="15.75" hidden="false" customHeight="true" outlineLevel="0" collapsed="false">
      <c r="A549" s="137"/>
      <c r="B549" s="138"/>
      <c r="C549" s="138"/>
      <c r="D549" s="139"/>
      <c r="E549" s="140"/>
    </row>
    <row r="550" customFormat="false" ht="15.75" hidden="false" customHeight="true" outlineLevel="0" collapsed="false">
      <c r="A550" s="137"/>
      <c r="B550" s="138"/>
      <c r="C550" s="138"/>
      <c r="D550" s="139"/>
      <c r="E550" s="140"/>
    </row>
    <row r="551" customFormat="false" ht="15.75" hidden="false" customHeight="true" outlineLevel="0" collapsed="false">
      <c r="A551" s="137"/>
      <c r="B551" s="138"/>
      <c r="C551" s="138"/>
      <c r="D551" s="139"/>
      <c r="E551" s="140"/>
    </row>
    <row r="552" customFormat="false" ht="15.75" hidden="false" customHeight="true" outlineLevel="0" collapsed="false">
      <c r="A552" s="137"/>
      <c r="B552" s="138"/>
      <c r="C552" s="138"/>
      <c r="D552" s="139"/>
      <c r="E552" s="140"/>
    </row>
    <row r="553" customFormat="false" ht="15.75" hidden="false" customHeight="true" outlineLevel="0" collapsed="false">
      <c r="A553" s="137"/>
      <c r="B553" s="138"/>
      <c r="C553" s="138"/>
      <c r="D553" s="139"/>
      <c r="E553" s="140"/>
    </row>
    <row r="554" customFormat="false" ht="15.75" hidden="false" customHeight="true" outlineLevel="0" collapsed="false">
      <c r="A554" s="137"/>
      <c r="B554" s="138"/>
      <c r="C554" s="138"/>
      <c r="D554" s="139"/>
      <c r="E554" s="140"/>
    </row>
    <row r="555" customFormat="false" ht="15.75" hidden="false" customHeight="true" outlineLevel="0" collapsed="false">
      <c r="A555" s="137"/>
      <c r="B555" s="138"/>
      <c r="C555" s="138"/>
      <c r="D555" s="139"/>
      <c r="E555" s="140"/>
    </row>
    <row r="556" customFormat="false" ht="15.75" hidden="false" customHeight="true" outlineLevel="0" collapsed="false">
      <c r="A556" s="137"/>
      <c r="B556" s="138"/>
      <c r="C556" s="138"/>
      <c r="D556" s="139"/>
      <c r="E556" s="140"/>
    </row>
    <row r="557" customFormat="false" ht="15.75" hidden="false" customHeight="true" outlineLevel="0" collapsed="false">
      <c r="A557" s="137"/>
      <c r="B557" s="138"/>
      <c r="C557" s="138"/>
      <c r="D557" s="139"/>
      <c r="E557" s="140"/>
    </row>
    <row r="558" customFormat="false" ht="15.75" hidden="false" customHeight="true" outlineLevel="0" collapsed="false">
      <c r="A558" s="137"/>
      <c r="B558" s="138"/>
      <c r="C558" s="138"/>
      <c r="D558" s="139"/>
      <c r="E558" s="140"/>
    </row>
    <row r="559" customFormat="false" ht="15.75" hidden="false" customHeight="true" outlineLevel="0" collapsed="false">
      <c r="A559" s="137"/>
      <c r="B559" s="138"/>
      <c r="C559" s="138"/>
      <c r="D559" s="139"/>
      <c r="E559" s="140"/>
    </row>
    <row r="560" customFormat="false" ht="15.75" hidden="false" customHeight="true" outlineLevel="0" collapsed="false">
      <c r="A560" s="137"/>
      <c r="B560" s="138"/>
      <c r="C560" s="138"/>
      <c r="D560" s="139"/>
      <c r="E560" s="140"/>
    </row>
    <row r="561" customFormat="false" ht="15.75" hidden="false" customHeight="true" outlineLevel="0" collapsed="false">
      <c r="A561" s="137"/>
      <c r="B561" s="138"/>
      <c r="C561" s="138"/>
      <c r="D561" s="139"/>
      <c r="E561" s="140"/>
    </row>
    <row r="562" customFormat="false" ht="15.75" hidden="false" customHeight="true" outlineLevel="0" collapsed="false">
      <c r="A562" s="137"/>
      <c r="B562" s="138"/>
      <c r="C562" s="138"/>
      <c r="D562" s="139"/>
      <c r="E562" s="140"/>
    </row>
    <row r="563" customFormat="false" ht="15.75" hidden="false" customHeight="true" outlineLevel="0" collapsed="false">
      <c r="A563" s="137"/>
      <c r="B563" s="138"/>
      <c r="C563" s="138"/>
      <c r="D563" s="139"/>
      <c r="E563" s="140"/>
    </row>
    <row r="564" customFormat="false" ht="15.75" hidden="false" customHeight="true" outlineLevel="0" collapsed="false">
      <c r="A564" s="137"/>
      <c r="B564" s="138"/>
      <c r="C564" s="138"/>
      <c r="D564" s="139"/>
      <c r="E564" s="140"/>
    </row>
    <row r="565" customFormat="false" ht="15.75" hidden="false" customHeight="true" outlineLevel="0" collapsed="false">
      <c r="A565" s="137"/>
      <c r="B565" s="138"/>
      <c r="C565" s="138"/>
      <c r="D565" s="139"/>
      <c r="E565" s="140"/>
    </row>
    <row r="566" customFormat="false" ht="15.75" hidden="false" customHeight="true" outlineLevel="0" collapsed="false">
      <c r="A566" s="137"/>
      <c r="B566" s="138"/>
      <c r="C566" s="138"/>
      <c r="D566" s="139"/>
      <c r="E566" s="140"/>
    </row>
    <row r="567" customFormat="false" ht="15.75" hidden="false" customHeight="true" outlineLevel="0" collapsed="false">
      <c r="A567" s="137"/>
      <c r="B567" s="138"/>
      <c r="C567" s="138"/>
      <c r="D567" s="139"/>
      <c r="E567" s="140"/>
    </row>
    <row r="568" customFormat="false" ht="15.75" hidden="false" customHeight="true" outlineLevel="0" collapsed="false">
      <c r="A568" s="137"/>
      <c r="B568" s="138"/>
      <c r="C568" s="138"/>
      <c r="D568" s="139"/>
      <c r="E568" s="140"/>
    </row>
    <row r="569" customFormat="false" ht="15.75" hidden="false" customHeight="true" outlineLevel="0" collapsed="false">
      <c r="A569" s="137"/>
      <c r="B569" s="138"/>
      <c r="C569" s="138"/>
      <c r="D569" s="139"/>
      <c r="E569" s="140"/>
    </row>
    <row r="570" customFormat="false" ht="15.75" hidden="false" customHeight="true" outlineLevel="0" collapsed="false">
      <c r="A570" s="137"/>
      <c r="B570" s="138"/>
      <c r="C570" s="138"/>
      <c r="D570" s="139"/>
      <c r="E570" s="140"/>
    </row>
    <row r="571" customFormat="false" ht="15.75" hidden="false" customHeight="true" outlineLevel="0" collapsed="false">
      <c r="A571" s="137"/>
      <c r="B571" s="138"/>
      <c r="C571" s="138"/>
      <c r="D571" s="139"/>
      <c r="E571" s="140"/>
    </row>
    <row r="572" customFormat="false" ht="15.75" hidden="false" customHeight="true" outlineLevel="0" collapsed="false">
      <c r="A572" s="137"/>
      <c r="B572" s="138"/>
      <c r="C572" s="138"/>
      <c r="D572" s="139"/>
      <c r="E572" s="140"/>
    </row>
    <row r="573" customFormat="false" ht="15.75" hidden="false" customHeight="true" outlineLevel="0" collapsed="false">
      <c r="A573" s="137"/>
      <c r="B573" s="138"/>
      <c r="C573" s="138"/>
      <c r="D573" s="139"/>
      <c r="E573" s="140"/>
    </row>
    <row r="574" customFormat="false" ht="15.75" hidden="false" customHeight="true" outlineLevel="0" collapsed="false">
      <c r="A574" s="137"/>
      <c r="B574" s="138"/>
      <c r="C574" s="138"/>
      <c r="D574" s="139"/>
      <c r="E574" s="140"/>
    </row>
    <row r="575" customFormat="false" ht="15.75" hidden="false" customHeight="true" outlineLevel="0" collapsed="false">
      <c r="A575" s="137"/>
      <c r="B575" s="138"/>
      <c r="C575" s="138"/>
      <c r="D575" s="139"/>
      <c r="E575" s="140"/>
    </row>
    <row r="576" customFormat="false" ht="15.75" hidden="false" customHeight="true" outlineLevel="0" collapsed="false">
      <c r="A576" s="137"/>
      <c r="B576" s="138"/>
      <c r="C576" s="138"/>
      <c r="D576" s="139"/>
      <c r="E576" s="140"/>
    </row>
    <row r="577" customFormat="false" ht="15.75" hidden="false" customHeight="true" outlineLevel="0" collapsed="false">
      <c r="A577" s="137"/>
      <c r="B577" s="138"/>
      <c r="C577" s="138"/>
      <c r="D577" s="139"/>
      <c r="E577" s="140"/>
    </row>
    <row r="578" customFormat="false" ht="15.75" hidden="false" customHeight="true" outlineLevel="0" collapsed="false">
      <c r="A578" s="137"/>
      <c r="B578" s="138"/>
      <c r="C578" s="138"/>
      <c r="D578" s="139"/>
      <c r="E578" s="140"/>
    </row>
    <row r="579" customFormat="false" ht="15.75" hidden="false" customHeight="true" outlineLevel="0" collapsed="false">
      <c r="A579" s="137"/>
      <c r="B579" s="138"/>
      <c r="C579" s="138"/>
      <c r="D579" s="139"/>
      <c r="E579" s="140"/>
    </row>
    <row r="580" customFormat="false" ht="15.75" hidden="false" customHeight="true" outlineLevel="0" collapsed="false">
      <c r="A580" s="137"/>
      <c r="B580" s="138"/>
      <c r="C580" s="138"/>
      <c r="D580" s="139"/>
      <c r="E580" s="140"/>
    </row>
    <row r="581" customFormat="false" ht="15.75" hidden="false" customHeight="true" outlineLevel="0" collapsed="false">
      <c r="A581" s="137"/>
      <c r="B581" s="138"/>
      <c r="C581" s="138"/>
      <c r="D581" s="139"/>
      <c r="E581" s="140"/>
    </row>
    <row r="582" customFormat="false" ht="15.75" hidden="false" customHeight="true" outlineLevel="0" collapsed="false">
      <c r="A582" s="137"/>
      <c r="B582" s="138"/>
      <c r="C582" s="138"/>
      <c r="D582" s="139"/>
      <c r="E582" s="140"/>
    </row>
    <row r="583" customFormat="false" ht="15.75" hidden="false" customHeight="true" outlineLevel="0" collapsed="false">
      <c r="A583" s="137"/>
      <c r="B583" s="138"/>
      <c r="C583" s="138"/>
      <c r="D583" s="139"/>
      <c r="E583" s="140"/>
    </row>
    <row r="584" customFormat="false" ht="15.75" hidden="false" customHeight="true" outlineLevel="0" collapsed="false">
      <c r="A584" s="137"/>
      <c r="B584" s="138"/>
      <c r="C584" s="138"/>
      <c r="D584" s="139"/>
      <c r="E584" s="140"/>
    </row>
    <row r="585" customFormat="false" ht="15.75" hidden="false" customHeight="true" outlineLevel="0" collapsed="false">
      <c r="A585" s="137"/>
      <c r="B585" s="138"/>
      <c r="C585" s="138"/>
      <c r="D585" s="139"/>
      <c r="E585" s="140"/>
    </row>
    <row r="586" customFormat="false" ht="15.75" hidden="false" customHeight="true" outlineLevel="0" collapsed="false">
      <c r="A586" s="137"/>
      <c r="B586" s="138"/>
      <c r="C586" s="138"/>
      <c r="D586" s="139"/>
      <c r="E586" s="140"/>
    </row>
    <row r="587" customFormat="false" ht="15.75" hidden="false" customHeight="true" outlineLevel="0" collapsed="false">
      <c r="A587" s="137"/>
      <c r="B587" s="138"/>
      <c r="C587" s="138"/>
      <c r="D587" s="139"/>
      <c r="E587" s="140"/>
    </row>
    <row r="588" customFormat="false" ht="15.75" hidden="false" customHeight="true" outlineLevel="0" collapsed="false">
      <c r="A588" s="137"/>
      <c r="B588" s="138"/>
      <c r="C588" s="138"/>
      <c r="D588" s="139"/>
      <c r="E588" s="140"/>
    </row>
    <row r="589" customFormat="false" ht="15.75" hidden="false" customHeight="true" outlineLevel="0" collapsed="false">
      <c r="A589" s="137"/>
      <c r="B589" s="138"/>
      <c r="C589" s="138"/>
      <c r="D589" s="139"/>
      <c r="E589" s="140"/>
    </row>
    <row r="590" customFormat="false" ht="15.75" hidden="false" customHeight="true" outlineLevel="0" collapsed="false">
      <c r="A590" s="137"/>
      <c r="B590" s="138"/>
      <c r="C590" s="138"/>
      <c r="D590" s="139"/>
      <c r="E590" s="140"/>
    </row>
    <row r="591" customFormat="false" ht="15.75" hidden="false" customHeight="true" outlineLevel="0" collapsed="false">
      <c r="A591" s="137"/>
      <c r="B591" s="138"/>
      <c r="C591" s="138"/>
      <c r="D591" s="139"/>
      <c r="E591" s="140"/>
    </row>
    <row r="592" customFormat="false" ht="15.75" hidden="false" customHeight="true" outlineLevel="0" collapsed="false">
      <c r="A592" s="137"/>
      <c r="B592" s="138"/>
      <c r="C592" s="138"/>
      <c r="D592" s="139"/>
      <c r="E592" s="140"/>
    </row>
    <row r="593" customFormat="false" ht="15.75" hidden="false" customHeight="true" outlineLevel="0" collapsed="false">
      <c r="A593" s="137"/>
      <c r="B593" s="138"/>
      <c r="C593" s="138"/>
      <c r="D593" s="139"/>
      <c r="E593" s="140"/>
    </row>
    <row r="594" customFormat="false" ht="15.75" hidden="false" customHeight="true" outlineLevel="0" collapsed="false">
      <c r="A594" s="137"/>
      <c r="B594" s="138"/>
      <c r="C594" s="138"/>
      <c r="D594" s="139"/>
      <c r="E594" s="140"/>
    </row>
    <row r="595" customFormat="false" ht="15.75" hidden="false" customHeight="true" outlineLevel="0" collapsed="false">
      <c r="A595" s="137"/>
      <c r="B595" s="138"/>
      <c r="C595" s="138"/>
      <c r="D595" s="139"/>
      <c r="E595" s="140"/>
    </row>
    <row r="596" customFormat="false" ht="15.75" hidden="false" customHeight="true" outlineLevel="0" collapsed="false">
      <c r="A596" s="137"/>
      <c r="B596" s="138"/>
      <c r="C596" s="138"/>
      <c r="D596" s="139"/>
      <c r="E596" s="140"/>
    </row>
    <row r="597" customFormat="false" ht="15.75" hidden="false" customHeight="true" outlineLevel="0" collapsed="false">
      <c r="A597" s="137"/>
      <c r="B597" s="138"/>
      <c r="C597" s="138"/>
      <c r="D597" s="139"/>
      <c r="E597" s="140"/>
    </row>
    <row r="598" customFormat="false" ht="15.75" hidden="false" customHeight="true" outlineLevel="0" collapsed="false">
      <c r="A598" s="137"/>
      <c r="B598" s="138"/>
      <c r="C598" s="138"/>
      <c r="D598" s="139"/>
      <c r="E598" s="140"/>
    </row>
    <row r="599" customFormat="false" ht="15.75" hidden="false" customHeight="true" outlineLevel="0" collapsed="false">
      <c r="A599" s="137"/>
      <c r="B599" s="138"/>
      <c r="C599" s="138"/>
      <c r="D599" s="139"/>
      <c r="E599" s="140"/>
    </row>
    <row r="600" customFormat="false" ht="15.75" hidden="false" customHeight="true" outlineLevel="0" collapsed="false">
      <c r="A600" s="137"/>
      <c r="B600" s="138"/>
      <c r="C600" s="138"/>
      <c r="D600" s="139"/>
      <c r="E600" s="140"/>
    </row>
    <row r="601" customFormat="false" ht="15.75" hidden="false" customHeight="true" outlineLevel="0" collapsed="false">
      <c r="A601" s="137"/>
      <c r="B601" s="138"/>
      <c r="C601" s="138"/>
      <c r="D601" s="139"/>
      <c r="E601" s="140"/>
    </row>
    <row r="602" customFormat="false" ht="15.75" hidden="false" customHeight="true" outlineLevel="0" collapsed="false">
      <c r="A602" s="137"/>
      <c r="B602" s="138"/>
      <c r="C602" s="138"/>
      <c r="D602" s="139"/>
      <c r="E602" s="140"/>
    </row>
    <row r="603" customFormat="false" ht="15.75" hidden="false" customHeight="true" outlineLevel="0" collapsed="false">
      <c r="A603" s="137"/>
      <c r="B603" s="138"/>
      <c r="C603" s="138"/>
      <c r="D603" s="139"/>
      <c r="E603" s="140"/>
    </row>
    <row r="604" customFormat="false" ht="15.75" hidden="false" customHeight="true" outlineLevel="0" collapsed="false">
      <c r="A604" s="137"/>
      <c r="B604" s="138"/>
      <c r="C604" s="138"/>
      <c r="D604" s="139"/>
      <c r="E604" s="140"/>
    </row>
    <row r="605" customFormat="false" ht="15.75" hidden="false" customHeight="true" outlineLevel="0" collapsed="false">
      <c r="A605" s="137"/>
      <c r="B605" s="138"/>
      <c r="C605" s="138"/>
      <c r="D605" s="139"/>
      <c r="E605" s="140"/>
    </row>
    <row r="606" customFormat="false" ht="15.75" hidden="false" customHeight="true" outlineLevel="0" collapsed="false">
      <c r="A606" s="137"/>
      <c r="B606" s="138"/>
      <c r="C606" s="138"/>
      <c r="D606" s="139"/>
      <c r="E606" s="140"/>
    </row>
    <row r="607" customFormat="false" ht="15.75" hidden="false" customHeight="true" outlineLevel="0" collapsed="false">
      <c r="A607" s="137"/>
      <c r="B607" s="138"/>
      <c r="C607" s="138"/>
      <c r="D607" s="139"/>
      <c r="E607" s="140"/>
    </row>
    <row r="608" customFormat="false" ht="15.75" hidden="false" customHeight="true" outlineLevel="0" collapsed="false">
      <c r="A608" s="137"/>
      <c r="B608" s="138"/>
      <c r="C608" s="138"/>
      <c r="D608" s="139"/>
      <c r="E608" s="140"/>
    </row>
    <row r="609" customFormat="false" ht="15.75" hidden="false" customHeight="true" outlineLevel="0" collapsed="false">
      <c r="A609" s="137"/>
      <c r="B609" s="138"/>
      <c r="C609" s="138"/>
      <c r="D609" s="139"/>
      <c r="E609" s="140"/>
    </row>
    <row r="610" customFormat="false" ht="15.75" hidden="false" customHeight="true" outlineLevel="0" collapsed="false">
      <c r="A610" s="137"/>
      <c r="B610" s="138"/>
      <c r="C610" s="138"/>
      <c r="D610" s="139"/>
      <c r="E610" s="140"/>
    </row>
    <row r="611" customFormat="false" ht="15.75" hidden="false" customHeight="true" outlineLevel="0" collapsed="false">
      <c r="A611" s="137"/>
      <c r="B611" s="138"/>
      <c r="C611" s="138"/>
      <c r="D611" s="139"/>
      <c r="E611" s="140"/>
    </row>
    <row r="612" customFormat="false" ht="15.75" hidden="false" customHeight="true" outlineLevel="0" collapsed="false">
      <c r="A612" s="137"/>
      <c r="B612" s="138"/>
      <c r="C612" s="138"/>
      <c r="D612" s="139"/>
      <c r="E612" s="140"/>
    </row>
    <row r="613" customFormat="false" ht="15.75" hidden="false" customHeight="true" outlineLevel="0" collapsed="false">
      <c r="A613" s="137"/>
      <c r="B613" s="138"/>
      <c r="C613" s="138"/>
      <c r="D613" s="139"/>
      <c r="E613" s="140"/>
    </row>
    <row r="614" customFormat="false" ht="15.75" hidden="false" customHeight="true" outlineLevel="0" collapsed="false">
      <c r="A614" s="137"/>
      <c r="B614" s="138"/>
      <c r="C614" s="138"/>
      <c r="D614" s="139"/>
      <c r="E614" s="140"/>
    </row>
    <row r="615" customFormat="false" ht="15.75" hidden="false" customHeight="true" outlineLevel="0" collapsed="false">
      <c r="A615" s="137"/>
      <c r="B615" s="138"/>
      <c r="C615" s="138"/>
      <c r="D615" s="139"/>
      <c r="E615" s="140"/>
    </row>
    <row r="616" customFormat="false" ht="15.75" hidden="false" customHeight="true" outlineLevel="0" collapsed="false">
      <c r="A616" s="137"/>
      <c r="B616" s="138"/>
      <c r="C616" s="138"/>
      <c r="D616" s="139"/>
      <c r="E616" s="140"/>
    </row>
    <row r="617" customFormat="false" ht="15.75" hidden="false" customHeight="true" outlineLevel="0" collapsed="false">
      <c r="A617" s="137"/>
      <c r="B617" s="138"/>
      <c r="C617" s="138"/>
      <c r="D617" s="139"/>
      <c r="E617" s="140"/>
    </row>
    <row r="618" customFormat="false" ht="15.75" hidden="false" customHeight="true" outlineLevel="0" collapsed="false">
      <c r="A618" s="137"/>
      <c r="B618" s="138"/>
      <c r="C618" s="138"/>
      <c r="D618" s="139"/>
      <c r="E618" s="140"/>
    </row>
    <row r="619" customFormat="false" ht="15.75" hidden="false" customHeight="true" outlineLevel="0" collapsed="false">
      <c r="A619" s="137"/>
      <c r="B619" s="138"/>
      <c r="C619" s="138"/>
      <c r="D619" s="139"/>
      <c r="E619" s="140"/>
    </row>
    <row r="620" customFormat="false" ht="15.75" hidden="false" customHeight="true" outlineLevel="0" collapsed="false">
      <c r="A620" s="137"/>
      <c r="B620" s="138"/>
      <c r="C620" s="138"/>
      <c r="D620" s="139"/>
      <c r="E620" s="140"/>
    </row>
    <row r="621" customFormat="false" ht="15.75" hidden="false" customHeight="true" outlineLevel="0" collapsed="false">
      <c r="A621" s="137"/>
      <c r="B621" s="138"/>
      <c r="C621" s="138"/>
      <c r="D621" s="139"/>
      <c r="E621" s="140"/>
    </row>
    <row r="622" customFormat="false" ht="15.75" hidden="false" customHeight="true" outlineLevel="0" collapsed="false">
      <c r="A622" s="137"/>
      <c r="B622" s="138"/>
      <c r="C622" s="138"/>
      <c r="D622" s="139"/>
      <c r="E622" s="140"/>
    </row>
    <row r="623" customFormat="false" ht="15.75" hidden="false" customHeight="true" outlineLevel="0" collapsed="false">
      <c r="A623" s="137"/>
      <c r="B623" s="138"/>
      <c r="C623" s="138"/>
      <c r="D623" s="139"/>
      <c r="E623" s="140"/>
    </row>
    <row r="624" customFormat="false" ht="15.75" hidden="false" customHeight="true" outlineLevel="0" collapsed="false">
      <c r="A624" s="137"/>
      <c r="B624" s="138"/>
      <c r="C624" s="138"/>
      <c r="D624" s="139"/>
      <c r="E624" s="140"/>
    </row>
    <row r="625" customFormat="false" ht="15.75" hidden="false" customHeight="true" outlineLevel="0" collapsed="false">
      <c r="A625" s="137"/>
      <c r="B625" s="138"/>
      <c r="C625" s="138"/>
      <c r="D625" s="139"/>
      <c r="E625" s="140"/>
    </row>
    <row r="626" customFormat="false" ht="15.75" hidden="false" customHeight="true" outlineLevel="0" collapsed="false">
      <c r="A626" s="137"/>
      <c r="B626" s="138"/>
      <c r="C626" s="138"/>
      <c r="D626" s="139"/>
      <c r="E626" s="140"/>
    </row>
    <row r="627" customFormat="false" ht="15.75" hidden="false" customHeight="true" outlineLevel="0" collapsed="false">
      <c r="A627" s="137"/>
      <c r="B627" s="138"/>
      <c r="C627" s="138"/>
      <c r="D627" s="139"/>
      <c r="E627" s="140"/>
    </row>
    <row r="628" customFormat="false" ht="15.75" hidden="false" customHeight="true" outlineLevel="0" collapsed="false">
      <c r="A628" s="137"/>
      <c r="B628" s="138"/>
      <c r="C628" s="138"/>
      <c r="D628" s="139"/>
      <c r="E628" s="140"/>
    </row>
    <row r="629" customFormat="false" ht="15.75" hidden="false" customHeight="true" outlineLevel="0" collapsed="false">
      <c r="A629" s="137"/>
      <c r="B629" s="138"/>
      <c r="C629" s="138"/>
      <c r="D629" s="139"/>
      <c r="E629" s="140"/>
    </row>
    <row r="630" customFormat="false" ht="15.75" hidden="false" customHeight="true" outlineLevel="0" collapsed="false">
      <c r="A630" s="137"/>
      <c r="B630" s="138"/>
      <c r="C630" s="138"/>
      <c r="D630" s="139"/>
      <c r="E630" s="140"/>
    </row>
    <row r="631" customFormat="false" ht="15.75" hidden="false" customHeight="true" outlineLevel="0" collapsed="false">
      <c r="A631" s="137"/>
      <c r="B631" s="138"/>
      <c r="C631" s="138"/>
      <c r="D631" s="139"/>
      <c r="E631" s="140"/>
    </row>
    <row r="632" customFormat="false" ht="15.75" hidden="false" customHeight="true" outlineLevel="0" collapsed="false">
      <c r="A632" s="137"/>
      <c r="B632" s="138"/>
      <c r="C632" s="138"/>
      <c r="D632" s="139"/>
      <c r="E632" s="140"/>
    </row>
    <row r="633" customFormat="false" ht="15.75" hidden="false" customHeight="true" outlineLevel="0" collapsed="false">
      <c r="A633" s="137"/>
      <c r="B633" s="138"/>
      <c r="C633" s="138"/>
      <c r="D633" s="139"/>
      <c r="E633" s="140"/>
    </row>
    <row r="634" customFormat="false" ht="15.75" hidden="false" customHeight="true" outlineLevel="0" collapsed="false">
      <c r="A634" s="137"/>
      <c r="B634" s="138"/>
      <c r="C634" s="138"/>
      <c r="D634" s="139"/>
      <c r="E634" s="140"/>
    </row>
    <row r="635" customFormat="false" ht="15.75" hidden="false" customHeight="true" outlineLevel="0" collapsed="false">
      <c r="A635" s="137"/>
      <c r="B635" s="138"/>
      <c r="C635" s="138"/>
      <c r="D635" s="139"/>
      <c r="E635" s="140"/>
    </row>
    <row r="636" customFormat="false" ht="15.75" hidden="false" customHeight="true" outlineLevel="0" collapsed="false">
      <c r="A636" s="137"/>
      <c r="B636" s="138"/>
      <c r="C636" s="138"/>
      <c r="D636" s="139"/>
      <c r="E636" s="140"/>
    </row>
    <row r="637" customFormat="false" ht="15.75" hidden="false" customHeight="true" outlineLevel="0" collapsed="false">
      <c r="A637" s="137"/>
      <c r="B637" s="138"/>
      <c r="C637" s="138"/>
      <c r="D637" s="139"/>
      <c r="E637" s="140"/>
    </row>
    <row r="638" customFormat="false" ht="15.75" hidden="false" customHeight="true" outlineLevel="0" collapsed="false">
      <c r="A638" s="137"/>
      <c r="B638" s="138"/>
      <c r="C638" s="138"/>
      <c r="D638" s="139"/>
      <c r="E638" s="140"/>
    </row>
    <row r="639" customFormat="false" ht="15.75" hidden="false" customHeight="true" outlineLevel="0" collapsed="false">
      <c r="A639" s="137"/>
      <c r="B639" s="138"/>
      <c r="C639" s="138"/>
      <c r="D639" s="139"/>
      <c r="E639" s="140"/>
    </row>
    <row r="640" customFormat="false" ht="15.75" hidden="false" customHeight="true" outlineLevel="0" collapsed="false">
      <c r="A640" s="137"/>
      <c r="B640" s="138"/>
      <c r="C640" s="138"/>
      <c r="D640" s="139"/>
      <c r="E640" s="140"/>
    </row>
    <row r="641" customFormat="false" ht="15.75" hidden="false" customHeight="true" outlineLevel="0" collapsed="false">
      <c r="A641" s="137"/>
      <c r="B641" s="138"/>
      <c r="C641" s="138"/>
      <c r="D641" s="139"/>
      <c r="E641" s="140"/>
    </row>
    <row r="642" customFormat="false" ht="15.75" hidden="false" customHeight="true" outlineLevel="0" collapsed="false">
      <c r="A642" s="137"/>
      <c r="B642" s="138"/>
      <c r="C642" s="138"/>
      <c r="D642" s="139"/>
      <c r="E642" s="140"/>
    </row>
    <row r="643" customFormat="false" ht="15.75" hidden="false" customHeight="true" outlineLevel="0" collapsed="false">
      <c r="A643" s="137"/>
      <c r="B643" s="138"/>
      <c r="C643" s="138"/>
      <c r="D643" s="139"/>
      <c r="E643" s="140"/>
    </row>
    <row r="644" customFormat="false" ht="15.75" hidden="false" customHeight="true" outlineLevel="0" collapsed="false">
      <c r="A644" s="137"/>
      <c r="B644" s="138"/>
      <c r="C644" s="138"/>
      <c r="D644" s="139"/>
      <c r="E644" s="140"/>
    </row>
    <row r="645" customFormat="false" ht="15.75" hidden="false" customHeight="true" outlineLevel="0" collapsed="false">
      <c r="A645" s="137"/>
      <c r="B645" s="138"/>
      <c r="C645" s="138"/>
      <c r="D645" s="139"/>
      <c r="E645" s="140"/>
    </row>
    <row r="646" customFormat="false" ht="15.75" hidden="false" customHeight="true" outlineLevel="0" collapsed="false">
      <c r="A646" s="137"/>
      <c r="B646" s="138"/>
      <c r="C646" s="138"/>
      <c r="D646" s="139"/>
      <c r="E646" s="140"/>
    </row>
    <row r="647" customFormat="false" ht="15.75" hidden="false" customHeight="true" outlineLevel="0" collapsed="false">
      <c r="A647" s="137"/>
      <c r="B647" s="138"/>
      <c r="C647" s="138"/>
      <c r="D647" s="139"/>
      <c r="E647" s="140"/>
    </row>
    <row r="648" customFormat="false" ht="15.75" hidden="false" customHeight="true" outlineLevel="0" collapsed="false">
      <c r="A648" s="137"/>
      <c r="B648" s="138"/>
      <c r="C648" s="138"/>
      <c r="D648" s="139"/>
      <c r="E648" s="140"/>
    </row>
    <row r="649" customFormat="false" ht="15.75" hidden="false" customHeight="true" outlineLevel="0" collapsed="false">
      <c r="A649" s="137"/>
      <c r="B649" s="138"/>
      <c r="C649" s="138"/>
      <c r="D649" s="139"/>
      <c r="E649" s="140"/>
    </row>
    <row r="650" customFormat="false" ht="15.75" hidden="false" customHeight="true" outlineLevel="0" collapsed="false">
      <c r="A650" s="137"/>
      <c r="B650" s="138"/>
      <c r="C650" s="138"/>
      <c r="D650" s="139"/>
      <c r="E650" s="140"/>
    </row>
    <row r="651" customFormat="false" ht="15.75" hidden="false" customHeight="true" outlineLevel="0" collapsed="false">
      <c r="A651" s="137"/>
      <c r="B651" s="138"/>
      <c r="C651" s="138"/>
      <c r="D651" s="139"/>
      <c r="E651" s="140"/>
    </row>
    <row r="652" customFormat="false" ht="15.75" hidden="false" customHeight="true" outlineLevel="0" collapsed="false">
      <c r="A652" s="137"/>
      <c r="B652" s="138"/>
      <c r="C652" s="138"/>
      <c r="D652" s="139"/>
      <c r="E652" s="140"/>
    </row>
    <row r="653" customFormat="false" ht="15.75" hidden="false" customHeight="true" outlineLevel="0" collapsed="false">
      <c r="A653" s="137"/>
      <c r="B653" s="138"/>
      <c r="C653" s="138"/>
      <c r="D653" s="139"/>
      <c r="E653" s="140"/>
    </row>
    <row r="654" customFormat="false" ht="15.75" hidden="false" customHeight="true" outlineLevel="0" collapsed="false">
      <c r="A654" s="137"/>
      <c r="B654" s="138"/>
      <c r="C654" s="138"/>
      <c r="D654" s="139"/>
      <c r="E654" s="140"/>
    </row>
    <row r="655" customFormat="false" ht="15.75" hidden="false" customHeight="true" outlineLevel="0" collapsed="false">
      <c r="A655" s="137"/>
      <c r="B655" s="138"/>
      <c r="C655" s="138"/>
      <c r="D655" s="139"/>
      <c r="E655" s="140"/>
    </row>
    <row r="656" customFormat="false" ht="15.75" hidden="false" customHeight="true" outlineLevel="0" collapsed="false">
      <c r="A656" s="137"/>
      <c r="B656" s="138"/>
      <c r="C656" s="138"/>
      <c r="D656" s="139"/>
      <c r="E656" s="140"/>
    </row>
    <row r="657" customFormat="false" ht="15.75" hidden="false" customHeight="true" outlineLevel="0" collapsed="false">
      <c r="A657" s="137"/>
      <c r="B657" s="138"/>
      <c r="C657" s="138"/>
      <c r="D657" s="139"/>
      <c r="E657" s="140"/>
    </row>
    <row r="658" customFormat="false" ht="15.75" hidden="false" customHeight="true" outlineLevel="0" collapsed="false">
      <c r="A658" s="137"/>
      <c r="B658" s="138"/>
      <c r="C658" s="138"/>
      <c r="D658" s="139"/>
      <c r="E658" s="140"/>
    </row>
    <row r="659" customFormat="false" ht="15.75" hidden="false" customHeight="true" outlineLevel="0" collapsed="false">
      <c r="A659" s="137"/>
      <c r="B659" s="138"/>
      <c r="C659" s="138"/>
      <c r="D659" s="139"/>
      <c r="E659" s="140"/>
    </row>
    <row r="660" customFormat="false" ht="15.75" hidden="false" customHeight="true" outlineLevel="0" collapsed="false">
      <c r="A660" s="137"/>
      <c r="B660" s="138"/>
      <c r="C660" s="138"/>
      <c r="D660" s="139"/>
      <c r="E660" s="140"/>
    </row>
    <row r="661" customFormat="false" ht="15" hidden="false" customHeight="true" outlineLevel="0" collapsed="false">
      <c r="A661" s="137"/>
      <c r="B661" s="138"/>
      <c r="C661" s="138"/>
      <c r="D661" s="139"/>
      <c r="E661" s="140"/>
    </row>
    <row r="662" customFormat="false" ht="15" hidden="false" customHeight="true" outlineLevel="0" collapsed="false">
      <c r="A662" s="137"/>
      <c r="B662" s="138"/>
      <c r="C662" s="138"/>
      <c r="D662" s="139"/>
      <c r="E662" s="140"/>
    </row>
    <row r="663" customFormat="false" ht="15" hidden="false" customHeight="true" outlineLevel="0" collapsed="false">
      <c r="A663" s="137"/>
      <c r="B663" s="138"/>
      <c r="C663" s="138"/>
      <c r="D663" s="139"/>
      <c r="E663" s="140"/>
    </row>
    <row r="664" customFormat="false" ht="15" hidden="false" customHeight="true" outlineLevel="0" collapsed="false">
      <c r="A664" s="137"/>
      <c r="B664" s="138"/>
      <c r="C664" s="138"/>
      <c r="D664" s="139"/>
      <c r="E664" s="140"/>
    </row>
    <row r="665" customFormat="false" ht="15" hidden="false" customHeight="true" outlineLevel="0" collapsed="false">
      <c r="A665" s="137"/>
      <c r="B665" s="138"/>
      <c r="C665" s="138"/>
      <c r="D665" s="139"/>
      <c r="E665" s="140"/>
    </row>
    <row r="666" customFormat="false" ht="15" hidden="false" customHeight="true" outlineLevel="0" collapsed="false">
      <c r="A666" s="137"/>
      <c r="B666" s="138"/>
      <c r="C666" s="138"/>
      <c r="D666" s="139"/>
      <c r="E666" s="140"/>
    </row>
    <row r="667" customFormat="false" ht="15" hidden="false" customHeight="true" outlineLevel="0" collapsed="false">
      <c r="A667" s="137"/>
      <c r="B667" s="138"/>
      <c r="C667" s="138"/>
      <c r="D667" s="139"/>
      <c r="E667" s="140"/>
    </row>
    <row r="668" customFormat="false" ht="15" hidden="false" customHeight="true" outlineLevel="0" collapsed="false">
      <c r="A668" s="137"/>
      <c r="B668" s="138"/>
      <c r="C668" s="138"/>
      <c r="D668" s="139"/>
      <c r="E668" s="140"/>
    </row>
    <row r="669" customFormat="false" ht="15" hidden="false" customHeight="true" outlineLevel="0" collapsed="false">
      <c r="A669" s="137"/>
      <c r="B669" s="138"/>
      <c r="C669" s="138"/>
      <c r="D669" s="139"/>
      <c r="E669" s="140"/>
    </row>
    <row r="670" customFormat="false" ht="15" hidden="false" customHeight="true" outlineLevel="0" collapsed="false">
      <c r="E670" s="140"/>
    </row>
  </sheetData>
  <mergeCells count="139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A64:D64"/>
    <mergeCell ref="A65:E65"/>
    <mergeCell ref="B66:D66"/>
    <mergeCell ref="A70:D70"/>
    <mergeCell ref="A72:E72"/>
    <mergeCell ref="B73:C73"/>
    <mergeCell ref="B74:C74"/>
    <mergeCell ref="B75:C75"/>
    <mergeCell ref="B76:C76"/>
    <mergeCell ref="B77:C77"/>
    <mergeCell ref="B78:C78"/>
    <mergeCell ref="B79:C79"/>
    <mergeCell ref="A80:C80"/>
    <mergeCell ref="A81:E81"/>
    <mergeCell ref="A82:C85"/>
    <mergeCell ref="A86:E86"/>
    <mergeCell ref="A87:E87"/>
    <mergeCell ref="B88:C88"/>
    <mergeCell ref="B89:C89"/>
    <mergeCell ref="B90:C90"/>
    <mergeCell ref="B91:C91"/>
    <mergeCell ref="B92:C92"/>
    <mergeCell ref="B93:C93"/>
    <mergeCell ref="B94:C94"/>
    <mergeCell ref="A95:C95"/>
    <mergeCell ref="A96:E96"/>
    <mergeCell ref="B97:D97"/>
    <mergeCell ref="B98:D98"/>
    <mergeCell ref="A99:D99"/>
    <mergeCell ref="A100:E100"/>
    <mergeCell ref="B101:D101"/>
    <mergeCell ref="A104:D104"/>
    <mergeCell ref="A105:D105"/>
    <mergeCell ref="A107:E107"/>
    <mergeCell ref="B108:D108"/>
    <mergeCell ref="B109:D109"/>
    <mergeCell ref="B110:D110"/>
    <mergeCell ref="B111:D111"/>
    <mergeCell ref="B112:D112"/>
    <mergeCell ref="A113:D113"/>
    <mergeCell ref="A114:E114"/>
    <mergeCell ref="A115:C120"/>
    <mergeCell ref="A121:E121"/>
    <mergeCell ref="B122:C122"/>
    <mergeCell ref="B123:C123"/>
    <mergeCell ref="B124:C124"/>
    <mergeCell ref="A125:B125"/>
    <mergeCell ref="C125:D125"/>
    <mergeCell ref="B127:C127"/>
    <mergeCell ref="B128:C128"/>
    <mergeCell ref="B129:C129"/>
    <mergeCell ref="B130:C130"/>
    <mergeCell ref="B131:C131"/>
    <mergeCell ref="B132:C132"/>
    <mergeCell ref="A133:C133"/>
    <mergeCell ref="A134:D134"/>
    <mergeCell ref="A135:D135"/>
    <mergeCell ref="A137:E137"/>
    <mergeCell ref="A138:D138"/>
    <mergeCell ref="B139:D139"/>
    <mergeCell ref="B140:D140"/>
    <mergeCell ref="B141:D141"/>
    <mergeCell ref="B142:D142"/>
    <mergeCell ref="B143:D143"/>
    <mergeCell ref="A144:D144"/>
    <mergeCell ref="B145:D145"/>
    <mergeCell ref="A146:D146"/>
    <mergeCell ref="A147:D147"/>
    <mergeCell ref="A148:D148"/>
    <mergeCell ref="A152:E152"/>
    <mergeCell ref="A153:E153"/>
    <mergeCell ref="A154:E154"/>
    <mergeCell ref="A155:E15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1D41A"/>
    <pageSetUpPr fitToPage="false"/>
  </sheetPr>
  <dimension ref="A1:E670"/>
  <sheetViews>
    <sheetView showFormulas="false" showGridLines="true" showRowColHeaders="true" showZeros="true" rightToLeft="false" tabSelected="false" showOutlineSymbols="true" defaultGridColor="true" view="normal" topLeftCell="A133" colorId="64" zoomScale="120" zoomScaleNormal="120" zoomScalePageLayoutView="100" workbookViewId="0">
      <selection pane="topLeft" activeCell="A155" activeCellId="0" sqref="A155"/>
    </sheetView>
  </sheetViews>
  <sheetFormatPr defaultColWidth="12.6171875" defaultRowHeight="13.8" zeroHeight="false" outlineLevelRow="0" outlineLevelCol="0"/>
  <cols>
    <col collapsed="false" customWidth="true" hidden="false" outlineLevel="0" max="1" min="1" style="141" width="5.73"/>
    <col collapsed="false" customWidth="true" hidden="false" outlineLevel="0" max="2" min="2" style="141" width="34.62"/>
    <col collapsed="false" customWidth="true" hidden="false" outlineLevel="0" max="3" min="3" style="141" width="25.13"/>
    <col collapsed="false" customWidth="true" hidden="false" outlineLevel="0" max="4" min="4" style="141" width="20.27"/>
    <col collapsed="false" customWidth="true" hidden="false" outlineLevel="0" max="5" min="5" style="141" width="25.5"/>
    <col collapsed="false" customWidth="true" hidden="false" outlineLevel="0" max="26" min="6" style="141" width="7.62"/>
    <col collapsed="false" customWidth="false" hidden="false" outlineLevel="0" max="1024" min="27" style="141" width="12.63"/>
  </cols>
  <sheetData>
    <row r="1" customFormat="false" ht="14.25" hidden="false" customHeight="true" outlineLevel="0" collapsed="false">
      <c r="A1" s="39" t="s">
        <v>40</v>
      </c>
      <c r="B1" s="39"/>
      <c r="C1" s="39"/>
      <c r="D1" s="39"/>
      <c r="E1" s="39"/>
    </row>
    <row r="2" customFormat="false" ht="13.8" hidden="false" customHeight="false" outlineLevel="0" collapsed="false">
      <c r="A2" s="39"/>
      <c r="B2" s="39"/>
      <c r="C2" s="39"/>
      <c r="D2" s="39"/>
      <c r="E2" s="39"/>
    </row>
    <row r="3" customFormat="false" ht="13.8" hidden="false" customHeight="false" outlineLevel="0" collapsed="false">
      <c r="A3" s="40" t="s">
        <v>41</v>
      </c>
      <c r="B3" s="40"/>
      <c r="C3" s="40"/>
      <c r="D3" s="40"/>
      <c r="E3" s="40"/>
    </row>
    <row r="4" customFormat="false" ht="15" hidden="false" customHeight="true" outlineLevel="0" collapsed="false">
      <c r="A4" s="41" t="s">
        <v>42</v>
      </c>
      <c r="B4" s="41"/>
      <c r="C4" s="41"/>
      <c r="D4" s="41"/>
      <c r="E4" s="41"/>
    </row>
    <row r="5" customFormat="false" ht="13.8" hidden="false" customHeight="true" outlineLevel="0" collapsed="false">
      <c r="A5" s="42" t="s">
        <v>43</v>
      </c>
      <c r="B5" s="42"/>
      <c r="C5" s="42"/>
      <c r="D5" s="42"/>
      <c r="E5" s="42"/>
    </row>
    <row r="6" customFormat="false" ht="13.8" hidden="false" customHeight="false" outlineLevel="0" collapsed="false">
      <c r="A6" s="43"/>
      <c r="B6" s="43"/>
      <c r="C6" s="43"/>
      <c r="D6" s="43"/>
      <c r="E6" s="43"/>
    </row>
    <row r="7" customFormat="false" ht="13.8" hidden="false" customHeight="false" outlineLevel="0" collapsed="false">
      <c r="A7" s="44" t="s">
        <v>44</v>
      </c>
      <c r="B7" s="44"/>
      <c r="C7" s="44"/>
      <c r="D7" s="44"/>
      <c r="E7" s="44"/>
    </row>
    <row r="8" customFormat="false" ht="15.75" hidden="false" customHeight="true" outlineLevel="0" collapsed="false">
      <c r="A8" s="45" t="s">
        <v>45</v>
      </c>
      <c r="B8" s="46" t="s">
        <v>46</v>
      </c>
      <c r="C8" s="46"/>
      <c r="D8" s="47" t="s">
        <v>47</v>
      </c>
      <c r="E8" s="47"/>
    </row>
    <row r="9" customFormat="false" ht="15.75" hidden="false" customHeight="true" outlineLevel="0" collapsed="false">
      <c r="A9" s="48" t="s">
        <v>48</v>
      </c>
      <c r="B9" s="49" t="s">
        <v>49</v>
      </c>
      <c r="C9" s="49"/>
      <c r="D9" s="50" t="s">
        <v>50</v>
      </c>
      <c r="E9" s="50"/>
    </row>
    <row r="10" customFormat="false" ht="15.75" hidden="false" customHeight="true" outlineLevel="0" collapsed="false">
      <c r="A10" s="48" t="s">
        <v>51</v>
      </c>
      <c r="B10" s="49" t="s">
        <v>52</v>
      </c>
      <c r="C10" s="49"/>
      <c r="D10" s="51" t="s">
        <v>53</v>
      </c>
      <c r="E10" s="51"/>
    </row>
    <row r="11" customFormat="false" ht="15.75" hidden="false" customHeight="true" outlineLevel="0" collapsed="false">
      <c r="A11" s="52" t="s">
        <v>54</v>
      </c>
      <c r="B11" s="53" t="s">
        <v>55</v>
      </c>
      <c r="C11" s="53"/>
      <c r="D11" s="54" t="s">
        <v>56</v>
      </c>
      <c r="E11" s="54"/>
    </row>
    <row r="12" customFormat="false" ht="13.8" hidden="false" customHeight="false" outlineLevel="0" collapsed="false">
      <c r="A12" s="55"/>
      <c r="B12" s="55"/>
      <c r="C12" s="55"/>
      <c r="D12" s="55"/>
      <c r="E12" s="55"/>
    </row>
    <row r="13" customFormat="false" ht="13.8" hidden="false" customHeight="false" outlineLevel="0" collapsed="false">
      <c r="A13" s="44" t="s">
        <v>57</v>
      </c>
      <c r="B13" s="44"/>
      <c r="C13" s="44"/>
      <c r="D13" s="44"/>
      <c r="E13" s="44"/>
    </row>
    <row r="14" customFormat="false" ht="15.75" hidden="false" customHeight="true" outlineLevel="0" collapsed="false">
      <c r="A14" s="56" t="s">
        <v>1</v>
      </c>
      <c r="B14" s="57" t="s">
        <v>58</v>
      </c>
      <c r="C14" s="58" t="s">
        <v>4</v>
      </c>
      <c r="D14" s="59" t="s">
        <v>59</v>
      </c>
      <c r="E14" s="59"/>
    </row>
    <row r="15" customFormat="false" ht="15.75" hidden="false" customHeight="true" outlineLevel="0" collapsed="false">
      <c r="A15" s="60" t="n">
        <v>1</v>
      </c>
      <c r="B15" s="61" t="s">
        <v>60</v>
      </c>
      <c r="C15" s="62" t="s">
        <v>61</v>
      </c>
      <c r="D15" s="63" t="n">
        <f aca="false">'RESUMO DOS CUSTOS'!E18</f>
        <v>1</v>
      </c>
      <c r="E15" s="63"/>
    </row>
    <row r="16" customFormat="false" ht="15.75" hidden="false" customHeight="true" outlineLevel="0" collapsed="false">
      <c r="A16" s="60"/>
      <c r="B16" s="61"/>
      <c r="C16" s="62"/>
      <c r="D16" s="63"/>
      <c r="E16" s="63"/>
    </row>
    <row r="17" customFormat="false" ht="15.75" hidden="false" customHeight="true" outlineLevel="0" collapsed="false">
      <c r="A17" s="37"/>
      <c r="B17" s="37"/>
      <c r="C17" s="191"/>
      <c r="D17" s="21"/>
      <c r="E17" s="21"/>
    </row>
    <row r="18" customFormat="false" ht="15.75" hidden="false" customHeight="true" outlineLevel="0" collapsed="false">
      <c r="A18" s="44" t="s">
        <v>62</v>
      </c>
      <c r="B18" s="44"/>
      <c r="C18" s="44"/>
      <c r="D18" s="44"/>
      <c r="E18" s="44"/>
    </row>
    <row r="19" customFormat="false" ht="15.75" hidden="false" customHeight="true" outlineLevel="0" collapsed="false">
      <c r="A19" s="45" t="n">
        <v>1</v>
      </c>
      <c r="B19" s="46" t="s">
        <v>58</v>
      </c>
      <c r="C19" s="46"/>
      <c r="D19" s="65" t="s">
        <v>63</v>
      </c>
      <c r="E19" s="65"/>
    </row>
    <row r="20" customFormat="false" ht="15.75" hidden="false" customHeight="true" outlineLevel="0" collapsed="false">
      <c r="A20" s="48" t="n">
        <v>2</v>
      </c>
      <c r="B20" s="49" t="s">
        <v>64</v>
      </c>
      <c r="C20" s="49"/>
      <c r="D20" s="51" t="s">
        <v>332</v>
      </c>
      <c r="E20" s="51"/>
    </row>
    <row r="21" customFormat="false" ht="15.75" hidden="false" customHeight="true" outlineLevel="0" collapsed="false">
      <c r="A21" s="48" t="n">
        <v>3</v>
      </c>
      <c r="B21" s="49" t="s">
        <v>66</v>
      </c>
      <c r="C21" s="49"/>
      <c r="D21" s="66" t="n">
        <f aca="false">'FONTE DE DADOS'!B7</f>
        <v>0</v>
      </c>
      <c r="E21" s="66"/>
    </row>
    <row r="22" customFormat="false" ht="15.75" hidden="false" customHeight="true" outlineLevel="0" collapsed="false">
      <c r="A22" s="48" t="n">
        <v>4</v>
      </c>
      <c r="B22" s="49" t="s">
        <v>67</v>
      </c>
      <c r="C22" s="49"/>
      <c r="D22" s="51" t="s">
        <v>333</v>
      </c>
      <c r="E22" s="51"/>
    </row>
    <row r="23" customFormat="false" ht="15.75" hidden="false" customHeight="true" outlineLevel="0" collapsed="false">
      <c r="A23" s="52" t="n">
        <v>5</v>
      </c>
      <c r="B23" s="67" t="s">
        <v>69</v>
      </c>
      <c r="C23" s="67"/>
      <c r="D23" s="68" t="n">
        <v>45658</v>
      </c>
      <c r="E23" s="68"/>
    </row>
    <row r="24" customFormat="false" ht="15.75" hidden="false" customHeight="true" outlineLevel="0" collapsed="false">
      <c r="A24" s="37"/>
      <c r="B24" s="35"/>
      <c r="C24" s="192"/>
      <c r="D24" s="70"/>
      <c r="E24" s="192"/>
    </row>
    <row r="25" customFormat="false" ht="15.75" hidden="false" customHeight="true" outlineLevel="0" collapsed="false">
      <c r="A25" s="44" t="s">
        <v>70</v>
      </c>
      <c r="B25" s="44"/>
      <c r="C25" s="44"/>
      <c r="D25" s="44"/>
      <c r="E25" s="44"/>
    </row>
    <row r="26" customFormat="false" ht="15.75" hidden="false" customHeight="true" outlineLevel="0" collapsed="false">
      <c r="A26" s="71" t="n">
        <v>1</v>
      </c>
      <c r="B26" s="72" t="s">
        <v>71</v>
      </c>
      <c r="C26" s="72"/>
      <c r="D26" s="73" t="s">
        <v>72</v>
      </c>
      <c r="E26" s="74" t="s">
        <v>73</v>
      </c>
    </row>
    <row r="27" customFormat="false" ht="15.75" hidden="false" customHeight="true" outlineLevel="0" collapsed="false">
      <c r="A27" s="13" t="s">
        <v>45</v>
      </c>
      <c r="B27" s="75" t="s">
        <v>74</v>
      </c>
      <c r="C27" s="75"/>
      <c r="D27" s="76"/>
      <c r="E27" s="77" t="n">
        <f aca="false">D21</f>
        <v>0</v>
      </c>
    </row>
    <row r="28" customFormat="false" ht="15.75" hidden="false" customHeight="true" outlineLevel="0" collapsed="false">
      <c r="A28" s="13" t="s">
        <v>48</v>
      </c>
      <c r="B28" s="75" t="s">
        <v>75</v>
      </c>
      <c r="C28" s="75"/>
      <c r="D28" s="78"/>
      <c r="E28" s="79" t="n">
        <v>0</v>
      </c>
    </row>
    <row r="29" customFormat="false" ht="15.75" hidden="false" customHeight="true" outlineLevel="0" collapsed="false">
      <c r="A29" s="13" t="s">
        <v>51</v>
      </c>
      <c r="B29" s="75" t="s">
        <v>76</v>
      </c>
      <c r="C29" s="75"/>
      <c r="D29" s="80"/>
      <c r="E29" s="79" t="n">
        <v>0</v>
      </c>
    </row>
    <row r="30" customFormat="false" ht="15.75" hidden="false" customHeight="true" outlineLevel="0" collapsed="false">
      <c r="A30" s="13" t="s">
        <v>54</v>
      </c>
      <c r="B30" s="75" t="s">
        <v>77</v>
      </c>
      <c r="C30" s="75"/>
      <c r="D30" s="80"/>
      <c r="E30" s="79" t="n">
        <v>0</v>
      </c>
    </row>
    <row r="31" customFormat="false" ht="15.75" hidden="false" customHeight="true" outlineLevel="0" collapsed="false">
      <c r="A31" s="13" t="s">
        <v>78</v>
      </c>
      <c r="B31" s="75" t="s">
        <v>79</v>
      </c>
      <c r="C31" s="75"/>
      <c r="D31" s="80"/>
      <c r="E31" s="79" t="n">
        <v>0</v>
      </c>
    </row>
    <row r="32" customFormat="false" ht="15.75" hidden="false" customHeight="true" outlineLevel="0" collapsed="false">
      <c r="A32" s="13" t="s">
        <v>80</v>
      </c>
      <c r="B32" s="75" t="s">
        <v>81</v>
      </c>
      <c r="C32" s="75"/>
      <c r="D32" s="80"/>
      <c r="E32" s="79" t="n">
        <v>0</v>
      </c>
    </row>
    <row r="33" customFormat="false" ht="15.75" hidden="false" customHeight="true" outlineLevel="0" collapsed="false">
      <c r="A33" s="13" t="s">
        <v>82</v>
      </c>
      <c r="B33" s="49" t="s">
        <v>83</v>
      </c>
      <c r="C33" s="49"/>
      <c r="D33" s="80"/>
      <c r="E33" s="79" t="n">
        <v>0</v>
      </c>
    </row>
    <row r="34" customFormat="false" ht="15.75" hidden="false" customHeight="true" outlineLevel="0" collapsed="false">
      <c r="A34" s="81" t="s">
        <v>84</v>
      </c>
      <c r="B34" s="81"/>
      <c r="C34" s="81"/>
      <c r="D34" s="81"/>
      <c r="E34" s="82" t="n">
        <f aca="false">SUM(E27:E33)</f>
        <v>0</v>
      </c>
    </row>
    <row r="35" customFormat="false" ht="15.75" hidden="false" customHeight="true" outlineLevel="0" collapsed="false">
      <c r="A35" s="83" t="s">
        <v>85</v>
      </c>
      <c r="B35" s="83"/>
      <c r="C35" s="83"/>
      <c r="D35" s="83"/>
      <c r="E35" s="84" t="n">
        <f aca="false">SUM(E34)</f>
        <v>0</v>
      </c>
    </row>
    <row r="36" customFormat="false" ht="15.75" hidden="false" customHeight="true" outlineLevel="0" collapsed="false">
      <c r="A36" s="85"/>
      <c r="B36" s="193"/>
      <c r="C36" s="193"/>
      <c r="D36" s="193"/>
      <c r="E36" s="87"/>
    </row>
    <row r="37" customFormat="false" ht="15.75" hidden="false" customHeight="true" outlineLevel="0" collapsed="false">
      <c r="A37" s="88" t="s">
        <v>86</v>
      </c>
      <c r="B37" s="88"/>
      <c r="C37" s="88"/>
      <c r="D37" s="88"/>
      <c r="E37" s="88"/>
    </row>
    <row r="38" customFormat="false" ht="15.75" hidden="false" customHeight="true" outlineLevel="0" collapsed="false">
      <c r="A38" s="89" t="s">
        <v>87</v>
      </c>
      <c r="B38" s="89"/>
      <c r="C38" s="89"/>
      <c r="D38" s="89"/>
      <c r="E38" s="89"/>
    </row>
    <row r="39" customFormat="false" ht="15.75" hidden="false" customHeight="true" outlineLevel="0" collapsed="false">
      <c r="A39" s="90" t="s">
        <v>88</v>
      </c>
      <c r="B39" s="91" t="s">
        <v>89</v>
      </c>
      <c r="C39" s="91"/>
      <c r="D39" s="92" t="s">
        <v>72</v>
      </c>
      <c r="E39" s="93" t="s">
        <v>73</v>
      </c>
    </row>
    <row r="40" customFormat="false" ht="15.75" hidden="false" customHeight="true" outlineLevel="0" collapsed="false">
      <c r="A40" s="11" t="s">
        <v>45</v>
      </c>
      <c r="B40" s="94" t="s">
        <v>90</v>
      </c>
      <c r="C40" s="95"/>
      <c r="D40" s="194" t="n">
        <f aca="false">1/12</f>
        <v>0.0833333333333333</v>
      </c>
      <c r="E40" s="97" t="n">
        <f aca="false">TRUNC($E$35*D40,2)</f>
        <v>0</v>
      </c>
    </row>
    <row r="41" customFormat="false" ht="15.75" hidden="false" customHeight="true" outlineLevel="0" collapsed="false">
      <c r="A41" s="11" t="s">
        <v>48</v>
      </c>
      <c r="B41" s="94" t="s">
        <v>91</v>
      </c>
      <c r="C41" s="95"/>
      <c r="D41" s="194" t="n">
        <v>0.121</v>
      </c>
      <c r="E41" s="97" t="n">
        <f aca="false">TRUNC($E$35*D41,2)</f>
        <v>0</v>
      </c>
    </row>
    <row r="42" customFormat="false" ht="15.75" hidden="false" customHeight="true" outlineLevel="0" collapsed="false">
      <c r="A42" s="18" t="s">
        <v>92</v>
      </c>
      <c r="B42" s="18"/>
      <c r="C42" s="18"/>
      <c r="D42" s="81" t="n">
        <f aca="false">SUM(D40:D41)</f>
        <v>0.204333333333333</v>
      </c>
      <c r="E42" s="82" t="n">
        <f aca="false">SUM(E40:E41)</f>
        <v>0</v>
      </c>
    </row>
    <row r="43" customFormat="false" ht="15.75" hidden="false" customHeight="true" outlineLevel="0" collapsed="false">
      <c r="A43" s="91" t="s">
        <v>93</v>
      </c>
      <c r="B43" s="91"/>
      <c r="C43" s="91"/>
      <c r="D43" s="91"/>
      <c r="E43" s="82" t="n">
        <f aca="false">SUM(E42)</f>
        <v>0</v>
      </c>
    </row>
    <row r="44" customFormat="false" ht="15.75" hidden="false" customHeight="true" outlineLevel="0" collapsed="false">
      <c r="A44" s="18" t="s">
        <v>94</v>
      </c>
      <c r="B44" s="18"/>
      <c r="C44" s="18"/>
      <c r="D44" s="12" t="s">
        <v>95</v>
      </c>
      <c r="E44" s="97" t="n">
        <f aca="false">E35</f>
        <v>0</v>
      </c>
    </row>
    <row r="45" customFormat="false" ht="75.75" hidden="false" customHeight="true" outlineLevel="0" collapsed="false">
      <c r="A45" s="18"/>
      <c r="B45" s="18"/>
      <c r="C45" s="18"/>
      <c r="D45" s="12" t="s">
        <v>96</v>
      </c>
      <c r="E45" s="97" t="n">
        <f aca="false">E43</f>
        <v>0</v>
      </c>
    </row>
    <row r="46" customFormat="false" ht="15.75" hidden="false" customHeight="true" outlineLevel="0" collapsed="false">
      <c r="A46" s="18"/>
      <c r="B46" s="18"/>
      <c r="C46" s="18"/>
      <c r="D46" s="91" t="s">
        <v>92</v>
      </c>
      <c r="E46" s="93" t="n">
        <f aca="false">SUM(E44:E45)</f>
        <v>0</v>
      </c>
    </row>
    <row r="47" customFormat="false" ht="15.75" hidden="false" customHeight="true" outlineLevel="0" collapsed="false">
      <c r="A47" s="98" t="s">
        <v>97</v>
      </c>
      <c r="B47" s="98"/>
      <c r="C47" s="98"/>
      <c r="D47" s="98"/>
      <c r="E47" s="98"/>
    </row>
    <row r="48" customFormat="false" ht="15.75" hidden="false" customHeight="true" outlineLevel="0" collapsed="false">
      <c r="A48" s="91" t="s">
        <v>98</v>
      </c>
      <c r="B48" s="91" t="s">
        <v>99</v>
      </c>
      <c r="C48" s="91"/>
      <c r="D48" s="92" t="s">
        <v>72</v>
      </c>
      <c r="E48" s="93" t="s">
        <v>73</v>
      </c>
    </row>
    <row r="49" customFormat="false" ht="15.75" hidden="false" customHeight="true" outlineLevel="0" collapsed="false">
      <c r="A49" s="13" t="s">
        <v>45</v>
      </c>
      <c r="B49" s="99" t="s">
        <v>100</v>
      </c>
      <c r="C49" s="99"/>
      <c r="D49" s="100" t="n">
        <v>0.2</v>
      </c>
      <c r="E49" s="97" t="n">
        <f aca="false">TRUNC($E$46*D49,2)</f>
        <v>0</v>
      </c>
    </row>
    <row r="50" customFormat="false" ht="15.75" hidden="false" customHeight="true" outlineLevel="0" collapsed="false">
      <c r="A50" s="13" t="s">
        <v>48</v>
      </c>
      <c r="B50" s="99" t="s">
        <v>101</v>
      </c>
      <c r="C50" s="99"/>
      <c r="D50" s="100" t="n">
        <v>0.025</v>
      </c>
      <c r="E50" s="97" t="n">
        <f aca="false">TRUNC($E$46*D50,2)</f>
        <v>0</v>
      </c>
    </row>
    <row r="51" customFormat="false" ht="48.5" hidden="false" customHeight="true" outlineLevel="0" collapsed="false">
      <c r="A51" s="13" t="s">
        <v>51</v>
      </c>
      <c r="B51" s="49" t="s">
        <v>301</v>
      </c>
      <c r="C51" s="49"/>
      <c r="D51" s="102" t="n">
        <v>0.06</v>
      </c>
      <c r="E51" s="97" t="n">
        <f aca="false">TRUNC($E$46*D51,2)</f>
        <v>0</v>
      </c>
    </row>
    <row r="52" customFormat="false" ht="15.75" hidden="false" customHeight="true" outlineLevel="0" collapsed="false">
      <c r="A52" s="13" t="s">
        <v>54</v>
      </c>
      <c r="B52" s="99" t="s">
        <v>103</v>
      </c>
      <c r="C52" s="99"/>
      <c r="D52" s="100" t="n">
        <v>0.015</v>
      </c>
      <c r="E52" s="97" t="n">
        <f aca="false">TRUNC($E$46*D52,2)</f>
        <v>0</v>
      </c>
    </row>
    <row r="53" customFormat="false" ht="15.75" hidden="false" customHeight="true" outlineLevel="0" collapsed="false">
      <c r="A53" s="13" t="s">
        <v>78</v>
      </c>
      <c r="B53" s="99" t="s">
        <v>104</v>
      </c>
      <c r="C53" s="99"/>
      <c r="D53" s="100" t="n">
        <v>0.01</v>
      </c>
      <c r="E53" s="97" t="n">
        <f aca="false">TRUNC($E$46*D53,2)</f>
        <v>0</v>
      </c>
    </row>
    <row r="54" customFormat="false" ht="15.75" hidden="false" customHeight="true" outlineLevel="0" collapsed="false">
      <c r="A54" s="13" t="s">
        <v>80</v>
      </c>
      <c r="B54" s="99" t="s">
        <v>105</v>
      </c>
      <c r="C54" s="99"/>
      <c r="D54" s="100" t="n">
        <v>0.006</v>
      </c>
      <c r="E54" s="97" t="n">
        <f aca="false">TRUNC($E$46*D54,2)</f>
        <v>0</v>
      </c>
    </row>
    <row r="55" customFormat="false" ht="15.75" hidden="false" customHeight="true" outlineLevel="0" collapsed="false">
      <c r="A55" s="13" t="s">
        <v>82</v>
      </c>
      <c r="B55" s="99" t="s">
        <v>106</v>
      </c>
      <c r="C55" s="99"/>
      <c r="D55" s="100" t="n">
        <v>0.002</v>
      </c>
      <c r="E55" s="97" t="n">
        <f aca="false">TRUNC($E$46*D55,2)</f>
        <v>0</v>
      </c>
    </row>
    <row r="56" customFormat="false" ht="15.75" hidden="false" customHeight="true" outlineLevel="0" collapsed="false">
      <c r="A56" s="13" t="s">
        <v>107</v>
      </c>
      <c r="B56" s="99" t="s">
        <v>108</v>
      </c>
      <c r="C56" s="99"/>
      <c r="D56" s="100" t="n">
        <v>0.08</v>
      </c>
      <c r="E56" s="97" t="n">
        <f aca="false">TRUNC($E$46*D56,2)</f>
        <v>0</v>
      </c>
    </row>
    <row r="57" customFormat="false" ht="15.75" hidden="false" customHeight="true" outlineLevel="0" collapsed="false">
      <c r="A57" s="91" t="s">
        <v>109</v>
      </c>
      <c r="B57" s="91"/>
      <c r="C57" s="91"/>
      <c r="D57" s="81" t="n">
        <f aca="false">SUM(D49:D56)</f>
        <v>0.398</v>
      </c>
      <c r="E57" s="82" t="n">
        <f aca="false">SUM(E49:E56)</f>
        <v>0</v>
      </c>
    </row>
    <row r="58" customFormat="false" ht="15.75" hidden="false" customHeight="true" outlineLevel="0" collapsed="false">
      <c r="A58" s="89" t="s">
        <v>110</v>
      </c>
      <c r="B58" s="89"/>
      <c r="C58" s="89"/>
      <c r="D58" s="89"/>
      <c r="E58" s="89"/>
    </row>
    <row r="59" customFormat="false" ht="15.75" hidden="false" customHeight="true" outlineLevel="0" collapsed="false">
      <c r="A59" s="91" t="s">
        <v>111</v>
      </c>
      <c r="B59" s="91" t="s">
        <v>112</v>
      </c>
      <c r="C59" s="91"/>
      <c r="D59" s="91"/>
      <c r="E59" s="93" t="s">
        <v>73</v>
      </c>
    </row>
    <row r="60" customFormat="false" ht="15.75" hidden="false" customHeight="true" outlineLevel="0" collapsed="false">
      <c r="A60" s="13" t="s">
        <v>45</v>
      </c>
      <c r="B60" s="49" t="s">
        <v>113</v>
      </c>
      <c r="C60" s="49"/>
      <c r="D60" s="49"/>
      <c r="E60" s="79"/>
    </row>
    <row r="61" customFormat="false" ht="15.75" hidden="false" customHeight="true" outlineLevel="0" collapsed="false">
      <c r="A61" s="13" t="s">
        <v>48</v>
      </c>
      <c r="B61" s="49" t="s">
        <v>114</v>
      </c>
      <c r="C61" s="49"/>
      <c r="D61" s="49"/>
      <c r="E61" s="97" t="n">
        <f aca="false">'FONTE DE DADOS'!B14</f>
        <v>0</v>
      </c>
    </row>
    <row r="62" customFormat="false" ht="15.75" hidden="false" customHeight="true" outlineLevel="0" collapsed="false">
      <c r="A62" s="13" t="s">
        <v>51</v>
      </c>
      <c r="B62" s="49" t="s">
        <v>115</v>
      </c>
      <c r="C62" s="49"/>
      <c r="D62" s="49"/>
      <c r="E62" s="103" t="n">
        <f aca="false">'FONTE DE DADOS'!B15</f>
        <v>0</v>
      </c>
    </row>
    <row r="63" customFormat="false" ht="15.75" hidden="false" customHeight="true" outlineLevel="0" collapsed="false">
      <c r="A63" s="13" t="s">
        <v>54</v>
      </c>
      <c r="B63" s="49" t="s">
        <v>116</v>
      </c>
      <c r="C63" s="49"/>
      <c r="D63" s="49"/>
      <c r="E63" s="97" t="n">
        <f aca="false">'FONTE DE DADOS'!B16</f>
        <v>0</v>
      </c>
    </row>
    <row r="64" customFormat="false" ht="15.75" hidden="false" customHeight="true" outlineLevel="0" collapsed="false">
      <c r="A64" s="18" t="s">
        <v>117</v>
      </c>
      <c r="B64" s="18"/>
      <c r="C64" s="18"/>
      <c r="D64" s="18"/>
      <c r="E64" s="82" t="n">
        <f aca="false">SUM(E60:E63)</f>
        <v>0</v>
      </c>
    </row>
    <row r="65" customFormat="false" ht="15.75" hidden="false" customHeight="true" outlineLevel="0" collapsed="false">
      <c r="A65" s="18" t="s">
        <v>118</v>
      </c>
      <c r="B65" s="18"/>
      <c r="C65" s="18"/>
      <c r="D65" s="18"/>
      <c r="E65" s="18"/>
    </row>
    <row r="66" customFormat="false" ht="15.75" hidden="false" customHeight="true" outlineLevel="0" collapsed="false">
      <c r="A66" s="91" t="n">
        <v>2</v>
      </c>
      <c r="B66" s="91" t="s">
        <v>119</v>
      </c>
      <c r="C66" s="91"/>
      <c r="D66" s="91"/>
      <c r="E66" s="93" t="s">
        <v>73</v>
      </c>
    </row>
    <row r="67" customFormat="false" ht="15.75" hidden="false" customHeight="true" outlineLevel="0" collapsed="false">
      <c r="A67" s="12" t="s">
        <v>88</v>
      </c>
      <c r="B67" s="104" t="s">
        <v>120</v>
      </c>
      <c r="C67" s="105"/>
      <c r="D67" s="106"/>
      <c r="E67" s="97" t="n">
        <f aca="false">E43</f>
        <v>0</v>
      </c>
    </row>
    <row r="68" customFormat="false" ht="15.75" hidden="false" customHeight="true" outlineLevel="0" collapsed="false">
      <c r="A68" s="12" t="s">
        <v>98</v>
      </c>
      <c r="B68" s="104" t="s">
        <v>121</v>
      </c>
      <c r="C68" s="105"/>
      <c r="D68" s="106"/>
      <c r="E68" s="97" t="n">
        <f aca="false">E57</f>
        <v>0</v>
      </c>
    </row>
    <row r="69" customFormat="false" ht="15.75" hidden="false" customHeight="true" outlineLevel="0" collapsed="false">
      <c r="A69" s="12" t="s">
        <v>111</v>
      </c>
      <c r="B69" s="104" t="s">
        <v>122</v>
      </c>
      <c r="C69" s="105"/>
      <c r="D69" s="106"/>
      <c r="E69" s="97" t="n">
        <f aca="false">E64</f>
        <v>0</v>
      </c>
    </row>
    <row r="70" customFormat="false" ht="15.75" hidden="false" customHeight="true" outlineLevel="0" collapsed="false">
      <c r="A70" s="83" t="s">
        <v>123</v>
      </c>
      <c r="B70" s="83"/>
      <c r="C70" s="83"/>
      <c r="D70" s="83"/>
      <c r="E70" s="84" t="n">
        <f aca="false">SUM(E67:E69)</f>
        <v>0</v>
      </c>
    </row>
    <row r="71" customFormat="false" ht="15.75" hidden="false" customHeight="true" outlineLevel="0" collapsed="false">
      <c r="A71" s="85"/>
      <c r="B71" s="107"/>
      <c r="C71" s="107"/>
      <c r="D71" s="107"/>
      <c r="E71" s="87"/>
    </row>
    <row r="72" customFormat="false" ht="15.75" hidden="false" customHeight="true" outlineLevel="0" collapsed="false">
      <c r="A72" s="88" t="s">
        <v>124</v>
      </c>
      <c r="B72" s="88"/>
      <c r="C72" s="88"/>
      <c r="D72" s="88"/>
      <c r="E72" s="88"/>
    </row>
    <row r="73" customFormat="false" ht="15.75" hidden="false" customHeight="true" outlineLevel="0" collapsed="false">
      <c r="A73" s="91" t="n">
        <v>3</v>
      </c>
      <c r="B73" s="108" t="s">
        <v>125</v>
      </c>
      <c r="C73" s="108"/>
      <c r="D73" s="92" t="s">
        <v>72</v>
      </c>
      <c r="E73" s="93" t="s">
        <v>73</v>
      </c>
    </row>
    <row r="74" customFormat="false" ht="15.75" hidden="false" customHeight="true" outlineLevel="0" collapsed="false">
      <c r="A74" s="13" t="s">
        <v>45</v>
      </c>
      <c r="B74" s="49" t="s">
        <v>126</v>
      </c>
      <c r="C74" s="49"/>
      <c r="D74" s="78" t="n">
        <v>0.00417</v>
      </c>
      <c r="E74" s="77" t="n">
        <f aca="false">TRUNC(+$E$35*D74,2)</f>
        <v>0</v>
      </c>
    </row>
    <row r="75" customFormat="false" ht="15.75" hidden="false" customHeight="true" outlineLevel="0" collapsed="false">
      <c r="A75" s="13" t="s">
        <v>48</v>
      </c>
      <c r="B75" s="49" t="s">
        <v>127</v>
      </c>
      <c r="C75" s="49"/>
      <c r="D75" s="78" t="n">
        <v>0.00033</v>
      </c>
      <c r="E75" s="77" t="n">
        <f aca="false">TRUNC(+$E$35*D75,2)</f>
        <v>0</v>
      </c>
    </row>
    <row r="76" customFormat="false" ht="15.75" hidden="false" customHeight="true" outlineLevel="0" collapsed="false">
      <c r="A76" s="12" t="s">
        <v>51</v>
      </c>
      <c r="B76" s="49" t="s">
        <v>128</v>
      </c>
      <c r="C76" s="49"/>
      <c r="D76" s="78" t="n">
        <v>0.02</v>
      </c>
      <c r="E76" s="77" t="n">
        <f aca="false">TRUNC(+$E$35*D76,2)</f>
        <v>0</v>
      </c>
    </row>
    <row r="77" customFormat="false" ht="15.75" hidden="false" customHeight="true" outlineLevel="0" collapsed="false">
      <c r="A77" s="109" t="s">
        <v>54</v>
      </c>
      <c r="B77" s="99" t="s">
        <v>129</v>
      </c>
      <c r="C77" s="99"/>
      <c r="D77" s="110" t="n">
        <v>0.0194</v>
      </c>
      <c r="E77" s="77" t="n">
        <f aca="false">TRUNC(+$E$35*D77,2)</f>
        <v>0</v>
      </c>
    </row>
    <row r="78" customFormat="false" ht="13.8" hidden="false" customHeight="false" outlineLevel="0" collapsed="false">
      <c r="A78" s="109" t="s">
        <v>78</v>
      </c>
      <c r="B78" s="111" t="s">
        <v>130</v>
      </c>
      <c r="C78" s="111"/>
      <c r="D78" s="110" t="n">
        <f aca="false">D77*D57</f>
        <v>0.0077212</v>
      </c>
      <c r="E78" s="77" t="n">
        <f aca="false">TRUNC(+$E$35*D78,2)</f>
        <v>0</v>
      </c>
    </row>
    <row r="79" customFormat="false" ht="15.75" hidden="false" customHeight="true" outlineLevel="0" collapsed="false">
      <c r="A79" s="12" t="s">
        <v>80</v>
      </c>
      <c r="B79" s="46" t="s">
        <v>131</v>
      </c>
      <c r="C79" s="46"/>
      <c r="D79" s="112" t="n">
        <v>0.02</v>
      </c>
      <c r="E79" s="77" t="n">
        <f aca="false">TRUNC(+$E$35*D79,2)</f>
        <v>0</v>
      </c>
    </row>
    <row r="80" customFormat="false" ht="15.75" hidden="false" customHeight="true" outlineLevel="0" collapsed="false">
      <c r="A80" s="83" t="s">
        <v>132</v>
      </c>
      <c r="B80" s="83"/>
      <c r="C80" s="83"/>
      <c r="D80" s="113" t="n">
        <f aca="false">SUM(D74:D79)</f>
        <v>0.0716212</v>
      </c>
      <c r="E80" s="114" t="n">
        <f aca="false">SUM(E74:E79)</f>
        <v>0</v>
      </c>
    </row>
    <row r="81" customFormat="false" ht="15.75" hidden="false" customHeight="true" outlineLevel="0" collapsed="false">
      <c r="A81" s="18"/>
      <c r="B81" s="18"/>
      <c r="C81" s="18"/>
      <c r="D81" s="18"/>
      <c r="E81" s="18"/>
    </row>
    <row r="82" customFormat="false" ht="15.75" hidden="false" customHeight="true" outlineLevel="0" collapsed="false">
      <c r="A82" s="91" t="s">
        <v>133</v>
      </c>
      <c r="B82" s="91"/>
      <c r="C82" s="91"/>
      <c r="D82" s="12" t="s">
        <v>95</v>
      </c>
      <c r="E82" s="97" t="n">
        <f aca="false">E35</f>
        <v>0</v>
      </c>
    </row>
    <row r="83" customFormat="false" ht="15.75" hidden="false" customHeight="true" outlineLevel="0" collapsed="false">
      <c r="A83" s="91"/>
      <c r="B83" s="91"/>
      <c r="C83" s="91"/>
      <c r="D83" s="12" t="s">
        <v>134</v>
      </c>
      <c r="E83" s="97" t="n">
        <f aca="false">E70</f>
        <v>0</v>
      </c>
    </row>
    <row r="84" customFormat="false" ht="15.75" hidden="false" customHeight="true" outlineLevel="0" collapsed="false">
      <c r="A84" s="91"/>
      <c r="B84" s="91"/>
      <c r="C84" s="91"/>
      <c r="D84" s="12" t="s">
        <v>135</v>
      </c>
      <c r="E84" s="97" t="n">
        <f aca="false">E80</f>
        <v>0</v>
      </c>
    </row>
    <row r="85" customFormat="false" ht="15.75" hidden="false" customHeight="true" outlineLevel="0" collapsed="false">
      <c r="A85" s="91"/>
      <c r="B85" s="91"/>
      <c r="C85" s="91"/>
      <c r="D85" s="18" t="s">
        <v>136</v>
      </c>
      <c r="E85" s="93" t="n">
        <f aca="false">SUM(E82:E84)</f>
        <v>0</v>
      </c>
    </row>
    <row r="86" customFormat="false" ht="15.75" hidden="false" customHeight="true" outlineLevel="0" collapsed="false">
      <c r="A86" s="88" t="s">
        <v>137</v>
      </c>
      <c r="B86" s="88"/>
      <c r="C86" s="88"/>
      <c r="D86" s="88"/>
      <c r="E86" s="88"/>
    </row>
    <row r="87" customFormat="false" ht="15.75" hidden="false" customHeight="true" outlineLevel="0" collapsed="false">
      <c r="A87" s="89" t="s">
        <v>138</v>
      </c>
      <c r="B87" s="89"/>
      <c r="C87" s="89"/>
      <c r="D87" s="89"/>
      <c r="E87" s="89"/>
    </row>
    <row r="88" customFormat="false" ht="15.75" hidden="false" customHeight="true" outlineLevel="0" collapsed="false">
      <c r="A88" s="91" t="s">
        <v>139</v>
      </c>
      <c r="B88" s="18" t="s">
        <v>140</v>
      </c>
      <c r="C88" s="18"/>
      <c r="D88" s="92" t="s">
        <v>72</v>
      </c>
      <c r="E88" s="93" t="s">
        <v>73</v>
      </c>
    </row>
    <row r="89" customFormat="false" ht="15.75" hidden="false" customHeight="true" outlineLevel="0" collapsed="false">
      <c r="A89" s="12" t="s">
        <v>45</v>
      </c>
      <c r="B89" s="49" t="s">
        <v>141</v>
      </c>
      <c r="C89" s="49"/>
      <c r="D89" s="100" t="n">
        <v>0.0093</v>
      </c>
      <c r="E89" s="77" t="n">
        <f aca="false">TRUNC(+D89*$E$85,2)</f>
        <v>0</v>
      </c>
    </row>
    <row r="90" customFormat="false" ht="15.75" hidden="false" customHeight="true" outlineLevel="0" collapsed="false">
      <c r="A90" s="13" t="s">
        <v>48</v>
      </c>
      <c r="B90" s="99" t="s">
        <v>142</v>
      </c>
      <c r="C90" s="99"/>
      <c r="D90" s="100" t="n">
        <v>0.0028</v>
      </c>
      <c r="E90" s="77" t="n">
        <f aca="false">TRUNC(+D90*$E$85,2)</f>
        <v>0</v>
      </c>
    </row>
    <row r="91" customFormat="false" ht="15.75" hidden="false" customHeight="true" outlineLevel="0" collapsed="false">
      <c r="A91" s="13" t="s">
        <v>51</v>
      </c>
      <c r="B91" s="49" t="s">
        <v>143</v>
      </c>
      <c r="C91" s="49"/>
      <c r="D91" s="100" t="n">
        <v>0.0002</v>
      </c>
      <c r="E91" s="77" t="n">
        <f aca="false">TRUNC(+D91*$E$85,2)</f>
        <v>0</v>
      </c>
    </row>
    <row r="92" customFormat="false" ht="15.75" hidden="false" customHeight="true" outlineLevel="0" collapsed="false">
      <c r="A92" s="13" t="s">
        <v>54</v>
      </c>
      <c r="B92" s="49" t="s">
        <v>144</v>
      </c>
      <c r="C92" s="49"/>
      <c r="D92" s="100" t="n">
        <v>0.0027</v>
      </c>
      <c r="E92" s="77" t="n">
        <f aca="false">TRUNC(+D92*$E$85,2)</f>
        <v>0</v>
      </c>
    </row>
    <row r="93" customFormat="false" ht="15.75" hidden="false" customHeight="true" outlineLevel="0" collapsed="false">
      <c r="A93" s="13" t="s">
        <v>78</v>
      </c>
      <c r="B93" s="49" t="s">
        <v>145</v>
      </c>
      <c r="C93" s="49"/>
      <c r="D93" s="115" t="n">
        <v>0.0007</v>
      </c>
      <c r="E93" s="77" t="n">
        <f aca="false">TRUNC(+D93*$E$85,2)</f>
        <v>0</v>
      </c>
    </row>
    <row r="94" customFormat="false" ht="15.75" hidden="false" customHeight="true" outlineLevel="0" collapsed="false">
      <c r="A94" s="13" t="s">
        <v>80</v>
      </c>
      <c r="B94" s="49" t="s">
        <v>146</v>
      </c>
      <c r="C94" s="49"/>
      <c r="D94" s="116" t="n">
        <v>0</v>
      </c>
      <c r="E94" s="77" t="n">
        <f aca="false">TRUNC(+D94*$E$85,2)</f>
        <v>0</v>
      </c>
    </row>
    <row r="95" customFormat="false" ht="15.75" hidden="false" customHeight="true" outlineLevel="0" collapsed="false">
      <c r="A95" s="91" t="s">
        <v>147</v>
      </c>
      <c r="B95" s="91"/>
      <c r="C95" s="91"/>
      <c r="D95" s="117" t="n">
        <f aca="false">SUM(D89:D94)</f>
        <v>0.0157</v>
      </c>
      <c r="E95" s="87" t="n">
        <f aca="false">SUM(E89:E94)</f>
        <v>0</v>
      </c>
    </row>
    <row r="96" customFormat="false" ht="15.75" hidden="false" customHeight="true" outlineLevel="0" collapsed="false">
      <c r="A96" s="118" t="s">
        <v>148</v>
      </c>
      <c r="B96" s="118"/>
      <c r="C96" s="118"/>
      <c r="D96" s="118"/>
      <c r="E96" s="118"/>
    </row>
    <row r="97" customFormat="false" ht="15.75" hidden="false" customHeight="true" outlineLevel="0" collapsed="false">
      <c r="A97" s="91" t="s">
        <v>149</v>
      </c>
      <c r="B97" s="18" t="s">
        <v>150</v>
      </c>
      <c r="C97" s="18"/>
      <c r="D97" s="18"/>
      <c r="E97" s="93" t="s">
        <v>73</v>
      </c>
    </row>
    <row r="98" customFormat="false" ht="15.75" hidden="false" customHeight="true" outlineLevel="0" collapsed="false">
      <c r="A98" s="12" t="s">
        <v>45</v>
      </c>
      <c r="B98" s="49" t="s">
        <v>151</v>
      </c>
      <c r="C98" s="49"/>
      <c r="D98" s="49"/>
      <c r="E98" s="77" t="n">
        <v>0</v>
      </c>
    </row>
    <row r="99" customFormat="false" ht="15.75" hidden="false" customHeight="true" outlineLevel="0" collapsed="false">
      <c r="A99" s="91" t="s">
        <v>152</v>
      </c>
      <c r="B99" s="91"/>
      <c r="C99" s="91"/>
      <c r="D99" s="91"/>
      <c r="E99" s="82" t="n">
        <f aca="false">SUM(E98)</f>
        <v>0</v>
      </c>
    </row>
    <row r="100" customFormat="false" ht="15.75" hidden="false" customHeight="true" outlineLevel="0" collapsed="false">
      <c r="A100" s="18" t="s">
        <v>153</v>
      </c>
      <c r="B100" s="18"/>
      <c r="C100" s="18"/>
      <c r="D100" s="18"/>
      <c r="E100" s="18"/>
    </row>
    <row r="101" customFormat="false" ht="15.75" hidden="false" customHeight="true" outlineLevel="0" collapsed="false">
      <c r="A101" s="91" t="n">
        <v>4</v>
      </c>
      <c r="B101" s="91" t="s">
        <v>154</v>
      </c>
      <c r="C101" s="91"/>
      <c r="D101" s="91"/>
      <c r="E101" s="93" t="s">
        <v>73</v>
      </c>
    </row>
    <row r="102" customFormat="false" ht="15.75" hidden="false" customHeight="true" outlineLevel="0" collapsed="false">
      <c r="A102" s="12" t="s">
        <v>139</v>
      </c>
      <c r="B102" s="104" t="s">
        <v>155</v>
      </c>
      <c r="C102" s="105"/>
      <c r="D102" s="106"/>
      <c r="E102" s="97" t="n">
        <f aca="false">+E95</f>
        <v>0</v>
      </c>
    </row>
    <row r="103" customFormat="false" ht="15.75" hidden="false" customHeight="true" outlineLevel="0" collapsed="false">
      <c r="A103" s="12" t="s">
        <v>149</v>
      </c>
      <c r="B103" s="104" t="s">
        <v>156</v>
      </c>
      <c r="C103" s="105"/>
      <c r="D103" s="106"/>
      <c r="E103" s="79" t="n">
        <f aca="false">+E99</f>
        <v>0</v>
      </c>
    </row>
    <row r="104" customFormat="false" ht="15.75" hidden="false" customHeight="true" outlineLevel="0" collapsed="false">
      <c r="A104" s="91" t="s">
        <v>92</v>
      </c>
      <c r="B104" s="91"/>
      <c r="C104" s="91"/>
      <c r="D104" s="91"/>
      <c r="E104" s="82" t="n">
        <f aca="false">SUM(E102:E103)</f>
        <v>0</v>
      </c>
    </row>
    <row r="105" customFormat="false" ht="15.75" hidden="false" customHeight="true" outlineLevel="0" collapsed="false">
      <c r="A105" s="83" t="s">
        <v>157</v>
      </c>
      <c r="B105" s="83"/>
      <c r="C105" s="83"/>
      <c r="D105" s="83"/>
      <c r="E105" s="84" t="n">
        <f aca="false">SUM(E104)</f>
        <v>0</v>
      </c>
    </row>
    <row r="106" customFormat="false" ht="15.75" hidden="false" customHeight="true" outlineLevel="0" collapsed="false">
      <c r="A106" s="85"/>
      <c r="B106" s="107"/>
      <c r="C106" s="107"/>
      <c r="D106" s="107"/>
      <c r="E106" s="87"/>
    </row>
    <row r="107" customFormat="false" ht="15.75" hidden="false" customHeight="true" outlineLevel="0" collapsed="false">
      <c r="A107" s="88" t="s">
        <v>158</v>
      </c>
      <c r="B107" s="88"/>
      <c r="C107" s="88"/>
      <c r="D107" s="88"/>
      <c r="E107" s="88"/>
    </row>
    <row r="108" customFormat="false" ht="15.75" hidden="false" customHeight="true" outlineLevel="0" collapsed="false">
      <c r="A108" s="91" t="n">
        <v>5</v>
      </c>
      <c r="B108" s="91" t="s">
        <v>159</v>
      </c>
      <c r="C108" s="91"/>
      <c r="D108" s="91"/>
      <c r="E108" s="93" t="s">
        <v>73</v>
      </c>
    </row>
    <row r="109" customFormat="false" ht="15.75" hidden="false" customHeight="true" outlineLevel="0" collapsed="false">
      <c r="A109" s="13" t="s">
        <v>45</v>
      </c>
      <c r="B109" s="49" t="s">
        <v>160</v>
      </c>
      <c r="C109" s="49"/>
      <c r="D109" s="49"/>
      <c r="E109" s="77" t="n">
        <f aca="false">UNIFORMES!G11</f>
        <v>0</v>
      </c>
    </row>
    <row r="110" customFormat="false" ht="15.75" hidden="false" customHeight="true" outlineLevel="0" collapsed="false">
      <c r="A110" s="13" t="s">
        <v>48</v>
      </c>
      <c r="B110" s="49" t="s">
        <v>161</v>
      </c>
      <c r="C110" s="49"/>
      <c r="D110" s="49"/>
      <c r="E110" s="77"/>
    </row>
    <row r="111" customFormat="false" ht="15.75" hidden="false" customHeight="true" outlineLevel="0" collapsed="false">
      <c r="A111" s="13" t="s">
        <v>51</v>
      </c>
      <c r="B111" s="49" t="s">
        <v>162</v>
      </c>
      <c r="C111" s="49"/>
      <c r="D111" s="49"/>
      <c r="E111" s="77" t="n">
        <f aca="false">EQUIPAMENTOS!G4</f>
        <v>0</v>
      </c>
    </row>
    <row r="112" customFormat="false" ht="15.75" hidden="false" customHeight="true" outlineLevel="0" collapsed="false">
      <c r="A112" s="13" t="s">
        <v>78</v>
      </c>
      <c r="B112" s="49" t="s">
        <v>163</v>
      </c>
      <c r="C112" s="49"/>
      <c r="D112" s="49"/>
      <c r="E112" s="77"/>
    </row>
    <row r="113" customFormat="false" ht="15.75" hidden="false" customHeight="true" outlineLevel="0" collapsed="false">
      <c r="A113" s="83" t="s">
        <v>164</v>
      </c>
      <c r="B113" s="83"/>
      <c r="C113" s="83"/>
      <c r="D113" s="83"/>
      <c r="E113" s="119" t="n">
        <f aca="false">SUM(E109:E112)</f>
        <v>0</v>
      </c>
    </row>
    <row r="114" customFormat="false" ht="15.75" hidden="false" customHeight="true" outlineLevel="0" collapsed="false">
      <c r="A114" s="18"/>
      <c r="B114" s="18"/>
      <c r="C114" s="18"/>
      <c r="D114" s="18"/>
      <c r="E114" s="18"/>
    </row>
    <row r="115" customFormat="false" ht="15.75" hidden="false" customHeight="true" outlineLevel="0" collapsed="false">
      <c r="A115" s="91" t="s">
        <v>165</v>
      </c>
      <c r="B115" s="91"/>
      <c r="C115" s="91"/>
      <c r="D115" s="12" t="s">
        <v>95</v>
      </c>
      <c r="E115" s="97" t="n">
        <f aca="false">E35</f>
        <v>0</v>
      </c>
    </row>
    <row r="116" customFormat="false" ht="15.75" hidden="false" customHeight="true" outlineLevel="0" collapsed="false">
      <c r="A116" s="91"/>
      <c r="B116" s="91"/>
      <c r="C116" s="91"/>
      <c r="D116" s="12" t="s">
        <v>134</v>
      </c>
      <c r="E116" s="97" t="n">
        <f aca="false">E70</f>
        <v>0</v>
      </c>
    </row>
    <row r="117" customFormat="false" ht="15.75" hidden="false" customHeight="true" outlineLevel="0" collapsed="false">
      <c r="A117" s="91"/>
      <c r="B117" s="91"/>
      <c r="C117" s="91"/>
      <c r="D117" s="12" t="s">
        <v>135</v>
      </c>
      <c r="E117" s="97" t="n">
        <f aca="false">E80</f>
        <v>0</v>
      </c>
    </row>
    <row r="118" customFormat="false" ht="15.75" hidden="false" customHeight="true" outlineLevel="0" collapsed="false">
      <c r="A118" s="91"/>
      <c r="B118" s="91"/>
      <c r="C118" s="91"/>
      <c r="D118" s="12" t="s">
        <v>166</v>
      </c>
      <c r="E118" s="97" t="n">
        <f aca="false">E105</f>
        <v>0</v>
      </c>
    </row>
    <row r="119" customFormat="false" ht="15.75" hidden="false" customHeight="true" outlineLevel="0" collapsed="false">
      <c r="A119" s="91"/>
      <c r="B119" s="91"/>
      <c r="C119" s="91"/>
      <c r="D119" s="12" t="s">
        <v>167</v>
      </c>
      <c r="E119" s="97" t="n">
        <f aca="false">E113</f>
        <v>0</v>
      </c>
    </row>
    <row r="120" customFormat="false" ht="15.75" hidden="false" customHeight="true" outlineLevel="0" collapsed="false">
      <c r="A120" s="91"/>
      <c r="B120" s="91"/>
      <c r="C120" s="91"/>
      <c r="D120" s="18" t="s">
        <v>136</v>
      </c>
      <c r="E120" s="93" t="n">
        <f aca="false">SUM(E115:E119)</f>
        <v>0</v>
      </c>
    </row>
    <row r="121" customFormat="false" ht="15.75" hidden="false" customHeight="true" outlineLevel="0" collapsed="false">
      <c r="A121" s="88" t="s">
        <v>168</v>
      </c>
      <c r="B121" s="88"/>
      <c r="C121" s="88"/>
      <c r="D121" s="88"/>
      <c r="E121" s="88"/>
    </row>
    <row r="122" customFormat="false" ht="15.75" hidden="false" customHeight="true" outlineLevel="0" collapsed="false">
      <c r="A122" s="88" t="n">
        <v>6</v>
      </c>
      <c r="B122" s="83" t="s">
        <v>169</v>
      </c>
      <c r="C122" s="83"/>
      <c r="D122" s="120" t="s">
        <v>72</v>
      </c>
      <c r="E122" s="121" t="s">
        <v>73</v>
      </c>
    </row>
    <row r="123" customFormat="false" ht="15.75" hidden="false" customHeight="true" outlineLevel="0" collapsed="false">
      <c r="A123" s="13" t="s">
        <v>45</v>
      </c>
      <c r="B123" s="49" t="s">
        <v>170</v>
      </c>
      <c r="C123" s="49"/>
      <c r="D123" s="122" t="n">
        <v>0.05</v>
      </c>
      <c r="E123" s="97" t="n">
        <f aca="false">TRUNC(+E120*D123,2)</f>
        <v>0</v>
      </c>
    </row>
    <row r="124" customFormat="false" ht="15.75" hidden="false" customHeight="true" outlineLevel="0" collapsed="false">
      <c r="A124" s="13" t="s">
        <v>48</v>
      </c>
      <c r="B124" s="49" t="s">
        <v>171</v>
      </c>
      <c r="C124" s="49"/>
      <c r="D124" s="123" t="n">
        <v>0.1</v>
      </c>
      <c r="E124" s="77" t="n">
        <f aca="false">TRUNC(D124*(+E120+E123),2)</f>
        <v>0</v>
      </c>
    </row>
    <row r="125" customFormat="false" ht="15.75" hidden="false" customHeight="true" outlineLevel="0" collapsed="false">
      <c r="A125" s="83" t="s">
        <v>172</v>
      </c>
      <c r="B125" s="83"/>
      <c r="C125" s="88" t="s">
        <v>173</v>
      </c>
      <c r="D125" s="88"/>
      <c r="E125" s="114" t="n">
        <f aca="false">E120+E123+E124</f>
        <v>0</v>
      </c>
    </row>
    <row r="126" customFormat="false" ht="15.75" hidden="false" customHeight="true" outlineLevel="0" collapsed="false">
      <c r="A126" s="83" t="s">
        <v>51</v>
      </c>
      <c r="B126" s="124" t="s">
        <v>174</v>
      </c>
      <c r="C126" s="125" t="n">
        <f aca="false">(D133*100)</f>
        <v>14.25</v>
      </c>
      <c r="D126" s="126" t="n">
        <f aca="false">+(100-C126)/100</f>
        <v>0.8575</v>
      </c>
      <c r="E126" s="114" t="n">
        <f aca="false">TRUNC(E125/D126,2)</f>
        <v>0</v>
      </c>
    </row>
    <row r="127" customFormat="false" ht="15.75" hidden="false" customHeight="true" outlineLevel="0" collapsed="false">
      <c r="A127" s="127"/>
      <c r="B127" s="49" t="s">
        <v>175</v>
      </c>
      <c r="C127" s="49"/>
      <c r="D127" s="128"/>
      <c r="E127" s="77"/>
    </row>
    <row r="128" customFormat="false" ht="15.75" hidden="false" customHeight="true" outlineLevel="0" collapsed="false">
      <c r="A128" s="127"/>
      <c r="B128" s="49" t="s">
        <v>176</v>
      </c>
      <c r="C128" s="49"/>
      <c r="D128" s="78" t="n">
        <v>0.076</v>
      </c>
      <c r="E128" s="77" t="n">
        <f aca="false">TRUNC(+E126*D128,2)</f>
        <v>0</v>
      </c>
    </row>
    <row r="129" customFormat="false" ht="15.75" hidden="false" customHeight="true" outlineLevel="0" collapsed="false">
      <c r="A129" s="127"/>
      <c r="B129" s="49" t="s">
        <v>177</v>
      </c>
      <c r="C129" s="49"/>
      <c r="D129" s="78" t="n">
        <v>0.0165</v>
      </c>
      <c r="E129" s="77" t="n">
        <f aca="false">TRUNC(+E126*D129,2)</f>
        <v>0</v>
      </c>
    </row>
    <row r="130" customFormat="false" ht="15.75" hidden="false" customHeight="true" outlineLevel="0" collapsed="false">
      <c r="A130" s="127"/>
      <c r="B130" s="99" t="s">
        <v>178</v>
      </c>
      <c r="C130" s="99"/>
      <c r="D130" s="11"/>
      <c r="E130" s="77"/>
    </row>
    <row r="131" customFormat="false" ht="15.75" hidden="false" customHeight="true" outlineLevel="0" collapsed="false">
      <c r="A131" s="127"/>
      <c r="B131" s="99" t="s">
        <v>179</v>
      </c>
      <c r="C131" s="99"/>
      <c r="D131" s="129"/>
      <c r="E131" s="77"/>
    </row>
    <row r="132" customFormat="false" ht="15.75" hidden="false" customHeight="true" outlineLevel="0" collapsed="false">
      <c r="A132" s="127"/>
      <c r="B132" s="49" t="s">
        <v>180</v>
      </c>
      <c r="C132" s="49"/>
      <c r="D132" s="112" t="n">
        <v>0.05</v>
      </c>
      <c r="E132" s="130" t="n">
        <f aca="false">TRUNC(+E126*D132,2)</f>
        <v>0</v>
      </c>
    </row>
    <row r="133" customFormat="false" ht="15.75" hidden="false" customHeight="true" outlineLevel="0" collapsed="false">
      <c r="A133" s="18" t="s">
        <v>181</v>
      </c>
      <c r="B133" s="18"/>
      <c r="C133" s="18"/>
      <c r="D133" s="81" t="n">
        <f aca="false">SUM(D128:D132)</f>
        <v>0.1425</v>
      </c>
      <c r="E133" s="82" t="n">
        <f aca="false">SUM(E128:E132)</f>
        <v>0</v>
      </c>
    </row>
    <row r="134" customFormat="false" ht="15.75" hidden="false" customHeight="true" outlineLevel="0" collapsed="false">
      <c r="A134" s="91" t="s">
        <v>182</v>
      </c>
      <c r="B134" s="91"/>
      <c r="C134" s="91"/>
      <c r="D134" s="91"/>
      <c r="E134" s="131" t="n">
        <f aca="false">E123+E124+E133</f>
        <v>0</v>
      </c>
    </row>
    <row r="135" customFormat="false" ht="15.75" hidden="false" customHeight="true" outlineLevel="0" collapsed="false">
      <c r="A135" s="83" t="s">
        <v>183</v>
      </c>
      <c r="B135" s="83"/>
      <c r="C135" s="83"/>
      <c r="D135" s="83"/>
      <c r="E135" s="84" t="n">
        <f aca="false">SUM(E134)</f>
        <v>0</v>
      </c>
    </row>
    <row r="136" customFormat="false" ht="15.75" hidden="false" customHeight="true" outlineLevel="0" collapsed="false">
      <c r="A136" s="85"/>
      <c r="B136" s="107"/>
      <c r="C136" s="107"/>
      <c r="D136" s="107"/>
      <c r="E136" s="87"/>
    </row>
    <row r="137" customFormat="false" ht="15.75" hidden="false" customHeight="true" outlineLevel="0" collapsed="false">
      <c r="A137" s="83" t="s">
        <v>184</v>
      </c>
      <c r="B137" s="83"/>
      <c r="C137" s="83"/>
      <c r="D137" s="83"/>
      <c r="E137" s="83"/>
    </row>
    <row r="138" customFormat="false" ht="15.75" hidden="false" customHeight="true" outlineLevel="0" collapsed="false">
      <c r="A138" s="91" t="s">
        <v>185</v>
      </c>
      <c r="B138" s="91"/>
      <c r="C138" s="91"/>
      <c r="D138" s="91"/>
      <c r="E138" s="93" t="s">
        <v>73</v>
      </c>
    </row>
    <row r="139" customFormat="false" ht="15.75" hidden="false" customHeight="true" outlineLevel="0" collapsed="false">
      <c r="A139" s="13" t="s">
        <v>45</v>
      </c>
      <c r="B139" s="49" t="s">
        <v>186</v>
      </c>
      <c r="C139" s="49"/>
      <c r="D139" s="49"/>
      <c r="E139" s="77" t="n">
        <f aca="false">E35</f>
        <v>0</v>
      </c>
    </row>
    <row r="140" customFormat="false" ht="15.75" hidden="false" customHeight="true" outlineLevel="0" collapsed="false">
      <c r="A140" s="13" t="s">
        <v>48</v>
      </c>
      <c r="B140" s="49" t="s">
        <v>187</v>
      </c>
      <c r="C140" s="49"/>
      <c r="D140" s="49"/>
      <c r="E140" s="77" t="n">
        <f aca="false">+E70</f>
        <v>0</v>
      </c>
    </row>
    <row r="141" customFormat="false" ht="15.75" hidden="false" customHeight="true" outlineLevel="0" collapsed="false">
      <c r="A141" s="13" t="s">
        <v>51</v>
      </c>
      <c r="B141" s="49" t="s">
        <v>188</v>
      </c>
      <c r="C141" s="49"/>
      <c r="D141" s="49"/>
      <c r="E141" s="77" t="n">
        <f aca="false">+E80</f>
        <v>0</v>
      </c>
    </row>
    <row r="142" customFormat="false" ht="15.75" hidden="false" customHeight="true" outlineLevel="0" collapsed="false">
      <c r="A142" s="13" t="s">
        <v>54</v>
      </c>
      <c r="B142" s="49" t="s">
        <v>189</v>
      </c>
      <c r="C142" s="49"/>
      <c r="D142" s="49"/>
      <c r="E142" s="77" t="n">
        <f aca="false">+E105</f>
        <v>0</v>
      </c>
    </row>
    <row r="143" customFormat="false" ht="15.75" hidden="false" customHeight="true" outlineLevel="0" collapsed="false">
      <c r="A143" s="13" t="s">
        <v>78</v>
      </c>
      <c r="B143" s="49" t="s">
        <v>190</v>
      </c>
      <c r="C143" s="49"/>
      <c r="D143" s="49"/>
      <c r="E143" s="77" t="n">
        <f aca="false">+E113</f>
        <v>0</v>
      </c>
    </row>
    <row r="144" customFormat="false" ht="15.75" hidden="false" customHeight="true" outlineLevel="0" collapsed="false">
      <c r="A144" s="91" t="s">
        <v>191</v>
      </c>
      <c r="B144" s="91"/>
      <c r="C144" s="91"/>
      <c r="D144" s="91"/>
      <c r="E144" s="82" t="n">
        <f aca="false">SUM(E139:E143)</f>
        <v>0</v>
      </c>
    </row>
    <row r="145" customFormat="false" ht="15.75" hidden="false" customHeight="true" outlineLevel="0" collapsed="false">
      <c r="A145" s="132" t="s">
        <v>80</v>
      </c>
      <c r="B145" s="53" t="s">
        <v>192</v>
      </c>
      <c r="C145" s="53"/>
      <c r="D145" s="53"/>
      <c r="E145" s="130" t="n">
        <f aca="false">E135</f>
        <v>0</v>
      </c>
    </row>
    <row r="146" customFormat="false" ht="15.75" hidden="false" customHeight="true" outlineLevel="0" collapsed="false">
      <c r="A146" s="133" t="s">
        <v>193</v>
      </c>
      <c r="B146" s="133"/>
      <c r="C146" s="133"/>
      <c r="D146" s="133"/>
      <c r="E146" s="134" t="n">
        <f aca="false">+E144+E145</f>
        <v>0</v>
      </c>
    </row>
    <row r="147" customFormat="false" ht="15.75" hidden="false" customHeight="true" outlineLevel="0" collapsed="false">
      <c r="A147" s="133" t="s">
        <v>302</v>
      </c>
      <c r="B147" s="133"/>
      <c r="C147" s="133"/>
      <c r="D147" s="133"/>
      <c r="E147" s="134" t="n">
        <f aca="false">E146*D15</f>
        <v>0</v>
      </c>
    </row>
    <row r="148" customFormat="false" ht="15.75" hidden="false" customHeight="true" outlineLevel="0" collapsed="false">
      <c r="A148" s="133" t="s">
        <v>195</v>
      </c>
      <c r="B148" s="133"/>
      <c r="C148" s="133"/>
      <c r="D148" s="133"/>
      <c r="E148" s="134" t="n">
        <f aca="false">E147*12</f>
        <v>0</v>
      </c>
    </row>
    <row r="149" customFormat="false" ht="15.75" hidden="false" customHeight="true" outlineLevel="0" collapsed="false">
      <c r="A149" s="34"/>
      <c r="B149" s="35"/>
      <c r="C149" s="35"/>
      <c r="D149" s="88" t="s">
        <v>196</v>
      </c>
      <c r="E149" s="84" t="e">
        <f aca="false">E146/E139</f>
        <v>#DIV/0!</v>
      </c>
    </row>
    <row r="150" customFormat="false" ht="15.75" hidden="false" customHeight="true" outlineLevel="0" collapsed="false">
      <c r="A150" s="34"/>
      <c r="B150" s="35"/>
      <c r="C150" s="35"/>
      <c r="D150" s="135"/>
    </row>
    <row r="151" customFormat="false" ht="15.75" hidden="false" customHeight="true" outlineLevel="0" collapsed="false">
      <c r="A151" s="34"/>
      <c r="B151" s="35"/>
      <c r="C151" s="35"/>
      <c r="D151" s="135"/>
      <c r="E151" s="136"/>
    </row>
    <row r="152" customFormat="false" ht="22.5" hidden="false" customHeight="true" outlineLevel="0" collapsed="false">
      <c r="A152" s="37" t="s">
        <v>303</v>
      </c>
      <c r="B152" s="37"/>
      <c r="C152" s="37"/>
      <c r="D152" s="37"/>
      <c r="E152" s="37"/>
    </row>
    <row r="153" customFormat="false" ht="46.5" hidden="false" customHeight="true" outlineLevel="0" collapsed="false">
      <c r="A153" s="37"/>
      <c r="B153" s="37"/>
      <c r="C153" s="37"/>
      <c r="D153" s="37"/>
      <c r="E153" s="37"/>
    </row>
    <row r="154" customFormat="false" ht="15.75" hidden="false" customHeight="true" outlineLevel="0" collapsed="false">
      <c r="A154" s="37"/>
      <c r="B154" s="37"/>
      <c r="C154" s="37"/>
      <c r="D154" s="37"/>
      <c r="E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</row>
    <row r="156" customFormat="false" ht="15.75" hidden="false" customHeight="true" outlineLevel="0" collapsed="false">
      <c r="A156" s="137"/>
      <c r="B156" s="138"/>
      <c r="C156" s="138"/>
      <c r="D156" s="139"/>
      <c r="E156" s="140"/>
    </row>
    <row r="157" customFormat="false" ht="15.75" hidden="false" customHeight="true" outlineLevel="0" collapsed="false">
      <c r="A157" s="137"/>
      <c r="B157" s="138"/>
      <c r="C157" s="138"/>
      <c r="D157" s="139"/>
      <c r="E157" s="140"/>
    </row>
    <row r="158" customFormat="false" ht="15.75" hidden="false" customHeight="true" outlineLevel="0" collapsed="false">
      <c r="A158" s="137"/>
      <c r="B158" s="138"/>
      <c r="C158" s="138"/>
      <c r="D158" s="139"/>
      <c r="E158" s="140"/>
    </row>
    <row r="159" customFormat="false" ht="15.75" hidden="false" customHeight="true" outlineLevel="0" collapsed="false">
      <c r="A159" s="137"/>
      <c r="B159" s="138"/>
      <c r="C159" s="138"/>
      <c r="D159" s="139"/>
      <c r="E159" s="140"/>
    </row>
    <row r="160" customFormat="false" ht="15.75" hidden="false" customHeight="true" outlineLevel="0" collapsed="false">
      <c r="A160" s="137"/>
      <c r="B160" s="138"/>
      <c r="C160" s="138"/>
      <c r="D160" s="139"/>
      <c r="E160" s="140"/>
    </row>
    <row r="161" customFormat="false" ht="15.75" hidden="false" customHeight="true" outlineLevel="0" collapsed="false">
      <c r="A161" s="137"/>
      <c r="B161" s="138"/>
      <c r="C161" s="138"/>
      <c r="D161" s="139"/>
      <c r="E161" s="140"/>
    </row>
    <row r="162" customFormat="false" ht="15.75" hidden="false" customHeight="true" outlineLevel="0" collapsed="false">
      <c r="A162" s="137"/>
      <c r="B162" s="138"/>
      <c r="C162" s="138"/>
      <c r="D162" s="139"/>
      <c r="E162" s="140"/>
    </row>
    <row r="163" customFormat="false" ht="15.75" hidden="false" customHeight="true" outlineLevel="0" collapsed="false">
      <c r="A163" s="137"/>
      <c r="B163" s="138"/>
      <c r="C163" s="138"/>
      <c r="D163" s="139"/>
      <c r="E163" s="140"/>
    </row>
    <row r="164" customFormat="false" ht="15.75" hidden="false" customHeight="true" outlineLevel="0" collapsed="false">
      <c r="A164" s="137"/>
      <c r="B164" s="138"/>
      <c r="C164" s="138"/>
      <c r="D164" s="139"/>
      <c r="E164" s="140"/>
    </row>
    <row r="165" customFormat="false" ht="15.75" hidden="false" customHeight="true" outlineLevel="0" collapsed="false">
      <c r="A165" s="137"/>
      <c r="B165" s="138"/>
      <c r="C165" s="138"/>
      <c r="D165" s="139"/>
      <c r="E165" s="140"/>
    </row>
    <row r="166" customFormat="false" ht="15.75" hidden="false" customHeight="true" outlineLevel="0" collapsed="false">
      <c r="A166" s="137"/>
      <c r="B166" s="138"/>
      <c r="C166" s="138"/>
      <c r="D166" s="139"/>
      <c r="E166" s="140"/>
    </row>
    <row r="167" customFormat="false" ht="15.75" hidden="false" customHeight="true" outlineLevel="0" collapsed="false">
      <c r="A167" s="137"/>
      <c r="B167" s="138"/>
      <c r="C167" s="138"/>
      <c r="D167" s="139"/>
      <c r="E167" s="140"/>
    </row>
    <row r="168" customFormat="false" ht="15.75" hidden="false" customHeight="true" outlineLevel="0" collapsed="false">
      <c r="A168" s="137"/>
      <c r="B168" s="138"/>
      <c r="C168" s="138"/>
      <c r="D168" s="139"/>
      <c r="E168" s="140"/>
    </row>
    <row r="169" customFormat="false" ht="15.75" hidden="false" customHeight="true" outlineLevel="0" collapsed="false">
      <c r="A169" s="137"/>
      <c r="B169" s="138"/>
      <c r="C169" s="138"/>
      <c r="D169" s="139"/>
      <c r="E169" s="140"/>
    </row>
    <row r="170" customFormat="false" ht="15.75" hidden="false" customHeight="true" outlineLevel="0" collapsed="false">
      <c r="A170" s="137"/>
      <c r="B170" s="138"/>
      <c r="C170" s="138"/>
      <c r="D170" s="139"/>
      <c r="E170" s="140"/>
    </row>
    <row r="171" customFormat="false" ht="15.75" hidden="false" customHeight="true" outlineLevel="0" collapsed="false">
      <c r="A171" s="137"/>
      <c r="B171" s="138"/>
      <c r="C171" s="138"/>
      <c r="D171" s="139"/>
      <c r="E171" s="140"/>
    </row>
    <row r="172" customFormat="false" ht="15.75" hidden="false" customHeight="true" outlineLevel="0" collapsed="false">
      <c r="A172" s="137"/>
      <c r="B172" s="138"/>
      <c r="C172" s="138"/>
      <c r="D172" s="139"/>
      <c r="E172" s="140"/>
    </row>
    <row r="173" customFormat="false" ht="15.75" hidden="false" customHeight="true" outlineLevel="0" collapsed="false">
      <c r="A173" s="137"/>
      <c r="B173" s="138"/>
      <c r="C173" s="138"/>
      <c r="D173" s="139"/>
      <c r="E173" s="140"/>
    </row>
    <row r="174" customFormat="false" ht="15.75" hidden="false" customHeight="true" outlineLevel="0" collapsed="false">
      <c r="A174" s="137"/>
      <c r="B174" s="138"/>
      <c r="C174" s="138"/>
      <c r="D174" s="139"/>
      <c r="E174" s="140"/>
    </row>
    <row r="175" customFormat="false" ht="15.75" hidden="false" customHeight="true" outlineLevel="0" collapsed="false">
      <c r="A175" s="137"/>
      <c r="B175" s="138"/>
      <c r="C175" s="138"/>
      <c r="D175" s="139"/>
      <c r="E175" s="140"/>
    </row>
    <row r="176" customFormat="false" ht="15.75" hidden="false" customHeight="true" outlineLevel="0" collapsed="false">
      <c r="A176" s="137"/>
      <c r="B176" s="138"/>
      <c r="C176" s="138"/>
      <c r="D176" s="139"/>
      <c r="E176" s="140"/>
    </row>
    <row r="177" customFormat="false" ht="15.75" hidden="false" customHeight="true" outlineLevel="0" collapsed="false">
      <c r="A177" s="137"/>
      <c r="B177" s="138"/>
      <c r="C177" s="138"/>
      <c r="D177" s="139"/>
      <c r="E177" s="140"/>
    </row>
    <row r="178" customFormat="false" ht="15.75" hidden="false" customHeight="true" outlineLevel="0" collapsed="false">
      <c r="A178" s="137"/>
      <c r="B178" s="138"/>
      <c r="C178" s="138"/>
      <c r="D178" s="139"/>
      <c r="E178" s="140"/>
    </row>
    <row r="179" customFormat="false" ht="15.75" hidden="false" customHeight="true" outlineLevel="0" collapsed="false">
      <c r="A179" s="137"/>
      <c r="B179" s="138"/>
      <c r="C179" s="138"/>
      <c r="D179" s="139"/>
      <c r="E179" s="140"/>
    </row>
    <row r="180" customFormat="false" ht="15.75" hidden="false" customHeight="true" outlineLevel="0" collapsed="false">
      <c r="A180" s="137"/>
      <c r="B180" s="138"/>
      <c r="C180" s="138"/>
      <c r="D180" s="139"/>
      <c r="E180" s="140"/>
    </row>
    <row r="181" customFormat="false" ht="15.75" hidden="false" customHeight="true" outlineLevel="0" collapsed="false">
      <c r="A181" s="137"/>
      <c r="B181" s="138"/>
      <c r="C181" s="138"/>
      <c r="D181" s="139"/>
      <c r="E181" s="140"/>
    </row>
    <row r="182" customFormat="false" ht="15.75" hidden="false" customHeight="true" outlineLevel="0" collapsed="false">
      <c r="A182" s="137"/>
      <c r="B182" s="138"/>
      <c r="C182" s="138"/>
      <c r="D182" s="139"/>
      <c r="E182" s="140"/>
    </row>
    <row r="183" customFormat="false" ht="15.75" hidden="false" customHeight="true" outlineLevel="0" collapsed="false">
      <c r="A183" s="137"/>
      <c r="B183" s="138"/>
      <c r="C183" s="138"/>
      <c r="D183" s="139"/>
      <c r="E183" s="140"/>
    </row>
    <row r="184" customFormat="false" ht="15.75" hidden="false" customHeight="true" outlineLevel="0" collapsed="false">
      <c r="A184" s="137"/>
      <c r="B184" s="138"/>
      <c r="C184" s="138"/>
      <c r="D184" s="139"/>
      <c r="E184" s="140"/>
    </row>
    <row r="185" customFormat="false" ht="15.75" hidden="false" customHeight="true" outlineLevel="0" collapsed="false">
      <c r="A185" s="137"/>
      <c r="B185" s="138"/>
      <c r="C185" s="138"/>
      <c r="D185" s="139"/>
      <c r="E185" s="140"/>
    </row>
    <row r="186" customFormat="false" ht="15.75" hidden="false" customHeight="true" outlineLevel="0" collapsed="false">
      <c r="A186" s="137"/>
      <c r="B186" s="138"/>
      <c r="C186" s="138"/>
      <c r="D186" s="139"/>
      <c r="E186" s="140"/>
    </row>
    <row r="187" customFormat="false" ht="15.75" hidden="false" customHeight="true" outlineLevel="0" collapsed="false">
      <c r="A187" s="137"/>
      <c r="B187" s="138"/>
      <c r="C187" s="138"/>
      <c r="D187" s="139"/>
      <c r="E187" s="140"/>
    </row>
    <row r="188" customFormat="false" ht="15.75" hidden="false" customHeight="true" outlineLevel="0" collapsed="false">
      <c r="A188" s="137"/>
      <c r="B188" s="138"/>
      <c r="C188" s="138"/>
      <c r="D188" s="139"/>
      <c r="E188" s="140"/>
    </row>
    <row r="189" customFormat="false" ht="15.75" hidden="false" customHeight="true" outlineLevel="0" collapsed="false">
      <c r="A189" s="137"/>
      <c r="B189" s="138"/>
      <c r="C189" s="138"/>
      <c r="D189" s="139"/>
      <c r="E189" s="140"/>
    </row>
    <row r="190" customFormat="false" ht="15.75" hidden="false" customHeight="true" outlineLevel="0" collapsed="false">
      <c r="A190" s="137"/>
      <c r="B190" s="138"/>
      <c r="C190" s="138"/>
      <c r="D190" s="139"/>
      <c r="E190" s="140"/>
    </row>
    <row r="191" customFormat="false" ht="15.75" hidden="false" customHeight="true" outlineLevel="0" collapsed="false">
      <c r="A191" s="137"/>
      <c r="B191" s="138"/>
      <c r="C191" s="138"/>
      <c r="D191" s="139"/>
      <c r="E191" s="140"/>
    </row>
    <row r="192" customFormat="false" ht="15.75" hidden="false" customHeight="true" outlineLevel="0" collapsed="false">
      <c r="A192" s="137"/>
      <c r="B192" s="138"/>
      <c r="C192" s="138"/>
      <c r="D192" s="139"/>
      <c r="E192" s="140"/>
    </row>
    <row r="193" customFormat="false" ht="15.75" hidden="false" customHeight="true" outlineLevel="0" collapsed="false">
      <c r="A193" s="137"/>
      <c r="B193" s="138"/>
      <c r="C193" s="138"/>
      <c r="D193" s="139"/>
      <c r="E193" s="140"/>
    </row>
    <row r="194" customFormat="false" ht="15.75" hidden="false" customHeight="true" outlineLevel="0" collapsed="false">
      <c r="A194" s="137"/>
      <c r="B194" s="138"/>
      <c r="C194" s="138"/>
      <c r="D194" s="139"/>
      <c r="E194" s="140"/>
    </row>
    <row r="195" customFormat="false" ht="15.75" hidden="false" customHeight="true" outlineLevel="0" collapsed="false">
      <c r="A195" s="137"/>
      <c r="B195" s="138"/>
      <c r="C195" s="138"/>
      <c r="D195" s="139"/>
      <c r="E195" s="140"/>
    </row>
    <row r="196" customFormat="false" ht="15.75" hidden="false" customHeight="true" outlineLevel="0" collapsed="false">
      <c r="A196" s="137"/>
      <c r="B196" s="138"/>
      <c r="C196" s="138"/>
      <c r="D196" s="139"/>
      <c r="E196" s="140"/>
    </row>
    <row r="197" customFormat="false" ht="15.75" hidden="false" customHeight="true" outlineLevel="0" collapsed="false">
      <c r="A197" s="137"/>
      <c r="B197" s="138"/>
      <c r="C197" s="138"/>
      <c r="D197" s="139"/>
      <c r="E197" s="140"/>
    </row>
    <row r="198" customFormat="false" ht="15.75" hidden="false" customHeight="true" outlineLevel="0" collapsed="false">
      <c r="A198" s="137"/>
      <c r="B198" s="138"/>
      <c r="C198" s="138"/>
      <c r="D198" s="139"/>
      <c r="E198" s="140"/>
    </row>
    <row r="199" customFormat="false" ht="15.75" hidden="false" customHeight="true" outlineLevel="0" collapsed="false">
      <c r="A199" s="137"/>
      <c r="B199" s="138"/>
      <c r="C199" s="138"/>
      <c r="D199" s="139"/>
      <c r="E199" s="140"/>
    </row>
    <row r="200" customFormat="false" ht="15.75" hidden="false" customHeight="true" outlineLevel="0" collapsed="false">
      <c r="A200" s="137"/>
      <c r="B200" s="138"/>
      <c r="C200" s="138"/>
      <c r="D200" s="139"/>
      <c r="E200" s="140"/>
    </row>
    <row r="201" customFormat="false" ht="15.75" hidden="false" customHeight="true" outlineLevel="0" collapsed="false">
      <c r="A201" s="137"/>
      <c r="B201" s="138"/>
      <c r="C201" s="138"/>
      <c r="D201" s="139"/>
      <c r="E201" s="140"/>
    </row>
    <row r="202" customFormat="false" ht="15.75" hidden="false" customHeight="true" outlineLevel="0" collapsed="false">
      <c r="A202" s="137"/>
      <c r="B202" s="138"/>
      <c r="C202" s="138"/>
      <c r="D202" s="139"/>
      <c r="E202" s="140"/>
    </row>
    <row r="203" customFormat="false" ht="15.75" hidden="false" customHeight="true" outlineLevel="0" collapsed="false">
      <c r="A203" s="137"/>
      <c r="B203" s="138"/>
      <c r="C203" s="138"/>
      <c r="D203" s="139"/>
      <c r="E203" s="140"/>
    </row>
    <row r="204" customFormat="false" ht="15.75" hidden="false" customHeight="true" outlineLevel="0" collapsed="false">
      <c r="A204" s="137"/>
      <c r="B204" s="138"/>
      <c r="C204" s="138"/>
      <c r="D204" s="139"/>
      <c r="E204" s="140"/>
    </row>
    <row r="205" customFormat="false" ht="15.75" hidden="false" customHeight="true" outlineLevel="0" collapsed="false">
      <c r="A205" s="137"/>
      <c r="B205" s="138"/>
      <c r="C205" s="138"/>
      <c r="D205" s="139"/>
      <c r="E205" s="140"/>
    </row>
    <row r="206" customFormat="false" ht="15.75" hidden="false" customHeight="true" outlineLevel="0" collapsed="false">
      <c r="A206" s="137"/>
      <c r="B206" s="138"/>
      <c r="C206" s="138"/>
      <c r="D206" s="139"/>
      <c r="E206" s="140"/>
    </row>
    <row r="207" customFormat="false" ht="15.75" hidden="false" customHeight="true" outlineLevel="0" collapsed="false">
      <c r="A207" s="137"/>
      <c r="B207" s="138"/>
      <c r="C207" s="138"/>
      <c r="D207" s="139"/>
      <c r="E207" s="140"/>
    </row>
    <row r="208" customFormat="false" ht="15.75" hidden="false" customHeight="true" outlineLevel="0" collapsed="false">
      <c r="A208" s="137"/>
      <c r="B208" s="138"/>
      <c r="C208" s="138"/>
      <c r="D208" s="139"/>
      <c r="E208" s="140"/>
    </row>
    <row r="209" customFormat="false" ht="15.75" hidden="false" customHeight="true" outlineLevel="0" collapsed="false">
      <c r="A209" s="137"/>
      <c r="B209" s="138"/>
      <c r="C209" s="138"/>
      <c r="D209" s="139"/>
      <c r="E209" s="140"/>
    </row>
    <row r="210" customFormat="false" ht="15.75" hidden="false" customHeight="true" outlineLevel="0" collapsed="false">
      <c r="A210" s="137"/>
      <c r="B210" s="138"/>
      <c r="C210" s="138"/>
      <c r="D210" s="139"/>
      <c r="E210" s="140"/>
    </row>
    <row r="211" customFormat="false" ht="15.75" hidden="false" customHeight="true" outlineLevel="0" collapsed="false">
      <c r="A211" s="137"/>
      <c r="B211" s="138"/>
      <c r="C211" s="138"/>
      <c r="D211" s="139"/>
      <c r="E211" s="140"/>
    </row>
    <row r="212" customFormat="false" ht="15.75" hidden="false" customHeight="true" outlineLevel="0" collapsed="false">
      <c r="A212" s="137"/>
      <c r="B212" s="138"/>
      <c r="C212" s="138"/>
      <c r="D212" s="139"/>
      <c r="E212" s="140"/>
    </row>
    <row r="213" customFormat="false" ht="15.75" hidden="false" customHeight="true" outlineLevel="0" collapsed="false">
      <c r="A213" s="137"/>
      <c r="B213" s="138"/>
      <c r="C213" s="138"/>
      <c r="D213" s="139"/>
      <c r="E213" s="140"/>
    </row>
    <row r="214" customFormat="false" ht="15.75" hidden="false" customHeight="true" outlineLevel="0" collapsed="false">
      <c r="A214" s="137"/>
      <c r="B214" s="138"/>
      <c r="C214" s="138"/>
      <c r="D214" s="139"/>
      <c r="E214" s="140"/>
    </row>
    <row r="215" customFormat="false" ht="15.75" hidden="false" customHeight="true" outlineLevel="0" collapsed="false">
      <c r="A215" s="137"/>
      <c r="B215" s="138"/>
      <c r="C215" s="138"/>
      <c r="D215" s="139"/>
      <c r="E215" s="140"/>
    </row>
    <row r="216" customFormat="false" ht="15.75" hidden="false" customHeight="true" outlineLevel="0" collapsed="false">
      <c r="A216" s="137"/>
      <c r="B216" s="138"/>
      <c r="C216" s="138"/>
      <c r="D216" s="139"/>
      <c r="E216" s="140"/>
    </row>
    <row r="217" customFormat="false" ht="15.75" hidden="false" customHeight="true" outlineLevel="0" collapsed="false">
      <c r="A217" s="137"/>
      <c r="B217" s="138"/>
      <c r="C217" s="138"/>
      <c r="D217" s="139"/>
      <c r="E217" s="140"/>
    </row>
    <row r="218" customFormat="false" ht="15.75" hidden="false" customHeight="true" outlineLevel="0" collapsed="false">
      <c r="A218" s="137"/>
      <c r="B218" s="138"/>
      <c r="C218" s="138"/>
      <c r="D218" s="139"/>
      <c r="E218" s="140"/>
    </row>
    <row r="219" customFormat="false" ht="15.75" hidden="false" customHeight="true" outlineLevel="0" collapsed="false">
      <c r="A219" s="137"/>
      <c r="B219" s="138"/>
      <c r="C219" s="138"/>
      <c r="D219" s="139"/>
      <c r="E219" s="140"/>
    </row>
    <row r="220" customFormat="false" ht="15.75" hidden="false" customHeight="true" outlineLevel="0" collapsed="false">
      <c r="A220" s="137"/>
      <c r="B220" s="138"/>
      <c r="C220" s="138"/>
      <c r="D220" s="139"/>
      <c r="E220" s="140"/>
    </row>
    <row r="221" customFormat="false" ht="15.75" hidden="false" customHeight="true" outlineLevel="0" collapsed="false">
      <c r="A221" s="137"/>
      <c r="B221" s="138"/>
      <c r="C221" s="138"/>
      <c r="D221" s="139"/>
      <c r="E221" s="140"/>
    </row>
    <row r="222" customFormat="false" ht="15.75" hidden="false" customHeight="true" outlineLevel="0" collapsed="false">
      <c r="A222" s="137"/>
      <c r="B222" s="138"/>
      <c r="C222" s="138"/>
      <c r="D222" s="139"/>
      <c r="E222" s="140"/>
    </row>
    <row r="223" customFormat="false" ht="15.75" hidden="false" customHeight="true" outlineLevel="0" collapsed="false">
      <c r="A223" s="137"/>
      <c r="B223" s="138"/>
      <c r="C223" s="138"/>
      <c r="D223" s="139"/>
      <c r="E223" s="140"/>
    </row>
    <row r="224" customFormat="false" ht="15.75" hidden="false" customHeight="true" outlineLevel="0" collapsed="false">
      <c r="A224" s="137"/>
      <c r="B224" s="138"/>
      <c r="C224" s="138"/>
      <c r="D224" s="139"/>
      <c r="E224" s="140"/>
    </row>
    <row r="225" customFormat="false" ht="15.75" hidden="false" customHeight="true" outlineLevel="0" collapsed="false">
      <c r="A225" s="137"/>
      <c r="B225" s="138"/>
      <c r="C225" s="138"/>
      <c r="D225" s="139"/>
      <c r="E225" s="140"/>
    </row>
    <row r="226" customFormat="false" ht="15.75" hidden="false" customHeight="true" outlineLevel="0" collapsed="false">
      <c r="A226" s="137"/>
      <c r="B226" s="138"/>
      <c r="C226" s="138"/>
      <c r="D226" s="139"/>
      <c r="E226" s="140"/>
    </row>
    <row r="227" customFormat="false" ht="15.75" hidden="false" customHeight="true" outlineLevel="0" collapsed="false">
      <c r="A227" s="137"/>
      <c r="B227" s="138"/>
      <c r="C227" s="138"/>
      <c r="D227" s="139"/>
      <c r="E227" s="140"/>
    </row>
    <row r="228" customFormat="false" ht="15.75" hidden="false" customHeight="true" outlineLevel="0" collapsed="false">
      <c r="A228" s="137"/>
      <c r="B228" s="138"/>
      <c r="C228" s="138"/>
      <c r="D228" s="139"/>
      <c r="E228" s="140"/>
    </row>
    <row r="229" customFormat="false" ht="15.75" hidden="false" customHeight="true" outlineLevel="0" collapsed="false">
      <c r="A229" s="137"/>
      <c r="B229" s="138"/>
      <c r="C229" s="138"/>
      <c r="D229" s="139"/>
      <c r="E229" s="140"/>
    </row>
    <row r="230" customFormat="false" ht="15.75" hidden="false" customHeight="true" outlineLevel="0" collapsed="false">
      <c r="A230" s="137"/>
      <c r="B230" s="138"/>
      <c r="C230" s="138"/>
      <c r="D230" s="139"/>
      <c r="E230" s="140"/>
    </row>
    <row r="231" customFormat="false" ht="15.75" hidden="false" customHeight="true" outlineLevel="0" collapsed="false">
      <c r="A231" s="137"/>
      <c r="B231" s="138"/>
      <c r="C231" s="138"/>
      <c r="D231" s="139"/>
      <c r="E231" s="140"/>
    </row>
    <row r="232" customFormat="false" ht="15.75" hidden="false" customHeight="true" outlineLevel="0" collapsed="false">
      <c r="A232" s="137"/>
      <c r="B232" s="138"/>
      <c r="C232" s="138"/>
      <c r="D232" s="139"/>
      <c r="E232" s="140"/>
    </row>
    <row r="233" customFormat="false" ht="15.75" hidden="false" customHeight="true" outlineLevel="0" collapsed="false">
      <c r="A233" s="137"/>
      <c r="B233" s="138"/>
      <c r="C233" s="138"/>
      <c r="D233" s="139"/>
      <c r="E233" s="140"/>
    </row>
    <row r="234" customFormat="false" ht="15.75" hidden="false" customHeight="true" outlineLevel="0" collapsed="false">
      <c r="A234" s="137"/>
      <c r="B234" s="138"/>
      <c r="C234" s="138"/>
      <c r="D234" s="139"/>
      <c r="E234" s="140"/>
    </row>
    <row r="235" customFormat="false" ht="15.75" hidden="false" customHeight="true" outlineLevel="0" collapsed="false">
      <c r="A235" s="137"/>
      <c r="B235" s="138"/>
      <c r="C235" s="138"/>
      <c r="D235" s="139"/>
      <c r="E235" s="140"/>
    </row>
    <row r="236" customFormat="false" ht="15.75" hidden="false" customHeight="true" outlineLevel="0" collapsed="false">
      <c r="A236" s="137"/>
      <c r="B236" s="138"/>
      <c r="C236" s="138"/>
      <c r="D236" s="139"/>
      <c r="E236" s="140"/>
    </row>
    <row r="237" customFormat="false" ht="15.75" hidden="false" customHeight="true" outlineLevel="0" collapsed="false">
      <c r="A237" s="137"/>
      <c r="B237" s="138"/>
      <c r="C237" s="138"/>
      <c r="D237" s="139"/>
      <c r="E237" s="140"/>
    </row>
    <row r="238" customFormat="false" ht="15.75" hidden="false" customHeight="true" outlineLevel="0" collapsed="false">
      <c r="A238" s="137"/>
      <c r="B238" s="138"/>
      <c r="C238" s="138"/>
      <c r="D238" s="139"/>
      <c r="E238" s="140"/>
    </row>
    <row r="239" customFormat="false" ht="15.75" hidden="false" customHeight="true" outlineLevel="0" collapsed="false">
      <c r="A239" s="137"/>
      <c r="B239" s="138"/>
      <c r="C239" s="138"/>
      <c r="D239" s="139"/>
      <c r="E239" s="140"/>
    </row>
    <row r="240" customFormat="false" ht="15.75" hidden="false" customHeight="true" outlineLevel="0" collapsed="false">
      <c r="A240" s="137"/>
      <c r="B240" s="138"/>
      <c r="C240" s="138"/>
      <c r="D240" s="139"/>
      <c r="E240" s="140"/>
    </row>
    <row r="241" customFormat="false" ht="15.75" hidden="false" customHeight="true" outlineLevel="0" collapsed="false">
      <c r="A241" s="137"/>
      <c r="B241" s="138"/>
      <c r="C241" s="138"/>
      <c r="D241" s="139"/>
      <c r="E241" s="140"/>
    </row>
    <row r="242" customFormat="false" ht="15.75" hidden="false" customHeight="true" outlineLevel="0" collapsed="false">
      <c r="A242" s="137"/>
      <c r="B242" s="138"/>
      <c r="C242" s="138"/>
      <c r="D242" s="139"/>
      <c r="E242" s="140"/>
    </row>
    <row r="243" customFormat="false" ht="15.75" hidden="false" customHeight="true" outlineLevel="0" collapsed="false">
      <c r="A243" s="137"/>
      <c r="B243" s="138"/>
      <c r="C243" s="138"/>
      <c r="D243" s="139"/>
      <c r="E243" s="140"/>
    </row>
    <row r="244" customFormat="false" ht="15.75" hidden="false" customHeight="true" outlineLevel="0" collapsed="false">
      <c r="A244" s="137"/>
      <c r="B244" s="138"/>
      <c r="C244" s="138"/>
      <c r="D244" s="139"/>
      <c r="E244" s="140"/>
    </row>
    <row r="245" customFormat="false" ht="15.75" hidden="false" customHeight="true" outlineLevel="0" collapsed="false">
      <c r="A245" s="137"/>
      <c r="B245" s="138"/>
      <c r="C245" s="138"/>
      <c r="D245" s="139"/>
      <c r="E245" s="140"/>
    </row>
    <row r="246" customFormat="false" ht="15.75" hidden="false" customHeight="true" outlineLevel="0" collapsed="false">
      <c r="A246" s="137"/>
      <c r="B246" s="138"/>
      <c r="C246" s="138"/>
      <c r="D246" s="139"/>
      <c r="E246" s="140"/>
    </row>
    <row r="247" customFormat="false" ht="15.75" hidden="false" customHeight="true" outlineLevel="0" collapsed="false">
      <c r="A247" s="137"/>
      <c r="B247" s="138"/>
      <c r="C247" s="138"/>
      <c r="D247" s="139"/>
      <c r="E247" s="140"/>
    </row>
    <row r="248" customFormat="false" ht="15.75" hidden="false" customHeight="true" outlineLevel="0" collapsed="false">
      <c r="A248" s="137"/>
      <c r="B248" s="138"/>
      <c r="C248" s="138"/>
      <c r="D248" s="139"/>
      <c r="E248" s="140"/>
    </row>
    <row r="249" customFormat="false" ht="15.75" hidden="false" customHeight="true" outlineLevel="0" collapsed="false">
      <c r="A249" s="137"/>
      <c r="B249" s="138"/>
      <c r="C249" s="138"/>
      <c r="D249" s="139"/>
      <c r="E249" s="140"/>
    </row>
    <row r="250" customFormat="false" ht="15.75" hidden="false" customHeight="true" outlineLevel="0" collapsed="false">
      <c r="A250" s="137"/>
      <c r="B250" s="138"/>
      <c r="C250" s="138"/>
      <c r="D250" s="139"/>
      <c r="E250" s="140"/>
    </row>
    <row r="251" customFormat="false" ht="15.75" hidden="false" customHeight="true" outlineLevel="0" collapsed="false">
      <c r="A251" s="137"/>
      <c r="B251" s="138"/>
      <c r="C251" s="138"/>
      <c r="D251" s="139"/>
      <c r="E251" s="140"/>
    </row>
    <row r="252" customFormat="false" ht="15.75" hidden="false" customHeight="true" outlineLevel="0" collapsed="false">
      <c r="A252" s="137"/>
      <c r="B252" s="138"/>
      <c r="C252" s="138"/>
      <c r="D252" s="139"/>
      <c r="E252" s="140"/>
    </row>
    <row r="253" customFormat="false" ht="15.75" hidden="false" customHeight="true" outlineLevel="0" collapsed="false">
      <c r="A253" s="137"/>
      <c r="B253" s="138"/>
      <c r="C253" s="138"/>
      <c r="D253" s="139"/>
      <c r="E253" s="140"/>
    </row>
    <row r="254" customFormat="false" ht="15.75" hidden="false" customHeight="true" outlineLevel="0" collapsed="false">
      <c r="A254" s="137"/>
      <c r="B254" s="138"/>
      <c r="C254" s="138"/>
      <c r="D254" s="139"/>
      <c r="E254" s="140"/>
    </row>
    <row r="255" customFormat="false" ht="15.75" hidden="false" customHeight="true" outlineLevel="0" collapsed="false">
      <c r="A255" s="137"/>
      <c r="B255" s="138"/>
      <c r="C255" s="138"/>
      <c r="D255" s="139"/>
      <c r="E255" s="140"/>
    </row>
    <row r="256" customFormat="false" ht="15.75" hidden="false" customHeight="true" outlineLevel="0" collapsed="false">
      <c r="A256" s="137"/>
      <c r="B256" s="138"/>
      <c r="C256" s="138"/>
      <c r="D256" s="139"/>
      <c r="E256" s="140"/>
    </row>
    <row r="257" customFormat="false" ht="15.75" hidden="false" customHeight="true" outlineLevel="0" collapsed="false">
      <c r="A257" s="137"/>
      <c r="B257" s="138"/>
      <c r="C257" s="138"/>
      <c r="D257" s="139"/>
      <c r="E257" s="140"/>
    </row>
    <row r="258" customFormat="false" ht="15.75" hidden="false" customHeight="true" outlineLevel="0" collapsed="false">
      <c r="A258" s="137"/>
      <c r="B258" s="138"/>
      <c r="C258" s="138"/>
      <c r="D258" s="139"/>
      <c r="E258" s="140"/>
    </row>
    <row r="259" customFormat="false" ht="15.75" hidden="false" customHeight="true" outlineLevel="0" collapsed="false">
      <c r="A259" s="137"/>
      <c r="B259" s="138"/>
      <c r="C259" s="138"/>
      <c r="D259" s="139"/>
      <c r="E259" s="140"/>
    </row>
    <row r="260" customFormat="false" ht="15.75" hidden="false" customHeight="true" outlineLevel="0" collapsed="false">
      <c r="A260" s="137"/>
      <c r="B260" s="138"/>
      <c r="C260" s="138"/>
      <c r="D260" s="139"/>
      <c r="E260" s="140"/>
    </row>
    <row r="261" customFormat="false" ht="15.75" hidden="false" customHeight="true" outlineLevel="0" collapsed="false">
      <c r="A261" s="137"/>
      <c r="B261" s="138"/>
      <c r="C261" s="138"/>
      <c r="D261" s="139"/>
      <c r="E261" s="140"/>
    </row>
    <row r="262" customFormat="false" ht="15.75" hidden="false" customHeight="true" outlineLevel="0" collapsed="false">
      <c r="A262" s="137"/>
      <c r="B262" s="138"/>
      <c r="C262" s="138"/>
      <c r="D262" s="139"/>
      <c r="E262" s="140"/>
    </row>
    <row r="263" customFormat="false" ht="15.75" hidden="false" customHeight="true" outlineLevel="0" collapsed="false">
      <c r="A263" s="137"/>
      <c r="B263" s="138"/>
      <c r="C263" s="138"/>
      <c r="D263" s="139"/>
      <c r="E263" s="140"/>
    </row>
    <row r="264" customFormat="false" ht="15.75" hidden="false" customHeight="true" outlineLevel="0" collapsed="false">
      <c r="A264" s="137"/>
      <c r="B264" s="138"/>
      <c r="C264" s="138"/>
      <c r="D264" s="139"/>
      <c r="E264" s="140"/>
    </row>
    <row r="265" customFormat="false" ht="15.75" hidden="false" customHeight="true" outlineLevel="0" collapsed="false">
      <c r="A265" s="137"/>
      <c r="B265" s="138"/>
      <c r="C265" s="138"/>
      <c r="D265" s="139"/>
      <c r="E265" s="140"/>
    </row>
    <row r="266" customFormat="false" ht="15.75" hidden="false" customHeight="true" outlineLevel="0" collapsed="false">
      <c r="A266" s="137"/>
      <c r="B266" s="138"/>
      <c r="C266" s="138"/>
      <c r="D266" s="139"/>
      <c r="E266" s="140"/>
    </row>
    <row r="267" customFormat="false" ht="15.75" hidden="false" customHeight="true" outlineLevel="0" collapsed="false">
      <c r="A267" s="137"/>
      <c r="B267" s="138"/>
      <c r="C267" s="138"/>
      <c r="D267" s="139"/>
      <c r="E267" s="140"/>
    </row>
    <row r="268" customFormat="false" ht="15.75" hidden="false" customHeight="true" outlineLevel="0" collapsed="false">
      <c r="A268" s="137"/>
      <c r="B268" s="138"/>
      <c r="C268" s="138"/>
      <c r="D268" s="139"/>
      <c r="E268" s="140"/>
    </row>
    <row r="269" customFormat="false" ht="15.75" hidden="false" customHeight="true" outlineLevel="0" collapsed="false">
      <c r="A269" s="137"/>
      <c r="B269" s="138"/>
      <c r="C269" s="138"/>
      <c r="D269" s="139"/>
      <c r="E269" s="140"/>
    </row>
    <row r="270" customFormat="false" ht="15.75" hidden="false" customHeight="true" outlineLevel="0" collapsed="false">
      <c r="A270" s="137"/>
      <c r="B270" s="138"/>
      <c r="C270" s="138"/>
      <c r="D270" s="139"/>
      <c r="E270" s="140"/>
    </row>
    <row r="271" customFormat="false" ht="15.75" hidden="false" customHeight="true" outlineLevel="0" collapsed="false">
      <c r="A271" s="137"/>
      <c r="B271" s="138"/>
      <c r="C271" s="138"/>
      <c r="D271" s="139"/>
      <c r="E271" s="140"/>
    </row>
    <row r="272" customFormat="false" ht="15.75" hidden="false" customHeight="true" outlineLevel="0" collapsed="false">
      <c r="A272" s="137"/>
      <c r="B272" s="138"/>
      <c r="C272" s="138"/>
      <c r="D272" s="139"/>
      <c r="E272" s="140"/>
    </row>
    <row r="273" customFormat="false" ht="15.75" hidden="false" customHeight="true" outlineLevel="0" collapsed="false">
      <c r="A273" s="137"/>
      <c r="B273" s="138"/>
      <c r="C273" s="138"/>
      <c r="D273" s="139"/>
      <c r="E273" s="140"/>
    </row>
    <row r="274" customFormat="false" ht="15.75" hidden="false" customHeight="true" outlineLevel="0" collapsed="false">
      <c r="A274" s="137"/>
      <c r="B274" s="138"/>
      <c r="C274" s="138"/>
      <c r="D274" s="139"/>
      <c r="E274" s="140"/>
    </row>
    <row r="275" customFormat="false" ht="15.75" hidden="false" customHeight="true" outlineLevel="0" collapsed="false">
      <c r="A275" s="137"/>
      <c r="B275" s="138"/>
      <c r="C275" s="138"/>
      <c r="D275" s="139"/>
      <c r="E275" s="140"/>
    </row>
    <row r="276" customFormat="false" ht="15.75" hidden="false" customHeight="true" outlineLevel="0" collapsed="false">
      <c r="A276" s="137"/>
      <c r="B276" s="138"/>
      <c r="C276" s="138"/>
      <c r="D276" s="139"/>
      <c r="E276" s="140"/>
    </row>
    <row r="277" customFormat="false" ht="15.75" hidden="false" customHeight="true" outlineLevel="0" collapsed="false">
      <c r="A277" s="137"/>
      <c r="B277" s="138"/>
      <c r="C277" s="138"/>
      <c r="D277" s="139"/>
      <c r="E277" s="140"/>
    </row>
    <row r="278" customFormat="false" ht="15.75" hidden="false" customHeight="true" outlineLevel="0" collapsed="false">
      <c r="A278" s="137"/>
      <c r="B278" s="138"/>
      <c r="C278" s="138"/>
      <c r="D278" s="139"/>
      <c r="E278" s="140"/>
    </row>
    <row r="279" customFormat="false" ht="15.75" hidden="false" customHeight="true" outlineLevel="0" collapsed="false">
      <c r="A279" s="137"/>
      <c r="B279" s="138"/>
      <c r="C279" s="138"/>
      <c r="D279" s="139"/>
      <c r="E279" s="140"/>
    </row>
    <row r="280" customFormat="false" ht="15.75" hidden="false" customHeight="true" outlineLevel="0" collapsed="false">
      <c r="A280" s="137"/>
      <c r="B280" s="138"/>
      <c r="C280" s="138"/>
      <c r="D280" s="139"/>
      <c r="E280" s="140"/>
    </row>
    <row r="281" customFormat="false" ht="15.75" hidden="false" customHeight="true" outlineLevel="0" collapsed="false">
      <c r="A281" s="137"/>
      <c r="B281" s="138"/>
      <c r="C281" s="138"/>
      <c r="D281" s="139"/>
      <c r="E281" s="140"/>
    </row>
    <row r="282" customFormat="false" ht="15.75" hidden="false" customHeight="true" outlineLevel="0" collapsed="false">
      <c r="A282" s="137"/>
      <c r="B282" s="138"/>
      <c r="C282" s="138"/>
      <c r="D282" s="139"/>
      <c r="E282" s="140"/>
    </row>
    <row r="283" customFormat="false" ht="15.75" hidden="false" customHeight="true" outlineLevel="0" collapsed="false">
      <c r="A283" s="137"/>
      <c r="B283" s="138"/>
      <c r="C283" s="138"/>
      <c r="D283" s="139"/>
      <c r="E283" s="140"/>
    </row>
    <row r="284" customFormat="false" ht="15.75" hidden="false" customHeight="true" outlineLevel="0" collapsed="false">
      <c r="A284" s="137"/>
      <c r="B284" s="138"/>
      <c r="C284" s="138"/>
      <c r="D284" s="139"/>
      <c r="E284" s="140"/>
    </row>
    <row r="285" customFormat="false" ht="15.75" hidden="false" customHeight="true" outlineLevel="0" collapsed="false">
      <c r="A285" s="137"/>
      <c r="B285" s="138"/>
      <c r="C285" s="138"/>
      <c r="D285" s="139"/>
      <c r="E285" s="140"/>
    </row>
    <row r="286" customFormat="false" ht="15.75" hidden="false" customHeight="true" outlineLevel="0" collapsed="false">
      <c r="A286" s="137"/>
      <c r="B286" s="138"/>
      <c r="C286" s="138"/>
      <c r="D286" s="139"/>
      <c r="E286" s="140"/>
    </row>
    <row r="287" customFormat="false" ht="15.75" hidden="false" customHeight="true" outlineLevel="0" collapsed="false">
      <c r="A287" s="137"/>
      <c r="B287" s="138"/>
      <c r="C287" s="138"/>
      <c r="D287" s="139"/>
      <c r="E287" s="140"/>
    </row>
    <row r="288" customFormat="false" ht="15.75" hidden="false" customHeight="true" outlineLevel="0" collapsed="false">
      <c r="A288" s="137"/>
      <c r="B288" s="138"/>
      <c r="C288" s="138"/>
      <c r="D288" s="139"/>
      <c r="E288" s="140"/>
    </row>
    <row r="289" customFormat="false" ht="15.75" hidden="false" customHeight="true" outlineLevel="0" collapsed="false">
      <c r="A289" s="137"/>
      <c r="B289" s="138"/>
      <c r="C289" s="138"/>
      <c r="D289" s="139"/>
      <c r="E289" s="140"/>
    </row>
    <row r="290" customFormat="false" ht="15.75" hidden="false" customHeight="true" outlineLevel="0" collapsed="false">
      <c r="A290" s="137"/>
      <c r="B290" s="138"/>
      <c r="C290" s="138"/>
      <c r="D290" s="139"/>
      <c r="E290" s="140"/>
    </row>
    <row r="291" customFormat="false" ht="15.75" hidden="false" customHeight="true" outlineLevel="0" collapsed="false">
      <c r="A291" s="137"/>
      <c r="B291" s="138"/>
      <c r="C291" s="138"/>
      <c r="D291" s="139"/>
      <c r="E291" s="140"/>
    </row>
    <row r="292" customFormat="false" ht="15.75" hidden="false" customHeight="true" outlineLevel="0" collapsed="false">
      <c r="A292" s="137"/>
      <c r="B292" s="138"/>
      <c r="C292" s="138"/>
      <c r="D292" s="139"/>
      <c r="E292" s="140"/>
    </row>
    <row r="293" customFormat="false" ht="15.75" hidden="false" customHeight="true" outlineLevel="0" collapsed="false">
      <c r="A293" s="137"/>
      <c r="B293" s="138"/>
      <c r="C293" s="138"/>
      <c r="D293" s="139"/>
      <c r="E293" s="140"/>
    </row>
    <row r="294" customFormat="false" ht="15.75" hidden="false" customHeight="true" outlineLevel="0" collapsed="false">
      <c r="A294" s="137"/>
      <c r="B294" s="138"/>
      <c r="C294" s="138"/>
      <c r="D294" s="139"/>
      <c r="E294" s="140"/>
    </row>
    <row r="295" customFormat="false" ht="15.75" hidden="false" customHeight="true" outlineLevel="0" collapsed="false">
      <c r="A295" s="137"/>
      <c r="B295" s="138"/>
      <c r="C295" s="138"/>
      <c r="D295" s="139"/>
      <c r="E295" s="140"/>
    </row>
    <row r="296" customFormat="false" ht="15.75" hidden="false" customHeight="true" outlineLevel="0" collapsed="false">
      <c r="A296" s="137"/>
      <c r="B296" s="138"/>
      <c r="C296" s="138"/>
      <c r="D296" s="139"/>
      <c r="E296" s="140"/>
    </row>
    <row r="297" customFormat="false" ht="15.75" hidden="false" customHeight="true" outlineLevel="0" collapsed="false">
      <c r="A297" s="137"/>
      <c r="B297" s="138"/>
      <c r="C297" s="138"/>
      <c r="D297" s="139"/>
      <c r="E297" s="140"/>
    </row>
    <row r="298" customFormat="false" ht="15.75" hidden="false" customHeight="true" outlineLevel="0" collapsed="false">
      <c r="A298" s="137"/>
      <c r="B298" s="138"/>
      <c r="C298" s="138"/>
      <c r="D298" s="139"/>
      <c r="E298" s="140"/>
    </row>
    <row r="299" customFormat="false" ht="15.75" hidden="false" customHeight="true" outlineLevel="0" collapsed="false">
      <c r="A299" s="137"/>
      <c r="B299" s="138"/>
      <c r="C299" s="138"/>
      <c r="D299" s="139"/>
      <c r="E299" s="140"/>
    </row>
    <row r="300" customFormat="false" ht="15.75" hidden="false" customHeight="true" outlineLevel="0" collapsed="false">
      <c r="A300" s="137"/>
      <c r="B300" s="138"/>
      <c r="C300" s="138"/>
      <c r="D300" s="139"/>
      <c r="E300" s="140"/>
    </row>
    <row r="301" customFormat="false" ht="15.75" hidden="false" customHeight="true" outlineLevel="0" collapsed="false">
      <c r="A301" s="137"/>
      <c r="B301" s="138"/>
      <c r="C301" s="138"/>
      <c r="D301" s="139"/>
      <c r="E301" s="140"/>
    </row>
    <row r="302" customFormat="false" ht="15.75" hidden="false" customHeight="true" outlineLevel="0" collapsed="false">
      <c r="A302" s="137"/>
      <c r="B302" s="138"/>
      <c r="C302" s="138"/>
      <c r="D302" s="139"/>
      <c r="E302" s="140"/>
    </row>
    <row r="303" customFormat="false" ht="15.75" hidden="false" customHeight="true" outlineLevel="0" collapsed="false">
      <c r="A303" s="137"/>
      <c r="B303" s="138"/>
      <c r="C303" s="138"/>
      <c r="D303" s="139"/>
      <c r="E303" s="140"/>
    </row>
    <row r="304" customFormat="false" ht="15.75" hidden="false" customHeight="true" outlineLevel="0" collapsed="false">
      <c r="A304" s="137"/>
      <c r="B304" s="138"/>
      <c r="C304" s="138"/>
      <c r="D304" s="139"/>
      <c r="E304" s="140"/>
    </row>
    <row r="305" customFormat="false" ht="15.75" hidden="false" customHeight="true" outlineLevel="0" collapsed="false">
      <c r="A305" s="137"/>
      <c r="B305" s="138"/>
      <c r="C305" s="138"/>
      <c r="D305" s="139"/>
      <c r="E305" s="140"/>
    </row>
    <row r="306" customFormat="false" ht="15.75" hidden="false" customHeight="true" outlineLevel="0" collapsed="false">
      <c r="A306" s="137"/>
      <c r="B306" s="138"/>
      <c r="C306" s="138"/>
      <c r="D306" s="139"/>
      <c r="E306" s="140"/>
    </row>
    <row r="307" customFormat="false" ht="15.75" hidden="false" customHeight="true" outlineLevel="0" collapsed="false">
      <c r="A307" s="137"/>
      <c r="B307" s="138"/>
      <c r="C307" s="138"/>
      <c r="D307" s="139"/>
      <c r="E307" s="140"/>
    </row>
    <row r="308" customFormat="false" ht="15.75" hidden="false" customHeight="true" outlineLevel="0" collapsed="false">
      <c r="A308" s="137"/>
      <c r="B308" s="138"/>
      <c r="C308" s="138"/>
      <c r="D308" s="139"/>
      <c r="E308" s="140"/>
    </row>
    <row r="309" customFormat="false" ht="15.75" hidden="false" customHeight="true" outlineLevel="0" collapsed="false">
      <c r="A309" s="137"/>
      <c r="B309" s="138"/>
      <c r="C309" s="138"/>
      <c r="D309" s="139"/>
      <c r="E309" s="140"/>
    </row>
    <row r="310" customFormat="false" ht="15.75" hidden="false" customHeight="true" outlineLevel="0" collapsed="false">
      <c r="A310" s="137"/>
      <c r="B310" s="138"/>
      <c r="C310" s="138"/>
      <c r="D310" s="139"/>
      <c r="E310" s="140"/>
    </row>
    <row r="311" customFormat="false" ht="15.75" hidden="false" customHeight="true" outlineLevel="0" collapsed="false">
      <c r="A311" s="137"/>
      <c r="B311" s="138"/>
      <c r="C311" s="138"/>
      <c r="D311" s="139"/>
      <c r="E311" s="140"/>
    </row>
    <row r="312" customFormat="false" ht="15.75" hidden="false" customHeight="true" outlineLevel="0" collapsed="false">
      <c r="A312" s="137"/>
      <c r="B312" s="138"/>
      <c r="C312" s="138"/>
      <c r="D312" s="139"/>
      <c r="E312" s="140"/>
    </row>
    <row r="313" customFormat="false" ht="15.75" hidden="false" customHeight="true" outlineLevel="0" collapsed="false">
      <c r="A313" s="137"/>
      <c r="B313" s="138"/>
      <c r="C313" s="138"/>
      <c r="D313" s="139"/>
      <c r="E313" s="140"/>
    </row>
    <row r="314" customFormat="false" ht="15.75" hidden="false" customHeight="true" outlineLevel="0" collapsed="false">
      <c r="A314" s="137"/>
      <c r="B314" s="138"/>
      <c r="C314" s="138"/>
      <c r="D314" s="139"/>
      <c r="E314" s="140"/>
    </row>
    <row r="315" customFormat="false" ht="15.75" hidden="false" customHeight="true" outlineLevel="0" collapsed="false">
      <c r="A315" s="137"/>
      <c r="B315" s="138"/>
      <c r="C315" s="138"/>
      <c r="D315" s="139"/>
      <c r="E315" s="140"/>
    </row>
    <row r="316" customFormat="false" ht="15.75" hidden="false" customHeight="true" outlineLevel="0" collapsed="false">
      <c r="A316" s="137"/>
      <c r="B316" s="138"/>
      <c r="C316" s="138"/>
      <c r="D316" s="139"/>
      <c r="E316" s="140"/>
    </row>
    <row r="317" customFormat="false" ht="15.75" hidden="false" customHeight="true" outlineLevel="0" collapsed="false">
      <c r="A317" s="137"/>
      <c r="B317" s="138"/>
      <c r="C317" s="138"/>
      <c r="D317" s="139"/>
      <c r="E317" s="140"/>
    </row>
    <row r="318" customFormat="false" ht="15.75" hidden="false" customHeight="true" outlineLevel="0" collapsed="false">
      <c r="A318" s="137"/>
      <c r="B318" s="138"/>
      <c r="C318" s="138"/>
      <c r="D318" s="139"/>
      <c r="E318" s="140"/>
    </row>
    <row r="319" customFormat="false" ht="15.75" hidden="false" customHeight="true" outlineLevel="0" collapsed="false">
      <c r="A319" s="137"/>
      <c r="B319" s="138"/>
      <c r="C319" s="138"/>
      <c r="D319" s="139"/>
      <c r="E319" s="140"/>
    </row>
    <row r="320" customFormat="false" ht="15.75" hidden="false" customHeight="true" outlineLevel="0" collapsed="false">
      <c r="A320" s="137"/>
      <c r="B320" s="138"/>
      <c r="C320" s="138"/>
      <c r="D320" s="139"/>
      <c r="E320" s="140"/>
    </row>
    <row r="321" customFormat="false" ht="15.75" hidden="false" customHeight="true" outlineLevel="0" collapsed="false">
      <c r="A321" s="137"/>
      <c r="B321" s="138"/>
      <c r="C321" s="138"/>
      <c r="D321" s="139"/>
      <c r="E321" s="140"/>
    </row>
    <row r="322" customFormat="false" ht="15.75" hidden="false" customHeight="true" outlineLevel="0" collapsed="false">
      <c r="A322" s="137"/>
      <c r="B322" s="138"/>
      <c r="C322" s="138"/>
      <c r="D322" s="139"/>
      <c r="E322" s="140"/>
    </row>
    <row r="323" customFormat="false" ht="15.75" hidden="false" customHeight="true" outlineLevel="0" collapsed="false">
      <c r="A323" s="137"/>
      <c r="B323" s="138"/>
      <c r="C323" s="138"/>
      <c r="D323" s="139"/>
      <c r="E323" s="140"/>
    </row>
    <row r="324" customFormat="false" ht="15.75" hidden="false" customHeight="true" outlineLevel="0" collapsed="false">
      <c r="A324" s="137"/>
      <c r="B324" s="138"/>
      <c r="C324" s="138"/>
      <c r="D324" s="139"/>
      <c r="E324" s="140"/>
    </row>
    <row r="325" customFormat="false" ht="15.75" hidden="false" customHeight="true" outlineLevel="0" collapsed="false">
      <c r="A325" s="137"/>
      <c r="B325" s="138"/>
      <c r="C325" s="138"/>
      <c r="D325" s="139"/>
      <c r="E325" s="140"/>
    </row>
    <row r="326" customFormat="false" ht="15.75" hidden="false" customHeight="true" outlineLevel="0" collapsed="false">
      <c r="A326" s="137"/>
      <c r="B326" s="138"/>
      <c r="C326" s="138"/>
      <c r="D326" s="139"/>
      <c r="E326" s="140"/>
    </row>
    <row r="327" customFormat="false" ht="15.75" hidden="false" customHeight="true" outlineLevel="0" collapsed="false">
      <c r="A327" s="137"/>
      <c r="B327" s="138"/>
      <c r="C327" s="138"/>
      <c r="D327" s="139"/>
      <c r="E327" s="140"/>
    </row>
    <row r="328" customFormat="false" ht="15.75" hidden="false" customHeight="true" outlineLevel="0" collapsed="false">
      <c r="A328" s="137"/>
      <c r="B328" s="138"/>
      <c r="C328" s="138"/>
      <c r="D328" s="139"/>
      <c r="E328" s="140"/>
    </row>
    <row r="329" customFormat="false" ht="15.75" hidden="false" customHeight="true" outlineLevel="0" collapsed="false">
      <c r="A329" s="137"/>
      <c r="B329" s="138"/>
      <c r="C329" s="138"/>
      <c r="D329" s="139"/>
      <c r="E329" s="140"/>
    </row>
    <row r="330" customFormat="false" ht="15.75" hidden="false" customHeight="true" outlineLevel="0" collapsed="false">
      <c r="A330" s="137"/>
      <c r="B330" s="138"/>
      <c r="C330" s="138"/>
      <c r="D330" s="139"/>
      <c r="E330" s="140"/>
    </row>
    <row r="331" customFormat="false" ht="15.75" hidden="false" customHeight="true" outlineLevel="0" collapsed="false">
      <c r="A331" s="137"/>
      <c r="B331" s="138"/>
      <c r="C331" s="138"/>
      <c r="D331" s="139"/>
      <c r="E331" s="140"/>
    </row>
    <row r="332" customFormat="false" ht="15.75" hidden="false" customHeight="true" outlineLevel="0" collapsed="false">
      <c r="A332" s="137"/>
      <c r="B332" s="138"/>
      <c r="C332" s="138"/>
      <c r="D332" s="139"/>
      <c r="E332" s="140"/>
    </row>
    <row r="333" customFormat="false" ht="15.75" hidden="false" customHeight="true" outlineLevel="0" collapsed="false">
      <c r="A333" s="137"/>
      <c r="B333" s="138"/>
      <c r="C333" s="138"/>
      <c r="D333" s="139"/>
      <c r="E333" s="140"/>
    </row>
    <row r="334" customFormat="false" ht="15.75" hidden="false" customHeight="true" outlineLevel="0" collapsed="false">
      <c r="A334" s="137"/>
      <c r="B334" s="138"/>
      <c r="C334" s="138"/>
      <c r="D334" s="139"/>
      <c r="E334" s="140"/>
    </row>
    <row r="335" customFormat="false" ht="15.75" hidden="false" customHeight="true" outlineLevel="0" collapsed="false">
      <c r="A335" s="137"/>
      <c r="B335" s="138"/>
      <c r="C335" s="138"/>
      <c r="D335" s="139"/>
      <c r="E335" s="140"/>
    </row>
    <row r="336" customFormat="false" ht="15.75" hidden="false" customHeight="true" outlineLevel="0" collapsed="false">
      <c r="A336" s="137"/>
      <c r="B336" s="138"/>
      <c r="C336" s="138"/>
      <c r="D336" s="139"/>
      <c r="E336" s="140"/>
    </row>
    <row r="337" customFormat="false" ht="15.75" hidden="false" customHeight="true" outlineLevel="0" collapsed="false">
      <c r="A337" s="137"/>
      <c r="B337" s="138"/>
      <c r="C337" s="138"/>
      <c r="D337" s="139"/>
      <c r="E337" s="140"/>
    </row>
    <row r="338" customFormat="false" ht="15.75" hidden="false" customHeight="true" outlineLevel="0" collapsed="false">
      <c r="A338" s="137"/>
      <c r="B338" s="138"/>
      <c r="C338" s="138"/>
      <c r="D338" s="139"/>
      <c r="E338" s="140"/>
    </row>
    <row r="339" customFormat="false" ht="15.75" hidden="false" customHeight="true" outlineLevel="0" collapsed="false">
      <c r="A339" s="137"/>
      <c r="B339" s="138"/>
      <c r="C339" s="138"/>
      <c r="D339" s="139"/>
      <c r="E339" s="140"/>
    </row>
    <row r="340" customFormat="false" ht="15.75" hidden="false" customHeight="true" outlineLevel="0" collapsed="false">
      <c r="A340" s="137"/>
      <c r="B340" s="138"/>
      <c r="C340" s="138"/>
      <c r="D340" s="139"/>
      <c r="E340" s="140"/>
    </row>
    <row r="341" customFormat="false" ht="15.75" hidden="false" customHeight="true" outlineLevel="0" collapsed="false">
      <c r="A341" s="137"/>
      <c r="B341" s="138"/>
      <c r="C341" s="138"/>
      <c r="D341" s="139"/>
      <c r="E341" s="140"/>
    </row>
    <row r="342" customFormat="false" ht="15.75" hidden="false" customHeight="true" outlineLevel="0" collapsed="false">
      <c r="A342" s="137"/>
      <c r="B342" s="138"/>
      <c r="C342" s="138"/>
      <c r="D342" s="139"/>
      <c r="E342" s="140"/>
    </row>
    <row r="343" customFormat="false" ht="15.75" hidden="false" customHeight="true" outlineLevel="0" collapsed="false">
      <c r="A343" s="137"/>
      <c r="B343" s="138"/>
      <c r="C343" s="138"/>
      <c r="D343" s="139"/>
      <c r="E343" s="140"/>
    </row>
    <row r="344" customFormat="false" ht="15.75" hidden="false" customHeight="true" outlineLevel="0" collapsed="false">
      <c r="A344" s="137"/>
      <c r="B344" s="138"/>
      <c r="C344" s="138"/>
      <c r="D344" s="139"/>
      <c r="E344" s="140"/>
    </row>
    <row r="345" customFormat="false" ht="15.75" hidden="false" customHeight="true" outlineLevel="0" collapsed="false">
      <c r="A345" s="137"/>
      <c r="B345" s="138"/>
      <c r="C345" s="138"/>
      <c r="D345" s="139"/>
      <c r="E345" s="140"/>
    </row>
    <row r="346" customFormat="false" ht="15.75" hidden="false" customHeight="true" outlineLevel="0" collapsed="false">
      <c r="A346" s="137"/>
      <c r="B346" s="138"/>
      <c r="C346" s="138"/>
      <c r="D346" s="139"/>
      <c r="E346" s="140"/>
    </row>
    <row r="347" customFormat="false" ht="15.75" hidden="false" customHeight="true" outlineLevel="0" collapsed="false">
      <c r="A347" s="137"/>
      <c r="B347" s="138"/>
      <c r="C347" s="138"/>
      <c r="D347" s="139"/>
      <c r="E347" s="140"/>
    </row>
    <row r="348" customFormat="false" ht="15.75" hidden="false" customHeight="true" outlineLevel="0" collapsed="false">
      <c r="A348" s="137"/>
      <c r="B348" s="138"/>
      <c r="C348" s="138"/>
      <c r="D348" s="139"/>
      <c r="E348" s="140"/>
    </row>
    <row r="349" customFormat="false" ht="15.75" hidden="false" customHeight="true" outlineLevel="0" collapsed="false">
      <c r="A349" s="137"/>
      <c r="B349" s="138"/>
      <c r="C349" s="138"/>
      <c r="D349" s="139"/>
      <c r="E349" s="140"/>
    </row>
    <row r="350" customFormat="false" ht="15.75" hidden="false" customHeight="true" outlineLevel="0" collapsed="false">
      <c r="A350" s="137"/>
      <c r="B350" s="138"/>
      <c r="C350" s="138"/>
      <c r="D350" s="139"/>
      <c r="E350" s="140"/>
    </row>
    <row r="351" customFormat="false" ht="15.75" hidden="false" customHeight="true" outlineLevel="0" collapsed="false">
      <c r="A351" s="137"/>
      <c r="B351" s="138"/>
      <c r="C351" s="138"/>
      <c r="D351" s="139"/>
      <c r="E351" s="140"/>
    </row>
    <row r="352" customFormat="false" ht="15.75" hidden="false" customHeight="true" outlineLevel="0" collapsed="false">
      <c r="A352" s="137"/>
      <c r="B352" s="138"/>
      <c r="C352" s="138"/>
      <c r="D352" s="139"/>
      <c r="E352" s="140"/>
    </row>
    <row r="353" customFormat="false" ht="15.75" hidden="false" customHeight="true" outlineLevel="0" collapsed="false">
      <c r="A353" s="137"/>
      <c r="B353" s="138"/>
      <c r="C353" s="138"/>
      <c r="D353" s="139"/>
      <c r="E353" s="140"/>
    </row>
    <row r="354" customFormat="false" ht="15.75" hidden="false" customHeight="true" outlineLevel="0" collapsed="false">
      <c r="A354" s="137"/>
      <c r="B354" s="138"/>
      <c r="C354" s="138"/>
      <c r="D354" s="139"/>
      <c r="E354" s="140"/>
    </row>
    <row r="355" customFormat="false" ht="15.75" hidden="false" customHeight="true" outlineLevel="0" collapsed="false">
      <c r="A355" s="137"/>
      <c r="B355" s="138"/>
      <c r="C355" s="138"/>
      <c r="D355" s="139"/>
      <c r="E355" s="140"/>
    </row>
    <row r="356" customFormat="false" ht="15.75" hidden="false" customHeight="true" outlineLevel="0" collapsed="false">
      <c r="A356" s="137"/>
      <c r="B356" s="138"/>
      <c r="C356" s="138"/>
      <c r="D356" s="139"/>
      <c r="E356" s="140"/>
    </row>
    <row r="357" customFormat="false" ht="15.75" hidden="false" customHeight="true" outlineLevel="0" collapsed="false">
      <c r="A357" s="137"/>
      <c r="B357" s="138"/>
      <c r="C357" s="138"/>
      <c r="D357" s="139"/>
      <c r="E357" s="140"/>
    </row>
    <row r="358" customFormat="false" ht="15.75" hidden="false" customHeight="true" outlineLevel="0" collapsed="false">
      <c r="A358" s="137"/>
      <c r="B358" s="138"/>
      <c r="C358" s="138"/>
      <c r="D358" s="139"/>
      <c r="E358" s="140"/>
    </row>
    <row r="359" customFormat="false" ht="15.75" hidden="false" customHeight="true" outlineLevel="0" collapsed="false">
      <c r="A359" s="137"/>
      <c r="B359" s="138"/>
      <c r="C359" s="138"/>
      <c r="D359" s="139"/>
      <c r="E359" s="140"/>
    </row>
    <row r="360" customFormat="false" ht="15.75" hidden="false" customHeight="true" outlineLevel="0" collapsed="false">
      <c r="A360" s="137"/>
      <c r="B360" s="138"/>
      <c r="C360" s="138"/>
      <c r="D360" s="139"/>
      <c r="E360" s="140"/>
    </row>
    <row r="361" customFormat="false" ht="15.75" hidden="false" customHeight="true" outlineLevel="0" collapsed="false">
      <c r="A361" s="137"/>
      <c r="B361" s="138"/>
      <c r="C361" s="138"/>
      <c r="D361" s="139"/>
      <c r="E361" s="140"/>
    </row>
    <row r="362" customFormat="false" ht="15.75" hidden="false" customHeight="true" outlineLevel="0" collapsed="false">
      <c r="A362" s="137"/>
      <c r="B362" s="138"/>
      <c r="C362" s="138"/>
      <c r="D362" s="139"/>
      <c r="E362" s="140"/>
    </row>
    <row r="363" customFormat="false" ht="15.75" hidden="false" customHeight="true" outlineLevel="0" collapsed="false">
      <c r="A363" s="137"/>
      <c r="B363" s="138"/>
      <c r="C363" s="138"/>
      <c r="D363" s="139"/>
      <c r="E363" s="140"/>
    </row>
    <row r="364" customFormat="false" ht="15.75" hidden="false" customHeight="true" outlineLevel="0" collapsed="false">
      <c r="A364" s="137"/>
      <c r="B364" s="138"/>
      <c r="C364" s="138"/>
      <c r="D364" s="139"/>
      <c r="E364" s="140"/>
    </row>
    <row r="365" customFormat="false" ht="15.75" hidden="false" customHeight="true" outlineLevel="0" collapsed="false">
      <c r="A365" s="137"/>
      <c r="B365" s="138"/>
      <c r="C365" s="138"/>
      <c r="D365" s="139"/>
      <c r="E365" s="140"/>
    </row>
    <row r="366" customFormat="false" ht="15.75" hidden="false" customHeight="true" outlineLevel="0" collapsed="false">
      <c r="A366" s="137"/>
      <c r="B366" s="138"/>
      <c r="C366" s="138"/>
      <c r="D366" s="139"/>
      <c r="E366" s="140"/>
    </row>
    <row r="367" customFormat="false" ht="15.75" hidden="false" customHeight="true" outlineLevel="0" collapsed="false">
      <c r="A367" s="137"/>
      <c r="B367" s="138"/>
      <c r="C367" s="138"/>
      <c r="D367" s="139"/>
      <c r="E367" s="140"/>
    </row>
    <row r="368" customFormat="false" ht="15.75" hidden="false" customHeight="true" outlineLevel="0" collapsed="false">
      <c r="A368" s="137"/>
      <c r="B368" s="138"/>
      <c r="C368" s="138"/>
      <c r="D368" s="139"/>
      <c r="E368" s="140"/>
    </row>
    <row r="369" customFormat="false" ht="15.75" hidden="false" customHeight="true" outlineLevel="0" collapsed="false">
      <c r="A369" s="137"/>
      <c r="B369" s="138"/>
      <c r="C369" s="138"/>
      <c r="D369" s="139"/>
      <c r="E369" s="140"/>
    </row>
    <row r="370" customFormat="false" ht="15.75" hidden="false" customHeight="true" outlineLevel="0" collapsed="false">
      <c r="A370" s="137"/>
      <c r="B370" s="138"/>
      <c r="C370" s="138"/>
      <c r="D370" s="139"/>
      <c r="E370" s="140"/>
    </row>
    <row r="371" customFormat="false" ht="15.75" hidden="false" customHeight="true" outlineLevel="0" collapsed="false">
      <c r="A371" s="137"/>
      <c r="B371" s="138"/>
      <c r="C371" s="138"/>
      <c r="D371" s="139"/>
      <c r="E371" s="140"/>
    </row>
    <row r="372" customFormat="false" ht="15.75" hidden="false" customHeight="true" outlineLevel="0" collapsed="false">
      <c r="A372" s="137"/>
      <c r="B372" s="138"/>
      <c r="C372" s="138"/>
      <c r="D372" s="139"/>
      <c r="E372" s="140"/>
    </row>
    <row r="373" customFormat="false" ht="15.75" hidden="false" customHeight="true" outlineLevel="0" collapsed="false">
      <c r="A373" s="137"/>
      <c r="B373" s="138"/>
      <c r="C373" s="138"/>
      <c r="D373" s="139"/>
      <c r="E373" s="140"/>
    </row>
    <row r="374" customFormat="false" ht="15.75" hidden="false" customHeight="true" outlineLevel="0" collapsed="false">
      <c r="A374" s="137"/>
      <c r="B374" s="138"/>
      <c r="C374" s="138"/>
      <c r="D374" s="139"/>
      <c r="E374" s="140"/>
    </row>
    <row r="375" customFormat="false" ht="15.75" hidden="false" customHeight="true" outlineLevel="0" collapsed="false">
      <c r="A375" s="137"/>
      <c r="B375" s="138"/>
      <c r="C375" s="138"/>
      <c r="D375" s="139"/>
      <c r="E375" s="140"/>
    </row>
    <row r="376" customFormat="false" ht="15.75" hidden="false" customHeight="true" outlineLevel="0" collapsed="false">
      <c r="A376" s="137"/>
      <c r="B376" s="138"/>
      <c r="C376" s="138"/>
      <c r="D376" s="139"/>
      <c r="E376" s="140"/>
    </row>
    <row r="377" customFormat="false" ht="15.75" hidden="false" customHeight="true" outlineLevel="0" collapsed="false">
      <c r="A377" s="137"/>
      <c r="B377" s="138"/>
      <c r="C377" s="138"/>
      <c r="D377" s="139"/>
      <c r="E377" s="140"/>
    </row>
    <row r="378" customFormat="false" ht="15.75" hidden="false" customHeight="true" outlineLevel="0" collapsed="false">
      <c r="A378" s="137"/>
      <c r="B378" s="138"/>
      <c r="C378" s="138"/>
      <c r="D378" s="139"/>
      <c r="E378" s="140"/>
    </row>
    <row r="379" customFormat="false" ht="15.75" hidden="false" customHeight="true" outlineLevel="0" collapsed="false">
      <c r="A379" s="137"/>
      <c r="B379" s="138"/>
      <c r="C379" s="138"/>
      <c r="D379" s="139"/>
      <c r="E379" s="140"/>
    </row>
    <row r="380" customFormat="false" ht="15.75" hidden="false" customHeight="true" outlineLevel="0" collapsed="false">
      <c r="A380" s="137"/>
      <c r="B380" s="138"/>
      <c r="C380" s="138"/>
      <c r="D380" s="139"/>
      <c r="E380" s="140"/>
    </row>
    <row r="381" customFormat="false" ht="15.75" hidden="false" customHeight="true" outlineLevel="0" collapsed="false">
      <c r="A381" s="137"/>
      <c r="B381" s="138"/>
      <c r="C381" s="138"/>
      <c r="D381" s="139"/>
      <c r="E381" s="140"/>
    </row>
    <row r="382" customFormat="false" ht="15.75" hidden="false" customHeight="true" outlineLevel="0" collapsed="false">
      <c r="A382" s="137"/>
      <c r="B382" s="138"/>
      <c r="C382" s="138"/>
      <c r="D382" s="139"/>
      <c r="E382" s="140"/>
    </row>
    <row r="383" customFormat="false" ht="15.75" hidden="false" customHeight="true" outlineLevel="0" collapsed="false">
      <c r="A383" s="137"/>
      <c r="B383" s="138"/>
      <c r="C383" s="138"/>
      <c r="D383" s="139"/>
      <c r="E383" s="140"/>
    </row>
    <row r="384" customFormat="false" ht="15.75" hidden="false" customHeight="true" outlineLevel="0" collapsed="false">
      <c r="A384" s="137"/>
      <c r="B384" s="138"/>
      <c r="C384" s="138"/>
      <c r="D384" s="139"/>
      <c r="E384" s="140"/>
    </row>
    <row r="385" customFormat="false" ht="15.75" hidden="false" customHeight="true" outlineLevel="0" collapsed="false">
      <c r="A385" s="137"/>
      <c r="B385" s="138"/>
      <c r="C385" s="138"/>
      <c r="D385" s="139"/>
      <c r="E385" s="140"/>
    </row>
    <row r="386" customFormat="false" ht="15.75" hidden="false" customHeight="true" outlineLevel="0" collapsed="false">
      <c r="A386" s="137"/>
      <c r="B386" s="138"/>
      <c r="C386" s="138"/>
      <c r="D386" s="139"/>
      <c r="E386" s="140"/>
    </row>
    <row r="387" customFormat="false" ht="15.75" hidden="false" customHeight="true" outlineLevel="0" collapsed="false">
      <c r="A387" s="137"/>
      <c r="B387" s="138"/>
      <c r="C387" s="138"/>
      <c r="D387" s="139"/>
      <c r="E387" s="140"/>
    </row>
    <row r="388" customFormat="false" ht="15.75" hidden="false" customHeight="true" outlineLevel="0" collapsed="false">
      <c r="A388" s="137"/>
      <c r="B388" s="138"/>
      <c r="C388" s="138"/>
      <c r="D388" s="139"/>
      <c r="E388" s="140"/>
    </row>
    <row r="389" customFormat="false" ht="15.75" hidden="false" customHeight="true" outlineLevel="0" collapsed="false">
      <c r="A389" s="137"/>
      <c r="B389" s="138"/>
      <c r="C389" s="138"/>
      <c r="D389" s="139"/>
      <c r="E389" s="140"/>
    </row>
    <row r="390" customFormat="false" ht="15.75" hidden="false" customHeight="true" outlineLevel="0" collapsed="false">
      <c r="A390" s="137"/>
      <c r="B390" s="138"/>
      <c r="C390" s="138"/>
      <c r="D390" s="139"/>
      <c r="E390" s="140"/>
    </row>
    <row r="391" customFormat="false" ht="15.75" hidden="false" customHeight="true" outlineLevel="0" collapsed="false">
      <c r="A391" s="137"/>
      <c r="B391" s="138"/>
      <c r="C391" s="138"/>
      <c r="D391" s="139"/>
      <c r="E391" s="140"/>
    </row>
    <row r="392" customFormat="false" ht="15.75" hidden="false" customHeight="true" outlineLevel="0" collapsed="false">
      <c r="A392" s="137"/>
      <c r="B392" s="138"/>
      <c r="C392" s="138"/>
      <c r="D392" s="139"/>
      <c r="E392" s="140"/>
    </row>
    <row r="393" customFormat="false" ht="15.75" hidden="false" customHeight="true" outlineLevel="0" collapsed="false">
      <c r="A393" s="137"/>
      <c r="B393" s="138"/>
      <c r="C393" s="138"/>
      <c r="D393" s="139"/>
      <c r="E393" s="140"/>
    </row>
    <row r="394" customFormat="false" ht="15.75" hidden="false" customHeight="true" outlineLevel="0" collapsed="false">
      <c r="A394" s="137"/>
      <c r="B394" s="138"/>
      <c r="C394" s="138"/>
      <c r="D394" s="139"/>
      <c r="E394" s="140"/>
    </row>
    <row r="395" customFormat="false" ht="15.75" hidden="false" customHeight="true" outlineLevel="0" collapsed="false">
      <c r="A395" s="137"/>
      <c r="B395" s="138"/>
      <c r="C395" s="138"/>
      <c r="D395" s="139"/>
      <c r="E395" s="140"/>
    </row>
    <row r="396" customFormat="false" ht="15.75" hidden="false" customHeight="true" outlineLevel="0" collapsed="false">
      <c r="A396" s="137"/>
      <c r="B396" s="138"/>
      <c r="C396" s="138"/>
      <c r="D396" s="139"/>
      <c r="E396" s="140"/>
    </row>
    <row r="397" customFormat="false" ht="15.75" hidden="false" customHeight="true" outlineLevel="0" collapsed="false">
      <c r="A397" s="137"/>
      <c r="B397" s="138"/>
      <c r="C397" s="138"/>
      <c r="D397" s="139"/>
      <c r="E397" s="140"/>
    </row>
    <row r="398" customFormat="false" ht="15.75" hidden="false" customHeight="true" outlineLevel="0" collapsed="false">
      <c r="A398" s="137"/>
      <c r="B398" s="138"/>
      <c r="C398" s="138"/>
      <c r="D398" s="139"/>
      <c r="E398" s="140"/>
    </row>
    <row r="399" customFormat="false" ht="15.75" hidden="false" customHeight="true" outlineLevel="0" collapsed="false">
      <c r="A399" s="137"/>
      <c r="B399" s="138"/>
      <c r="C399" s="138"/>
      <c r="D399" s="139"/>
      <c r="E399" s="140"/>
    </row>
    <row r="400" customFormat="false" ht="15.75" hidden="false" customHeight="true" outlineLevel="0" collapsed="false">
      <c r="A400" s="137"/>
      <c r="B400" s="138"/>
      <c r="C400" s="138"/>
      <c r="D400" s="139"/>
      <c r="E400" s="140"/>
    </row>
    <row r="401" customFormat="false" ht="15.75" hidden="false" customHeight="true" outlineLevel="0" collapsed="false">
      <c r="A401" s="137"/>
      <c r="B401" s="138"/>
      <c r="C401" s="138"/>
      <c r="D401" s="139"/>
      <c r="E401" s="140"/>
    </row>
    <row r="402" customFormat="false" ht="15.75" hidden="false" customHeight="true" outlineLevel="0" collapsed="false">
      <c r="A402" s="137"/>
      <c r="B402" s="138"/>
      <c r="C402" s="138"/>
      <c r="D402" s="139"/>
      <c r="E402" s="140"/>
    </row>
    <row r="403" customFormat="false" ht="15.75" hidden="false" customHeight="true" outlineLevel="0" collapsed="false">
      <c r="A403" s="137"/>
      <c r="B403" s="138"/>
      <c r="C403" s="138"/>
      <c r="D403" s="139"/>
      <c r="E403" s="140"/>
    </row>
    <row r="404" customFormat="false" ht="15.75" hidden="false" customHeight="true" outlineLevel="0" collapsed="false">
      <c r="A404" s="137"/>
      <c r="B404" s="138"/>
      <c r="C404" s="138"/>
      <c r="D404" s="139"/>
      <c r="E404" s="140"/>
    </row>
    <row r="405" customFormat="false" ht="15.75" hidden="false" customHeight="true" outlineLevel="0" collapsed="false">
      <c r="A405" s="137"/>
      <c r="B405" s="138"/>
      <c r="C405" s="138"/>
      <c r="D405" s="139"/>
      <c r="E405" s="140"/>
    </row>
    <row r="406" customFormat="false" ht="15.75" hidden="false" customHeight="true" outlineLevel="0" collapsed="false">
      <c r="A406" s="137"/>
      <c r="B406" s="138"/>
      <c r="C406" s="138"/>
      <c r="D406" s="139"/>
      <c r="E406" s="140"/>
    </row>
    <row r="407" customFormat="false" ht="15.75" hidden="false" customHeight="true" outlineLevel="0" collapsed="false">
      <c r="A407" s="137"/>
      <c r="B407" s="138"/>
      <c r="C407" s="138"/>
      <c r="D407" s="139"/>
      <c r="E407" s="140"/>
    </row>
    <row r="408" customFormat="false" ht="15.75" hidden="false" customHeight="true" outlineLevel="0" collapsed="false">
      <c r="A408" s="137"/>
      <c r="B408" s="138"/>
      <c r="C408" s="138"/>
      <c r="D408" s="139"/>
      <c r="E408" s="140"/>
    </row>
    <row r="409" customFormat="false" ht="15.75" hidden="false" customHeight="true" outlineLevel="0" collapsed="false">
      <c r="A409" s="137"/>
      <c r="B409" s="138"/>
      <c r="C409" s="138"/>
      <c r="D409" s="139"/>
      <c r="E409" s="140"/>
    </row>
    <row r="410" customFormat="false" ht="15.75" hidden="false" customHeight="true" outlineLevel="0" collapsed="false">
      <c r="A410" s="137"/>
      <c r="B410" s="138"/>
      <c r="C410" s="138"/>
      <c r="D410" s="139"/>
      <c r="E410" s="140"/>
    </row>
    <row r="411" customFormat="false" ht="15.75" hidden="false" customHeight="true" outlineLevel="0" collapsed="false">
      <c r="A411" s="137"/>
      <c r="B411" s="138"/>
      <c r="C411" s="138"/>
      <c r="D411" s="139"/>
      <c r="E411" s="140"/>
    </row>
    <row r="412" customFormat="false" ht="15.75" hidden="false" customHeight="true" outlineLevel="0" collapsed="false">
      <c r="A412" s="137"/>
      <c r="B412" s="138"/>
      <c r="C412" s="138"/>
      <c r="D412" s="139"/>
      <c r="E412" s="140"/>
    </row>
    <row r="413" customFormat="false" ht="15.75" hidden="false" customHeight="true" outlineLevel="0" collapsed="false">
      <c r="A413" s="137"/>
      <c r="B413" s="138"/>
      <c r="C413" s="138"/>
      <c r="D413" s="139"/>
      <c r="E413" s="140"/>
    </row>
    <row r="414" customFormat="false" ht="15.75" hidden="false" customHeight="true" outlineLevel="0" collapsed="false">
      <c r="A414" s="137"/>
      <c r="B414" s="138"/>
      <c r="C414" s="138"/>
      <c r="D414" s="139"/>
      <c r="E414" s="140"/>
    </row>
    <row r="415" customFormat="false" ht="15.75" hidden="false" customHeight="true" outlineLevel="0" collapsed="false">
      <c r="A415" s="137"/>
      <c r="B415" s="138"/>
      <c r="C415" s="138"/>
      <c r="D415" s="139"/>
      <c r="E415" s="140"/>
    </row>
    <row r="416" customFormat="false" ht="15.75" hidden="false" customHeight="true" outlineLevel="0" collapsed="false">
      <c r="A416" s="137"/>
      <c r="B416" s="138"/>
      <c r="C416" s="138"/>
      <c r="D416" s="139"/>
      <c r="E416" s="140"/>
    </row>
    <row r="417" customFormat="false" ht="15.75" hidden="false" customHeight="true" outlineLevel="0" collapsed="false">
      <c r="A417" s="137"/>
      <c r="B417" s="138"/>
      <c r="C417" s="138"/>
      <c r="D417" s="139"/>
      <c r="E417" s="140"/>
    </row>
    <row r="418" customFormat="false" ht="15.75" hidden="false" customHeight="true" outlineLevel="0" collapsed="false">
      <c r="A418" s="137"/>
      <c r="B418" s="138"/>
      <c r="C418" s="138"/>
      <c r="D418" s="139"/>
      <c r="E418" s="140"/>
    </row>
    <row r="419" customFormat="false" ht="15.75" hidden="false" customHeight="true" outlineLevel="0" collapsed="false">
      <c r="A419" s="137"/>
      <c r="B419" s="138"/>
      <c r="C419" s="138"/>
      <c r="D419" s="139"/>
      <c r="E419" s="140"/>
    </row>
    <row r="420" customFormat="false" ht="15.75" hidden="false" customHeight="true" outlineLevel="0" collapsed="false">
      <c r="A420" s="137"/>
      <c r="B420" s="138"/>
      <c r="C420" s="138"/>
      <c r="D420" s="139"/>
      <c r="E420" s="140"/>
    </row>
    <row r="421" customFormat="false" ht="15.75" hidden="false" customHeight="true" outlineLevel="0" collapsed="false">
      <c r="A421" s="137"/>
      <c r="B421" s="138"/>
      <c r="C421" s="138"/>
      <c r="D421" s="139"/>
      <c r="E421" s="140"/>
    </row>
    <row r="422" customFormat="false" ht="15.75" hidden="false" customHeight="true" outlineLevel="0" collapsed="false">
      <c r="A422" s="137"/>
      <c r="B422" s="138"/>
      <c r="C422" s="138"/>
      <c r="D422" s="139"/>
      <c r="E422" s="140"/>
    </row>
    <row r="423" customFormat="false" ht="15.75" hidden="false" customHeight="true" outlineLevel="0" collapsed="false">
      <c r="A423" s="137"/>
      <c r="B423" s="138"/>
      <c r="C423" s="138"/>
      <c r="D423" s="139"/>
      <c r="E423" s="140"/>
    </row>
    <row r="424" customFormat="false" ht="15.75" hidden="false" customHeight="true" outlineLevel="0" collapsed="false">
      <c r="A424" s="137"/>
      <c r="B424" s="138"/>
      <c r="C424" s="138"/>
      <c r="D424" s="139"/>
      <c r="E424" s="140"/>
    </row>
    <row r="425" customFormat="false" ht="15.75" hidden="false" customHeight="true" outlineLevel="0" collapsed="false">
      <c r="A425" s="137"/>
      <c r="B425" s="138"/>
      <c r="C425" s="138"/>
      <c r="D425" s="139"/>
      <c r="E425" s="140"/>
    </row>
    <row r="426" customFormat="false" ht="15.75" hidden="false" customHeight="true" outlineLevel="0" collapsed="false">
      <c r="A426" s="137"/>
      <c r="B426" s="138"/>
      <c r="C426" s="138"/>
      <c r="D426" s="139"/>
      <c r="E426" s="140"/>
    </row>
    <row r="427" customFormat="false" ht="15.75" hidden="false" customHeight="true" outlineLevel="0" collapsed="false">
      <c r="A427" s="137"/>
      <c r="B427" s="138"/>
      <c r="C427" s="138"/>
      <c r="D427" s="139"/>
      <c r="E427" s="140"/>
    </row>
    <row r="428" customFormat="false" ht="15.75" hidden="false" customHeight="true" outlineLevel="0" collapsed="false">
      <c r="A428" s="137"/>
      <c r="B428" s="138"/>
      <c r="C428" s="138"/>
      <c r="D428" s="139"/>
      <c r="E428" s="140"/>
    </row>
    <row r="429" customFormat="false" ht="15.75" hidden="false" customHeight="true" outlineLevel="0" collapsed="false">
      <c r="A429" s="137"/>
      <c r="B429" s="138"/>
      <c r="C429" s="138"/>
      <c r="D429" s="139"/>
      <c r="E429" s="140"/>
    </row>
    <row r="430" customFormat="false" ht="15.75" hidden="false" customHeight="true" outlineLevel="0" collapsed="false">
      <c r="A430" s="137"/>
      <c r="B430" s="138"/>
      <c r="C430" s="138"/>
      <c r="D430" s="139"/>
      <c r="E430" s="140"/>
    </row>
    <row r="431" customFormat="false" ht="15.75" hidden="false" customHeight="true" outlineLevel="0" collapsed="false">
      <c r="A431" s="137"/>
      <c r="B431" s="138"/>
      <c r="C431" s="138"/>
      <c r="D431" s="139"/>
      <c r="E431" s="140"/>
    </row>
    <row r="432" customFormat="false" ht="15.75" hidden="false" customHeight="true" outlineLevel="0" collapsed="false">
      <c r="A432" s="137"/>
      <c r="B432" s="138"/>
      <c r="C432" s="138"/>
      <c r="D432" s="139"/>
      <c r="E432" s="140"/>
    </row>
    <row r="433" customFormat="false" ht="15.75" hidden="false" customHeight="true" outlineLevel="0" collapsed="false">
      <c r="A433" s="137"/>
      <c r="B433" s="138"/>
      <c r="C433" s="138"/>
      <c r="D433" s="139"/>
      <c r="E433" s="140"/>
    </row>
    <row r="434" customFormat="false" ht="15.75" hidden="false" customHeight="true" outlineLevel="0" collapsed="false">
      <c r="A434" s="137"/>
      <c r="B434" s="138"/>
      <c r="C434" s="138"/>
      <c r="D434" s="139"/>
      <c r="E434" s="140"/>
    </row>
    <row r="435" customFormat="false" ht="15.75" hidden="false" customHeight="true" outlineLevel="0" collapsed="false">
      <c r="A435" s="137"/>
      <c r="B435" s="138"/>
      <c r="C435" s="138"/>
      <c r="D435" s="139"/>
      <c r="E435" s="140"/>
    </row>
    <row r="436" customFormat="false" ht="15.75" hidden="false" customHeight="true" outlineLevel="0" collapsed="false">
      <c r="A436" s="137"/>
      <c r="B436" s="138"/>
      <c r="C436" s="138"/>
      <c r="D436" s="139"/>
      <c r="E436" s="140"/>
    </row>
    <row r="437" customFormat="false" ht="15.75" hidden="false" customHeight="true" outlineLevel="0" collapsed="false">
      <c r="A437" s="137"/>
      <c r="B437" s="138"/>
      <c r="C437" s="138"/>
      <c r="D437" s="139"/>
      <c r="E437" s="140"/>
    </row>
    <row r="438" customFormat="false" ht="15.75" hidden="false" customHeight="true" outlineLevel="0" collapsed="false">
      <c r="A438" s="137"/>
      <c r="B438" s="138"/>
      <c r="C438" s="138"/>
      <c r="D438" s="139"/>
      <c r="E438" s="140"/>
    </row>
    <row r="439" customFormat="false" ht="15.75" hidden="false" customHeight="true" outlineLevel="0" collapsed="false">
      <c r="A439" s="137"/>
      <c r="B439" s="138"/>
      <c r="C439" s="138"/>
      <c r="D439" s="139"/>
      <c r="E439" s="140"/>
    </row>
    <row r="440" customFormat="false" ht="15.75" hidden="false" customHeight="true" outlineLevel="0" collapsed="false">
      <c r="A440" s="137"/>
      <c r="B440" s="138"/>
      <c r="C440" s="138"/>
      <c r="D440" s="139"/>
      <c r="E440" s="140"/>
    </row>
    <row r="441" customFormat="false" ht="15.75" hidden="false" customHeight="true" outlineLevel="0" collapsed="false">
      <c r="A441" s="137"/>
      <c r="B441" s="138"/>
      <c r="C441" s="138"/>
      <c r="D441" s="139"/>
      <c r="E441" s="140"/>
    </row>
    <row r="442" customFormat="false" ht="15.75" hidden="false" customHeight="true" outlineLevel="0" collapsed="false">
      <c r="A442" s="137"/>
      <c r="B442" s="138"/>
      <c r="C442" s="138"/>
      <c r="D442" s="139"/>
      <c r="E442" s="140"/>
    </row>
    <row r="443" customFormat="false" ht="15.75" hidden="false" customHeight="true" outlineLevel="0" collapsed="false">
      <c r="A443" s="137"/>
      <c r="B443" s="138"/>
      <c r="C443" s="138"/>
      <c r="D443" s="139"/>
      <c r="E443" s="140"/>
    </row>
    <row r="444" customFormat="false" ht="15.75" hidden="false" customHeight="true" outlineLevel="0" collapsed="false">
      <c r="A444" s="137"/>
      <c r="B444" s="138"/>
      <c r="C444" s="138"/>
      <c r="D444" s="139"/>
      <c r="E444" s="140"/>
    </row>
    <row r="445" customFormat="false" ht="15.75" hidden="false" customHeight="true" outlineLevel="0" collapsed="false">
      <c r="A445" s="137"/>
      <c r="B445" s="138"/>
      <c r="C445" s="138"/>
      <c r="D445" s="139"/>
      <c r="E445" s="140"/>
    </row>
    <row r="446" customFormat="false" ht="15.75" hidden="false" customHeight="true" outlineLevel="0" collapsed="false">
      <c r="A446" s="137"/>
      <c r="B446" s="138"/>
      <c r="C446" s="138"/>
      <c r="D446" s="139"/>
      <c r="E446" s="140"/>
    </row>
    <row r="447" customFormat="false" ht="15.75" hidden="false" customHeight="true" outlineLevel="0" collapsed="false">
      <c r="A447" s="137"/>
      <c r="B447" s="138"/>
      <c r="C447" s="138"/>
      <c r="D447" s="139"/>
      <c r="E447" s="140"/>
    </row>
    <row r="448" customFormat="false" ht="15.75" hidden="false" customHeight="true" outlineLevel="0" collapsed="false">
      <c r="A448" s="137"/>
      <c r="B448" s="138"/>
      <c r="C448" s="138"/>
      <c r="D448" s="139"/>
      <c r="E448" s="140"/>
    </row>
    <row r="449" customFormat="false" ht="15.75" hidden="false" customHeight="true" outlineLevel="0" collapsed="false">
      <c r="A449" s="137"/>
      <c r="B449" s="138"/>
      <c r="C449" s="138"/>
      <c r="D449" s="139"/>
      <c r="E449" s="140"/>
    </row>
    <row r="450" customFormat="false" ht="15.75" hidden="false" customHeight="true" outlineLevel="0" collapsed="false">
      <c r="A450" s="137"/>
      <c r="B450" s="138"/>
      <c r="C450" s="138"/>
      <c r="D450" s="139"/>
      <c r="E450" s="140"/>
    </row>
    <row r="451" customFormat="false" ht="15.75" hidden="false" customHeight="true" outlineLevel="0" collapsed="false">
      <c r="A451" s="137"/>
      <c r="B451" s="138"/>
      <c r="C451" s="138"/>
      <c r="D451" s="139"/>
      <c r="E451" s="140"/>
    </row>
    <row r="452" customFormat="false" ht="15.75" hidden="false" customHeight="true" outlineLevel="0" collapsed="false">
      <c r="A452" s="137"/>
      <c r="B452" s="138"/>
      <c r="C452" s="138"/>
      <c r="D452" s="139"/>
      <c r="E452" s="140"/>
    </row>
    <row r="453" customFormat="false" ht="15.75" hidden="false" customHeight="true" outlineLevel="0" collapsed="false">
      <c r="A453" s="137"/>
      <c r="B453" s="138"/>
      <c r="C453" s="138"/>
      <c r="D453" s="139"/>
      <c r="E453" s="140"/>
    </row>
    <row r="454" customFormat="false" ht="15.75" hidden="false" customHeight="true" outlineLevel="0" collapsed="false">
      <c r="A454" s="137"/>
      <c r="B454" s="138"/>
      <c r="C454" s="138"/>
      <c r="D454" s="139"/>
      <c r="E454" s="140"/>
    </row>
    <row r="455" customFormat="false" ht="15.75" hidden="false" customHeight="true" outlineLevel="0" collapsed="false">
      <c r="A455" s="137"/>
      <c r="B455" s="138"/>
      <c r="C455" s="138"/>
      <c r="D455" s="139"/>
      <c r="E455" s="140"/>
    </row>
    <row r="456" customFormat="false" ht="15.75" hidden="false" customHeight="true" outlineLevel="0" collapsed="false">
      <c r="A456" s="137"/>
      <c r="B456" s="138"/>
      <c r="C456" s="138"/>
      <c r="D456" s="139"/>
      <c r="E456" s="140"/>
    </row>
    <row r="457" customFormat="false" ht="15.75" hidden="false" customHeight="true" outlineLevel="0" collapsed="false">
      <c r="A457" s="137"/>
      <c r="B457" s="138"/>
      <c r="C457" s="138"/>
      <c r="D457" s="139"/>
      <c r="E457" s="140"/>
    </row>
    <row r="458" customFormat="false" ht="15.75" hidden="false" customHeight="true" outlineLevel="0" collapsed="false">
      <c r="A458" s="137"/>
      <c r="B458" s="138"/>
      <c r="C458" s="138"/>
      <c r="D458" s="139"/>
      <c r="E458" s="140"/>
    </row>
    <row r="459" customFormat="false" ht="15.75" hidden="false" customHeight="true" outlineLevel="0" collapsed="false">
      <c r="A459" s="137"/>
      <c r="B459" s="138"/>
      <c r="C459" s="138"/>
      <c r="D459" s="139"/>
      <c r="E459" s="140"/>
    </row>
    <row r="460" customFormat="false" ht="15.75" hidden="false" customHeight="true" outlineLevel="0" collapsed="false">
      <c r="A460" s="137"/>
      <c r="B460" s="138"/>
      <c r="C460" s="138"/>
      <c r="D460" s="139"/>
      <c r="E460" s="140"/>
    </row>
    <row r="461" customFormat="false" ht="15.75" hidden="false" customHeight="true" outlineLevel="0" collapsed="false">
      <c r="A461" s="137"/>
      <c r="B461" s="138"/>
      <c r="C461" s="138"/>
      <c r="D461" s="139"/>
      <c r="E461" s="140"/>
    </row>
    <row r="462" customFormat="false" ht="15.75" hidden="false" customHeight="true" outlineLevel="0" collapsed="false">
      <c r="A462" s="137"/>
      <c r="B462" s="138"/>
      <c r="C462" s="138"/>
      <c r="D462" s="139"/>
      <c r="E462" s="140"/>
    </row>
    <row r="463" customFormat="false" ht="15.75" hidden="false" customHeight="true" outlineLevel="0" collapsed="false">
      <c r="A463" s="137"/>
      <c r="B463" s="138"/>
      <c r="C463" s="138"/>
      <c r="D463" s="139"/>
      <c r="E463" s="140"/>
    </row>
    <row r="464" customFormat="false" ht="15.75" hidden="false" customHeight="true" outlineLevel="0" collapsed="false">
      <c r="A464" s="137"/>
      <c r="B464" s="138"/>
      <c r="C464" s="138"/>
      <c r="D464" s="139"/>
      <c r="E464" s="140"/>
    </row>
    <row r="465" customFormat="false" ht="15.75" hidden="false" customHeight="true" outlineLevel="0" collapsed="false">
      <c r="A465" s="137"/>
      <c r="B465" s="138"/>
      <c r="C465" s="138"/>
      <c r="D465" s="139"/>
      <c r="E465" s="140"/>
    </row>
    <row r="466" customFormat="false" ht="15.75" hidden="false" customHeight="true" outlineLevel="0" collapsed="false">
      <c r="A466" s="137"/>
      <c r="B466" s="138"/>
      <c r="C466" s="138"/>
      <c r="D466" s="139"/>
      <c r="E466" s="140"/>
    </row>
    <row r="467" customFormat="false" ht="15.75" hidden="false" customHeight="true" outlineLevel="0" collapsed="false">
      <c r="A467" s="137"/>
      <c r="B467" s="138"/>
      <c r="C467" s="138"/>
      <c r="D467" s="139"/>
      <c r="E467" s="140"/>
    </row>
    <row r="468" customFormat="false" ht="15.75" hidden="false" customHeight="true" outlineLevel="0" collapsed="false">
      <c r="A468" s="137"/>
      <c r="B468" s="138"/>
      <c r="C468" s="138"/>
      <c r="D468" s="139"/>
      <c r="E468" s="140"/>
    </row>
    <row r="469" customFormat="false" ht="15.75" hidden="false" customHeight="true" outlineLevel="0" collapsed="false">
      <c r="A469" s="137"/>
      <c r="B469" s="138"/>
      <c r="C469" s="138"/>
      <c r="D469" s="139"/>
      <c r="E469" s="140"/>
    </row>
    <row r="470" customFormat="false" ht="15.75" hidden="false" customHeight="true" outlineLevel="0" collapsed="false">
      <c r="A470" s="137"/>
      <c r="B470" s="138"/>
      <c r="C470" s="138"/>
      <c r="D470" s="139"/>
      <c r="E470" s="140"/>
    </row>
    <row r="471" customFormat="false" ht="15.75" hidden="false" customHeight="true" outlineLevel="0" collapsed="false">
      <c r="A471" s="137"/>
      <c r="B471" s="138"/>
      <c r="C471" s="138"/>
      <c r="D471" s="139"/>
      <c r="E471" s="140"/>
    </row>
    <row r="472" customFormat="false" ht="15.75" hidden="false" customHeight="true" outlineLevel="0" collapsed="false">
      <c r="A472" s="137"/>
      <c r="B472" s="138"/>
      <c r="C472" s="138"/>
      <c r="D472" s="139"/>
      <c r="E472" s="140"/>
    </row>
    <row r="473" customFormat="false" ht="15.75" hidden="false" customHeight="true" outlineLevel="0" collapsed="false">
      <c r="A473" s="137"/>
      <c r="B473" s="138"/>
      <c r="C473" s="138"/>
      <c r="D473" s="139"/>
      <c r="E473" s="140"/>
    </row>
    <row r="474" customFormat="false" ht="15.75" hidden="false" customHeight="true" outlineLevel="0" collapsed="false">
      <c r="A474" s="137"/>
      <c r="B474" s="138"/>
      <c r="C474" s="138"/>
      <c r="D474" s="139"/>
      <c r="E474" s="140"/>
    </row>
    <row r="475" customFormat="false" ht="15.75" hidden="false" customHeight="true" outlineLevel="0" collapsed="false">
      <c r="A475" s="137"/>
      <c r="B475" s="138"/>
      <c r="C475" s="138"/>
      <c r="D475" s="139"/>
      <c r="E475" s="140"/>
    </row>
    <row r="476" customFormat="false" ht="15.75" hidden="false" customHeight="true" outlineLevel="0" collapsed="false">
      <c r="A476" s="137"/>
      <c r="B476" s="138"/>
      <c r="C476" s="138"/>
      <c r="D476" s="139"/>
      <c r="E476" s="140"/>
    </row>
    <row r="477" customFormat="false" ht="15.75" hidden="false" customHeight="true" outlineLevel="0" collapsed="false">
      <c r="A477" s="137"/>
      <c r="B477" s="138"/>
      <c r="C477" s="138"/>
      <c r="D477" s="139"/>
      <c r="E477" s="140"/>
    </row>
    <row r="478" customFormat="false" ht="15.75" hidden="false" customHeight="true" outlineLevel="0" collapsed="false">
      <c r="A478" s="137"/>
      <c r="B478" s="138"/>
      <c r="C478" s="138"/>
      <c r="D478" s="139"/>
      <c r="E478" s="140"/>
    </row>
    <row r="479" customFormat="false" ht="15.75" hidden="false" customHeight="true" outlineLevel="0" collapsed="false">
      <c r="A479" s="137"/>
      <c r="B479" s="138"/>
      <c r="C479" s="138"/>
      <c r="D479" s="139"/>
      <c r="E479" s="140"/>
    </row>
    <row r="480" customFormat="false" ht="15.75" hidden="false" customHeight="true" outlineLevel="0" collapsed="false">
      <c r="A480" s="137"/>
      <c r="B480" s="138"/>
      <c r="C480" s="138"/>
      <c r="D480" s="139"/>
      <c r="E480" s="140"/>
    </row>
    <row r="481" customFormat="false" ht="15.75" hidden="false" customHeight="true" outlineLevel="0" collapsed="false">
      <c r="A481" s="137"/>
      <c r="B481" s="138"/>
      <c r="C481" s="138"/>
      <c r="D481" s="139"/>
      <c r="E481" s="140"/>
    </row>
    <row r="482" customFormat="false" ht="15.75" hidden="false" customHeight="true" outlineLevel="0" collapsed="false">
      <c r="A482" s="137"/>
      <c r="B482" s="138"/>
      <c r="C482" s="138"/>
      <c r="D482" s="139"/>
      <c r="E482" s="140"/>
    </row>
    <row r="483" customFormat="false" ht="15.75" hidden="false" customHeight="true" outlineLevel="0" collapsed="false">
      <c r="A483" s="137"/>
      <c r="B483" s="138"/>
      <c r="C483" s="138"/>
      <c r="D483" s="139"/>
      <c r="E483" s="140"/>
    </row>
    <row r="484" customFormat="false" ht="15.75" hidden="false" customHeight="true" outlineLevel="0" collapsed="false">
      <c r="A484" s="137"/>
      <c r="B484" s="138"/>
      <c r="C484" s="138"/>
      <c r="D484" s="139"/>
      <c r="E484" s="140"/>
    </row>
    <row r="485" customFormat="false" ht="15.75" hidden="false" customHeight="true" outlineLevel="0" collapsed="false">
      <c r="A485" s="137"/>
      <c r="B485" s="138"/>
      <c r="C485" s="138"/>
      <c r="D485" s="139"/>
      <c r="E485" s="140"/>
    </row>
    <row r="486" customFormat="false" ht="15.75" hidden="false" customHeight="true" outlineLevel="0" collapsed="false">
      <c r="A486" s="137"/>
      <c r="B486" s="138"/>
      <c r="C486" s="138"/>
      <c r="D486" s="139"/>
      <c r="E486" s="140"/>
    </row>
    <row r="487" customFormat="false" ht="15.75" hidden="false" customHeight="true" outlineLevel="0" collapsed="false">
      <c r="A487" s="137"/>
      <c r="B487" s="138"/>
      <c r="C487" s="138"/>
      <c r="D487" s="139"/>
      <c r="E487" s="140"/>
    </row>
    <row r="488" customFormat="false" ht="15.75" hidden="false" customHeight="true" outlineLevel="0" collapsed="false">
      <c r="A488" s="137"/>
      <c r="B488" s="138"/>
      <c r="C488" s="138"/>
      <c r="D488" s="139"/>
      <c r="E488" s="140"/>
    </row>
    <row r="489" customFormat="false" ht="15.75" hidden="false" customHeight="true" outlineLevel="0" collapsed="false">
      <c r="A489" s="137"/>
      <c r="B489" s="138"/>
      <c r="C489" s="138"/>
      <c r="D489" s="139"/>
      <c r="E489" s="140"/>
    </row>
    <row r="490" customFormat="false" ht="15.75" hidden="false" customHeight="true" outlineLevel="0" collapsed="false">
      <c r="A490" s="137"/>
      <c r="B490" s="138"/>
      <c r="C490" s="138"/>
      <c r="D490" s="139"/>
      <c r="E490" s="140"/>
    </row>
    <row r="491" customFormat="false" ht="15.75" hidden="false" customHeight="true" outlineLevel="0" collapsed="false">
      <c r="A491" s="137"/>
      <c r="B491" s="138"/>
      <c r="C491" s="138"/>
      <c r="D491" s="139"/>
      <c r="E491" s="140"/>
    </row>
    <row r="492" customFormat="false" ht="15.75" hidden="false" customHeight="true" outlineLevel="0" collapsed="false">
      <c r="A492" s="137"/>
      <c r="B492" s="138"/>
      <c r="C492" s="138"/>
      <c r="D492" s="139"/>
      <c r="E492" s="140"/>
    </row>
    <row r="493" customFormat="false" ht="15.75" hidden="false" customHeight="true" outlineLevel="0" collapsed="false">
      <c r="A493" s="137"/>
      <c r="B493" s="138"/>
      <c r="C493" s="138"/>
      <c r="D493" s="139"/>
      <c r="E493" s="140"/>
    </row>
    <row r="494" customFormat="false" ht="15.75" hidden="false" customHeight="true" outlineLevel="0" collapsed="false">
      <c r="A494" s="137"/>
      <c r="B494" s="138"/>
      <c r="C494" s="138"/>
      <c r="D494" s="139"/>
      <c r="E494" s="140"/>
    </row>
    <row r="495" customFormat="false" ht="15.75" hidden="false" customHeight="true" outlineLevel="0" collapsed="false">
      <c r="A495" s="137"/>
      <c r="B495" s="138"/>
      <c r="C495" s="138"/>
      <c r="D495" s="139"/>
      <c r="E495" s="140"/>
    </row>
    <row r="496" customFormat="false" ht="15.75" hidden="false" customHeight="true" outlineLevel="0" collapsed="false">
      <c r="A496" s="137"/>
      <c r="B496" s="138"/>
      <c r="C496" s="138"/>
      <c r="D496" s="139"/>
      <c r="E496" s="140"/>
    </row>
    <row r="497" customFormat="false" ht="15.75" hidden="false" customHeight="true" outlineLevel="0" collapsed="false">
      <c r="A497" s="137"/>
      <c r="B497" s="138"/>
      <c r="C497" s="138"/>
      <c r="D497" s="139"/>
      <c r="E497" s="140"/>
    </row>
    <row r="498" customFormat="false" ht="15.75" hidden="false" customHeight="true" outlineLevel="0" collapsed="false">
      <c r="A498" s="137"/>
      <c r="B498" s="138"/>
      <c r="C498" s="138"/>
      <c r="D498" s="139"/>
      <c r="E498" s="140"/>
    </row>
    <row r="499" customFormat="false" ht="15.75" hidden="false" customHeight="true" outlineLevel="0" collapsed="false">
      <c r="A499" s="137"/>
      <c r="B499" s="138"/>
      <c r="C499" s="138"/>
      <c r="D499" s="139"/>
      <c r="E499" s="140"/>
    </row>
    <row r="500" customFormat="false" ht="15.75" hidden="false" customHeight="true" outlineLevel="0" collapsed="false">
      <c r="A500" s="137"/>
      <c r="B500" s="138"/>
      <c r="C500" s="138"/>
      <c r="D500" s="139"/>
      <c r="E500" s="140"/>
    </row>
    <row r="501" customFormat="false" ht="15.75" hidden="false" customHeight="true" outlineLevel="0" collapsed="false">
      <c r="A501" s="137"/>
      <c r="B501" s="138"/>
      <c r="C501" s="138"/>
      <c r="D501" s="139"/>
      <c r="E501" s="140"/>
    </row>
    <row r="502" customFormat="false" ht="15.75" hidden="false" customHeight="true" outlineLevel="0" collapsed="false">
      <c r="A502" s="137"/>
      <c r="B502" s="138"/>
      <c r="C502" s="138"/>
      <c r="D502" s="139"/>
      <c r="E502" s="140"/>
    </row>
    <row r="503" customFormat="false" ht="15.75" hidden="false" customHeight="true" outlineLevel="0" collapsed="false">
      <c r="A503" s="137"/>
      <c r="B503" s="138"/>
      <c r="C503" s="138"/>
      <c r="D503" s="139"/>
      <c r="E503" s="140"/>
    </row>
    <row r="504" customFormat="false" ht="15.75" hidden="false" customHeight="true" outlineLevel="0" collapsed="false">
      <c r="A504" s="137"/>
      <c r="B504" s="138"/>
      <c r="C504" s="138"/>
      <c r="D504" s="139"/>
      <c r="E504" s="140"/>
    </row>
    <row r="505" customFormat="false" ht="15.75" hidden="false" customHeight="true" outlineLevel="0" collapsed="false">
      <c r="A505" s="137"/>
      <c r="B505" s="138"/>
      <c r="C505" s="138"/>
      <c r="D505" s="139"/>
      <c r="E505" s="140"/>
    </row>
    <row r="506" customFormat="false" ht="15.75" hidden="false" customHeight="true" outlineLevel="0" collapsed="false">
      <c r="A506" s="137"/>
      <c r="B506" s="138"/>
      <c r="C506" s="138"/>
      <c r="D506" s="139"/>
      <c r="E506" s="140"/>
    </row>
    <row r="507" customFormat="false" ht="15.75" hidden="false" customHeight="true" outlineLevel="0" collapsed="false">
      <c r="A507" s="137"/>
      <c r="B507" s="138"/>
      <c r="C507" s="138"/>
      <c r="D507" s="139"/>
      <c r="E507" s="140"/>
    </row>
    <row r="508" customFormat="false" ht="15.75" hidden="false" customHeight="true" outlineLevel="0" collapsed="false">
      <c r="A508" s="137"/>
      <c r="B508" s="138"/>
      <c r="C508" s="138"/>
      <c r="D508" s="139"/>
      <c r="E508" s="140"/>
    </row>
    <row r="509" customFormat="false" ht="15.75" hidden="false" customHeight="true" outlineLevel="0" collapsed="false">
      <c r="A509" s="137"/>
      <c r="B509" s="138"/>
      <c r="C509" s="138"/>
      <c r="D509" s="139"/>
      <c r="E509" s="140"/>
    </row>
    <row r="510" customFormat="false" ht="15.75" hidden="false" customHeight="true" outlineLevel="0" collapsed="false">
      <c r="A510" s="137"/>
      <c r="B510" s="138"/>
      <c r="C510" s="138"/>
      <c r="D510" s="139"/>
      <c r="E510" s="140"/>
    </row>
    <row r="511" customFormat="false" ht="15.75" hidden="false" customHeight="true" outlineLevel="0" collapsed="false">
      <c r="A511" s="137"/>
      <c r="B511" s="138"/>
      <c r="C511" s="138"/>
      <c r="D511" s="139"/>
      <c r="E511" s="140"/>
    </row>
    <row r="512" customFormat="false" ht="15.75" hidden="false" customHeight="true" outlineLevel="0" collapsed="false">
      <c r="A512" s="137"/>
      <c r="B512" s="138"/>
      <c r="C512" s="138"/>
      <c r="D512" s="139"/>
      <c r="E512" s="140"/>
    </row>
    <row r="513" customFormat="false" ht="15.75" hidden="false" customHeight="true" outlineLevel="0" collapsed="false">
      <c r="A513" s="137"/>
      <c r="B513" s="138"/>
      <c r="C513" s="138"/>
      <c r="D513" s="139"/>
      <c r="E513" s="140"/>
    </row>
    <row r="514" customFormat="false" ht="15.75" hidden="false" customHeight="true" outlineLevel="0" collapsed="false">
      <c r="A514" s="137"/>
      <c r="B514" s="138"/>
      <c r="C514" s="138"/>
      <c r="D514" s="139"/>
      <c r="E514" s="140"/>
    </row>
    <row r="515" customFormat="false" ht="15.75" hidden="false" customHeight="true" outlineLevel="0" collapsed="false">
      <c r="A515" s="137"/>
      <c r="B515" s="138"/>
      <c r="C515" s="138"/>
      <c r="D515" s="139"/>
      <c r="E515" s="140"/>
    </row>
    <row r="516" customFormat="false" ht="15.75" hidden="false" customHeight="true" outlineLevel="0" collapsed="false">
      <c r="A516" s="137"/>
      <c r="B516" s="138"/>
      <c r="C516" s="138"/>
      <c r="D516" s="139"/>
      <c r="E516" s="140"/>
    </row>
    <row r="517" customFormat="false" ht="15.75" hidden="false" customHeight="true" outlineLevel="0" collapsed="false">
      <c r="A517" s="137"/>
      <c r="B517" s="138"/>
      <c r="C517" s="138"/>
      <c r="D517" s="139"/>
      <c r="E517" s="140"/>
    </row>
    <row r="518" customFormat="false" ht="15.75" hidden="false" customHeight="true" outlineLevel="0" collapsed="false">
      <c r="A518" s="137"/>
      <c r="B518" s="138"/>
      <c r="C518" s="138"/>
      <c r="D518" s="139"/>
      <c r="E518" s="140"/>
    </row>
    <row r="519" customFormat="false" ht="15.75" hidden="false" customHeight="true" outlineLevel="0" collapsed="false">
      <c r="A519" s="137"/>
      <c r="B519" s="138"/>
      <c r="C519" s="138"/>
      <c r="D519" s="139"/>
      <c r="E519" s="140"/>
    </row>
    <row r="520" customFormat="false" ht="15.75" hidden="false" customHeight="true" outlineLevel="0" collapsed="false">
      <c r="A520" s="137"/>
      <c r="B520" s="138"/>
      <c r="C520" s="138"/>
      <c r="D520" s="139"/>
      <c r="E520" s="140"/>
    </row>
    <row r="521" customFormat="false" ht="15.75" hidden="false" customHeight="true" outlineLevel="0" collapsed="false">
      <c r="A521" s="137"/>
      <c r="B521" s="138"/>
      <c r="C521" s="138"/>
      <c r="D521" s="139"/>
      <c r="E521" s="140"/>
    </row>
    <row r="522" customFormat="false" ht="15.75" hidden="false" customHeight="true" outlineLevel="0" collapsed="false">
      <c r="A522" s="137"/>
      <c r="B522" s="138"/>
      <c r="C522" s="138"/>
      <c r="D522" s="139"/>
      <c r="E522" s="140"/>
    </row>
    <row r="523" customFormat="false" ht="15.75" hidden="false" customHeight="true" outlineLevel="0" collapsed="false">
      <c r="A523" s="137"/>
      <c r="B523" s="138"/>
      <c r="C523" s="138"/>
      <c r="D523" s="139"/>
      <c r="E523" s="140"/>
    </row>
    <row r="524" customFormat="false" ht="15.75" hidden="false" customHeight="true" outlineLevel="0" collapsed="false">
      <c r="A524" s="137"/>
      <c r="B524" s="138"/>
      <c r="C524" s="138"/>
      <c r="D524" s="139"/>
      <c r="E524" s="140"/>
    </row>
    <row r="525" customFormat="false" ht="15.75" hidden="false" customHeight="true" outlineLevel="0" collapsed="false">
      <c r="A525" s="137"/>
      <c r="B525" s="138"/>
      <c r="C525" s="138"/>
      <c r="D525" s="139"/>
      <c r="E525" s="140"/>
    </row>
    <row r="526" customFormat="false" ht="15.75" hidden="false" customHeight="true" outlineLevel="0" collapsed="false">
      <c r="A526" s="137"/>
      <c r="B526" s="138"/>
      <c r="C526" s="138"/>
      <c r="D526" s="139"/>
      <c r="E526" s="140"/>
    </row>
    <row r="527" customFormat="false" ht="15.75" hidden="false" customHeight="true" outlineLevel="0" collapsed="false">
      <c r="A527" s="137"/>
      <c r="B527" s="138"/>
      <c r="C527" s="138"/>
      <c r="D527" s="139"/>
      <c r="E527" s="140"/>
    </row>
    <row r="528" customFormat="false" ht="15.75" hidden="false" customHeight="true" outlineLevel="0" collapsed="false">
      <c r="A528" s="137"/>
      <c r="B528" s="138"/>
      <c r="C528" s="138"/>
      <c r="D528" s="139"/>
      <c r="E528" s="140"/>
    </row>
    <row r="529" customFormat="false" ht="15.75" hidden="false" customHeight="true" outlineLevel="0" collapsed="false">
      <c r="A529" s="137"/>
      <c r="B529" s="138"/>
      <c r="C529" s="138"/>
      <c r="D529" s="139"/>
      <c r="E529" s="140"/>
    </row>
    <row r="530" customFormat="false" ht="15.75" hidden="false" customHeight="true" outlineLevel="0" collapsed="false">
      <c r="A530" s="137"/>
      <c r="B530" s="138"/>
      <c r="C530" s="138"/>
      <c r="D530" s="139"/>
      <c r="E530" s="140"/>
    </row>
    <row r="531" customFormat="false" ht="15.75" hidden="false" customHeight="true" outlineLevel="0" collapsed="false">
      <c r="A531" s="137"/>
      <c r="B531" s="138"/>
      <c r="C531" s="138"/>
      <c r="D531" s="139"/>
      <c r="E531" s="140"/>
    </row>
    <row r="532" customFormat="false" ht="15.75" hidden="false" customHeight="true" outlineLevel="0" collapsed="false">
      <c r="A532" s="137"/>
      <c r="B532" s="138"/>
      <c r="C532" s="138"/>
      <c r="D532" s="139"/>
      <c r="E532" s="140"/>
    </row>
    <row r="533" customFormat="false" ht="15.75" hidden="false" customHeight="true" outlineLevel="0" collapsed="false">
      <c r="A533" s="137"/>
      <c r="B533" s="138"/>
      <c r="C533" s="138"/>
      <c r="D533" s="139"/>
      <c r="E533" s="140"/>
    </row>
    <row r="534" customFormat="false" ht="15.75" hidden="false" customHeight="true" outlineLevel="0" collapsed="false">
      <c r="A534" s="137"/>
      <c r="B534" s="138"/>
      <c r="C534" s="138"/>
      <c r="D534" s="139"/>
      <c r="E534" s="140"/>
    </row>
    <row r="535" customFormat="false" ht="15.75" hidden="false" customHeight="true" outlineLevel="0" collapsed="false">
      <c r="A535" s="137"/>
      <c r="B535" s="138"/>
      <c r="C535" s="138"/>
      <c r="D535" s="139"/>
      <c r="E535" s="140"/>
    </row>
    <row r="536" customFormat="false" ht="15.75" hidden="false" customHeight="true" outlineLevel="0" collapsed="false">
      <c r="A536" s="137"/>
      <c r="B536" s="138"/>
      <c r="C536" s="138"/>
      <c r="D536" s="139"/>
      <c r="E536" s="140"/>
    </row>
    <row r="537" customFormat="false" ht="15.75" hidden="false" customHeight="true" outlineLevel="0" collapsed="false">
      <c r="A537" s="137"/>
      <c r="B537" s="138"/>
      <c r="C537" s="138"/>
      <c r="D537" s="139"/>
      <c r="E537" s="140"/>
    </row>
    <row r="538" customFormat="false" ht="15.75" hidden="false" customHeight="true" outlineLevel="0" collapsed="false">
      <c r="A538" s="137"/>
      <c r="B538" s="138"/>
      <c r="C538" s="138"/>
      <c r="D538" s="139"/>
      <c r="E538" s="140"/>
    </row>
    <row r="539" customFormat="false" ht="15.75" hidden="false" customHeight="true" outlineLevel="0" collapsed="false">
      <c r="A539" s="137"/>
      <c r="B539" s="138"/>
      <c r="C539" s="138"/>
      <c r="D539" s="139"/>
      <c r="E539" s="140"/>
    </row>
    <row r="540" customFormat="false" ht="15.75" hidden="false" customHeight="true" outlineLevel="0" collapsed="false">
      <c r="A540" s="137"/>
      <c r="B540" s="138"/>
      <c r="C540" s="138"/>
      <c r="D540" s="139"/>
      <c r="E540" s="140"/>
    </row>
    <row r="541" customFormat="false" ht="15.75" hidden="false" customHeight="true" outlineLevel="0" collapsed="false">
      <c r="A541" s="137"/>
      <c r="B541" s="138"/>
      <c r="C541" s="138"/>
      <c r="D541" s="139"/>
      <c r="E541" s="140"/>
    </row>
    <row r="542" customFormat="false" ht="15.75" hidden="false" customHeight="true" outlineLevel="0" collapsed="false">
      <c r="A542" s="137"/>
      <c r="B542" s="138"/>
      <c r="C542" s="138"/>
      <c r="D542" s="139"/>
      <c r="E542" s="140"/>
    </row>
    <row r="543" customFormat="false" ht="15.75" hidden="false" customHeight="true" outlineLevel="0" collapsed="false">
      <c r="A543" s="137"/>
      <c r="B543" s="138"/>
      <c r="C543" s="138"/>
      <c r="D543" s="139"/>
      <c r="E543" s="140"/>
    </row>
    <row r="544" customFormat="false" ht="15.75" hidden="false" customHeight="true" outlineLevel="0" collapsed="false">
      <c r="A544" s="137"/>
      <c r="B544" s="138"/>
      <c r="C544" s="138"/>
      <c r="D544" s="139"/>
      <c r="E544" s="140"/>
    </row>
    <row r="545" customFormat="false" ht="15.75" hidden="false" customHeight="true" outlineLevel="0" collapsed="false">
      <c r="A545" s="137"/>
      <c r="B545" s="138"/>
      <c r="C545" s="138"/>
      <c r="D545" s="139"/>
      <c r="E545" s="140"/>
    </row>
    <row r="546" customFormat="false" ht="15.75" hidden="false" customHeight="true" outlineLevel="0" collapsed="false">
      <c r="A546" s="137"/>
      <c r="B546" s="138"/>
      <c r="C546" s="138"/>
      <c r="D546" s="139"/>
      <c r="E546" s="140"/>
    </row>
    <row r="547" customFormat="false" ht="15.75" hidden="false" customHeight="true" outlineLevel="0" collapsed="false">
      <c r="A547" s="137"/>
      <c r="B547" s="138"/>
      <c r="C547" s="138"/>
      <c r="D547" s="139"/>
      <c r="E547" s="140"/>
    </row>
    <row r="548" customFormat="false" ht="15.75" hidden="false" customHeight="true" outlineLevel="0" collapsed="false">
      <c r="A548" s="137"/>
      <c r="B548" s="138"/>
      <c r="C548" s="138"/>
      <c r="D548" s="139"/>
      <c r="E548" s="140"/>
    </row>
    <row r="549" customFormat="false" ht="15.75" hidden="false" customHeight="true" outlineLevel="0" collapsed="false">
      <c r="A549" s="137"/>
      <c r="B549" s="138"/>
      <c r="C549" s="138"/>
      <c r="D549" s="139"/>
      <c r="E549" s="140"/>
    </row>
    <row r="550" customFormat="false" ht="15.75" hidden="false" customHeight="true" outlineLevel="0" collapsed="false">
      <c r="A550" s="137"/>
      <c r="B550" s="138"/>
      <c r="C550" s="138"/>
      <c r="D550" s="139"/>
      <c r="E550" s="140"/>
    </row>
    <row r="551" customFormat="false" ht="15.75" hidden="false" customHeight="true" outlineLevel="0" collapsed="false">
      <c r="A551" s="137"/>
      <c r="B551" s="138"/>
      <c r="C551" s="138"/>
      <c r="D551" s="139"/>
      <c r="E551" s="140"/>
    </row>
    <row r="552" customFormat="false" ht="15.75" hidden="false" customHeight="true" outlineLevel="0" collapsed="false">
      <c r="A552" s="137"/>
      <c r="B552" s="138"/>
      <c r="C552" s="138"/>
      <c r="D552" s="139"/>
      <c r="E552" s="140"/>
    </row>
    <row r="553" customFormat="false" ht="15.75" hidden="false" customHeight="true" outlineLevel="0" collapsed="false">
      <c r="A553" s="137"/>
      <c r="B553" s="138"/>
      <c r="C553" s="138"/>
      <c r="D553" s="139"/>
      <c r="E553" s="140"/>
    </row>
    <row r="554" customFormat="false" ht="15.75" hidden="false" customHeight="true" outlineLevel="0" collapsed="false">
      <c r="A554" s="137"/>
      <c r="B554" s="138"/>
      <c r="C554" s="138"/>
      <c r="D554" s="139"/>
      <c r="E554" s="140"/>
    </row>
    <row r="555" customFormat="false" ht="15.75" hidden="false" customHeight="true" outlineLevel="0" collapsed="false">
      <c r="A555" s="137"/>
      <c r="B555" s="138"/>
      <c r="C555" s="138"/>
      <c r="D555" s="139"/>
      <c r="E555" s="140"/>
    </row>
    <row r="556" customFormat="false" ht="15.75" hidden="false" customHeight="true" outlineLevel="0" collapsed="false">
      <c r="A556" s="137"/>
      <c r="B556" s="138"/>
      <c r="C556" s="138"/>
      <c r="D556" s="139"/>
      <c r="E556" s="140"/>
    </row>
    <row r="557" customFormat="false" ht="15.75" hidden="false" customHeight="true" outlineLevel="0" collapsed="false">
      <c r="A557" s="137"/>
      <c r="B557" s="138"/>
      <c r="C557" s="138"/>
      <c r="D557" s="139"/>
      <c r="E557" s="140"/>
    </row>
    <row r="558" customFormat="false" ht="15.75" hidden="false" customHeight="true" outlineLevel="0" collapsed="false">
      <c r="A558" s="137"/>
      <c r="B558" s="138"/>
      <c r="C558" s="138"/>
      <c r="D558" s="139"/>
      <c r="E558" s="140"/>
    </row>
    <row r="559" customFormat="false" ht="15.75" hidden="false" customHeight="true" outlineLevel="0" collapsed="false">
      <c r="A559" s="137"/>
      <c r="B559" s="138"/>
      <c r="C559" s="138"/>
      <c r="D559" s="139"/>
      <c r="E559" s="140"/>
    </row>
    <row r="560" customFormat="false" ht="15.75" hidden="false" customHeight="true" outlineLevel="0" collapsed="false">
      <c r="A560" s="137"/>
      <c r="B560" s="138"/>
      <c r="C560" s="138"/>
      <c r="D560" s="139"/>
      <c r="E560" s="140"/>
    </row>
    <row r="561" customFormat="false" ht="15.75" hidden="false" customHeight="true" outlineLevel="0" collapsed="false">
      <c r="A561" s="137"/>
      <c r="B561" s="138"/>
      <c r="C561" s="138"/>
      <c r="D561" s="139"/>
      <c r="E561" s="140"/>
    </row>
    <row r="562" customFormat="false" ht="15.75" hidden="false" customHeight="true" outlineLevel="0" collapsed="false">
      <c r="A562" s="137"/>
      <c r="B562" s="138"/>
      <c r="C562" s="138"/>
      <c r="D562" s="139"/>
      <c r="E562" s="140"/>
    </row>
    <row r="563" customFormat="false" ht="15.75" hidden="false" customHeight="true" outlineLevel="0" collapsed="false">
      <c r="A563" s="137"/>
      <c r="B563" s="138"/>
      <c r="C563" s="138"/>
      <c r="D563" s="139"/>
      <c r="E563" s="140"/>
    </row>
    <row r="564" customFormat="false" ht="15.75" hidden="false" customHeight="true" outlineLevel="0" collapsed="false">
      <c r="A564" s="137"/>
      <c r="B564" s="138"/>
      <c r="C564" s="138"/>
      <c r="D564" s="139"/>
      <c r="E564" s="140"/>
    </row>
    <row r="565" customFormat="false" ht="15.75" hidden="false" customHeight="true" outlineLevel="0" collapsed="false">
      <c r="A565" s="137"/>
      <c r="B565" s="138"/>
      <c r="C565" s="138"/>
      <c r="D565" s="139"/>
      <c r="E565" s="140"/>
    </row>
    <row r="566" customFormat="false" ht="15.75" hidden="false" customHeight="true" outlineLevel="0" collapsed="false">
      <c r="A566" s="137"/>
      <c r="B566" s="138"/>
      <c r="C566" s="138"/>
      <c r="D566" s="139"/>
      <c r="E566" s="140"/>
    </row>
    <row r="567" customFormat="false" ht="15.75" hidden="false" customHeight="true" outlineLevel="0" collapsed="false">
      <c r="A567" s="137"/>
      <c r="B567" s="138"/>
      <c r="C567" s="138"/>
      <c r="D567" s="139"/>
      <c r="E567" s="140"/>
    </row>
    <row r="568" customFormat="false" ht="15.75" hidden="false" customHeight="true" outlineLevel="0" collapsed="false">
      <c r="A568" s="137"/>
      <c r="B568" s="138"/>
      <c r="C568" s="138"/>
      <c r="D568" s="139"/>
      <c r="E568" s="140"/>
    </row>
    <row r="569" customFormat="false" ht="15.75" hidden="false" customHeight="true" outlineLevel="0" collapsed="false">
      <c r="A569" s="137"/>
      <c r="B569" s="138"/>
      <c r="C569" s="138"/>
      <c r="D569" s="139"/>
      <c r="E569" s="140"/>
    </row>
    <row r="570" customFormat="false" ht="15.75" hidden="false" customHeight="true" outlineLevel="0" collapsed="false">
      <c r="A570" s="137"/>
      <c r="B570" s="138"/>
      <c r="C570" s="138"/>
      <c r="D570" s="139"/>
      <c r="E570" s="140"/>
    </row>
    <row r="571" customFormat="false" ht="15.75" hidden="false" customHeight="true" outlineLevel="0" collapsed="false">
      <c r="A571" s="137"/>
      <c r="B571" s="138"/>
      <c r="C571" s="138"/>
      <c r="D571" s="139"/>
      <c r="E571" s="140"/>
    </row>
    <row r="572" customFormat="false" ht="15.75" hidden="false" customHeight="true" outlineLevel="0" collapsed="false">
      <c r="A572" s="137"/>
      <c r="B572" s="138"/>
      <c r="C572" s="138"/>
      <c r="D572" s="139"/>
      <c r="E572" s="140"/>
    </row>
    <row r="573" customFormat="false" ht="15.75" hidden="false" customHeight="true" outlineLevel="0" collapsed="false">
      <c r="A573" s="137"/>
      <c r="B573" s="138"/>
      <c r="C573" s="138"/>
      <c r="D573" s="139"/>
      <c r="E573" s="140"/>
    </row>
    <row r="574" customFormat="false" ht="15.75" hidden="false" customHeight="true" outlineLevel="0" collapsed="false">
      <c r="A574" s="137"/>
      <c r="B574" s="138"/>
      <c r="C574" s="138"/>
      <c r="D574" s="139"/>
      <c r="E574" s="140"/>
    </row>
    <row r="575" customFormat="false" ht="15.75" hidden="false" customHeight="true" outlineLevel="0" collapsed="false">
      <c r="A575" s="137"/>
      <c r="B575" s="138"/>
      <c r="C575" s="138"/>
      <c r="D575" s="139"/>
      <c r="E575" s="140"/>
    </row>
    <row r="576" customFormat="false" ht="15.75" hidden="false" customHeight="true" outlineLevel="0" collapsed="false">
      <c r="A576" s="137"/>
      <c r="B576" s="138"/>
      <c r="C576" s="138"/>
      <c r="D576" s="139"/>
      <c r="E576" s="140"/>
    </row>
    <row r="577" customFormat="false" ht="15.75" hidden="false" customHeight="true" outlineLevel="0" collapsed="false">
      <c r="A577" s="137"/>
      <c r="B577" s="138"/>
      <c r="C577" s="138"/>
      <c r="D577" s="139"/>
      <c r="E577" s="140"/>
    </row>
    <row r="578" customFormat="false" ht="15.75" hidden="false" customHeight="true" outlineLevel="0" collapsed="false">
      <c r="A578" s="137"/>
      <c r="B578" s="138"/>
      <c r="C578" s="138"/>
      <c r="D578" s="139"/>
      <c r="E578" s="140"/>
    </row>
    <row r="579" customFormat="false" ht="15.75" hidden="false" customHeight="true" outlineLevel="0" collapsed="false">
      <c r="A579" s="137"/>
      <c r="B579" s="138"/>
      <c r="C579" s="138"/>
      <c r="D579" s="139"/>
      <c r="E579" s="140"/>
    </row>
    <row r="580" customFormat="false" ht="15.75" hidden="false" customHeight="true" outlineLevel="0" collapsed="false">
      <c r="A580" s="137"/>
      <c r="B580" s="138"/>
      <c r="C580" s="138"/>
      <c r="D580" s="139"/>
      <c r="E580" s="140"/>
    </row>
    <row r="581" customFormat="false" ht="15.75" hidden="false" customHeight="true" outlineLevel="0" collapsed="false">
      <c r="A581" s="137"/>
      <c r="B581" s="138"/>
      <c r="C581" s="138"/>
      <c r="D581" s="139"/>
      <c r="E581" s="140"/>
    </row>
    <row r="582" customFormat="false" ht="15.75" hidden="false" customHeight="true" outlineLevel="0" collapsed="false">
      <c r="A582" s="137"/>
      <c r="B582" s="138"/>
      <c r="C582" s="138"/>
      <c r="D582" s="139"/>
      <c r="E582" s="140"/>
    </row>
    <row r="583" customFormat="false" ht="15.75" hidden="false" customHeight="true" outlineLevel="0" collapsed="false">
      <c r="A583" s="137"/>
      <c r="B583" s="138"/>
      <c r="C583" s="138"/>
      <c r="D583" s="139"/>
      <c r="E583" s="140"/>
    </row>
    <row r="584" customFormat="false" ht="15.75" hidden="false" customHeight="true" outlineLevel="0" collapsed="false">
      <c r="A584" s="137"/>
      <c r="B584" s="138"/>
      <c r="C584" s="138"/>
      <c r="D584" s="139"/>
      <c r="E584" s="140"/>
    </row>
    <row r="585" customFormat="false" ht="15.75" hidden="false" customHeight="true" outlineLevel="0" collapsed="false">
      <c r="A585" s="137"/>
      <c r="B585" s="138"/>
      <c r="C585" s="138"/>
      <c r="D585" s="139"/>
      <c r="E585" s="140"/>
    </row>
    <row r="586" customFormat="false" ht="15.75" hidden="false" customHeight="true" outlineLevel="0" collapsed="false">
      <c r="A586" s="137"/>
      <c r="B586" s="138"/>
      <c r="C586" s="138"/>
      <c r="D586" s="139"/>
      <c r="E586" s="140"/>
    </row>
    <row r="587" customFormat="false" ht="15.75" hidden="false" customHeight="true" outlineLevel="0" collapsed="false">
      <c r="A587" s="137"/>
      <c r="B587" s="138"/>
      <c r="C587" s="138"/>
      <c r="D587" s="139"/>
      <c r="E587" s="140"/>
    </row>
    <row r="588" customFormat="false" ht="15.75" hidden="false" customHeight="true" outlineLevel="0" collapsed="false">
      <c r="A588" s="137"/>
      <c r="B588" s="138"/>
      <c r="C588" s="138"/>
      <c r="D588" s="139"/>
      <c r="E588" s="140"/>
    </row>
    <row r="589" customFormat="false" ht="15.75" hidden="false" customHeight="true" outlineLevel="0" collapsed="false">
      <c r="A589" s="137"/>
      <c r="B589" s="138"/>
      <c r="C589" s="138"/>
      <c r="D589" s="139"/>
      <c r="E589" s="140"/>
    </row>
    <row r="590" customFormat="false" ht="15.75" hidden="false" customHeight="true" outlineLevel="0" collapsed="false">
      <c r="A590" s="137"/>
      <c r="B590" s="138"/>
      <c r="C590" s="138"/>
      <c r="D590" s="139"/>
      <c r="E590" s="140"/>
    </row>
    <row r="591" customFormat="false" ht="15.75" hidden="false" customHeight="true" outlineLevel="0" collapsed="false">
      <c r="A591" s="137"/>
      <c r="B591" s="138"/>
      <c r="C591" s="138"/>
      <c r="D591" s="139"/>
      <c r="E591" s="140"/>
    </row>
    <row r="592" customFormat="false" ht="15.75" hidden="false" customHeight="true" outlineLevel="0" collapsed="false">
      <c r="A592" s="137"/>
      <c r="B592" s="138"/>
      <c r="C592" s="138"/>
      <c r="D592" s="139"/>
      <c r="E592" s="140"/>
    </row>
    <row r="593" customFormat="false" ht="15.75" hidden="false" customHeight="true" outlineLevel="0" collapsed="false">
      <c r="A593" s="137"/>
      <c r="B593" s="138"/>
      <c r="C593" s="138"/>
      <c r="D593" s="139"/>
      <c r="E593" s="140"/>
    </row>
    <row r="594" customFormat="false" ht="15.75" hidden="false" customHeight="true" outlineLevel="0" collapsed="false">
      <c r="A594" s="137"/>
      <c r="B594" s="138"/>
      <c r="C594" s="138"/>
      <c r="D594" s="139"/>
      <c r="E594" s="140"/>
    </row>
    <row r="595" customFormat="false" ht="15.75" hidden="false" customHeight="true" outlineLevel="0" collapsed="false">
      <c r="A595" s="137"/>
      <c r="B595" s="138"/>
      <c r="C595" s="138"/>
      <c r="D595" s="139"/>
      <c r="E595" s="140"/>
    </row>
    <row r="596" customFormat="false" ht="15.75" hidden="false" customHeight="true" outlineLevel="0" collapsed="false">
      <c r="A596" s="137"/>
      <c r="B596" s="138"/>
      <c r="C596" s="138"/>
      <c r="D596" s="139"/>
      <c r="E596" s="140"/>
    </row>
    <row r="597" customFormat="false" ht="15.75" hidden="false" customHeight="true" outlineLevel="0" collapsed="false">
      <c r="A597" s="137"/>
      <c r="B597" s="138"/>
      <c r="C597" s="138"/>
      <c r="D597" s="139"/>
      <c r="E597" s="140"/>
    </row>
    <row r="598" customFormat="false" ht="15.75" hidden="false" customHeight="true" outlineLevel="0" collapsed="false">
      <c r="A598" s="137"/>
      <c r="B598" s="138"/>
      <c r="C598" s="138"/>
      <c r="D598" s="139"/>
      <c r="E598" s="140"/>
    </row>
    <row r="599" customFormat="false" ht="15.75" hidden="false" customHeight="true" outlineLevel="0" collapsed="false">
      <c r="A599" s="137"/>
      <c r="B599" s="138"/>
      <c r="C599" s="138"/>
      <c r="D599" s="139"/>
      <c r="E599" s="140"/>
    </row>
    <row r="600" customFormat="false" ht="15.75" hidden="false" customHeight="true" outlineLevel="0" collapsed="false">
      <c r="A600" s="137"/>
      <c r="B600" s="138"/>
      <c r="C600" s="138"/>
      <c r="D600" s="139"/>
      <c r="E600" s="140"/>
    </row>
    <row r="601" customFormat="false" ht="15.75" hidden="false" customHeight="true" outlineLevel="0" collapsed="false">
      <c r="A601" s="137"/>
      <c r="B601" s="138"/>
      <c r="C601" s="138"/>
      <c r="D601" s="139"/>
      <c r="E601" s="140"/>
    </row>
    <row r="602" customFormat="false" ht="15.75" hidden="false" customHeight="true" outlineLevel="0" collapsed="false">
      <c r="A602" s="137"/>
      <c r="B602" s="138"/>
      <c r="C602" s="138"/>
      <c r="D602" s="139"/>
      <c r="E602" s="140"/>
    </row>
    <row r="603" customFormat="false" ht="15.75" hidden="false" customHeight="true" outlineLevel="0" collapsed="false">
      <c r="A603" s="137"/>
      <c r="B603" s="138"/>
      <c r="C603" s="138"/>
      <c r="D603" s="139"/>
      <c r="E603" s="140"/>
    </row>
    <row r="604" customFormat="false" ht="15.75" hidden="false" customHeight="true" outlineLevel="0" collapsed="false">
      <c r="A604" s="137"/>
      <c r="B604" s="138"/>
      <c r="C604" s="138"/>
      <c r="D604" s="139"/>
      <c r="E604" s="140"/>
    </row>
    <row r="605" customFormat="false" ht="15.75" hidden="false" customHeight="true" outlineLevel="0" collapsed="false">
      <c r="A605" s="137"/>
      <c r="B605" s="138"/>
      <c r="C605" s="138"/>
      <c r="D605" s="139"/>
      <c r="E605" s="140"/>
    </row>
    <row r="606" customFormat="false" ht="15.75" hidden="false" customHeight="true" outlineLevel="0" collapsed="false">
      <c r="A606" s="137"/>
      <c r="B606" s="138"/>
      <c r="C606" s="138"/>
      <c r="D606" s="139"/>
      <c r="E606" s="140"/>
    </row>
    <row r="607" customFormat="false" ht="15.75" hidden="false" customHeight="true" outlineLevel="0" collapsed="false">
      <c r="A607" s="137"/>
      <c r="B607" s="138"/>
      <c r="C607" s="138"/>
      <c r="D607" s="139"/>
      <c r="E607" s="140"/>
    </row>
    <row r="608" customFormat="false" ht="15.75" hidden="false" customHeight="true" outlineLevel="0" collapsed="false">
      <c r="A608" s="137"/>
      <c r="B608" s="138"/>
      <c r="C608" s="138"/>
      <c r="D608" s="139"/>
      <c r="E608" s="140"/>
    </row>
    <row r="609" customFormat="false" ht="15.75" hidden="false" customHeight="true" outlineLevel="0" collapsed="false">
      <c r="A609" s="137"/>
      <c r="B609" s="138"/>
      <c r="C609" s="138"/>
      <c r="D609" s="139"/>
      <c r="E609" s="140"/>
    </row>
    <row r="610" customFormat="false" ht="15.75" hidden="false" customHeight="true" outlineLevel="0" collapsed="false">
      <c r="A610" s="137"/>
      <c r="B610" s="138"/>
      <c r="C610" s="138"/>
      <c r="D610" s="139"/>
      <c r="E610" s="140"/>
    </row>
    <row r="611" customFormat="false" ht="15.75" hidden="false" customHeight="true" outlineLevel="0" collapsed="false">
      <c r="A611" s="137"/>
      <c r="B611" s="138"/>
      <c r="C611" s="138"/>
      <c r="D611" s="139"/>
      <c r="E611" s="140"/>
    </row>
    <row r="612" customFormat="false" ht="15.75" hidden="false" customHeight="true" outlineLevel="0" collapsed="false">
      <c r="A612" s="137"/>
      <c r="B612" s="138"/>
      <c r="C612" s="138"/>
      <c r="D612" s="139"/>
      <c r="E612" s="140"/>
    </row>
    <row r="613" customFormat="false" ht="15.75" hidden="false" customHeight="true" outlineLevel="0" collapsed="false">
      <c r="A613" s="137"/>
      <c r="B613" s="138"/>
      <c r="C613" s="138"/>
      <c r="D613" s="139"/>
      <c r="E613" s="140"/>
    </row>
    <row r="614" customFormat="false" ht="15.75" hidden="false" customHeight="true" outlineLevel="0" collapsed="false">
      <c r="A614" s="137"/>
      <c r="B614" s="138"/>
      <c r="C614" s="138"/>
      <c r="D614" s="139"/>
      <c r="E614" s="140"/>
    </row>
    <row r="615" customFormat="false" ht="15.75" hidden="false" customHeight="true" outlineLevel="0" collapsed="false">
      <c r="A615" s="137"/>
      <c r="B615" s="138"/>
      <c r="C615" s="138"/>
      <c r="D615" s="139"/>
      <c r="E615" s="140"/>
    </row>
    <row r="616" customFormat="false" ht="15.75" hidden="false" customHeight="true" outlineLevel="0" collapsed="false">
      <c r="A616" s="137"/>
      <c r="B616" s="138"/>
      <c r="C616" s="138"/>
      <c r="D616" s="139"/>
      <c r="E616" s="140"/>
    </row>
    <row r="617" customFormat="false" ht="15.75" hidden="false" customHeight="true" outlineLevel="0" collapsed="false">
      <c r="A617" s="137"/>
      <c r="B617" s="138"/>
      <c r="C617" s="138"/>
      <c r="D617" s="139"/>
      <c r="E617" s="140"/>
    </row>
    <row r="618" customFormat="false" ht="15.75" hidden="false" customHeight="true" outlineLevel="0" collapsed="false">
      <c r="A618" s="137"/>
      <c r="B618" s="138"/>
      <c r="C618" s="138"/>
      <c r="D618" s="139"/>
      <c r="E618" s="140"/>
    </row>
    <row r="619" customFormat="false" ht="15.75" hidden="false" customHeight="true" outlineLevel="0" collapsed="false">
      <c r="A619" s="137"/>
      <c r="B619" s="138"/>
      <c r="C619" s="138"/>
      <c r="D619" s="139"/>
      <c r="E619" s="140"/>
    </row>
    <row r="620" customFormat="false" ht="15.75" hidden="false" customHeight="true" outlineLevel="0" collapsed="false">
      <c r="A620" s="137"/>
      <c r="B620" s="138"/>
      <c r="C620" s="138"/>
      <c r="D620" s="139"/>
      <c r="E620" s="140"/>
    </row>
    <row r="621" customFormat="false" ht="15.75" hidden="false" customHeight="true" outlineLevel="0" collapsed="false">
      <c r="A621" s="137"/>
      <c r="B621" s="138"/>
      <c r="C621" s="138"/>
      <c r="D621" s="139"/>
      <c r="E621" s="140"/>
    </row>
    <row r="622" customFormat="false" ht="15.75" hidden="false" customHeight="true" outlineLevel="0" collapsed="false">
      <c r="A622" s="137"/>
      <c r="B622" s="138"/>
      <c r="C622" s="138"/>
      <c r="D622" s="139"/>
      <c r="E622" s="140"/>
    </row>
    <row r="623" customFormat="false" ht="15.75" hidden="false" customHeight="true" outlineLevel="0" collapsed="false">
      <c r="A623" s="137"/>
      <c r="B623" s="138"/>
      <c r="C623" s="138"/>
      <c r="D623" s="139"/>
      <c r="E623" s="140"/>
    </row>
    <row r="624" customFormat="false" ht="15.75" hidden="false" customHeight="true" outlineLevel="0" collapsed="false">
      <c r="A624" s="137"/>
      <c r="B624" s="138"/>
      <c r="C624" s="138"/>
      <c r="D624" s="139"/>
      <c r="E624" s="140"/>
    </row>
    <row r="625" customFormat="false" ht="15.75" hidden="false" customHeight="true" outlineLevel="0" collapsed="false">
      <c r="A625" s="137"/>
      <c r="B625" s="138"/>
      <c r="C625" s="138"/>
      <c r="D625" s="139"/>
      <c r="E625" s="140"/>
    </row>
    <row r="626" customFormat="false" ht="15.75" hidden="false" customHeight="true" outlineLevel="0" collapsed="false">
      <c r="A626" s="137"/>
      <c r="B626" s="138"/>
      <c r="C626" s="138"/>
      <c r="D626" s="139"/>
      <c r="E626" s="140"/>
    </row>
    <row r="627" customFormat="false" ht="15.75" hidden="false" customHeight="true" outlineLevel="0" collapsed="false">
      <c r="A627" s="137"/>
      <c r="B627" s="138"/>
      <c r="C627" s="138"/>
      <c r="D627" s="139"/>
      <c r="E627" s="140"/>
    </row>
    <row r="628" customFormat="false" ht="15.75" hidden="false" customHeight="true" outlineLevel="0" collapsed="false">
      <c r="A628" s="137"/>
      <c r="B628" s="138"/>
      <c r="C628" s="138"/>
      <c r="D628" s="139"/>
      <c r="E628" s="140"/>
    </row>
    <row r="629" customFormat="false" ht="15.75" hidden="false" customHeight="true" outlineLevel="0" collapsed="false">
      <c r="A629" s="137"/>
      <c r="B629" s="138"/>
      <c r="C629" s="138"/>
      <c r="D629" s="139"/>
      <c r="E629" s="140"/>
    </row>
    <row r="630" customFormat="false" ht="15.75" hidden="false" customHeight="true" outlineLevel="0" collapsed="false">
      <c r="A630" s="137"/>
      <c r="B630" s="138"/>
      <c r="C630" s="138"/>
      <c r="D630" s="139"/>
      <c r="E630" s="140"/>
    </row>
    <row r="631" customFormat="false" ht="15.75" hidden="false" customHeight="true" outlineLevel="0" collapsed="false">
      <c r="A631" s="137"/>
      <c r="B631" s="138"/>
      <c r="C631" s="138"/>
      <c r="D631" s="139"/>
      <c r="E631" s="140"/>
    </row>
    <row r="632" customFormat="false" ht="15.75" hidden="false" customHeight="true" outlineLevel="0" collapsed="false">
      <c r="A632" s="137"/>
      <c r="B632" s="138"/>
      <c r="C632" s="138"/>
      <c r="D632" s="139"/>
      <c r="E632" s="140"/>
    </row>
    <row r="633" customFormat="false" ht="15.75" hidden="false" customHeight="true" outlineLevel="0" collapsed="false">
      <c r="A633" s="137"/>
      <c r="B633" s="138"/>
      <c r="C633" s="138"/>
      <c r="D633" s="139"/>
      <c r="E633" s="140"/>
    </row>
    <row r="634" customFormat="false" ht="15.75" hidden="false" customHeight="true" outlineLevel="0" collapsed="false">
      <c r="A634" s="137"/>
      <c r="B634" s="138"/>
      <c r="C634" s="138"/>
      <c r="D634" s="139"/>
      <c r="E634" s="140"/>
    </row>
    <row r="635" customFormat="false" ht="15.75" hidden="false" customHeight="true" outlineLevel="0" collapsed="false">
      <c r="A635" s="137"/>
      <c r="B635" s="138"/>
      <c r="C635" s="138"/>
      <c r="D635" s="139"/>
      <c r="E635" s="140"/>
    </row>
    <row r="636" customFormat="false" ht="15.75" hidden="false" customHeight="true" outlineLevel="0" collapsed="false">
      <c r="A636" s="137"/>
      <c r="B636" s="138"/>
      <c r="C636" s="138"/>
      <c r="D636" s="139"/>
      <c r="E636" s="140"/>
    </row>
    <row r="637" customFormat="false" ht="15.75" hidden="false" customHeight="true" outlineLevel="0" collapsed="false">
      <c r="A637" s="137"/>
      <c r="B637" s="138"/>
      <c r="C637" s="138"/>
      <c r="D637" s="139"/>
      <c r="E637" s="140"/>
    </row>
    <row r="638" customFormat="false" ht="15.75" hidden="false" customHeight="true" outlineLevel="0" collapsed="false">
      <c r="A638" s="137"/>
      <c r="B638" s="138"/>
      <c r="C638" s="138"/>
      <c r="D638" s="139"/>
      <c r="E638" s="140"/>
    </row>
    <row r="639" customFormat="false" ht="15.75" hidden="false" customHeight="true" outlineLevel="0" collapsed="false">
      <c r="A639" s="137"/>
      <c r="B639" s="138"/>
      <c r="C639" s="138"/>
      <c r="D639" s="139"/>
      <c r="E639" s="140"/>
    </row>
    <row r="640" customFormat="false" ht="15.75" hidden="false" customHeight="true" outlineLevel="0" collapsed="false">
      <c r="A640" s="137"/>
      <c r="B640" s="138"/>
      <c r="C640" s="138"/>
      <c r="D640" s="139"/>
      <c r="E640" s="140"/>
    </row>
    <row r="641" customFormat="false" ht="15.75" hidden="false" customHeight="true" outlineLevel="0" collapsed="false">
      <c r="A641" s="137"/>
      <c r="B641" s="138"/>
      <c r="C641" s="138"/>
      <c r="D641" s="139"/>
      <c r="E641" s="140"/>
    </row>
    <row r="642" customFormat="false" ht="15.75" hidden="false" customHeight="true" outlineLevel="0" collapsed="false">
      <c r="A642" s="137"/>
      <c r="B642" s="138"/>
      <c r="C642" s="138"/>
      <c r="D642" s="139"/>
      <c r="E642" s="140"/>
    </row>
    <row r="643" customFormat="false" ht="15.75" hidden="false" customHeight="true" outlineLevel="0" collapsed="false">
      <c r="A643" s="137"/>
      <c r="B643" s="138"/>
      <c r="C643" s="138"/>
      <c r="D643" s="139"/>
      <c r="E643" s="140"/>
    </row>
    <row r="644" customFormat="false" ht="15.75" hidden="false" customHeight="true" outlineLevel="0" collapsed="false">
      <c r="A644" s="137"/>
      <c r="B644" s="138"/>
      <c r="C644" s="138"/>
      <c r="D644" s="139"/>
      <c r="E644" s="140"/>
    </row>
    <row r="645" customFormat="false" ht="15.75" hidden="false" customHeight="true" outlineLevel="0" collapsed="false">
      <c r="A645" s="137"/>
      <c r="B645" s="138"/>
      <c r="C645" s="138"/>
      <c r="D645" s="139"/>
      <c r="E645" s="140"/>
    </row>
    <row r="646" customFormat="false" ht="15.75" hidden="false" customHeight="true" outlineLevel="0" collapsed="false">
      <c r="A646" s="137"/>
      <c r="B646" s="138"/>
      <c r="C646" s="138"/>
      <c r="D646" s="139"/>
      <c r="E646" s="140"/>
    </row>
    <row r="647" customFormat="false" ht="15.75" hidden="false" customHeight="true" outlineLevel="0" collapsed="false">
      <c r="A647" s="137"/>
      <c r="B647" s="138"/>
      <c r="C647" s="138"/>
      <c r="D647" s="139"/>
      <c r="E647" s="140"/>
    </row>
    <row r="648" customFormat="false" ht="15.75" hidden="false" customHeight="true" outlineLevel="0" collapsed="false">
      <c r="A648" s="137"/>
      <c r="B648" s="138"/>
      <c r="C648" s="138"/>
      <c r="D648" s="139"/>
      <c r="E648" s="140"/>
    </row>
    <row r="649" customFormat="false" ht="15.75" hidden="false" customHeight="true" outlineLevel="0" collapsed="false">
      <c r="A649" s="137"/>
      <c r="B649" s="138"/>
      <c r="C649" s="138"/>
      <c r="D649" s="139"/>
      <c r="E649" s="140"/>
    </row>
    <row r="650" customFormat="false" ht="15.75" hidden="false" customHeight="true" outlineLevel="0" collapsed="false">
      <c r="A650" s="137"/>
      <c r="B650" s="138"/>
      <c r="C650" s="138"/>
      <c r="D650" s="139"/>
      <c r="E650" s="140"/>
    </row>
    <row r="651" customFormat="false" ht="15.75" hidden="false" customHeight="true" outlineLevel="0" collapsed="false">
      <c r="A651" s="137"/>
      <c r="B651" s="138"/>
      <c r="C651" s="138"/>
      <c r="D651" s="139"/>
      <c r="E651" s="140"/>
    </row>
    <row r="652" customFormat="false" ht="15.75" hidden="false" customHeight="true" outlineLevel="0" collapsed="false">
      <c r="A652" s="137"/>
      <c r="B652" s="138"/>
      <c r="C652" s="138"/>
      <c r="D652" s="139"/>
      <c r="E652" s="140"/>
    </row>
    <row r="653" customFormat="false" ht="15.75" hidden="false" customHeight="true" outlineLevel="0" collapsed="false">
      <c r="A653" s="137"/>
      <c r="B653" s="138"/>
      <c r="C653" s="138"/>
      <c r="D653" s="139"/>
      <c r="E653" s="140"/>
    </row>
    <row r="654" customFormat="false" ht="15.75" hidden="false" customHeight="true" outlineLevel="0" collapsed="false">
      <c r="A654" s="137"/>
      <c r="B654" s="138"/>
      <c r="C654" s="138"/>
      <c r="D654" s="139"/>
      <c r="E654" s="140"/>
    </row>
    <row r="655" customFormat="false" ht="15.75" hidden="false" customHeight="true" outlineLevel="0" collapsed="false">
      <c r="A655" s="137"/>
      <c r="B655" s="138"/>
      <c r="C655" s="138"/>
      <c r="D655" s="139"/>
      <c r="E655" s="140"/>
    </row>
    <row r="656" customFormat="false" ht="15.75" hidden="false" customHeight="true" outlineLevel="0" collapsed="false">
      <c r="A656" s="137"/>
      <c r="B656" s="138"/>
      <c r="C656" s="138"/>
      <c r="D656" s="139"/>
      <c r="E656" s="140"/>
    </row>
    <row r="657" customFormat="false" ht="15.75" hidden="false" customHeight="true" outlineLevel="0" collapsed="false">
      <c r="A657" s="137"/>
      <c r="B657" s="138"/>
      <c r="C657" s="138"/>
      <c r="D657" s="139"/>
      <c r="E657" s="140"/>
    </row>
    <row r="658" customFormat="false" ht="15.75" hidden="false" customHeight="true" outlineLevel="0" collapsed="false">
      <c r="A658" s="137"/>
      <c r="B658" s="138"/>
      <c r="C658" s="138"/>
      <c r="D658" s="139"/>
      <c r="E658" s="140"/>
    </row>
    <row r="659" customFormat="false" ht="15.75" hidden="false" customHeight="true" outlineLevel="0" collapsed="false">
      <c r="A659" s="137"/>
      <c r="B659" s="138"/>
      <c r="C659" s="138"/>
      <c r="D659" s="139"/>
      <c r="E659" s="140"/>
    </row>
    <row r="660" customFormat="false" ht="15.75" hidden="false" customHeight="true" outlineLevel="0" collapsed="false">
      <c r="A660" s="137"/>
      <c r="B660" s="138"/>
      <c r="C660" s="138"/>
      <c r="D660" s="139"/>
      <c r="E660" s="140"/>
    </row>
    <row r="661" customFormat="false" ht="15" hidden="false" customHeight="true" outlineLevel="0" collapsed="false">
      <c r="A661" s="137"/>
      <c r="B661" s="138"/>
      <c r="C661" s="138"/>
      <c r="D661" s="139"/>
      <c r="E661" s="140"/>
    </row>
    <row r="662" customFormat="false" ht="15" hidden="false" customHeight="true" outlineLevel="0" collapsed="false">
      <c r="A662" s="137"/>
      <c r="B662" s="138"/>
      <c r="C662" s="138"/>
      <c r="D662" s="139"/>
      <c r="E662" s="140"/>
    </row>
    <row r="663" customFormat="false" ht="15" hidden="false" customHeight="true" outlineLevel="0" collapsed="false">
      <c r="A663" s="137"/>
      <c r="B663" s="138"/>
      <c r="C663" s="138"/>
      <c r="D663" s="139"/>
      <c r="E663" s="140"/>
    </row>
    <row r="664" customFormat="false" ht="15" hidden="false" customHeight="true" outlineLevel="0" collapsed="false">
      <c r="A664" s="137"/>
      <c r="B664" s="138"/>
      <c r="C664" s="138"/>
      <c r="D664" s="139"/>
      <c r="E664" s="140"/>
    </row>
    <row r="665" customFormat="false" ht="15" hidden="false" customHeight="true" outlineLevel="0" collapsed="false">
      <c r="A665" s="137"/>
      <c r="B665" s="138"/>
      <c r="C665" s="138"/>
      <c r="D665" s="139"/>
      <c r="E665" s="140"/>
    </row>
    <row r="666" customFormat="false" ht="15" hidden="false" customHeight="true" outlineLevel="0" collapsed="false">
      <c r="A666" s="137"/>
      <c r="B666" s="138"/>
      <c r="C666" s="138"/>
      <c r="D666" s="139"/>
      <c r="E666" s="140"/>
    </row>
    <row r="667" customFormat="false" ht="15" hidden="false" customHeight="true" outlineLevel="0" collapsed="false">
      <c r="A667" s="137"/>
      <c r="B667" s="138"/>
      <c r="C667" s="138"/>
      <c r="D667" s="139"/>
      <c r="E667" s="140"/>
    </row>
    <row r="668" customFormat="false" ht="15" hidden="false" customHeight="true" outlineLevel="0" collapsed="false">
      <c r="A668" s="137"/>
      <c r="B668" s="138"/>
      <c r="C668" s="138"/>
      <c r="D668" s="139"/>
      <c r="E668" s="140"/>
    </row>
    <row r="669" customFormat="false" ht="15" hidden="false" customHeight="true" outlineLevel="0" collapsed="false">
      <c r="A669" s="137"/>
      <c r="B669" s="138"/>
      <c r="C669" s="138"/>
      <c r="D669" s="139"/>
      <c r="E669" s="140"/>
    </row>
    <row r="670" customFormat="false" ht="15" hidden="false" customHeight="true" outlineLevel="0" collapsed="false">
      <c r="E670" s="140"/>
    </row>
  </sheetData>
  <mergeCells count="139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A64:D64"/>
    <mergeCell ref="A65:E65"/>
    <mergeCell ref="B66:D66"/>
    <mergeCell ref="A70:D70"/>
    <mergeCell ref="A72:E72"/>
    <mergeCell ref="B73:C73"/>
    <mergeCell ref="B74:C74"/>
    <mergeCell ref="B75:C75"/>
    <mergeCell ref="B76:C76"/>
    <mergeCell ref="B77:C77"/>
    <mergeCell ref="B78:C78"/>
    <mergeCell ref="B79:C79"/>
    <mergeCell ref="A80:C80"/>
    <mergeCell ref="A81:E81"/>
    <mergeCell ref="A82:C85"/>
    <mergeCell ref="A86:E86"/>
    <mergeCell ref="A87:E87"/>
    <mergeCell ref="B88:C88"/>
    <mergeCell ref="B89:C89"/>
    <mergeCell ref="B90:C90"/>
    <mergeCell ref="B91:C91"/>
    <mergeCell ref="B92:C92"/>
    <mergeCell ref="B93:C93"/>
    <mergeCell ref="B94:C94"/>
    <mergeCell ref="A95:C95"/>
    <mergeCell ref="A96:E96"/>
    <mergeCell ref="B97:D97"/>
    <mergeCell ref="B98:D98"/>
    <mergeCell ref="A99:D99"/>
    <mergeCell ref="A100:E100"/>
    <mergeCell ref="B101:D101"/>
    <mergeCell ref="A104:D104"/>
    <mergeCell ref="A105:D105"/>
    <mergeCell ref="A107:E107"/>
    <mergeCell ref="B108:D108"/>
    <mergeCell ref="B109:D109"/>
    <mergeCell ref="B110:D110"/>
    <mergeCell ref="B111:D111"/>
    <mergeCell ref="B112:D112"/>
    <mergeCell ref="A113:D113"/>
    <mergeCell ref="A114:E114"/>
    <mergeCell ref="A115:C120"/>
    <mergeCell ref="A121:E121"/>
    <mergeCell ref="B122:C122"/>
    <mergeCell ref="B123:C123"/>
    <mergeCell ref="B124:C124"/>
    <mergeCell ref="A125:B125"/>
    <mergeCell ref="C125:D125"/>
    <mergeCell ref="B127:C127"/>
    <mergeCell ref="B128:C128"/>
    <mergeCell ref="B129:C129"/>
    <mergeCell ref="B130:C130"/>
    <mergeCell ref="B131:C131"/>
    <mergeCell ref="B132:C132"/>
    <mergeCell ref="A133:C133"/>
    <mergeCell ref="A134:D134"/>
    <mergeCell ref="A135:D135"/>
    <mergeCell ref="A137:E137"/>
    <mergeCell ref="A138:D138"/>
    <mergeCell ref="B139:D139"/>
    <mergeCell ref="B140:D140"/>
    <mergeCell ref="B141:D141"/>
    <mergeCell ref="B142:D142"/>
    <mergeCell ref="B143:D143"/>
    <mergeCell ref="A144:D144"/>
    <mergeCell ref="B145:D145"/>
    <mergeCell ref="A146:D146"/>
    <mergeCell ref="A147:D147"/>
    <mergeCell ref="A148:D148"/>
    <mergeCell ref="A152:E152"/>
    <mergeCell ref="A153:E153"/>
    <mergeCell ref="A154:E154"/>
    <mergeCell ref="A155:E15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7804"/>
    <pageSetUpPr fitToPage="false"/>
  </sheetPr>
  <dimension ref="A1:E670"/>
  <sheetViews>
    <sheetView showFormulas="false" showGridLines="true" showRowColHeaders="true" showZeros="true" rightToLeft="false" tabSelected="false" showOutlineSymbols="true" defaultGridColor="true" view="normal" topLeftCell="A133" colorId="64" zoomScale="120" zoomScaleNormal="120" zoomScalePageLayoutView="100" workbookViewId="0">
      <selection pane="topLeft" activeCell="A155" activeCellId="0" sqref="A155"/>
    </sheetView>
  </sheetViews>
  <sheetFormatPr defaultColWidth="12.6171875" defaultRowHeight="13.8" zeroHeight="false" outlineLevelRow="0" outlineLevelCol="0"/>
  <cols>
    <col collapsed="false" customWidth="true" hidden="false" outlineLevel="0" max="1" min="1" style="141" width="5.73"/>
    <col collapsed="false" customWidth="true" hidden="false" outlineLevel="0" max="2" min="2" style="141" width="34.62"/>
    <col collapsed="false" customWidth="true" hidden="false" outlineLevel="0" max="3" min="3" style="141" width="25.13"/>
    <col collapsed="false" customWidth="true" hidden="false" outlineLevel="0" max="4" min="4" style="141" width="20.27"/>
    <col collapsed="false" customWidth="true" hidden="false" outlineLevel="0" max="5" min="5" style="141" width="25.5"/>
    <col collapsed="false" customWidth="true" hidden="false" outlineLevel="0" max="26" min="6" style="141" width="7.62"/>
    <col collapsed="false" customWidth="false" hidden="false" outlineLevel="0" max="1024" min="27" style="141" width="12.63"/>
  </cols>
  <sheetData>
    <row r="1" customFormat="false" ht="14.25" hidden="false" customHeight="true" outlineLevel="0" collapsed="false">
      <c r="A1" s="39" t="s">
        <v>40</v>
      </c>
      <c r="B1" s="39"/>
      <c r="C1" s="39"/>
      <c r="D1" s="39"/>
      <c r="E1" s="39"/>
    </row>
    <row r="2" customFormat="false" ht="13.8" hidden="false" customHeight="false" outlineLevel="0" collapsed="false">
      <c r="A2" s="39"/>
      <c r="B2" s="39"/>
      <c r="C2" s="39"/>
      <c r="D2" s="39"/>
      <c r="E2" s="39"/>
    </row>
    <row r="3" customFormat="false" ht="13.8" hidden="false" customHeight="false" outlineLevel="0" collapsed="false">
      <c r="A3" s="40" t="s">
        <v>41</v>
      </c>
      <c r="B3" s="40"/>
      <c r="C3" s="40"/>
      <c r="D3" s="40"/>
      <c r="E3" s="40"/>
    </row>
    <row r="4" customFormat="false" ht="15" hidden="false" customHeight="true" outlineLevel="0" collapsed="false">
      <c r="A4" s="41" t="s">
        <v>42</v>
      </c>
      <c r="B4" s="41"/>
      <c r="C4" s="41"/>
      <c r="D4" s="41"/>
      <c r="E4" s="41"/>
    </row>
    <row r="5" customFormat="false" ht="13.8" hidden="false" customHeight="true" outlineLevel="0" collapsed="false">
      <c r="A5" s="42" t="s">
        <v>43</v>
      </c>
      <c r="B5" s="42"/>
      <c r="C5" s="42"/>
      <c r="D5" s="42"/>
      <c r="E5" s="42"/>
    </row>
    <row r="6" customFormat="false" ht="13.8" hidden="false" customHeight="false" outlineLevel="0" collapsed="false">
      <c r="A6" s="43"/>
      <c r="B6" s="43"/>
      <c r="C6" s="43"/>
      <c r="D6" s="43"/>
      <c r="E6" s="43"/>
    </row>
    <row r="7" customFormat="false" ht="13.8" hidden="false" customHeight="false" outlineLevel="0" collapsed="false">
      <c r="A7" s="44" t="s">
        <v>44</v>
      </c>
      <c r="B7" s="44"/>
      <c r="C7" s="44"/>
      <c r="D7" s="44"/>
      <c r="E7" s="44"/>
    </row>
    <row r="8" customFormat="false" ht="15.75" hidden="false" customHeight="true" outlineLevel="0" collapsed="false">
      <c r="A8" s="45" t="s">
        <v>45</v>
      </c>
      <c r="B8" s="46" t="s">
        <v>46</v>
      </c>
      <c r="C8" s="46"/>
      <c r="D8" s="47" t="s">
        <v>47</v>
      </c>
      <c r="E8" s="47"/>
    </row>
    <row r="9" customFormat="false" ht="15.75" hidden="false" customHeight="true" outlineLevel="0" collapsed="false">
      <c r="A9" s="48" t="s">
        <v>48</v>
      </c>
      <c r="B9" s="49" t="s">
        <v>49</v>
      </c>
      <c r="C9" s="49"/>
      <c r="D9" s="50" t="s">
        <v>50</v>
      </c>
      <c r="E9" s="50"/>
    </row>
    <row r="10" customFormat="false" ht="15.75" hidden="false" customHeight="true" outlineLevel="0" collapsed="false">
      <c r="A10" s="48" t="s">
        <v>51</v>
      </c>
      <c r="B10" s="49" t="s">
        <v>52</v>
      </c>
      <c r="C10" s="49"/>
      <c r="D10" s="51" t="s">
        <v>53</v>
      </c>
      <c r="E10" s="51"/>
    </row>
    <row r="11" customFormat="false" ht="15.75" hidden="false" customHeight="true" outlineLevel="0" collapsed="false">
      <c r="A11" s="52" t="s">
        <v>54</v>
      </c>
      <c r="B11" s="53" t="s">
        <v>55</v>
      </c>
      <c r="C11" s="53"/>
      <c r="D11" s="54" t="s">
        <v>56</v>
      </c>
      <c r="E11" s="54"/>
    </row>
    <row r="12" customFormat="false" ht="13.8" hidden="false" customHeight="false" outlineLevel="0" collapsed="false">
      <c r="A12" s="55"/>
      <c r="B12" s="55"/>
      <c r="C12" s="55"/>
      <c r="D12" s="55"/>
      <c r="E12" s="55"/>
    </row>
    <row r="13" customFormat="false" ht="13.8" hidden="false" customHeight="false" outlineLevel="0" collapsed="false">
      <c r="A13" s="44" t="s">
        <v>57</v>
      </c>
      <c r="B13" s="44"/>
      <c r="C13" s="44"/>
      <c r="D13" s="44"/>
      <c r="E13" s="44"/>
    </row>
    <row r="14" customFormat="false" ht="15.75" hidden="false" customHeight="true" outlineLevel="0" collapsed="false">
      <c r="A14" s="56" t="s">
        <v>1</v>
      </c>
      <c r="B14" s="57" t="s">
        <v>58</v>
      </c>
      <c r="C14" s="58" t="s">
        <v>4</v>
      </c>
      <c r="D14" s="59" t="s">
        <v>59</v>
      </c>
      <c r="E14" s="59"/>
    </row>
    <row r="15" customFormat="false" ht="15.75" hidden="false" customHeight="true" outlineLevel="0" collapsed="false">
      <c r="A15" s="60" t="n">
        <v>1</v>
      </c>
      <c r="B15" s="61" t="s">
        <v>60</v>
      </c>
      <c r="C15" s="62" t="s">
        <v>61</v>
      </c>
      <c r="D15" s="63" t="n">
        <f aca="false">'RESUMO DOS CUSTOS'!E19</f>
        <v>4</v>
      </c>
      <c r="E15" s="63"/>
    </row>
    <row r="16" customFormat="false" ht="15.75" hidden="false" customHeight="true" outlineLevel="0" collapsed="false">
      <c r="A16" s="60"/>
      <c r="B16" s="61"/>
      <c r="C16" s="62"/>
      <c r="D16" s="63"/>
      <c r="E16" s="63"/>
    </row>
    <row r="17" customFormat="false" ht="15.75" hidden="false" customHeight="true" outlineLevel="0" collapsed="false">
      <c r="A17" s="37"/>
      <c r="B17" s="37"/>
      <c r="C17" s="191"/>
      <c r="D17" s="21"/>
      <c r="E17" s="21"/>
    </row>
    <row r="18" customFormat="false" ht="15.75" hidden="false" customHeight="true" outlineLevel="0" collapsed="false">
      <c r="A18" s="44" t="s">
        <v>62</v>
      </c>
      <c r="B18" s="44"/>
      <c r="C18" s="44"/>
      <c r="D18" s="44"/>
      <c r="E18" s="44"/>
    </row>
    <row r="19" customFormat="false" ht="15.75" hidden="false" customHeight="true" outlineLevel="0" collapsed="false">
      <c r="A19" s="45" t="n">
        <v>1</v>
      </c>
      <c r="B19" s="46" t="s">
        <v>58</v>
      </c>
      <c r="C19" s="46"/>
      <c r="D19" s="65" t="s">
        <v>63</v>
      </c>
      <c r="E19" s="65"/>
    </row>
    <row r="20" customFormat="false" ht="15.75" hidden="false" customHeight="true" outlineLevel="0" collapsed="false">
      <c r="A20" s="48" t="n">
        <v>2</v>
      </c>
      <c r="B20" s="49" t="s">
        <v>64</v>
      </c>
      <c r="C20" s="49"/>
      <c r="D20" s="51" t="s">
        <v>334</v>
      </c>
      <c r="E20" s="51"/>
    </row>
    <row r="21" customFormat="false" ht="15.75" hidden="false" customHeight="true" outlineLevel="0" collapsed="false">
      <c r="A21" s="48" t="n">
        <v>3</v>
      </c>
      <c r="B21" s="49" t="s">
        <v>66</v>
      </c>
      <c r="C21" s="49"/>
      <c r="D21" s="66" t="n">
        <f aca="false">'FONTE DE DADOS'!B5</f>
        <v>0</v>
      </c>
      <c r="E21" s="66"/>
    </row>
    <row r="22" customFormat="false" ht="15.75" hidden="false" customHeight="true" outlineLevel="0" collapsed="false">
      <c r="A22" s="48" t="n">
        <v>4</v>
      </c>
      <c r="B22" s="49" t="s">
        <v>67</v>
      </c>
      <c r="C22" s="49"/>
      <c r="D22" s="51" t="s">
        <v>335</v>
      </c>
      <c r="E22" s="51"/>
    </row>
    <row r="23" customFormat="false" ht="15.75" hidden="false" customHeight="true" outlineLevel="0" collapsed="false">
      <c r="A23" s="52" t="n">
        <v>5</v>
      </c>
      <c r="B23" s="67" t="s">
        <v>69</v>
      </c>
      <c r="C23" s="67"/>
      <c r="D23" s="68" t="n">
        <v>45658</v>
      </c>
      <c r="E23" s="68"/>
    </row>
    <row r="24" customFormat="false" ht="15.75" hidden="false" customHeight="true" outlineLevel="0" collapsed="false">
      <c r="A24" s="37"/>
      <c r="B24" s="35"/>
      <c r="C24" s="192"/>
      <c r="D24" s="70"/>
      <c r="E24" s="192"/>
    </row>
    <row r="25" customFormat="false" ht="15.75" hidden="false" customHeight="true" outlineLevel="0" collapsed="false">
      <c r="A25" s="44" t="s">
        <v>70</v>
      </c>
      <c r="B25" s="44"/>
      <c r="C25" s="44"/>
      <c r="D25" s="44"/>
      <c r="E25" s="44"/>
    </row>
    <row r="26" customFormat="false" ht="15.75" hidden="false" customHeight="true" outlineLevel="0" collapsed="false">
      <c r="A26" s="71" t="n">
        <v>1</v>
      </c>
      <c r="B26" s="72" t="s">
        <v>71</v>
      </c>
      <c r="C26" s="72"/>
      <c r="D26" s="73" t="s">
        <v>72</v>
      </c>
      <c r="E26" s="74" t="s">
        <v>73</v>
      </c>
    </row>
    <row r="27" customFormat="false" ht="15.75" hidden="false" customHeight="true" outlineLevel="0" collapsed="false">
      <c r="A27" s="13" t="s">
        <v>45</v>
      </c>
      <c r="B27" s="75" t="s">
        <v>74</v>
      </c>
      <c r="C27" s="75"/>
      <c r="D27" s="76"/>
      <c r="E27" s="77" t="n">
        <f aca="false">D21</f>
        <v>0</v>
      </c>
    </row>
    <row r="28" customFormat="false" ht="15.75" hidden="false" customHeight="true" outlineLevel="0" collapsed="false">
      <c r="A28" s="13" t="s">
        <v>48</v>
      </c>
      <c r="B28" s="75" t="s">
        <v>75</v>
      </c>
      <c r="C28" s="75"/>
      <c r="D28" s="78"/>
      <c r="E28" s="79" t="n">
        <v>0</v>
      </c>
    </row>
    <row r="29" customFormat="false" ht="15.75" hidden="false" customHeight="true" outlineLevel="0" collapsed="false">
      <c r="A29" s="13" t="s">
        <v>51</v>
      </c>
      <c r="B29" s="75" t="s">
        <v>76</v>
      </c>
      <c r="C29" s="75"/>
      <c r="D29" s="80"/>
      <c r="E29" s="79" t="n">
        <v>0</v>
      </c>
    </row>
    <row r="30" customFormat="false" ht="15.75" hidden="false" customHeight="true" outlineLevel="0" collapsed="false">
      <c r="A30" s="13" t="s">
        <v>54</v>
      </c>
      <c r="B30" s="75" t="s">
        <v>77</v>
      </c>
      <c r="C30" s="75"/>
      <c r="D30" s="80"/>
      <c r="E30" s="79" t="n">
        <v>0</v>
      </c>
    </row>
    <row r="31" customFormat="false" ht="15.75" hidden="false" customHeight="true" outlineLevel="0" collapsed="false">
      <c r="A31" s="13" t="s">
        <v>78</v>
      </c>
      <c r="B31" s="75" t="s">
        <v>79</v>
      </c>
      <c r="C31" s="75"/>
      <c r="D31" s="80"/>
      <c r="E31" s="79" t="n">
        <v>0</v>
      </c>
    </row>
    <row r="32" customFormat="false" ht="15.75" hidden="false" customHeight="true" outlineLevel="0" collapsed="false">
      <c r="A32" s="13" t="s">
        <v>80</v>
      </c>
      <c r="B32" s="75" t="s">
        <v>81</v>
      </c>
      <c r="C32" s="75"/>
      <c r="D32" s="80"/>
      <c r="E32" s="79" t="n">
        <v>0</v>
      </c>
    </row>
    <row r="33" customFormat="false" ht="15.75" hidden="false" customHeight="true" outlineLevel="0" collapsed="false">
      <c r="A33" s="13" t="s">
        <v>82</v>
      </c>
      <c r="B33" s="49" t="s">
        <v>83</v>
      </c>
      <c r="C33" s="49"/>
      <c r="D33" s="80"/>
      <c r="E33" s="79" t="n">
        <v>0</v>
      </c>
    </row>
    <row r="34" customFormat="false" ht="15.75" hidden="false" customHeight="true" outlineLevel="0" collapsed="false">
      <c r="A34" s="81" t="s">
        <v>84</v>
      </c>
      <c r="B34" s="81"/>
      <c r="C34" s="81"/>
      <c r="D34" s="81"/>
      <c r="E34" s="82" t="n">
        <f aca="false">SUM(E27:E33)</f>
        <v>0</v>
      </c>
    </row>
    <row r="35" customFormat="false" ht="15.75" hidden="false" customHeight="true" outlineLevel="0" collapsed="false">
      <c r="A35" s="83" t="s">
        <v>85</v>
      </c>
      <c r="B35" s="83"/>
      <c r="C35" s="83"/>
      <c r="D35" s="83"/>
      <c r="E35" s="84" t="n">
        <f aca="false">SUM(E34)</f>
        <v>0</v>
      </c>
    </row>
    <row r="36" customFormat="false" ht="15.75" hidden="false" customHeight="true" outlineLevel="0" collapsed="false">
      <c r="A36" s="85"/>
      <c r="B36" s="193"/>
      <c r="C36" s="193"/>
      <c r="D36" s="193"/>
      <c r="E36" s="87"/>
    </row>
    <row r="37" customFormat="false" ht="15.75" hidden="false" customHeight="true" outlineLevel="0" collapsed="false">
      <c r="A37" s="88" t="s">
        <v>86</v>
      </c>
      <c r="B37" s="88"/>
      <c r="C37" s="88"/>
      <c r="D37" s="88"/>
      <c r="E37" s="88"/>
    </row>
    <row r="38" customFormat="false" ht="15.75" hidden="false" customHeight="true" outlineLevel="0" collapsed="false">
      <c r="A38" s="89" t="s">
        <v>87</v>
      </c>
      <c r="B38" s="89"/>
      <c r="C38" s="89"/>
      <c r="D38" s="89"/>
      <c r="E38" s="89"/>
    </row>
    <row r="39" customFormat="false" ht="15.75" hidden="false" customHeight="true" outlineLevel="0" collapsed="false">
      <c r="A39" s="90" t="s">
        <v>88</v>
      </c>
      <c r="B39" s="91" t="s">
        <v>89</v>
      </c>
      <c r="C39" s="91"/>
      <c r="D39" s="92" t="s">
        <v>72</v>
      </c>
      <c r="E39" s="93" t="s">
        <v>73</v>
      </c>
    </row>
    <row r="40" customFormat="false" ht="15.75" hidden="false" customHeight="true" outlineLevel="0" collapsed="false">
      <c r="A40" s="11" t="s">
        <v>45</v>
      </c>
      <c r="B40" s="94" t="s">
        <v>90</v>
      </c>
      <c r="C40" s="95"/>
      <c r="D40" s="194" t="n">
        <f aca="false">1/12</f>
        <v>0.0833333333333333</v>
      </c>
      <c r="E40" s="97" t="n">
        <f aca="false">TRUNC($E$35*D40,2)</f>
        <v>0</v>
      </c>
    </row>
    <row r="41" customFormat="false" ht="15.75" hidden="false" customHeight="true" outlineLevel="0" collapsed="false">
      <c r="A41" s="11" t="s">
        <v>48</v>
      </c>
      <c r="B41" s="94" t="s">
        <v>91</v>
      </c>
      <c r="C41" s="95"/>
      <c r="D41" s="194" t="n">
        <v>0.121</v>
      </c>
      <c r="E41" s="97" t="n">
        <f aca="false">TRUNC($E$35*D41,2)</f>
        <v>0</v>
      </c>
    </row>
    <row r="42" customFormat="false" ht="15.75" hidden="false" customHeight="true" outlineLevel="0" collapsed="false">
      <c r="A42" s="18" t="s">
        <v>92</v>
      </c>
      <c r="B42" s="18"/>
      <c r="C42" s="18"/>
      <c r="D42" s="81" t="n">
        <f aca="false">SUM(D40:D41)</f>
        <v>0.204333333333333</v>
      </c>
      <c r="E42" s="82" t="n">
        <f aca="false">SUM(E40:E41)</f>
        <v>0</v>
      </c>
    </row>
    <row r="43" customFormat="false" ht="15.75" hidden="false" customHeight="true" outlineLevel="0" collapsed="false">
      <c r="A43" s="91" t="s">
        <v>93</v>
      </c>
      <c r="B43" s="91"/>
      <c r="C43" s="91"/>
      <c r="D43" s="91"/>
      <c r="E43" s="82" t="n">
        <f aca="false">SUM(E42)</f>
        <v>0</v>
      </c>
    </row>
    <row r="44" customFormat="false" ht="15.75" hidden="false" customHeight="true" outlineLevel="0" collapsed="false">
      <c r="A44" s="18" t="s">
        <v>94</v>
      </c>
      <c r="B44" s="18"/>
      <c r="C44" s="18"/>
      <c r="D44" s="12" t="s">
        <v>95</v>
      </c>
      <c r="E44" s="97" t="n">
        <f aca="false">E35</f>
        <v>0</v>
      </c>
    </row>
    <row r="45" customFormat="false" ht="75.75" hidden="false" customHeight="true" outlineLevel="0" collapsed="false">
      <c r="A45" s="18"/>
      <c r="B45" s="18"/>
      <c r="C45" s="18"/>
      <c r="D45" s="12" t="s">
        <v>96</v>
      </c>
      <c r="E45" s="97" t="n">
        <f aca="false">E43</f>
        <v>0</v>
      </c>
    </row>
    <row r="46" customFormat="false" ht="15.75" hidden="false" customHeight="true" outlineLevel="0" collapsed="false">
      <c r="A46" s="18"/>
      <c r="B46" s="18"/>
      <c r="C46" s="18"/>
      <c r="D46" s="91" t="s">
        <v>92</v>
      </c>
      <c r="E46" s="93" t="n">
        <f aca="false">SUM(E44:E45)</f>
        <v>0</v>
      </c>
    </row>
    <row r="47" customFormat="false" ht="15.75" hidden="false" customHeight="true" outlineLevel="0" collapsed="false">
      <c r="A47" s="98" t="s">
        <v>97</v>
      </c>
      <c r="B47" s="98"/>
      <c r="C47" s="98"/>
      <c r="D47" s="98"/>
      <c r="E47" s="98"/>
    </row>
    <row r="48" customFormat="false" ht="15.75" hidden="false" customHeight="true" outlineLevel="0" collapsed="false">
      <c r="A48" s="91" t="s">
        <v>98</v>
      </c>
      <c r="B48" s="91" t="s">
        <v>99</v>
      </c>
      <c r="C48" s="91"/>
      <c r="D48" s="92" t="s">
        <v>72</v>
      </c>
      <c r="E48" s="93" t="s">
        <v>73</v>
      </c>
    </row>
    <row r="49" customFormat="false" ht="15.75" hidden="false" customHeight="true" outlineLevel="0" collapsed="false">
      <c r="A49" s="13" t="s">
        <v>45</v>
      </c>
      <c r="B49" s="99" t="s">
        <v>100</v>
      </c>
      <c r="C49" s="99"/>
      <c r="D49" s="100" t="n">
        <v>0.2</v>
      </c>
      <c r="E49" s="97" t="n">
        <f aca="false">TRUNC($E$46*D49,2)</f>
        <v>0</v>
      </c>
    </row>
    <row r="50" customFormat="false" ht="15.75" hidden="false" customHeight="true" outlineLevel="0" collapsed="false">
      <c r="A50" s="13" t="s">
        <v>48</v>
      </c>
      <c r="B50" s="99" t="s">
        <v>101</v>
      </c>
      <c r="C50" s="99"/>
      <c r="D50" s="100" t="n">
        <v>0.025</v>
      </c>
      <c r="E50" s="97" t="n">
        <f aca="false">TRUNC($E$46*D50,2)</f>
        <v>0</v>
      </c>
    </row>
    <row r="51" customFormat="false" ht="48.5" hidden="false" customHeight="true" outlineLevel="0" collapsed="false">
      <c r="A51" s="13" t="s">
        <v>51</v>
      </c>
      <c r="B51" s="49" t="s">
        <v>301</v>
      </c>
      <c r="C51" s="49"/>
      <c r="D51" s="102" t="n">
        <v>0.06</v>
      </c>
      <c r="E51" s="97" t="n">
        <f aca="false">TRUNC($E$46*D51,2)</f>
        <v>0</v>
      </c>
    </row>
    <row r="52" customFormat="false" ht="15.75" hidden="false" customHeight="true" outlineLevel="0" collapsed="false">
      <c r="A52" s="13" t="s">
        <v>54</v>
      </c>
      <c r="B52" s="99" t="s">
        <v>103</v>
      </c>
      <c r="C52" s="99"/>
      <c r="D52" s="100" t="n">
        <v>0.015</v>
      </c>
      <c r="E52" s="97" t="n">
        <f aca="false">TRUNC($E$46*D52,2)</f>
        <v>0</v>
      </c>
    </row>
    <row r="53" customFormat="false" ht="15.75" hidden="false" customHeight="true" outlineLevel="0" collapsed="false">
      <c r="A53" s="13" t="s">
        <v>78</v>
      </c>
      <c r="B53" s="99" t="s">
        <v>104</v>
      </c>
      <c r="C53" s="99"/>
      <c r="D53" s="100" t="n">
        <v>0.01</v>
      </c>
      <c r="E53" s="97" t="n">
        <f aca="false">TRUNC($E$46*D53,2)</f>
        <v>0</v>
      </c>
    </row>
    <row r="54" customFormat="false" ht="15.75" hidden="false" customHeight="true" outlineLevel="0" collapsed="false">
      <c r="A54" s="13" t="s">
        <v>80</v>
      </c>
      <c r="B54" s="99" t="s">
        <v>105</v>
      </c>
      <c r="C54" s="99"/>
      <c r="D54" s="100" t="n">
        <v>0.006</v>
      </c>
      <c r="E54" s="97" t="n">
        <f aca="false">TRUNC($E$46*D54,2)</f>
        <v>0</v>
      </c>
    </row>
    <row r="55" customFormat="false" ht="15.75" hidden="false" customHeight="true" outlineLevel="0" collapsed="false">
      <c r="A55" s="13" t="s">
        <v>82</v>
      </c>
      <c r="B55" s="99" t="s">
        <v>106</v>
      </c>
      <c r="C55" s="99"/>
      <c r="D55" s="100" t="n">
        <v>0.002</v>
      </c>
      <c r="E55" s="97" t="n">
        <f aca="false">TRUNC($E$46*D55,2)</f>
        <v>0</v>
      </c>
    </row>
    <row r="56" customFormat="false" ht="15.75" hidden="false" customHeight="true" outlineLevel="0" collapsed="false">
      <c r="A56" s="13" t="s">
        <v>107</v>
      </c>
      <c r="B56" s="99" t="s">
        <v>108</v>
      </c>
      <c r="C56" s="99"/>
      <c r="D56" s="100" t="n">
        <v>0.08</v>
      </c>
      <c r="E56" s="97" t="n">
        <f aca="false">TRUNC($E$46*D56,2)</f>
        <v>0</v>
      </c>
    </row>
    <row r="57" customFormat="false" ht="15.75" hidden="false" customHeight="true" outlineLevel="0" collapsed="false">
      <c r="A57" s="91" t="s">
        <v>109</v>
      </c>
      <c r="B57" s="91"/>
      <c r="C57" s="91"/>
      <c r="D57" s="81" t="n">
        <f aca="false">SUM(D49:D56)</f>
        <v>0.398</v>
      </c>
      <c r="E57" s="82" t="n">
        <f aca="false">SUM(E49:E56)</f>
        <v>0</v>
      </c>
    </row>
    <row r="58" customFormat="false" ht="15.75" hidden="false" customHeight="true" outlineLevel="0" collapsed="false">
      <c r="A58" s="89" t="s">
        <v>110</v>
      </c>
      <c r="B58" s="89"/>
      <c r="C58" s="89"/>
      <c r="D58" s="89"/>
      <c r="E58" s="89"/>
    </row>
    <row r="59" customFormat="false" ht="15.75" hidden="false" customHeight="true" outlineLevel="0" collapsed="false">
      <c r="A59" s="91" t="s">
        <v>111</v>
      </c>
      <c r="B59" s="91" t="s">
        <v>112</v>
      </c>
      <c r="C59" s="91"/>
      <c r="D59" s="91"/>
      <c r="E59" s="93" t="s">
        <v>73</v>
      </c>
    </row>
    <row r="60" customFormat="false" ht="15.75" hidden="false" customHeight="true" outlineLevel="0" collapsed="false">
      <c r="A60" s="13" t="s">
        <v>45</v>
      </c>
      <c r="B60" s="49" t="s">
        <v>113</v>
      </c>
      <c r="C60" s="49"/>
      <c r="D60" s="49"/>
      <c r="E60" s="79"/>
    </row>
    <row r="61" customFormat="false" ht="15.75" hidden="false" customHeight="true" outlineLevel="0" collapsed="false">
      <c r="A61" s="13" t="s">
        <v>48</v>
      </c>
      <c r="B61" s="49" t="s">
        <v>114</v>
      </c>
      <c r="C61" s="49"/>
      <c r="D61" s="49"/>
      <c r="E61" s="97" t="n">
        <f aca="false">'FONTE DE DADOS'!B14</f>
        <v>0</v>
      </c>
    </row>
    <row r="62" customFormat="false" ht="15.75" hidden="false" customHeight="true" outlineLevel="0" collapsed="false">
      <c r="A62" s="13" t="s">
        <v>51</v>
      </c>
      <c r="B62" s="49" t="s">
        <v>115</v>
      </c>
      <c r="C62" s="49"/>
      <c r="D62" s="49"/>
      <c r="E62" s="103" t="n">
        <f aca="false">'FONTE DE DADOS'!B15</f>
        <v>0</v>
      </c>
    </row>
    <row r="63" customFormat="false" ht="15.75" hidden="false" customHeight="true" outlineLevel="0" collapsed="false">
      <c r="A63" s="13" t="s">
        <v>54</v>
      </c>
      <c r="B63" s="49" t="s">
        <v>116</v>
      </c>
      <c r="C63" s="49"/>
      <c r="D63" s="49"/>
      <c r="E63" s="97" t="n">
        <f aca="false">'FONTE DE DADOS'!B16</f>
        <v>0</v>
      </c>
    </row>
    <row r="64" customFormat="false" ht="15.75" hidden="false" customHeight="true" outlineLevel="0" collapsed="false">
      <c r="A64" s="18" t="s">
        <v>117</v>
      </c>
      <c r="B64" s="18"/>
      <c r="C64" s="18"/>
      <c r="D64" s="18"/>
      <c r="E64" s="82" t="n">
        <f aca="false">SUM(E60:E63)</f>
        <v>0</v>
      </c>
    </row>
    <row r="65" customFormat="false" ht="15.75" hidden="false" customHeight="true" outlineLevel="0" collapsed="false">
      <c r="A65" s="18" t="s">
        <v>118</v>
      </c>
      <c r="B65" s="18"/>
      <c r="C65" s="18"/>
      <c r="D65" s="18"/>
      <c r="E65" s="18"/>
    </row>
    <row r="66" customFormat="false" ht="15.75" hidden="false" customHeight="true" outlineLevel="0" collapsed="false">
      <c r="A66" s="91" t="n">
        <v>2</v>
      </c>
      <c r="B66" s="91" t="s">
        <v>119</v>
      </c>
      <c r="C66" s="91"/>
      <c r="D66" s="91"/>
      <c r="E66" s="93" t="s">
        <v>73</v>
      </c>
    </row>
    <row r="67" customFormat="false" ht="15.75" hidden="false" customHeight="true" outlineLevel="0" collapsed="false">
      <c r="A67" s="12" t="s">
        <v>88</v>
      </c>
      <c r="B67" s="104" t="s">
        <v>120</v>
      </c>
      <c r="C67" s="105"/>
      <c r="D67" s="106"/>
      <c r="E67" s="97" t="n">
        <f aca="false">E43</f>
        <v>0</v>
      </c>
    </row>
    <row r="68" customFormat="false" ht="15.75" hidden="false" customHeight="true" outlineLevel="0" collapsed="false">
      <c r="A68" s="12" t="s">
        <v>98</v>
      </c>
      <c r="B68" s="104" t="s">
        <v>121</v>
      </c>
      <c r="C68" s="105"/>
      <c r="D68" s="106"/>
      <c r="E68" s="97" t="n">
        <f aca="false">E57</f>
        <v>0</v>
      </c>
    </row>
    <row r="69" customFormat="false" ht="15.75" hidden="false" customHeight="true" outlineLevel="0" collapsed="false">
      <c r="A69" s="12" t="s">
        <v>111</v>
      </c>
      <c r="B69" s="104" t="s">
        <v>122</v>
      </c>
      <c r="C69" s="105"/>
      <c r="D69" s="106"/>
      <c r="E69" s="97" t="n">
        <f aca="false">E64</f>
        <v>0</v>
      </c>
    </row>
    <row r="70" customFormat="false" ht="15.75" hidden="false" customHeight="true" outlineLevel="0" collapsed="false">
      <c r="A70" s="83" t="s">
        <v>123</v>
      </c>
      <c r="B70" s="83"/>
      <c r="C70" s="83"/>
      <c r="D70" s="83"/>
      <c r="E70" s="84" t="n">
        <f aca="false">SUM(E67:E69)</f>
        <v>0</v>
      </c>
    </row>
    <row r="71" customFormat="false" ht="15.75" hidden="false" customHeight="true" outlineLevel="0" collapsed="false">
      <c r="A71" s="85"/>
      <c r="B71" s="107"/>
      <c r="C71" s="107"/>
      <c r="D71" s="107"/>
      <c r="E71" s="87"/>
    </row>
    <row r="72" customFormat="false" ht="15.75" hidden="false" customHeight="true" outlineLevel="0" collapsed="false">
      <c r="A72" s="88" t="s">
        <v>124</v>
      </c>
      <c r="B72" s="88"/>
      <c r="C72" s="88"/>
      <c r="D72" s="88"/>
      <c r="E72" s="88"/>
    </row>
    <row r="73" customFormat="false" ht="15.75" hidden="false" customHeight="true" outlineLevel="0" collapsed="false">
      <c r="A73" s="91" t="n">
        <v>3</v>
      </c>
      <c r="B73" s="108" t="s">
        <v>125</v>
      </c>
      <c r="C73" s="108"/>
      <c r="D73" s="92" t="s">
        <v>72</v>
      </c>
      <c r="E73" s="93" t="s">
        <v>73</v>
      </c>
    </row>
    <row r="74" customFormat="false" ht="15.75" hidden="false" customHeight="true" outlineLevel="0" collapsed="false">
      <c r="A74" s="13" t="s">
        <v>45</v>
      </c>
      <c r="B74" s="49" t="s">
        <v>126</v>
      </c>
      <c r="C74" s="49"/>
      <c r="D74" s="78" t="n">
        <v>0.00417</v>
      </c>
      <c r="E74" s="77" t="n">
        <f aca="false">TRUNC(+$E$35*D74,2)</f>
        <v>0</v>
      </c>
    </row>
    <row r="75" customFormat="false" ht="15.75" hidden="false" customHeight="true" outlineLevel="0" collapsed="false">
      <c r="A75" s="13" t="s">
        <v>48</v>
      </c>
      <c r="B75" s="49" t="s">
        <v>127</v>
      </c>
      <c r="C75" s="49"/>
      <c r="D75" s="78" t="n">
        <v>0.00033</v>
      </c>
      <c r="E75" s="77" t="n">
        <f aca="false">TRUNC(+$E$35*D75,2)</f>
        <v>0</v>
      </c>
    </row>
    <row r="76" customFormat="false" ht="15.75" hidden="false" customHeight="true" outlineLevel="0" collapsed="false">
      <c r="A76" s="12" t="s">
        <v>51</v>
      </c>
      <c r="B76" s="49" t="s">
        <v>128</v>
      </c>
      <c r="C76" s="49"/>
      <c r="D76" s="78" t="n">
        <v>0.02</v>
      </c>
      <c r="E76" s="77" t="n">
        <f aca="false">TRUNC(+$E$35*D76,2)</f>
        <v>0</v>
      </c>
    </row>
    <row r="77" customFormat="false" ht="15.75" hidden="false" customHeight="true" outlineLevel="0" collapsed="false">
      <c r="A77" s="109" t="s">
        <v>54</v>
      </c>
      <c r="B77" s="99" t="s">
        <v>129</v>
      </c>
      <c r="C77" s="99"/>
      <c r="D77" s="110" t="n">
        <v>0.0194</v>
      </c>
      <c r="E77" s="77" t="n">
        <f aca="false">TRUNC(+$E$35*D77,2)</f>
        <v>0</v>
      </c>
    </row>
    <row r="78" customFormat="false" ht="13.8" hidden="false" customHeight="false" outlineLevel="0" collapsed="false">
      <c r="A78" s="109" t="s">
        <v>78</v>
      </c>
      <c r="B78" s="111" t="s">
        <v>130</v>
      </c>
      <c r="C78" s="111"/>
      <c r="D78" s="110" t="n">
        <f aca="false">D77*D57</f>
        <v>0.0077212</v>
      </c>
      <c r="E78" s="77" t="n">
        <f aca="false">TRUNC(+$E$35*D78,2)</f>
        <v>0</v>
      </c>
    </row>
    <row r="79" customFormat="false" ht="15.75" hidden="false" customHeight="true" outlineLevel="0" collapsed="false">
      <c r="A79" s="12" t="s">
        <v>80</v>
      </c>
      <c r="B79" s="46" t="s">
        <v>131</v>
      </c>
      <c r="C79" s="46"/>
      <c r="D79" s="112" t="n">
        <v>0.02</v>
      </c>
      <c r="E79" s="77" t="n">
        <f aca="false">TRUNC(+$E$35*D79,2)</f>
        <v>0</v>
      </c>
    </row>
    <row r="80" customFormat="false" ht="15.75" hidden="false" customHeight="true" outlineLevel="0" collapsed="false">
      <c r="A80" s="83" t="s">
        <v>132</v>
      </c>
      <c r="B80" s="83"/>
      <c r="C80" s="83"/>
      <c r="D80" s="113" t="n">
        <f aca="false">SUM(D74:D79)</f>
        <v>0.0716212</v>
      </c>
      <c r="E80" s="114" t="n">
        <f aca="false">SUM(E74:E79)</f>
        <v>0</v>
      </c>
    </row>
    <row r="81" customFormat="false" ht="15.75" hidden="false" customHeight="true" outlineLevel="0" collapsed="false">
      <c r="A81" s="18"/>
      <c r="B81" s="18"/>
      <c r="C81" s="18"/>
      <c r="D81" s="18"/>
      <c r="E81" s="18"/>
    </row>
    <row r="82" customFormat="false" ht="15.75" hidden="false" customHeight="true" outlineLevel="0" collapsed="false">
      <c r="A82" s="91" t="s">
        <v>133</v>
      </c>
      <c r="B82" s="91"/>
      <c r="C82" s="91"/>
      <c r="D82" s="12" t="s">
        <v>95</v>
      </c>
      <c r="E82" s="97" t="n">
        <f aca="false">E35</f>
        <v>0</v>
      </c>
    </row>
    <row r="83" customFormat="false" ht="15.75" hidden="false" customHeight="true" outlineLevel="0" collapsed="false">
      <c r="A83" s="91"/>
      <c r="B83" s="91"/>
      <c r="C83" s="91"/>
      <c r="D83" s="12" t="s">
        <v>134</v>
      </c>
      <c r="E83" s="97" t="n">
        <f aca="false">E70</f>
        <v>0</v>
      </c>
    </row>
    <row r="84" customFormat="false" ht="15.75" hidden="false" customHeight="true" outlineLevel="0" collapsed="false">
      <c r="A84" s="91"/>
      <c r="B84" s="91"/>
      <c r="C84" s="91"/>
      <c r="D84" s="12" t="s">
        <v>135</v>
      </c>
      <c r="E84" s="97" t="n">
        <f aca="false">E80</f>
        <v>0</v>
      </c>
    </row>
    <row r="85" customFormat="false" ht="15.75" hidden="false" customHeight="true" outlineLevel="0" collapsed="false">
      <c r="A85" s="91"/>
      <c r="B85" s="91"/>
      <c r="C85" s="91"/>
      <c r="D85" s="18" t="s">
        <v>136</v>
      </c>
      <c r="E85" s="93" t="n">
        <f aca="false">SUM(E82:E84)</f>
        <v>0</v>
      </c>
    </row>
    <row r="86" customFormat="false" ht="15.75" hidden="false" customHeight="true" outlineLevel="0" collapsed="false">
      <c r="A86" s="88" t="s">
        <v>137</v>
      </c>
      <c r="B86" s="88"/>
      <c r="C86" s="88"/>
      <c r="D86" s="88"/>
      <c r="E86" s="88"/>
    </row>
    <row r="87" customFormat="false" ht="15.75" hidden="false" customHeight="true" outlineLevel="0" collapsed="false">
      <c r="A87" s="89" t="s">
        <v>138</v>
      </c>
      <c r="B87" s="89"/>
      <c r="C87" s="89"/>
      <c r="D87" s="89"/>
      <c r="E87" s="89"/>
    </row>
    <row r="88" customFormat="false" ht="15.75" hidden="false" customHeight="true" outlineLevel="0" collapsed="false">
      <c r="A88" s="91" t="s">
        <v>139</v>
      </c>
      <c r="B88" s="18" t="s">
        <v>140</v>
      </c>
      <c r="C88" s="18"/>
      <c r="D88" s="92" t="s">
        <v>72</v>
      </c>
      <c r="E88" s="93" t="s">
        <v>73</v>
      </c>
    </row>
    <row r="89" customFormat="false" ht="15.75" hidden="false" customHeight="true" outlineLevel="0" collapsed="false">
      <c r="A89" s="12" t="s">
        <v>45</v>
      </c>
      <c r="B89" s="49" t="s">
        <v>141</v>
      </c>
      <c r="C89" s="49"/>
      <c r="D89" s="100" t="n">
        <v>0.0093</v>
      </c>
      <c r="E89" s="77" t="n">
        <f aca="false">TRUNC(+D89*$E$85,2)</f>
        <v>0</v>
      </c>
    </row>
    <row r="90" customFormat="false" ht="15.75" hidden="false" customHeight="true" outlineLevel="0" collapsed="false">
      <c r="A90" s="13" t="s">
        <v>48</v>
      </c>
      <c r="B90" s="99" t="s">
        <v>142</v>
      </c>
      <c r="C90" s="99"/>
      <c r="D90" s="100" t="n">
        <v>0.0028</v>
      </c>
      <c r="E90" s="77" t="n">
        <f aca="false">TRUNC(+D90*$E$85,2)</f>
        <v>0</v>
      </c>
    </row>
    <row r="91" customFormat="false" ht="15.75" hidden="false" customHeight="true" outlineLevel="0" collapsed="false">
      <c r="A91" s="13" t="s">
        <v>51</v>
      </c>
      <c r="B91" s="49" t="s">
        <v>143</v>
      </c>
      <c r="C91" s="49"/>
      <c r="D91" s="100" t="n">
        <v>0.0002</v>
      </c>
      <c r="E91" s="77" t="n">
        <f aca="false">TRUNC(+D91*$E$85,2)</f>
        <v>0</v>
      </c>
    </row>
    <row r="92" customFormat="false" ht="15.75" hidden="false" customHeight="true" outlineLevel="0" collapsed="false">
      <c r="A92" s="13" t="s">
        <v>54</v>
      </c>
      <c r="B92" s="49" t="s">
        <v>144</v>
      </c>
      <c r="C92" s="49"/>
      <c r="D92" s="100" t="n">
        <v>0.0027</v>
      </c>
      <c r="E92" s="77" t="n">
        <f aca="false">TRUNC(+D92*$E$85,2)</f>
        <v>0</v>
      </c>
    </row>
    <row r="93" customFormat="false" ht="15.75" hidden="false" customHeight="true" outlineLevel="0" collapsed="false">
      <c r="A93" s="13" t="s">
        <v>78</v>
      </c>
      <c r="B93" s="49" t="s">
        <v>145</v>
      </c>
      <c r="C93" s="49"/>
      <c r="D93" s="115" t="n">
        <v>0.0007</v>
      </c>
      <c r="E93" s="77" t="n">
        <f aca="false">TRUNC(+D93*$E$85,2)</f>
        <v>0</v>
      </c>
    </row>
    <row r="94" customFormat="false" ht="15.75" hidden="false" customHeight="true" outlineLevel="0" collapsed="false">
      <c r="A94" s="13" t="s">
        <v>80</v>
      </c>
      <c r="B94" s="49" t="s">
        <v>146</v>
      </c>
      <c r="C94" s="49"/>
      <c r="D94" s="116" t="n">
        <v>0</v>
      </c>
      <c r="E94" s="77" t="n">
        <f aca="false">TRUNC(+D94*$E$85,2)</f>
        <v>0</v>
      </c>
    </row>
    <row r="95" customFormat="false" ht="15.75" hidden="false" customHeight="true" outlineLevel="0" collapsed="false">
      <c r="A95" s="91" t="s">
        <v>147</v>
      </c>
      <c r="B95" s="91"/>
      <c r="C95" s="91"/>
      <c r="D95" s="117" t="n">
        <f aca="false">SUM(D89:D94)</f>
        <v>0.0157</v>
      </c>
      <c r="E95" s="87" t="n">
        <f aca="false">SUM(E89:E94)</f>
        <v>0</v>
      </c>
    </row>
    <row r="96" customFormat="false" ht="15.75" hidden="false" customHeight="true" outlineLevel="0" collapsed="false">
      <c r="A96" s="118" t="s">
        <v>148</v>
      </c>
      <c r="B96" s="118"/>
      <c r="C96" s="118"/>
      <c r="D96" s="118"/>
      <c r="E96" s="118"/>
    </row>
    <row r="97" customFormat="false" ht="15.75" hidden="false" customHeight="true" outlineLevel="0" collapsed="false">
      <c r="A97" s="91" t="s">
        <v>149</v>
      </c>
      <c r="B97" s="18" t="s">
        <v>150</v>
      </c>
      <c r="C97" s="18"/>
      <c r="D97" s="18"/>
      <c r="E97" s="93" t="s">
        <v>73</v>
      </c>
    </row>
    <row r="98" customFormat="false" ht="15.75" hidden="false" customHeight="true" outlineLevel="0" collapsed="false">
      <c r="A98" s="12" t="s">
        <v>45</v>
      </c>
      <c r="B98" s="49" t="s">
        <v>151</v>
      </c>
      <c r="C98" s="49"/>
      <c r="D98" s="49"/>
      <c r="E98" s="77" t="n">
        <v>0</v>
      </c>
    </row>
    <row r="99" customFormat="false" ht="15.75" hidden="false" customHeight="true" outlineLevel="0" collapsed="false">
      <c r="A99" s="91" t="s">
        <v>152</v>
      </c>
      <c r="B99" s="91"/>
      <c r="C99" s="91"/>
      <c r="D99" s="91"/>
      <c r="E99" s="82" t="n">
        <f aca="false">SUM(E98)</f>
        <v>0</v>
      </c>
    </row>
    <row r="100" customFormat="false" ht="15.75" hidden="false" customHeight="true" outlineLevel="0" collapsed="false">
      <c r="A100" s="18" t="s">
        <v>153</v>
      </c>
      <c r="B100" s="18"/>
      <c r="C100" s="18"/>
      <c r="D100" s="18"/>
      <c r="E100" s="18"/>
    </row>
    <row r="101" customFormat="false" ht="15.75" hidden="false" customHeight="true" outlineLevel="0" collapsed="false">
      <c r="A101" s="91" t="n">
        <v>4</v>
      </c>
      <c r="B101" s="91" t="s">
        <v>154</v>
      </c>
      <c r="C101" s="91"/>
      <c r="D101" s="91"/>
      <c r="E101" s="93" t="s">
        <v>73</v>
      </c>
    </row>
    <row r="102" customFormat="false" ht="15.75" hidden="false" customHeight="true" outlineLevel="0" collapsed="false">
      <c r="A102" s="12" t="s">
        <v>139</v>
      </c>
      <c r="B102" s="104" t="s">
        <v>155</v>
      </c>
      <c r="C102" s="105"/>
      <c r="D102" s="106"/>
      <c r="E102" s="97" t="n">
        <f aca="false">+E95</f>
        <v>0</v>
      </c>
    </row>
    <row r="103" customFormat="false" ht="15.75" hidden="false" customHeight="true" outlineLevel="0" collapsed="false">
      <c r="A103" s="12" t="s">
        <v>149</v>
      </c>
      <c r="B103" s="104" t="s">
        <v>156</v>
      </c>
      <c r="C103" s="105"/>
      <c r="D103" s="106"/>
      <c r="E103" s="79" t="n">
        <f aca="false">+E99</f>
        <v>0</v>
      </c>
    </row>
    <row r="104" customFormat="false" ht="15.75" hidden="false" customHeight="true" outlineLevel="0" collapsed="false">
      <c r="A104" s="91" t="s">
        <v>92</v>
      </c>
      <c r="B104" s="91"/>
      <c r="C104" s="91"/>
      <c r="D104" s="91"/>
      <c r="E104" s="82" t="n">
        <f aca="false">SUM(E102:E103)</f>
        <v>0</v>
      </c>
    </row>
    <row r="105" customFormat="false" ht="15.75" hidden="false" customHeight="true" outlineLevel="0" collapsed="false">
      <c r="A105" s="83" t="s">
        <v>157</v>
      </c>
      <c r="B105" s="83"/>
      <c r="C105" s="83"/>
      <c r="D105" s="83"/>
      <c r="E105" s="84" t="n">
        <f aca="false">SUM(E104)</f>
        <v>0</v>
      </c>
    </row>
    <row r="106" customFormat="false" ht="15.75" hidden="false" customHeight="true" outlineLevel="0" collapsed="false">
      <c r="A106" s="85"/>
      <c r="B106" s="107"/>
      <c r="C106" s="107"/>
      <c r="D106" s="107"/>
      <c r="E106" s="87"/>
    </row>
    <row r="107" customFormat="false" ht="15.75" hidden="false" customHeight="true" outlineLevel="0" collapsed="false">
      <c r="A107" s="88" t="s">
        <v>158</v>
      </c>
      <c r="B107" s="88"/>
      <c r="C107" s="88"/>
      <c r="D107" s="88"/>
      <c r="E107" s="88"/>
    </row>
    <row r="108" customFormat="false" ht="15.75" hidden="false" customHeight="true" outlineLevel="0" collapsed="false">
      <c r="A108" s="91" t="n">
        <v>5</v>
      </c>
      <c r="B108" s="91" t="s">
        <v>159</v>
      </c>
      <c r="C108" s="91"/>
      <c r="D108" s="91"/>
      <c r="E108" s="93" t="s">
        <v>73</v>
      </c>
    </row>
    <row r="109" customFormat="false" ht="15.75" hidden="false" customHeight="true" outlineLevel="0" collapsed="false">
      <c r="A109" s="13" t="s">
        <v>45</v>
      </c>
      <c r="B109" s="49" t="s">
        <v>160</v>
      </c>
      <c r="C109" s="49"/>
      <c r="D109" s="49"/>
      <c r="E109" s="77" t="n">
        <f aca="false">UNIFORMES!G11</f>
        <v>0</v>
      </c>
    </row>
    <row r="110" customFormat="false" ht="15.75" hidden="false" customHeight="true" outlineLevel="0" collapsed="false">
      <c r="A110" s="13" t="s">
        <v>48</v>
      </c>
      <c r="B110" s="49" t="s">
        <v>161</v>
      </c>
      <c r="C110" s="49"/>
      <c r="D110" s="49"/>
      <c r="E110" s="77"/>
    </row>
    <row r="111" customFormat="false" ht="15.75" hidden="false" customHeight="true" outlineLevel="0" collapsed="false">
      <c r="A111" s="13" t="s">
        <v>51</v>
      </c>
      <c r="B111" s="49" t="s">
        <v>162</v>
      </c>
      <c r="C111" s="49"/>
      <c r="D111" s="49"/>
      <c r="E111" s="77" t="n">
        <f aca="false">EQUIPAMENTOS!G4</f>
        <v>0</v>
      </c>
    </row>
    <row r="112" customFormat="false" ht="15.75" hidden="false" customHeight="true" outlineLevel="0" collapsed="false">
      <c r="A112" s="13" t="s">
        <v>78</v>
      </c>
      <c r="B112" s="49" t="s">
        <v>163</v>
      </c>
      <c r="C112" s="49"/>
      <c r="D112" s="49"/>
      <c r="E112" s="77"/>
    </row>
    <row r="113" customFormat="false" ht="15.75" hidden="false" customHeight="true" outlineLevel="0" collapsed="false">
      <c r="A113" s="83" t="s">
        <v>164</v>
      </c>
      <c r="B113" s="83"/>
      <c r="C113" s="83"/>
      <c r="D113" s="83"/>
      <c r="E113" s="119" t="n">
        <f aca="false">SUM(E109:E112)</f>
        <v>0</v>
      </c>
    </row>
    <row r="114" customFormat="false" ht="15.75" hidden="false" customHeight="true" outlineLevel="0" collapsed="false">
      <c r="A114" s="18"/>
      <c r="B114" s="18"/>
      <c r="C114" s="18"/>
      <c r="D114" s="18"/>
      <c r="E114" s="18"/>
    </row>
    <row r="115" customFormat="false" ht="15.75" hidden="false" customHeight="true" outlineLevel="0" collapsed="false">
      <c r="A115" s="91" t="s">
        <v>165</v>
      </c>
      <c r="B115" s="91"/>
      <c r="C115" s="91"/>
      <c r="D115" s="12" t="s">
        <v>95</v>
      </c>
      <c r="E115" s="97" t="n">
        <f aca="false">E35</f>
        <v>0</v>
      </c>
    </row>
    <row r="116" customFormat="false" ht="15.75" hidden="false" customHeight="true" outlineLevel="0" collapsed="false">
      <c r="A116" s="91"/>
      <c r="B116" s="91"/>
      <c r="C116" s="91"/>
      <c r="D116" s="12" t="s">
        <v>134</v>
      </c>
      <c r="E116" s="97" t="n">
        <f aca="false">E70</f>
        <v>0</v>
      </c>
    </row>
    <row r="117" customFormat="false" ht="15.75" hidden="false" customHeight="true" outlineLevel="0" collapsed="false">
      <c r="A117" s="91"/>
      <c r="B117" s="91"/>
      <c r="C117" s="91"/>
      <c r="D117" s="12" t="s">
        <v>135</v>
      </c>
      <c r="E117" s="97" t="n">
        <f aca="false">E80</f>
        <v>0</v>
      </c>
    </row>
    <row r="118" customFormat="false" ht="15.75" hidden="false" customHeight="true" outlineLevel="0" collapsed="false">
      <c r="A118" s="91"/>
      <c r="B118" s="91"/>
      <c r="C118" s="91"/>
      <c r="D118" s="12" t="s">
        <v>166</v>
      </c>
      <c r="E118" s="97" t="n">
        <f aca="false">E105</f>
        <v>0</v>
      </c>
    </row>
    <row r="119" customFormat="false" ht="15.75" hidden="false" customHeight="true" outlineLevel="0" collapsed="false">
      <c r="A119" s="91"/>
      <c r="B119" s="91"/>
      <c r="C119" s="91"/>
      <c r="D119" s="12" t="s">
        <v>167</v>
      </c>
      <c r="E119" s="97" t="n">
        <f aca="false">E113</f>
        <v>0</v>
      </c>
    </row>
    <row r="120" customFormat="false" ht="15.75" hidden="false" customHeight="true" outlineLevel="0" collapsed="false">
      <c r="A120" s="91"/>
      <c r="B120" s="91"/>
      <c r="C120" s="91"/>
      <c r="D120" s="18" t="s">
        <v>136</v>
      </c>
      <c r="E120" s="93" t="n">
        <f aca="false">SUM(E115:E119)</f>
        <v>0</v>
      </c>
    </row>
    <row r="121" customFormat="false" ht="15.75" hidden="false" customHeight="true" outlineLevel="0" collapsed="false">
      <c r="A121" s="88" t="s">
        <v>168</v>
      </c>
      <c r="B121" s="88"/>
      <c r="C121" s="88"/>
      <c r="D121" s="88"/>
      <c r="E121" s="88"/>
    </row>
    <row r="122" customFormat="false" ht="15.75" hidden="false" customHeight="true" outlineLevel="0" collapsed="false">
      <c r="A122" s="88" t="n">
        <v>6</v>
      </c>
      <c r="B122" s="83" t="s">
        <v>169</v>
      </c>
      <c r="C122" s="83"/>
      <c r="D122" s="120" t="s">
        <v>72</v>
      </c>
      <c r="E122" s="121" t="s">
        <v>73</v>
      </c>
    </row>
    <row r="123" customFormat="false" ht="15.75" hidden="false" customHeight="true" outlineLevel="0" collapsed="false">
      <c r="A123" s="13" t="s">
        <v>45</v>
      </c>
      <c r="B123" s="49" t="s">
        <v>170</v>
      </c>
      <c r="C123" s="49"/>
      <c r="D123" s="122" t="n">
        <v>0.05</v>
      </c>
      <c r="E123" s="97" t="n">
        <f aca="false">TRUNC(+E120*D123,2)</f>
        <v>0</v>
      </c>
    </row>
    <row r="124" customFormat="false" ht="15.75" hidden="false" customHeight="true" outlineLevel="0" collapsed="false">
      <c r="A124" s="13" t="s">
        <v>48</v>
      </c>
      <c r="B124" s="49" t="s">
        <v>171</v>
      </c>
      <c r="C124" s="49"/>
      <c r="D124" s="123" t="n">
        <v>0.1</v>
      </c>
      <c r="E124" s="77" t="n">
        <f aca="false">TRUNC(D124*(+E120+E123),2)</f>
        <v>0</v>
      </c>
    </row>
    <row r="125" customFormat="false" ht="15.75" hidden="false" customHeight="true" outlineLevel="0" collapsed="false">
      <c r="A125" s="83" t="s">
        <v>172</v>
      </c>
      <c r="B125" s="83"/>
      <c r="C125" s="88" t="s">
        <v>173</v>
      </c>
      <c r="D125" s="88"/>
      <c r="E125" s="114" t="n">
        <f aca="false">E120+E123+E124</f>
        <v>0</v>
      </c>
    </row>
    <row r="126" customFormat="false" ht="15.75" hidden="false" customHeight="true" outlineLevel="0" collapsed="false">
      <c r="A126" s="83" t="s">
        <v>51</v>
      </c>
      <c r="B126" s="124" t="s">
        <v>174</v>
      </c>
      <c r="C126" s="125" t="n">
        <f aca="false">(D133*100)</f>
        <v>14.25</v>
      </c>
      <c r="D126" s="126" t="n">
        <f aca="false">+(100-C126)/100</f>
        <v>0.8575</v>
      </c>
      <c r="E126" s="114" t="n">
        <f aca="false">TRUNC(E125/D126,2)</f>
        <v>0</v>
      </c>
    </row>
    <row r="127" customFormat="false" ht="15.75" hidden="false" customHeight="true" outlineLevel="0" collapsed="false">
      <c r="A127" s="127"/>
      <c r="B127" s="49" t="s">
        <v>175</v>
      </c>
      <c r="C127" s="49"/>
      <c r="D127" s="128"/>
      <c r="E127" s="77"/>
    </row>
    <row r="128" customFormat="false" ht="15.75" hidden="false" customHeight="true" outlineLevel="0" collapsed="false">
      <c r="A128" s="127"/>
      <c r="B128" s="49" t="s">
        <v>176</v>
      </c>
      <c r="C128" s="49"/>
      <c r="D128" s="78" t="n">
        <v>0.076</v>
      </c>
      <c r="E128" s="77" t="n">
        <f aca="false">TRUNC(+E126*D128,2)</f>
        <v>0</v>
      </c>
    </row>
    <row r="129" customFormat="false" ht="15.75" hidden="false" customHeight="true" outlineLevel="0" collapsed="false">
      <c r="A129" s="127"/>
      <c r="B129" s="49" t="s">
        <v>177</v>
      </c>
      <c r="C129" s="49"/>
      <c r="D129" s="78" t="n">
        <v>0.0165</v>
      </c>
      <c r="E129" s="77" t="n">
        <f aca="false">TRUNC(+E126*D129,2)</f>
        <v>0</v>
      </c>
    </row>
    <row r="130" customFormat="false" ht="15.75" hidden="false" customHeight="true" outlineLevel="0" collapsed="false">
      <c r="A130" s="127"/>
      <c r="B130" s="99" t="s">
        <v>178</v>
      </c>
      <c r="C130" s="99"/>
      <c r="D130" s="11"/>
      <c r="E130" s="77"/>
    </row>
    <row r="131" customFormat="false" ht="15.75" hidden="false" customHeight="true" outlineLevel="0" collapsed="false">
      <c r="A131" s="127"/>
      <c r="B131" s="99" t="s">
        <v>179</v>
      </c>
      <c r="C131" s="99"/>
      <c r="D131" s="129"/>
      <c r="E131" s="77"/>
    </row>
    <row r="132" customFormat="false" ht="15.75" hidden="false" customHeight="true" outlineLevel="0" collapsed="false">
      <c r="A132" s="127"/>
      <c r="B132" s="49" t="s">
        <v>180</v>
      </c>
      <c r="C132" s="49"/>
      <c r="D132" s="112" t="n">
        <v>0.05</v>
      </c>
      <c r="E132" s="130" t="n">
        <f aca="false">TRUNC(+E126*D132,2)</f>
        <v>0</v>
      </c>
    </row>
    <row r="133" customFormat="false" ht="15.75" hidden="false" customHeight="true" outlineLevel="0" collapsed="false">
      <c r="A133" s="18" t="s">
        <v>181</v>
      </c>
      <c r="B133" s="18"/>
      <c r="C133" s="18"/>
      <c r="D133" s="81" t="n">
        <f aca="false">SUM(D128:D132)</f>
        <v>0.1425</v>
      </c>
      <c r="E133" s="82" t="n">
        <f aca="false">SUM(E128:E132)</f>
        <v>0</v>
      </c>
    </row>
    <row r="134" customFormat="false" ht="15.75" hidden="false" customHeight="true" outlineLevel="0" collapsed="false">
      <c r="A134" s="91" t="s">
        <v>182</v>
      </c>
      <c r="B134" s="91"/>
      <c r="C134" s="91"/>
      <c r="D134" s="91"/>
      <c r="E134" s="131" t="n">
        <f aca="false">E123+E124+E133</f>
        <v>0</v>
      </c>
    </row>
    <row r="135" customFormat="false" ht="15.75" hidden="false" customHeight="true" outlineLevel="0" collapsed="false">
      <c r="A135" s="83" t="s">
        <v>183</v>
      </c>
      <c r="B135" s="83"/>
      <c r="C135" s="83"/>
      <c r="D135" s="83"/>
      <c r="E135" s="84" t="n">
        <f aca="false">SUM(E134)</f>
        <v>0</v>
      </c>
    </row>
    <row r="136" customFormat="false" ht="15.75" hidden="false" customHeight="true" outlineLevel="0" collapsed="false">
      <c r="A136" s="85"/>
      <c r="B136" s="107"/>
      <c r="C136" s="107"/>
      <c r="D136" s="107"/>
      <c r="E136" s="87"/>
    </row>
    <row r="137" customFormat="false" ht="15.75" hidden="false" customHeight="true" outlineLevel="0" collapsed="false">
      <c r="A137" s="83" t="s">
        <v>184</v>
      </c>
      <c r="B137" s="83"/>
      <c r="C137" s="83"/>
      <c r="D137" s="83"/>
      <c r="E137" s="83"/>
    </row>
    <row r="138" customFormat="false" ht="15.75" hidden="false" customHeight="true" outlineLevel="0" collapsed="false">
      <c r="A138" s="91" t="s">
        <v>185</v>
      </c>
      <c r="B138" s="91"/>
      <c r="C138" s="91"/>
      <c r="D138" s="91"/>
      <c r="E138" s="93" t="s">
        <v>73</v>
      </c>
    </row>
    <row r="139" customFormat="false" ht="15.75" hidden="false" customHeight="true" outlineLevel="0" collapsed="false">
      <c r="A139" s="13" t="s">
        <v>45</v>
      </c>
      <c r="B139" s="49" t="s">
        <v>186</v>
      </c>
      <c r="C139" s="49"/>
      <c r="D139" s="49"/>
      <c r="E139" s="77" t="n">
        <f aca="false">E35</f>
        <v>0</v>
      </c>
    </row>
    <row r="140" customFormat="false" ht="15.75" hidden="false" customHeight="true" outlineLevel="0" collapsed="false">
      <c r="A140" s="13" t="s">
        <v>48</v>
      </c>
      <c r="B140" s="49" t="s">
        <v>187</v>
      </c>
      <c r="C140" s="49"/>
      <c r="D140" s="49"/>
      <c r="E140" s="77" t="n">
        <f aca="false">+E70</f>
        <v>0</v>
      </c>
    </row>
    <row r="141" customFormat="false" ht="15.75" hidden="false" customHeight="true" outlineLevel="0" collapsed="false">
      <c r="A141" s="13" t="s">
        <v>51</v>
      </c>
      <c r="B141" s="49" t="s">
        <v>188</v>
      </c>
      <c r="C141" s="49"/>
      <c r="D141" s="49"/>
      <c r="E141" s="77" t="n">
        <f aca="false">+E80</f>
        <v>0</v>
      </c>
    </row>
    <row r="142" customFormat="false" ht="15.75" hidden="false" customHeight="true" outlineLevel="0" collapsed="false">
      <c r="A142" s="13" t="s">
        <v>54</v>
      </c>
      <c r="B142" s="49" t="s">
        <v>189</v>
      </c>
      <c r="C142" s="49"/>
      <c r="D142" s="49"/>
      <c r="E142" s="77" t="n">
        <f aca="false">+E105</f>
        <v>0</v>
      </c>
    </row>
    <row r="143" customFormat="false" ht="15.75" hidden="false" customHeight="true" outlineLevel="0" collapsed="false">
      <c r="A143" s="13" t="s">
        <v>78</v>
      </c>
      <c r="B143" s="49" t="s">
        <v>190</v>
      </c>
      <c r="C143" s="49"/>
      <c r="D143" s="49"/>
      <c r="E143" s="77" t="n">
        <f aca="false">+E113</f>
        <v>0</v>
      </c>
    </row>
    <row r="144" customFormat="false" ht="15.75" hidden="false" customHeight="true" outlineLevel="0" collapsed="false">
      <c r="A144" s="91" t="s">
        <v>191</v>
      </c>
      <c r="B144" s="91"/>
      <c r="C144" s="91"/>
      <c r="D144" s="91"/>
      <c r="E144" s="82" t="n">
        <f aca="false">SUM(E139:E143)</f>
        <v>0</v>
      </c>
    </row>
    <row r="145" customFormat="false" ht="15.75" hidden="false" customHeight="true" outlineLevel="0" collapsed="false">
      <c r="A145" s="132" t="s">
        <v>80</v>
      </c>
      <c r="B145" s="53" t="s">
        <v>192</v>
      </c>
      <c r="C145" s="53"/>
      <c r="D145" s="53"/>
      <c r="E145" s="130" t="n">
        <f aca="false">E135</f>
        <v>0</v>
      </c>
    </row>
    <row r="146" customFormat="false" ht="15.75" hidden="false" customHeight="true" outlineLevel="0" collapsed="false">
      <c r="A146" s="133" t="s">
        <v>193</v>
      </c>
      <c r="B146" s="133"/>
      <c r="C146" s="133"/>
      <c r="D146" s="133"/>
      <c r="E146" s="134" t="n">
        <f aca="false">+E144+E145</f>
        <v>0</v>
      </c>
    </row>
    <row r="147" customFormat="false" ht="15.75" hidden="false" customHeight="true" outlineLevel="0" collapsed="false">
      <c r="A147" s="133" t="s">
        <v>302</v>
      </c>
      <c r="B147" s="133"/>
      <c r="C147" s="133"/>
      <c r="D147" s="133"/>
      <c r="E147" s="134" t="n">
        <f aca="false">E146*D15</f>
        <v>0</v>
      </c>
    </row>
    <row r="148" customFormat="false" ht="15.75" hidden="false" customHeight="true" outlineLevel="0" collapsed="false">
      <c r="A148" s="133" t="s">
        <v>195</v>
      </c>
      <c r="B148" s="133"/>
      <c r="C148" s="133"/>
      <c r="D148" s="133"/>
      <c r="E148" s="134" t="n">
        <f aca="false">E147*12</f>
        <v>0</v>
      </c>
    </row>
    <row r="149" customFormat="false" ht="15.75" hidden="false" customHeight="true" outlineLevel="0" collapsed="false">
      <c r="A149" s="34"/>
      <c r="B149" s="35"/>
      <c r="C149" s="35"/>
      <c r="D149" s="88" t="s">
        <v>196</v>
      </c>
      <c r="E149" s="84" t="e">
        <f aca="false">E146/E139</f>
        <v>#DIV/0!</v>
      </c>
    </row>
    <row r="150" customFormat="false" ht="15.75" hidden="false" customHeight="true" outlineLevel="0" collapsed="false">
      <c r="A150" s="34"/>
      <c r="B150" s="35"/>
      <c r="C150" s="35"/>
      <c r="D150" s="135"/>
    </row>
    <row r="151" customFormat="false" ht="15.75" hidden="false" customHeight="true" outlineLevel="0" collapsed="false">
      <c r="A151" s="34"/>
      <c r="B151" s="35"/>
      <c r="C151" s="35"/>
      <c r="D151" s="135"/>
      <c r="E151" s="136"/>
    </row>
    <row r="152" customFormat="false" ht="22.5" hidden="false" customHeight="true" outlineLevel="0" collapsed="false">
      <c r="A152" s="37" t="s">
        <v>303</v>
      </c>
      <c r="B152" s="37"/>
      <c r="C152" s="37"/>
      <c r="D152" s="37"/>
      <c r="E152" s="37"/>
    </row>
    <row r="153" customFormat="false" ht="46.5" hidden="false" customHeight="true" outlineLevel="0" collapsed="false">
      <c r="A153" s="37"/>
      <c r="B153" s="37"/>
      <c r="C153" s="37"/>
      <c r="D153" s="37"/>
      <c r="E153" s="37"/>
    </row>
    <row r="154" customFormat="false" ht="15.75" hidden="false" customHeight="true" outlineLevel="0" collapsed="false">
      <c r="A154" s="37"/>
      <c r="B154" s="37"/>
      <c r="C154" s="37"/>
      <c r="D154" s="37"/>
      <c r="E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</row>
    <row r="156" customFormat="false" ht="15.75" hidden="false" customHeight="true" outlineLevel="0" collapsed="false">
      <c r="A156" s="137"/>
      <c r="B156" s="138"/>
      <c r="C156" s="138"/>
      <c r="D156" s="139"/>
      <c r="E156" s="140"/>
    </row>
    <row r="157" customFormat="false" ht="15.75" hidden="false" customHeight="true" outlineLevel="0" collapsed="false">
      <c r="A157" s="137"/>
      <c r="B157" s="138"/>
      <c r="C157" s="138"/>
      <c r="D157" s="139"/>
      <c r="E157" s="140"/>
    </row>
    <row r="158" customFormat="false" ht="15.75" hidden="false" customHeight="true" outlineLevel="0" collapsed="false">
      <c r="A158" s="137"/>
      <c r="B158" s="138"/>
      <c r="C158" s="138"/>
      <c r="D158" s="139"/>
      <c r="E158" s="140"/>
    </row>
    <row r="159" customFormat="false" ht="15.75" hidden="false" customHeight="true" outlineLevel="0" collapsed="false">
      <c r="A159" s="137"/>
      <c r="B159" s="138"/>
      <c r="C159" s="138"/>
      <c r="D159" s="139"/>
      <c r="E159" s="140"/>
    </row>
    <row r="160" customFormat="false" ht="15.75" hidden="false" customHeight="true" outlineLevel="0" collapsed="false">
      <c r="A160" s="137"/>
      <c r="B160" s="138"/>
      <c r="C160" s="138"/>
      <c r="D160" s="139"/>
      <c r="E160" s="140"/>
    </row>
    <row r="161" customFormat="false" ht="15.75" hidden="false" customHeight="true" outlineLevel="0" collapsed="false">
      <c r="A161" s="137"/>
      <c r="B161" s="138"/>
      <c r="C161" s="138"/>
      <c r="D161" s="139"/>
      <c r="E161" s="140"/>
    </row>
    <row r="162" customFormat="false" ht="15.75" hidden="false" customHeight="true" outlineLevel="0" collapsed="false">
      <c r="A162" s="137"/>
      <c r="B162" s="138"/>
      <c r="C162" s="138"/>
      <c r="D162" s="139"/>
      <c r="E162" s="140"/>
    </row>
    <row r="163" customFormat="false" ht="15.75" hidden="false" customHeight="true" outlineLevel="0" collapsed="false">
      <c r="A163" s="137"/>
      <c r="B163" s="138"/>
      <c r="C163" s="138"/>
      <c r="D163" s="139"/>
      <c r="E163" s="140"/>
    </row>
    <row r="164" customFormat="false" ht="15.75" hidden="false" customHeight="true" outlineLevel="0" collapsed="false">
      <c r="A164" s="137"/>
      <c r="B164" s="138"/>
      <c r="C164" s="138"/>
      <c r="D164" s="139"/>
      <c r="E164" s="140"/>
    </row>
    <row r="165" customFormat="false" ht="15.75" hidden="false" customHeight="true" outlineLevel="0" collapsed="false">
      <c r="A165" s="137"/>
      <c r="B165" s="138"/>
      <c r="C165" s="138"/>
      <c r="D165" s="139"/>
      <c r="E165" s="140"/>
    </row>
    <row r="166" customFormat="false" ht="15.75" hidden="false" customHeight="true" outlineLevel="0" collapsed="false">
      <c r="A166" s="137"/>
      <c r="B166" s="138"/>
      <c r="C166" s="138"/>
      <c r="D166" s="139"/>
      <c r="E166" s="140"/>
    </row>
    <row r="167" customFormat="false" ht="15.75" hidden="false" customHeight="true" outlineLevel="0" collapsed="false">
      <c r="A167" s="137"/>
      <c r="B167" s="138"/>
      <c r="C167" s="138"/>
      <c r="D167" s="139"/>
      <c r="E167" s="140"/>
    </row>
    <row r="168" customFormat="false" ht="15.75" hidden="false" customHeight="true" outlineLevel="0" collapsed="false">
      <c r="A168" s="137"/>
      <c r="B168" s="138"/>
      <c r="C168" s="138"/>
      <c r="D168" s="139"/>
      <c r="E168" s="140"/>
    </row>
    <row r="169" customFormat="false" ht="15.75" hidden="false" customHeight="true" outlineLevel="0" collapsed="false">
      <c r="A169" s="137"/>
      <c r="B169" s="138"/>
      <c r="C169" s="138"/>
      <c r="D169" s="139"/>
      <c r="E169" s="140"/>
    </row>
    <row r="170" customFormat="false" ht="15.75" hidden="false" customHeight="true" outlineLevel="0" collapsed="false">
      <c r="A170" s="137"/>
      <c r="B170" s="138"/>
      <c r="C170" s="138"/>
      <c r="D170" s="139"/>
      <c r="E170" s="140"/>
    </row>
    <row r="171" customFormat="false" ht="15.75" hidden="false" customHeight="true" outlineLevel="0" collapsed="false">
      <c r="A171" s="137"/>
      <c r="B171" s="138"/>
      <c r="C171" s="138"/>
      <c r="D171" s="139"/>
      <c r="E171" s="140"/>
    </row>
    <row r="172" customFormat="false" ht="15.75" hidden="false" customHeight="true" outlineLevel="0" collapsed="false">
      <c r="A172" s="137"/>
      <c r="B172" s="138"/>
      <c r="C172" s="138"/>
      <c r="D172" s="139"/>
      <c r="E172" s="140"/>
    </row>
    <row r="173" customFormat="false" ht="15.75" hidden="false" customHeight="true" outlineLevel="0" collapsed="false">
      <c r="A173" s="137"/>
      <c r="B173" s="138"/>
      <c r="C173" s="138"/>
      <c r="D173" s="139"/>
      <c r="E173" s="140"/>
    </row>
    <row r="174" customFormat="false" ht="15.75" hidden="false" customHeight="true" outlineLevel="0" collapsed="false">
      <c r="A174" s="137"/>
      <c r="B174" s="138"/>
      <c r="C174" s="138"/>
      <c r="D174" s="139"/>
      <c r="E174" s="140"/>
    </row>
    <row r="175" customFormat="false" ht="15.75" hidden="false" customHeight="true" outlineLevel="0" collapsed="false">
      <c r="A175" s="137"/>
      <c r="B175" s="138"/>
      <c r="C175" s="138"/>
      <c r="D175" s="139"/>
      <c r="E175" s="140"/>
    </row>
    <row r="176" customFormat="false" ht="15.75" hidden="false" customHeight="true" outlineLevel="0" collapsed="false">
      <c r="A176" s="137"/>
      <c r="B176" s="138"/>
      <c r="C176" s="138"/>
      <c r="D176" s="139"/>
      <c r="E176" s="140"/>
    </row>
    <row r="177" customFormat="false" ht="15.75" hidden="false" customHeight="true" outlineLevel="0" collapsed="false">
      <c r="A177" s="137"/>
      <c r="B177" s="138"/>
      <c r="C177" s="138"/>
      <c r="D177" s="139"/>
      <c r="E177" s="140"/>
    </row>
    <row r="178" customFormat="false" ht="15.75" hidden="false" customHeight="true" outlineLevel="0" collapsed="false">
      <c r="A178" s="137"/>
      <c r="B178" s="138"/>
      <c r="C178" s="138"/>
      <c r="D178" s="139"/>
      <c r="E178" s="140"/>
    </row>
    <row r="179" customFormat="false" ht="15.75" hidden="false" customHeight="true" outlineLevel="0" collapsed="false">
      <c r="A179" s="137"/>
      <c r="B179" s="138"/>
      <c r="C179" s="138"/>
      <c r="D179" s="139"/>
      <c r="E179" s="140"/>
    </row>
    <row r="180" customFormat="false" ht="15.75" hidden="false" customHeight="true" outlineLevel="0" collapsed="false">
      <c r="A180" s="137"/>
      <c r="B180" s="138"/>
      <c r="C180" s="138"/>
      <c r="D180" s="139"/>
      <c r="E180" s="140"/>
    </row>
    <row r="181" customFormat="false" ht="15.75" hidden="false" customHeight="true" outlineLevel="0" collapsed="false">
      <c r="A181" s="137"/>
      <c r="B181" s="138"/>
      <c r="C181" s="138"/>
      <c r="D181" s="139"/>
      <c r="E181" s="140"/>
    </row>
    <row r="182" customFormat="false" ht="15.75" hidden="false" customHeight="true" outlineLevel="0" collapsed="false">
      <c r="A182" s="137"/>
      <c r="B182" s="138"/>
      <c r="C182" s="138"/>
      <c r="D182" s="139"/>
      <c r="E182" s="140"/>
    </row>
    <row r="183" customFormat="false" ht="15.75" hidden="false" customHeight="true" outlineLevel="0" collapsed="false">
      <c r="A183" s="137"/>
      <c r="B183" s="138"/>
      <c r="C183" s="138"/>
      <c r="D183" s="139"/>
      <c r="E183" s="140"/>
    </row>
    <row r="184" customFormat="false" ht="15.75" hidden="false" customHeight="true" outlineLevel="0" collapsed="false">
      <c r="A184" s="137"/>
      <c r="B184" s="138"/>
      <c r="C184" s="138"/>
      <c r="D184" s="139"/>
      <c r="E184" s="140"/>
    </row>
    <row r="185" customFormat="false" ht="15.75" hidden="false" customHeight="true" outlineLevel="0" collapsed="false">
      <c r="A185" s="137"/>
      <c r="B185" s="138"/>
      <c r="C185" s="138"/>
      <c r="D185" s="139"/>
      <c r="E185" s="140"/>
    </row>
    <row r="186" customFormat="false" ht="15.75" hidden="false" customHeight="true" outlineLevel="0" collapsed="false">
      <c r="A186" s="137"/>
      <c r="B186" s="138"/>
      <c r="C186" s="138"/>
      <c r="D186" s="139"/>
      <c r="E186" s="140"/>
    </row>
    <row r="187" customFormat="false" ht="15.75" hidden="false" customHeight="true" outlineLevel="0" collapsed="false">
      <c r="A187" s="137"/>
      <c r="B187" s="138"/>
      <c r="C187" s="138"/>
      <c r="D187" s="139"/>
      <c r="E187" s="140"/>
    </row>
    <row r="188" customFormat="false" ht="15.75" hidden="false" customHeight="true" outlineLevel="0" collapsed="false">
      <c r="A188" s="137"/>
      <c r="B188" s="138"/>
      <c r="C188" s="138"/>
      <c r="D188" s="139"/>
      <c r="E188" s="140"/>
    </row>
    <row r="189" customFormat="false" ht="15.75" hidden="false" customHeight="true" outlineLevel="0" collapsed="false">
      <c r="A189" s="137"/>
      <c r="B189" s="138"/>
      <c r="C189" s="138"/>
      <c r="D189" s="139"/>
      <c r="E189" s="140"/>
    </row>
    <row r="190" customFormat="false" ht="15.75" hidden="false" customHeight="true" outlineLevel="0" collapsed="false">
      <c r="A190" s="137"/>
      <c r="B190" s="138"/>
      <c r="C190" s="138"/>
      <c r="D190" s="139"/>
      <c r="E190" s="140"/>
    </row>
    <row r="191" customFormat="false" ht="15.75" hidden="false" customHeight="true" outlineLevel="0" collapsed="false">
      <c r="A191" s="137"/>
      <c r="B191" s="138"/>
      <c r="C191" s="138"/>
      <c r="D191" s="139"/>
      <c r="E191" s="140"/>
    </row>
    <row r="192" customFormat="false" ht="15.75" hidden="false" customHeight="true" outlineLevel="0" collapsed="false">
      <c r="A192" s="137"/>
      <c r="B192" s="138"/>
      <c r="C192" s="138"/>
      <c r="D192" s="139"/>
      <c r="E192" s="140"/>
    </row>
    <row r="193" customFormat="false" ht="15.75" hidden="false" customHeight="true" outlineLevel="0" collapsed="false">
      <c r="A193" s="137"/>
      <c r="B193" s="138"/>
      <c r="C193" s="138"/>
      <c r="D193" s="139"/>
      <c r="E193" s="140"/>
    </row>
    <row r="194" customFormat="false" ht="15.75" hidden="false" customHeight="true" outlineLevel="0" collapsed="false">
      <c r="A194" s="137"/>
      <c r="B194" s="138"/>
      <c r="C194" s="138"/>
      <c r="D194" s="139"/>
      <c r="E194" s="140"/>
    </row>
    <row r="195" customFormat="false" ht="15.75" hidden="false" customHeight="true" outlineLevel="0" collapsed="false">
      <c r="A195" s="137"/>
      <c r="B195" s="138"/>
      <c r="C195" s="138"/>
      <c r="D195" s="139"/>
      <c r="E195" s="140"/>
    </row>
    <row r="196" customFormat="false" ht="15.75" hidden="false" customHeight="true" outlineLevel="0" collapsed="false">
      <c r="A196" s="137"/>
      <c r="B196" s="138"/>
      <c r="C196" s="138"/>
      <c r="D196" s="139"/>
      <c r="E196" s="140"/>
    </row>
    <row r="197" customFormat="false" ht="15.75" hidden="false" customHeight="true" outlineLevel="0" collapsed="false">
      <c r="A197" s="137"/>
      <c r="B197" s="138"/>
      <c r="C197" s="138"/>
      <c r="D197" s="139"/>
      <c r="E197" s="140"/>
    </row>
    <row r="198" customFormat="false" ht="15.75" hidden="false" customHeight="true" outlineLevel="0" collapsed="false">
      <c r="A198" s="137"/>
      <c r="B198" s="138"/>
      <c r="C198" s="138"/>
      <c r="D198" s="139"/>
      <c r="E198" s="140"/>
    </row>
    <row r="199" customFormat="false" ht="15.75" hidden="false" customHeight="true" outlineLevel="0" collapsed="false">
      <c r="A199" s="137"/>
      <c r="B199" s="138"/>
      <c r="C199" s="138"/>
      <c r="D199" s="139"/>
      <c r="E199" s="140"/>
    </row>
    <row r="200" customFormat="false" ht="15.75" hidden="false" customHeight="true" outlineLevel="0" collapsed="false">
      <c r="A200" s="137"/>
      <c r="B200" s="138"/>
      <c r="C200" s="138"/>
      <c r="D200" s="139"/>
      <c r="E200" s="140"/>
    </row>
    <row r="201" customFormat="false" ht="15.75" hidden="false" customHeight="true" outlineLevel="0" collapsed="false">
      <c r="A201" s="137"/>
      <c r="B201" s="138"/>
      <c r="C201" s="138"/>
      <c r="D201" s="139"/>
      <c r="E201" s="140"/>
    </row>
    <row r="202" customFormat="false" ht="15.75" hidden="false" customHeight="true" outlineLevel="0" collapsed="false">
      <c r="A202" s="137"/>
      <c r="B202" s="138"/>
      <c r="C202" s="138"/>
      <c r="D202" s="139"/>
      <c r="E202" s="140"/>
    </row>
    <row r="203" customFormat="false" ht="15.75" hidden="false" customHeight="true" outlineLevel="0" collapsed="false">
      <c r="A203" s="137"/>
      <c r="B203" s="138"/>
      <c r="C203" s="138"/>
      <c r="D203" s="139"/>
      <c r="E203" s="140"/>
    </row>
    <row r="204" customFormat="false" ht="15.75" hidden="false" customHeight="true" outlineLevel="0" collapsed="false">
      <c r="A204" s="137"/>
      <c r="B204" s="138"/>
      <c r="C204" s="138"/>
      <c r="D204" s="139"/>
      <c r="E204" s="140"/>
    </row>
    <row r="205" customFormat="false" ht="15.75" hidden="false" customHeight="true" outlineLevel="0" collapsed="false">
      <c r="A205" s="137"/>
      <c r="B205" s="138"/>
      <c r="C205" s="138"/>
      <c r="D205" s="139"/>
      <c r="E205" s="140"/>
    </row>
    <row r="206" customFormat="false" ht="15.75" hidden="false" customHeight="true" outlineLevel="0" collapsed="false">
      <c r="A206" s="137"/>
      <c r="B206" s="138"/>
      <c r="C206" s="138"/>
      <c r="D206" s="139"/>
      <c r="E206" s="140"/>
    </row>
    <row r="207" customFormat="false" ht="15.75" hidden="false" customHeight="true" outlineLevel="0" collapsed="false">
      <c r="A207" s="137"/>
      <c r="B207" s="138"/>
      <c r="C207" s="138"/>
      <c r="D207" s="139"/>
      <c r="E207" s="140"/>
    </row>
    <row r="208" customFormat="false" ht="15.75" hidden="false" customHeight="true" outlineLevel="0" collapsed="false">
      <c r="A208" s="137"/>
      <c r="B208" s="138"/>
      <c r="C208" s="138"/>
      <c r="D208" s="139"/>
      <c r="E208" s="140"/>
    </row>
    <row r="209" customFormat="false" ht="15.75" hidden="false" customHeight="true" outlineLevel="0" collapsed="false">
      <c r="A209" s="137"/>
      <c r="B209" s="138"/>
      <c r="C209" s="138"/>
      <c r="D209" s="139"/>
      <c r="E209" s="140"/>
    </row>
    <row r="210" customFormat="false" ht="15.75" hidden="false" customHeight="true" outlineLevel="0" collapsed="false">
      <c r="A210" s="137"/>
      <c r="B210" s="138"/>
      <c r="C210" s="138"/>
      <c r="D210" s="139"/>
      <c r="E210" s="140"/>
    </row>
    <row r="211" customFormat="false" ht="15.75" hidden="false" customHeight="true" outlineLevel="0" collapsed="false">
      <c r="A211" s="137"/>
      <c r="B211" s="138"/>
      <c r="C211" s="138"/>
      <c r="D211" s="139"/>
      <c r="E211" s="140"/>
    </row>
    <row r="212" customFormat="false" ht="15.75" hidden="false" customHeight="true" outlineLevel="0" collapsed="false">
      <c r="A212" s="137"/>
      <c r="B212" s="138"/>
      <c r="C212" s="138"/>
      <c r="D212" s="139"/>
      <c r="E212" s="140"/>
    </row>
    <row r="213" customFormat="false" ht="15.75" hidden="false" customHeight="true" outlineLevel="0" collapsed="false">
      <c r="A213" s="137"/>
      <c r="B213" s="138"/>
      <c r="C213" s="138"/>
      <c r="D213" s="139"/>
      <c r="E213" s="140"/>
    </row>
    <row r="214" customFormat="false" ht="15.75" hidden="false" customHeight="true" outlineLevel="0" collapsed="false">
      <c r="A214" s="137"/>
      <c r="B214" s="138"/>
      <c r="C214" s="138"/>
      <c r="D214" s="139"/>
      <c r="E214" s="140"/>
    </row>
    <row r="215" customFormat="false" ht="15.75" hidden="false" customHeight="true" outlineLevel="0" collapsed="false">
      <c r="A215" s="137"/>
      <c r="B215" s="138"/>
      <c r="C215" s="138"/>
      <c r="D215" s="139"/>
      <c r="E215" s="140"/>
    </row>
    <row r="216" customFormat="false" ht="15.75" hidden="false" customHeight="true" outlineLevel="0" collapsed="false">
      <c r="A216" s="137"/>
      <c r="B216" s="138"/>
      <c r="C216" s="138"/>
      <c r="D216" s="139"/>
      <c r="E216" s="140"/>
    </row>
    <row r="217" customFormat="false" ht="15.75" hidden="false" customHeight="true" outlineLevel="0" collapsed="false">
      <c r="A217" s="137"/>
      <c r="B217" s="138"/>
      <c r="C217" s="138"/>
      <c r="D217" s="139"/>
      <c r="E217" s="140"/>
    </row>
    <row r="218" customFormat="false" ht="15.75" hidden="false" customHeight="true" outlineLevel="0" collapsed="false">
      <c r="A218" s="137"/>
      <c r="B218" s="138"/>
      <c r="C218" s="138"/>
      <c r="D218" s="139"/>
      <c r="E218" s="140"/>
    </row>
    <row r="219" customFormat="false" ht="15.75" hidden="false" customHeight="true" outlineLevel="0" collapsed="false">
      <c r="A219" s="137"/>
      <c r="B219" s="138"/>
      <c r="C219" s="138"/>
      <c r="D219" s="139"/>
      <c r="E219" s="140"/>
    </row>
    <row r="220" customFormat="false" ht="15.75" hidden="false" customHeight="true" outlineLevel="0" collapsed="false">
      <c r="A220" s="137"/>
      <c r="B220" s="138"/>
      <c r="C220" s="138"/>
      <c r="D220" s="139"/>
      <c r="E220" s="140"/>
    </row>
    <row r="221" customFormat="false" ht="15.75" hidden="false" customHeight="true" outlineLevel="0" collapsed="false">
      <c r="A221" s="137"/>
      <c r="B221" s="138"/>
      <c r="C221" s="138"/>
      <c r="D221" s="139"/>
      <c r="E221" s="140"/>
    </row>
    <row r="222" customFormat="false" ht="15.75" hidden="false" customHeight="true" outlineLevel="0" collapsed="false">
      <c r="A222" s="137"/>
      <c r="B222" s="138"/>
      <c r="C222" s="138"/>
      <c r="D222" s="139"/>
      <c r="E222" s="140"/>
    </row>
    <row r="223" customFormat="false" ht="15.75" hidden="false" customHeight="true" outlineLevel="0" collapsed="false">
      <c r="A223" s="137"/>
      <c r="B223" s="138"/>
      <c r="C223" s="138"/>
      <c r="D223" s="139"/>
      <c r="E223" s="140"/>
    </row>
    <row r="224" customFormat="false" ht="15.75" hidden="false" customHeight="true" outlineLevel="0" collapsed="false">
      <c r="A224" s="137"/>
      <c r="B224" s="138"/>
      <c r="C224" s="138"/>
      <c r="D224" s="139"/>
      <c r="E224" s="140"/>
    </row>
    <row r="225" customFormat="false" ht="15.75" hidden="false" customHeight="true" outlineLevel="0" collapsed="false">
      <c r="A225" s="137"/>
      <c r="B225" s="138"/>
      <c r="C225" s="138"/>
      <c r="D225" s="139"/>
      <c r="E225" s="140"/>
    </row>
    <row r="226" customFormat="false" ht="15.75" hidden="false" customHeight="true" outlineLevel="0" collapsed="false">
      <c r="A226" s="137"/>
      <c r="B226" s="138"/>
      <c r="C226" s="138"/>
      <c r="D226" s="139"/>
      <c r="E226" s="140"/>
    </row>
    <row r="227" customFormat="false" ht="15.75" hidden="false" customHeight="true" outlineLevel="0" collapsed="false">
      <c r="A227" s="137"/>
      <c r="B227" s="138"/>
      <c r="C227" s="138"/>
      <c r="D227" s="139"/>
      <c r="E227" s="140"/>
    </row>
    <row r="228" customFormat="false" ht="15.75" hidden="false" customHeight="true" outlineLevel="0" collapsed="false">
      <c r="A228" s="137"/>
      <c r="B228" s="138"/>
      <c r="C228" s="138"/>
      <c r="D228" s="139"/>
      <c r="E228" s="140"/>
    </row>
    <row r="229" customFormat="false" ht="15.75" hidden="false" customHeight="true" outlineLevel="0" collapsed="false">
      <c r="A229" s="137"/>
      <c r="B229" s="138"/>
      <c r="C229" s="138"/>
      <c r="D229" s="139"/>
      <c r="E229" s="140"/>
    </row>
    <row r="230" customFormat="false" ht="15.75" hidden="false" customHeight="true" outlineLevel="0" collapsed="false">
      <c r="A230" s="137"/>
      <c r="B230" s="138"/>
      <c r="C230" s="138"/>
      <c r="D230" s="139"/>
      <c r="E230" s="140"/>
    </row>
    <row r="231" customFormat="false" ht="15.75" hidden="false" customHeight="true" outlineLevel="0" collapsed="false">
      <c r="A231" s="137"/>
      <c r="B231" s="138"/>
      <c r="C231" s="138"/>
      <c r="D231" s="139"/>
      <c r="E231" s="140"/>
    </row>
    <row r="232" customFormat="false" ht="15.75" hidden="false" customHeight="true" outlineLevel="0" collapsed="false">
      <c r="A232" s="137"/>
      <c r="B232" s="138"/>
      <c r="C232" s="138"/>
      <c r="D232" s="139"/>
      <c r="E232" s="140"/>
    </row>
    <row r="233" customFormat="false" ht="15.75" hidden="false" customHeight="true" outlineLevel="0" collapsed="false">
      <c r="A233" s="137"/>
      <c r="B233" s="138"/>
      <c r="C233" s="138"/>
      <c r="D233" s="139"/>
      <c r="E233" s="140"/>
    </row>
    <row r="234" customFormat="false" ht="15.75" hidden="false" customHeight="true" outlineLevel="0" collapsed="false">
      <c r="A234" s="137"/>
      <c r="B234" s="138"/>
      <c r="C234" s="138"/>
      <c r="D234" s="139"/>
      <c r="E234" s="140"/>
    </row>
    <row r="235" customFormat="false" ht="15.75" hidden="false" customHeight="true" outlineLevel="0" collapsed="false">
      <c r="A235" s="137"/>
      <c r="B235" s="138"/>
      <c r="C235" s="138"/>
      <c r="D235" s="139"/>
      <c r="E235" s="140"/>
    </row>
    <row r="236" customFormat="false" ht="15.75" hidden="false" customHeight="true" outlineLevel="0" collapsed="false">
      <c r="A236" s="137"/>
      <c r="B236" s="138"/>
      <c r="C236" s="138"/>
      <c r="D236" s="139"/>
      <c r="E236" s="140"/>
    </row>
    <row r="237" customFormat="false" ht="15.75" hidden="false" customHeight="true" outlineLevel="0" collapsed="false">
      <c r="A237" s="137"/>
      <c r="B237" s="138"/>
      <c r="C237" s="138"/>
      <c r="D237" s="139"/>
      <c r="E237" s="140"/>
    </row>
    <row r="238" customFormat="false" ht="15.75" hidden="false" customHeight="true" outlineLevel="0" collapsed="false">
      <c r="A238" s="137"/>
      <c r="B238" s="138"/>
      <c r="C238" s="138"/>
      <c r="D238" s="139"/>
      <c r="E238" s="140"/>
    </row>
    <row r="239" customFormat="false" ht="15.75" hidden="false" customHeight="true" outlineLevel="0" collapsed="false">
      <c r="A239" s="137"/>
      <c r="B239" s="138"/>
      <c r="C239" s="138"/>
      <c r="D239" s="139"/>
      <c r="E239" s="140"/>
    </row>
    <row r="240" customFormat="false" ht="15.75" hidden="false" customHeight="true" outlineLevel="0" collapsed="false">
      <c r="A240" s="137"/>
      <c r="B240" s="138"/>
      <c r="C240" s="138"/>
      <c r="D240" s="139"/>
      <c r="E240" s="140"/>
    </row>
    <row r="241" customFormat="false" ht="15.75" hidden="false" customHeight="true" outlineLevel="0" collapsed="false">
      <c r="A241" s="137"/>
      <c r="B241" s="138"/>
      <c r="C241" s="138"/>
      <c r="D241" s="139"/>
      <c r="E241" s="140"/>
    </row>
    <row r="242" customFormat="false" ht="15.75" hidden="false" customHeight="true" outlineLevel="0" collapsed="false">
      <c r="A242" s="137"/>
      <c r="B242" s="138"/>
      <c r="C242" s="138"/>
      <c r="D242" s="139"/>
      <c r="E242" s="140"/>
    </row>
    <row r="243" customFormat="false" ht="15.75" hidden="false" customHeight="true" outlineLevel="0" collapsed="false">
      <c r="A243" s="137"/>
      <c r="B243" s="138"/>
      <c r="C243" s="138"/>
      <c r="D243" s="139"/>
      <c r="E243" s="140"/>
    </row>
    <row r="244" customFormat="false" ht="15.75" hidden="false" customHeight="true" outlineLevel="0" collapsed="false">
      <c r="A244" s="137"/>
      <c r="B244" s="138"/>
      <c r="C244" s="138"/>
      <c r="D244" s="139"/>
      <c r="E244" s="140"/>
    </row>
    <row r="245" customFormat="false" ht="15.75" hidden="false" customHeight="true" outlineLevel="0" collapsed="false">
      <c r="A245" s="137"/>
      <c r="B245" s="138"/>
      <c r="C245" s="138"/>
      <c r="D245" s="139"/>
      <c r="E245" s="140"/>
    </row>
    <row r="246" customFormat="false" ht="15.75" hidden="false" customHeight="true" outlineLevel="0" collapsed="false">
      <c r="A246" s="137"/>
      <c r="B246" s="138"/>
      <c r="C246" s="138"/>
      <c r="D246" s="139"/>
      <c r="E246" s="140"/>
    </row>
    <row r="247" customFormat="false" ht="15.75" hidden="false" customHeight="true" outlineLevel="0" collapsed="false">
      <c r="A247" s="137"/>
      <c r="B247" s="138"/>
      <c r="C247" s="138"/>
      <c r="D247" s="139"/>
      <c r="E247" s="140"/>
    </row>
    <row r="248" customFormat="false" ht="15.75" hidden="false" customHeight="true" outlineLevel="0" collapsed="false">
      <c r="A248" s="137"/>
      <c r="B248" s="138"/>
      <c r="C248" s="138"/>
      <c r="D248" s="139"/>
      <c r="E248" s="140"/>
    </row>
    <row r="249" customFormat="false" ht="15.75" hidden="false" customHeight="true" outlineLevel="0" collapsed="false">
      <c r="A249" s="137"/>
      <c r="B249" s="138"/>
      <c r="C249" s="138"/>
      <c r="D249" s="139"/>
      <c r="E249" s="140"/>
    </row>
    <row r="250" customFormat="false" ht="15.75" hidden="false" customHeight="true" outlineLevel="0" collapsed="false">
      <c r="A250" s="137"/>
      <c r="B250" s="138"/>
      <c r="C250" s="138"/>
      <c r="D250" s="139"/>
      <c r="E250" s="140"/>
    </row>
    <row r="251" customFormat="false" ht="15.75" hidden="false" customHeight="true" outlineLevel="0" collapsed="false">
      <c r="A251" s="137"/>
      <c r="B251" s="138"/>
      <c r="C251" s="138"/>
      <c r="D251" s="139"/>
      <c r="E251" s="140"/>
    </row>
    <row r="252" customFormat="false" ht="15.75" hidden="false" customHeight="true" outlineLevel="0" collapsed="false">
      <c r="A252" s="137"/>
      <c r="B252" s="138"/>
      <c r="C252" s="138"/>
      <c r="D252" s="139"/>
      <c r="E252" s="140"/>
    </row>
    <row r="253" customFormat="false" ht="15.75" hidden="false" customHeight="true" outlineLevel="0" collapsed="false">
      <c r="A253" s="137"/>
      <c r="B253" s="138"/>
      <c r="C253" s="138"/>
      <c r="D253" s="139"/>
      <c r="E253" s="140"/>
    </row>
    <row r="254" customFormat="false" ht="15.75" hidden="false" customHeight="true" outlineLevel="0" collapsed="false">
      <c r="A254" s="137"/>
      <c r="B254" s="138"/>
      <c r="C254" s="138"/>
      <c r="D254" s="139"/>
      <c r="E254" s="140"/>
    </row>
    <row r="255" customFormat="false" ht="15.75" hidden="false" customHeight="true" outlineLevel="0" collapsed="false">
      <c r="A255" s="137"/>
      <c r="B255" s="138"/>
      <c r="C255" s="138"/>
      <c r="D255" s="139"/>
      <c r="E255" s="140"/>
    </row>
    <row r="256" customFormat="false" ht="15.75" hidden="false" customHeight="true" outlineLevel="0" collapsed="false">
      <c r="A256" s="137"/>
      <c r="B256" s="138"/>
      <c r="C256" s="138"/>
      <c r="D256" s="139"/>
      <c r="E256" s="140"/>
    </row>
    <row r="257" customFormat="false" ht="15.75" hidden="false" customHeight="true" outlineLevel="0" collapsed="false">
      <c r="A257" s="137"/>
      <c r="B257" s="138"/>
      <c r="C257" s="138"/>
      <c r="D257" s="139"/>
      <c r="E257" s="140"/>
    </row>
    <row r="258" customFormat="false" ht="15.75" hidden="false" customHeight="true" outlineLevel="0" collapsed="false">
      <c r="A258" s="137"/>
      <c r="B258" s="138"/>
      <c r="C258" s="138"/>
      <c r="D258" s="139"/>
      <c r="E258" s="140"/>
    </row>
    <row r="259" customFormat="false" ht="15.75" hidden="false" customHeight="true" outlineLevel="0" collapsed="false">
      <c r="A259" s="137"/>
      <c r="B259" s="138"/>
      <c r="C259" s="138"/>
      <c r="D259" s="139"/>
      <c r="E259" s="140"/>
    </row>
    <row r="260" customFormat="false" ht="15.75" hidden="false" customHeight="true" outlineLevel="0" collapsed="false">
      <c r="A260" s="137"/>
      <c r="B260" s="138"/>
      <c r="C260" s="138"/>
      <c r="D260" s="139"/>
      <c r="E260" s="140"/>
    </row>
    <row r="261" customFormat="false" ht="15.75" hidden="false" customHeight="true" outlineLevel="0" collapsed="false">
      <c r="A261" s="137"/>
      <c r="B261" s="138"/>
      <c r="C261" s="138"/>
      <c r="D261" s="139"/>
      <c r="E261" s="140"/>
    </row>
    <row r="262" customFormat="false" ht="15.75" hidden="false" customHeight="true" outlineLevel="0" collapsed="false">
      <c r="A262" s="137"/>
      <c r="B262" s="138"/>
      <c r="C262" s="138"/>
      <c r="D262" s="139"/>
      <c r="E262" s="140"/>
    </row>
    <row r="263" customFormat="false" ht="15.75" hidden="false" customHeight="true" outlineLevel="0" collapsed="false">
      <c r="A263" s="137"/>
      <c r="B263" s="138"/>
      <c r="C263" s="138"/>
      <c r="D263" s="139"/>
      <c r="E263" s="140"/>
    </row>
    <row r="264" customFormat="false" ht="15.75" hidden="false" customHeight="true" outlineLevel="0" collapsed="false">
      <c r="A264" s="137"/>
      <c r="B264" s="138"/>
      <c r="C264" s="138"/>
      <c r="D264" s="139"/>
      <c r="E264" s="140"/>
    </row>
    <row r="265" customFormat="false" ht="15.75" hidden="false" customHeight="true" outlineLevel="0" collapsed="false">
      <c r="A265" s="137"/>
      <c r="B265" s="138"/>
      <c r="C265" s="138"/>
      <c r="D265" s="139"/>
      <c r="E265" s="140"/>
    </row>
    <row r="266" customFormat="false" ht="15.75" hidden="false" customHeight="true" outlineLevel="0" collapsed="false">
      <c r="A266" s="137"/>
      <c r="B266" s="138"/>
      <c r="C266" s="138"/>
      <c r="D266" s="139"/>
      <c r="E266" s="140"/>
    </row>
    <row r="267" customFormat="false" ht="15.75" hidden="false" customHeight="true" outlineLevel="0" collapsed="false">
      <c r="A267" s="137"/>
      <c r="B267" s="138"/>
      <c r="C267" s="138"/>
      <c r="D267" s="139"/>
      <c r="E267" s="140"/>
    </row>
    <row r="268" customFormat="false" ht="15.75" hidden="false" customHeight="true" outlineLevel="0" collapsed="false">
      <c r="A268" s="137"/>
      <c r="B268" s="138"/>
      <c r="C268" s="138"/>
      <c r="D268" s="139"/>
      <c r="E268" s="140"/>
    </row>
    <row r="269" customFormat="false" ht="15.75" hidden="false" customHeight="true" outlineLevel="0" collapsed="false">
      <c r="A269" s="137"/>
      <c r="B269" s="138"/>
      <c r="C269" s="138"/>
      <c r="D269" s="139"/>
      <c r="E269" s="140"/>
    </row>
    <row r="270" customFormat="false" ht="15.75" hidden="false" customHeight="true" outlineLevel="0" collapsed="false">
      <c r="A270" s="137"/>
      <c r="B270" s="138"/>
      <c r="C270" s="138"/>
      <c r="D270" s="139"/>
      <c r="E270" s="140"/>
    </row>
    <row r="271" customFormat="false" ht="15.75" hidden="false" customHeight="true" outlineLevel="0" collapsed="false">
      <c r="A271" s="137"/>
      <c r="B271" s="138"/>
      <c r="C271" s="138"/>
      <c r="D271" s="139"/>
      <c r="E271" s="140"/>
    </row>
    <row r="272" customFormat="false" ht="15.75" hidden="false" customHeight="true" outlineLevel="0" collapsed="false">
      <c r="A272" s="137"/>
      <c r="B272" s="138"/>
      <c r="C272" s="138"/>
      <c r="D272" s="139"/>
      <c r="E272" s="140"/>
    </row>
    <row r="273" customFormat="false" ht="15.75" hidden="false" customHeight="true" outlineLevel="0" collapsed="false">
      <c r="A273" s="137"/>
      <c r="B273" s="138"/>
      <c r="C273" s="138"/>
      <c r="D273" s="139"/>
      <c r="E273" s="140"/>
    </row>
    <row r="274" customFormat="false" ht="15.75" hidden="false" customHeight="true" outlineLevel="0" collapsed="false">
      <c r="A274" s="137"/>
      <c r="B274" s="138"/>
      <c r="C274" s="138"/>
      <c r="D274" s="139"/>
      <c r="E274" s="140"/>
    </row>
    <row r="275" customFormat="false" ht="15.75" hidden="false" customHeight="true" outlineLevel="0" collapsed="false">
      <c r="A275" s="137"/>
      <c r="B275" s="138"/>
      <c r="C275" s="138"/>
      <c r="D275" s="139"/>
      <c r="E275" s="140"/>
    </row>
    <row r="276" customFormat="false" ht="15.75" hidden="false" customHeight="true" outlineLevel="0" collapsed="false">
      <c r="A276" s="137"/>
      <c r="B276" s="138"/>
      <c r="C276" s="138"/>
      <c r="D276" s="139"/>
      <c r="E276" s="140"/>
    </row>
    <row r="277" customFormat="false" ht="15.75" hidden="false" customHeight="true" outlineLevel="0" collapsed="false">
      <c r="A277" s="137"/>
      <c r="B277" s="138"/>
      <c r="C277" s="138"/>
      <c r="D277" s="139"/>
      <c r="E277" s="140"/>
    </row>
    <row r="278" customFormat="false" ht="15.75" hidden="false" customHeight="true" outlineLevel="0" collapsed="false">
      <c r="A278" s="137"/>
      <c r="B278" s="138"/>
      <c r="C278" s="138"/>
      <c r="D278" s="139"/>
      <c r="E278" s="140"/>
    </row>
    <row r="279" customFormat="false" ht="15.75" hidden="false" customHeight="true" outlineLevel="0" collapsed="false">
      <c r="A279" s="137"/>
      <c r="B279" s="138"/>
      <c r="C279" s="138"/>
      <c r="D279" s="139"/>
      <c r="E279" s="140"/>
    </row>
    <row r="280" customFormat="false" ht="15.75" hidden="false" customHeight="true" outlineLevel="0" collapsed="false">
      <c r="A280" s="137"/>
      <c r="B280" s="138"/>
      <c r="C280" s="138"/>
      <c r="D280" s="139"/>
      <c r="E280" s="140"/>
    </row>
    <row r="281" customFormat="false" ht="15.75" hidden="false" customHeight="true" outlineLevel="0" collapsed="false">
      <c r="A281" s="137"/>
      <c r="B281" s="138"/>
      <c r="C281" s="138"/>
      <c r="D281" s="139"/>
      <c r="E281" s="140"/>
    </row>
    <row r="282" customFormat="false" ht="15.75" hidden="false" customHeight="true" outlineLevel="0" collapsed="false">
      <c r="A282" s="137"/>
      <c r="B282" s="138"/>
      <c r="C282" s="138"/>
      <c r="D282" s="139"/>
      <c r="E282" s="140"/>
    </row>
    <row r="283" customFormat="false" ht="15.75" hidden="false" customHeight="true" outlineLevel="0" collapsed="false">
      <c r="A283" s="137"/>
      <c r="B283" s="138"/>
      <c r="C283" s="138"/>
      <c r="D283" s="139"/>
      <c r="E283" s="140"/>
    </row>
    <row r="284" customFormat="false" ht="15.75" hidden="false" customHeight="true" outlineLevel="0" collapsed="false">
      <c r="A284" s="137"/>
      <c r="B284" s="138"/>
      <c r="C284" s="138"/>
      <c r="D284" s="139"/>
      <c r="E284" s="140"/>
    </row>
    <row r="285" customFormat="false" ht="15.75" hidden="false" customHeight="true" outlineLevel="0" collapsed="false">
      <c r="A285" s="137"/>
      <c r="B285" s="138"/>
      <c r="C285" s="138"/>
      <c r="D285" s="139"/>
      <c r="E285" s="140"/>
    </row>
    <row r="286" customFormat="false" ht="15.75" hidden="false" customHeight="true" outlineLevel="0" collapsed="false">
      <c r="A286" s="137"/>
      <c r="B286" s="138"/>
      <c r="C286" s="138"/>
      <c r="D286" s="139"/>
      <c r="E286" s="140"/>
    </row>
    <row r="287" customFormat="false" ht="15.75" hidden="false" customHeight="true" outlineLevel="0" collapsed="false">
      <c r="A287" s="137"/>
      <c r="B287" s="138"/>
      <c r="C287" s="138"/>
      <c r="D287" s="139"/>
      <c r="E287" s="140"/>
    </row>
    <row r="288" customFormat="false" ht="15.75" hidden="false" customHeight="true" outlineLevel="0" collapsed="false">
      <c r="A288" s="137"/>
      <c r="B288" s="138"/>
      <c r="C288" s="138"/>
      <c r="D288" s="139"/>
      <c r="E288" s="140"/>
    </row>
    <row r="289" customFormat="false" ht="15.75" hidden="false" customHeight="true" outlineLevel="0" collapsed="false">
      <c r="A289" s="137"/>
      <c r="B289" s="138"/>
      <c r="C289" s="138"/>
      <c r="D289" s="139"/>
      <c r="E289" s="140"/>
    </row>
    <row r="290" customFormat="false" ht="15.75" hidden="false" customHeight="true" outlineLevel="0" collapsed="false">
      <c r="A290" s="137"/>
      <c r="B290" s="138"/>
      <c r="C290" s="138"/>
      <c r="D290" s="139"/>
      <c r="E290" s="140"/>
    </row>
    <row r="291" customFormat="false" ht="15.75" hidden="false" customHeight="true" outlineLevel="0" collapsed="false">
      <c r="A291" s="137"/>
      <c r="B291" s="138"/>
      <c r="C291" s="138"/>
      <c r="D291" s="139"/>
      <c r="E291" s="140"/>
    </row>
    <row r="292" customFormat="false" ht="15.75" hidden="false" customHeight="true" outlineLevel="0" collapsed="false">
      <c r="A292" s="137"/>
      <c r="B292" s="138"/>
      <c r="C292" s="138"/>
      <c r="D292" s="139"/>
      <c r="E292" s="140"/>
    </row>
    <row r="293" customFormat="false" ht="15.75" hidden="false" customHeight="true" outlineLevel="0" collapsed="false">
      <c r="A293" s="137"/>
      <c r="B293" s="138"/>
      <c r="C293" s="138"/>
      <c r="D293" s="139"/>
      <c r="E293" s="140"/>
    </row>
    <row r="294" customFormat="false" ht="15.75" hidden="false" customHeight="true" outlineLevel="0" collapsed="false">
      <c r="A294" s="137"/>
      <c r="B294" s="138"/>
      <c r="C294" s="138"/>
      <c r="D294" s="139"/>
      <c r="E294" s="140"/>
    </row>
    <row r="295" customFormat="false" ht="15.75" hidden="false" customHeight="true" outlineLevel="0" collapsed="false">
      <c r="A295" s="137"/>
      <c r="B295" s="138"/>
      <c r="C295" s="138"/>
      <c r="D295" s="139"/>
      <c r="E295" s="140"/>
    </row>
    <row r="296" customFormat="false" ht="15.75" hidden="false" customHeight="true" outlineLevel="0" collapsed="false">
      <c r="A296" s="137"/>
      <c r="B296" s="138"/>
      <c r="C296" s="138"/>
      <c r="D296" s="139"/>
      <c r="E296" s="140"/>
    </row>
    <row r="297" customFormat="false" ht="15.75" hidden="false" customHeight="true" outlineLevel="0" collapsed="false">
      <c r="A297" s="137"/>
      <c r="B297" s="138"/>
      <c r="C297" s="138"/>
      <c r="D297" s="139"/>
      <c r="E297" s="140"/>
    </row>
    <row r="298" customFormat="false" ht="15.75" hidden="false" customHeight="true" outlineLevel="0" collapsed="false">
      <c r="A298" s="137"/>
      <c r="B298" s="138"/>
      <c r="C298" s="138"/>
      <c r="D298" s="139"/>
      <c r="E298" s="140"/>
    </row>
    <row r="299" customFormat="false" ht="15.75" hidden="false" customHeight="true" outlineLevel="0" collapsed="false">
      <c r="A299" s="137"/>
      <c r="B299" s="138"/>
      <c r="C299" s="138"/>
      <c r="D299" s="139"/>
      <c r="E299" s="140"/>
    </row>
    <row r="300" customFormat="false" ht="15.75" hidden="false" customHeight="true" outlineLevel="0" collapsed="false">
      <c r="A300" s="137"/>
      <c r="B300" s="138"/>
      <c r="C300" s="138"/>
      <c r="D300" s="139"/>
      <c r="E300" s="140"/>
    </row>
    <row r="301" customFormat="false" ht="15.75" hidden="false" customHeight="true" outlineLevel="0" collapsed="false">
      <c r="A301" s="137"/>
      <c r="B301" s="138"/>
      <c r="C301" s="138"/>
      <c r="D301" s="139"/>
      <c r="E301" s="140"/>
    </row>
    <row r="302" customFormat="false" ht="15.75" hidden="false" customHeight="true" outlineLevel="0" collapsed="false">
      <c r="A302" s="137"/>
      <c r="B302" s="138"/>
      <c r="C302" s="138"/>
      <c r="D302" s="139"/>
      <c r="E302" s="140"/>
    </row>
    <row r="303" customFormat="false" ht="15.75" hidden="false" customHeight="true" outlineLevel="0" collapsed="false">
      <c r="A303" s="137"/>
      <c r="B303" s="138"/>
      <c r="C303" s="138"/>
      <c r="D303" s="139"/>
      <c r="E303" s="140"/>
    </row>
    <row r="304" customFormat="false" ht="15.75" hidden="false" customHeight="true" outlineLevel="0" collapsed="false">
      <c r="A304" s="137"/>
      <c r="B304" s="138"/>
      <c r="C304" s="138"/>
      <c r="D304" s="139"/>
      <c r="E304" s="140"/>
    </row>
    <row r="305" customFormat="false" ht="15.75" hidden="false" customHeight="true" outlineLevel="0" collapsed="false">
      <c r="A305" s="137"/>
      <c r="B305" s="138"/>
      <c r="C305" s="138"/>
      <c r="D305" s="139"/>
      <c r="E305" s="140"/>
    </row>
    <row r="306" customFormat="false" ht="15.75" hidden="false" customHeight="true" outlineLevel="0" collapsed="false">
      <c r="A306" s="137"/>
      <c r="B306" s="138"/>
      <c r="C306" s="138"/>
      <c r="D306" s="139"/>
      <c r="E306" s="140"/>
    </row>
    <row r="307" customFormat="false" ht="15.75" hidden="false" customHeight="true" outlineLevel="0" collapsed="false">
      <c r="A307" s="137"/>
      <c r="B307" s="138"/>
      <c r="C307" s="138"/>
      <c r="D307" s="139"/>
      <c r="E307" s="140"/>
    </row>
    <row r="308" customFormat="false" ht="15.75" hidden="false" customHeight="true" outlineLevel="0" collapsed="false">
      <c r="A308" s="137"/>
      <c r="B308" s="138"/>
      <c r="C308" s="138"/>
      <c r="D308" s="139"/>
      <c r="E308" s="140"/>
    </row>
    <row r="309" customFormat="false" ht="15.75" hidden="false" customHeight="true" outlineLevel="0" collapsed="false">
      <c r="A309" s="137"/>
      <c r="B309" s="138"/>
      <c r="C309" s="138"/>
      <c r="D309" s="139"/>
      <c r="E309" s="140"/>
    </row>
    <row r="310" customFormat="false" ht="15.75" hidden="false" customHeight="true" outlineLevel="0" collapsed="false">
      <c r="A310" s="137"/>
      <c r="B310" s="138"/>
      <c r="C310" s="138"/>
      <c r="D310" s="139"/>
      <c r="E310" s="140"/>
    </row>
    <row r="311" customFormat="false" ht="15.75" hidden="false" customHeight="true" outlineLevel="0" collapsed="false">
      <c r="A311" s="137"/>
      <c r="B311" s="138"/>
      <c r="C311" s="138"/>
      <c r="D311" s="139"/>
      <c r="E311" s="140"/>
    </row>
    <row r="312" customFormat="false" ht="15.75" hidden="false" customHeight="true" outlineLevel="0" collapsed="false">
      <c r="A312" s="137"/>
      <c r="B312" s="138"/>
      <c r="C312" s="138"/>
      <c r="D312" s="139"/>
      <c r="E312" s="140"/>
    </row>
    <row r="313" customFormat="false" ht="15.75" hidden="false" customHeight="true" outlineLevel="0" collapsed="false">
      <c r="A313" s="137"/>
      <c r="B313" s="138"/>
      <c r="C313" s="138"/>
      <c r="D313" s="139"/>
      <c r="E313" s="140"/>
    </row>
    <row r="314" customFormat="false" ht="15.75" hidden="false" customHeight="true" outlineLevel="0" collapsed="false">
      <c r="A314" s="137"/>
      <c r="B314" s="138"/>
      <c r="C314" s="138"/>
      <c r="D314" s="139"/>
      <c r="E314" s="140"/>
    </row>
    <row r="315" customFormat="false" ht="15.75" hidden="false" customHeight="true" outlineLevel="0" collapsed="false">
      <c r="A315" s="137"/>
      <c r="B315" s="138"/>
      <c r="C315" s="138"/>
      <c r="D315" s="139"/>
      <c r="E315" s="140"/>
    </row>
    <row r="316" customFormat="false" ht="15.75" hidden="false" customHeight="true" outlineLevel="0" collapsed="false">
      <c r="A316" s="137"/>
      <c r="B316" s="138"/>
      <c r="C316" s="138"/>
      <c r="D316" s="139"/>
      <c r="E316" s="140"/>
    </row>
    <row r="317" customFormat="false" ht="15.75" hidden="false" customHeight="true" outlineLevel="0" collapsed="false">
      <c r="A317" s="137"/>
      <c r="B317" s="138"/>
      <c r="C317" s="138"/>
      <c r="D317" s="139"/>
      <c r="E317" s="140"/>
    </row>
    <row r="318" customFormat="false" ht="15.75" hidden="false" customHeight="true" outlineLevel="0" collapsed="false">
      <c r="A318" s="137"/>
      <c r="B318" s="138"/>
      <c r="C318" s="138"/>
      <c r="D318" s="139"/>
      <c r="E318" s="140"/>
    </row>
    <row r="319" customFormat="false" ht="15.75" hidden="false" customHeight="true" outlineLevel="0" collapsed="false">
      <c r="A319" s="137"/>
      <c r="B319" s="138"/>
      <c r="C319" s="138"/>
      <c r="D319" s="139"/>
      <c r="E319" s="140"/>
    </row>
    <row r="320" customFormat="false" ht="15.75" hidden="false" customHeight="true" outlineLevel="0" collapsed="false">
      <c r="A320" s="137"/>
      <c r="B320" s="138"/>
      <c r="C320" s="138"/>
      <c r="D320" s="139"/>
      <c r="E320" s="140"/>
    </row>
    <row r="321" customFormat="false" ht="15.75" hidden="false" customHeight="true" outlineLevel="0" collapsed="false">
      <c r="A321" s="137"/>
      <c r="B321" s="138"/>
      <c r="C321" s="138"/>
      <c r="D321" s="139"/>
      <c r="E321" s="140"/>
    </row>
    <row r="322" customFormat="false" ht="15.75" hidden="false" customHeight="true" outlineLevel="0" collapsed="false">
      <c r="A322" s="137"/>
      <c r="B322" s="138"/>
      <c r="C322" s="138"/>
      <c r="D322" s="139"/>
      <c r="E322" s="140"/>
    </row>
    <row r="323" customFormat="false" ht="15.75" hidden="false" customHeight="true" outlineLevel="0" collapsed="false">
      <c r="A323" s="137"/>
      <c r="B323" s="138"/>
      <c r="C323" s="138"/>
      <c r="D323" s="139"/>
      <c r="E323" s="140"/>
    </row>
    <row r="324" customFormat="false" ht="15.75" hidden="false" customHeight="true" outlineLevel="0" collapsed="false">
      <c r="A324" s="137"/>
      <c r="B324" s="138"/>
      <c r="C324" s="138"/>
      <c r="D324" s="139"/>
      <c r="E324" s="140"/>
    </row>
    <row r="325" customFormat="false" ht="15.75" hidden="false" customHeight="true" outlineLevel="0" collapsed="false">
      <c r="A325" s="137"/>
      <c r="B325" s="138"/>
      <c r="C325" s="138"/>
      <c r="D325" s="139"/>
      <c r="E325" s="140"/>
    </row>
    <row r="326" customFormat="false" ht="15.75" hidden="false" customHeight="true" outlineLevel="0" collapsed="false">
      <c r="A326" s="137"/>
      <c r="B326" s="138"/>
      <c r="C326" s="138"/>
      <c r="D326" s="139"/>
      <c r="E326" s="140"/>
    </row>
    <row r="327" customFormat="false" ht="15.75" hidden="false" customHeight="true" outlineLevel="0" collapsed="false">
      <c r="A327" s="137"/>
      <c r="B327" s="138"/>
      <c r="C327" s="138"/>
      <c r="D327" s="139"/>
      <c r="E327" s="140"/>
    </row>
    <row r="328" customFormat="false" ht="15.75" hidden="false" customHeight="true" outlineLevel="0" collapsed="false">
      <c r="A328" s="137"/>
      <c r="B328" s="138"/>
      <c r="C328" s="138"/>
      <c r="D328" s="139"/>
      <c r="E328" s="140"/>
    </row>
    <row r="329" customFormat="false" ht="15.75" hidden="false" customHeight="true" outlineLevel="0" collapsed="false">
      <c r="A329" s="137"/>
      <c r="B329" s="138"/>
      <c r="C329" s="138"/>
      <c r="D329" s="139"/>
      <c r="E329" s="140"/>
    </row>
    <row r="330" customFormat="false" ht="15.75" hidden="false" customHeight="true" outlineLevel="0" collapsed="false">
      <c r="A330" s="137"/>
      <c r="B330" s="138"/>
      <c r="C330" s="138"/>
      <c r="D330" s="139"/>
      <c r="E330" s="140"/>
    </row>
    <row r="331" customFormat="false" ht="15.75" hidden="false" customHeight="true" outlineLevel="0" collapsed="false">
      <c r="A331" s="137"/>
      <c r="B331" s="138"/>
      <c r="C331" s="138"/>
      <c r="D331" s="139"/>
      <c r="E331" s="140"/>
    </row>
    <row r="332" customFormat="false" ht="15.75" hidden="false" customHeight="true" outlineLevel="0" collapsed="false">
      <c r="A332" s="137"/>
      <c r="B332" s="138"/>
      <c r="C332" s="138"/>
      <c r="D332" s="139"/>
      <c r="E332" s="140"/>
    </row>
    <row r="333" customFormat="false" ht="15.75" hidden="false" customHeight="true" outlineLevel="0" collapsed="false">
      <c r="A333" s="137"/>
      <c r="B333" s="138"/>
      <c r="C333" s="138"/>
      <c r="D333" s="139"/>
      <c r="E333" s="140"/>
    </row>
    <row r="334" customFormat="false" ht="15.75" hidden="false" customHeight="true" outlineLevel="0" collapsed="false">
      <c r="A334" s="137"/>
      <c r="B334" s="138"/>
      <c r="C334" s="138"/>
      <c r="D334" s="139"/>
      <c r="E334" s="140"/>
    </row>
    <row r="335" customFormat="false" ht="15.75" hidden="false" customHeight="true" outlineLevel="0" collapsed="false">
      <c r="A335" s="137"/>
      <c r="B335" s="138"/>
      <c r="C335" s="138"/>
      <c r="D335" s="139"/>
      <c r="E335" s="140"/>
    </row>
    <row r="336" customFormat="false" ht="15.75" hidden="false" customHeight="true" outlineLevel="0" collapsed="false">
      <c r="A336" s="137"/>
      <c r="B336" s="138"/>
      <c r="C336" s="138"/>
      <c r="D336" s="139"/>
      <c r="E336" s="140"/>
    </row>
    <row r="337" customFormat="false" ht="15.75" hidden="false" customHeight="true" outlineLevel="0" collapsed="false">
      <c r="A337" s="137"/>
      <c r="B337" s="138"/>
      <c r="C337" s="138"/>
      <c r="D337" s="139"/>
      <c r="E337" s="140"/>
    </row>
    <row r="338" customFormat="false" ht="15.75" hidden="false" customHeight="true" outlineLevel="0" collapsed="false">
      <c r="A338" s="137"/>
      <c r="B338" s="138"/>
      <c r="C338" s="138"/>
      <c r="D338" s="139"/>
      <c r="E338" s="140"/>
    </row>
    <row r="339" customFormat="false" ht="15.75" hidden="false" customHeight="true" outlineLevel="0" collapsed="false">
      <c r="A339" s="137"/>
      <c r="B339" s="138"/>
      <c r="C339" s="138"/>
      <c r="D339" s="139"/>
      <c r="E339" s="140"/>
    </row>
    <row r="340" customFormat="false" ht="15.75" hidden="false" customHeight="true" outlineLevel="0" collapsed="false">
      <c r="A340" s="137"/>
      <c r="B340" s="138"/>
      <c r="C340" s="138"/>
      <c r="D340" s="139"/>
      <c r="E340" s="140"/>
    </row>
    <row r="341" customFormat="false" ht="15.75" hidden="false" customHeight="true" outlineLevel="0" collapsed="false">
      <c r="A341" s="137"/>
      <c r="B341" s="138"/>
      <c r="C341" s="138"/>
      <c r="D341" s="139"/>
      <c r="E341" s="140"/>
    </row>
    <row r="342" customFormat="false" ht="15.75" hidden="false" customHeight="true" outlineLevel="0" collapsed="false">
      <c r="A342" s="137"/>
      <c r="B342" s="138"/>
      <c r="C342" s="138"/>
      <c r="D342" s="139"/>
      <c r="E342" s="140"/>
    </row>
    <row r="343" customFormat="false" ht="15.75" hidden="false" customHeight="true" outlineLevel="0" collapsed="false">
      <c r="A343" s="137"/>
      <c r="B343" s="138"/>
      <c r="C343" s="138"/>
      <c r="D343" s="139"/>
      <c r="E343" s="140"/>
    </row>
    <row r="344" customFormat="false" ht="15.75" hidden="false" customHeight="true" outlineLevel="0" collapsed="false">
      <c r="A344" s="137"/>
      <c r="B344" s="138"/>
      <c r="C344" s="138"/>
      <c r="D344" s="139"/>
      <c r="E344" s="140"/>
    </row>
    <row r="345" customFormat="false" ht="15.75" hidden="false" customHeight="true" outlineLevel="0" collapsed="false">
      <c r="A345" s="137"/>
      <c r="B345" s="138"/>
      <c r="C345" s="138"/>
      <c r="D345" s="139"/>
      <c r="E345" s="140"/>
    </row>
    <row r="346" customFormat="false" ht="15.75" hidden="false" customHeight="true" outlineLevel="0" collapsed="false">
      <c r="A346" s="137"/>
      <c r="B346" s="138"/>
      <c r="C346" s="138"/>
      <c r="D346" s="139"/>
      <c r="E346" s="140"/>
    </row>
    <row r="347" customFormat="false" ht="15.75" hidden="false" customHeight="true" outlineLevel="0" collapsed="false">
      <c r="A347" s="137"/>
      <c r="B347" s="138"/>
      <c r="C347" s="138"/>
      <c r="D347" s="139"/>
      <c r="E347" s="140"/>
    </row>
    <row r="348" customFormat="false" ht="15.75" hidden="false" customHeight="true" outlineLevel="0" collapsed="false">
      <c r="A348" s="137"/>
      <c r="B348" s="138"/>
      <c r="C348" s="138"/>
      <c r="D348" s="139"/>
      <c r="E348" s="140"/>
    </row>
    <row r="349" customFormat="false" ht="15.75" hidden="false" customHeight="true" outlineLevel="0" collapsed="false">
      <c r="A349" s="137"/>
      <c r="B349" s="138"/>
      <c r="C349" s="138"/>
      <c r="D349" s="139"/>
      <c r="E349" s="140"/>
    </row>
    <row r="350" customFormat="false" ht="15.75" hidden="false" customHeight="true" outlineLevel="0" collapsed="false">
      <c r="A350" s="137"/>
      <c r="B350" s="138"/>
      <c r="C350" s="138"/>
      <c r="D350" s="139"/>
      <c r="E350" s="140"/>
    </row>
    <row r="351" customFormat="false" ht="15.75" hidden="false" customHeight="true" outlineLevel="0" collapsed="false">
      <c r="A351" s="137"/>
      <c r="B351" s="138"/>
      <c r="C351" s="138"/>
      <c r="D351" s="139"/>
      <c r="E351" s="140"/>
    </row>
    <row r="352" customFormat="false" ht="15.75" hidden="false" customHeight="true" outlineLevel="0" collapsed="false">
      <c r="A352" s="137"/>
      <c r="B352" s="138"/>
      <c r="C352" s="138"/>
      <c r="D352" s="139"/>
      <c r="E352" s="140"/>
    </row>
    <row r="353" customFormat="false" ht="15.75" hidden="false" customHeight="true" outlineLevel="0" collapsed="false">
      <c r="A353" s="137"/>
      <c r="B353" s="138"/>
      <c r="C353" s="138"/>
      <c r="D353" s="139"/>
      <c r="E353" s="140"/>
    </row>
    <row r="354" customFormat="false" ht="15.75" hidden="false" customHeight="true" outlineLevel="0" collapsed="false">
      <c r="A354" s="137"/>
      <c r="B354" s="138"/>
      <c r="C354" s="138"/>
      <c r="D354" s="139"/>
      <c r="E354" s="140"/>
    </row>
    <row r="355" customFormat="false" ht="15.75" hidden="false" customHeight="true" outlineLevel="0" collapsed="false">
      <c r="A355" s="137"/>
      <c r="B355" s="138"/>
      <c r="C355" s="138"/>
      <c r="D355" s="139"/>
      <c r="E355" s="140"/>
    </row>
    <row r="356" customFormat="false" ht="15.75" hidden="false" customHeight="true" outlineLevel="0" collapsed="false">
      <c r="A356" s="137"/>
      <c r="B356" s="138"/>
      <c r="C356" s="138"/>
      <c r="D356" s="139"/>
      <c r="E356" s="140"/>
    </row>
    <row r="357" customFormat="false" ht="15.75" hidden="false" customHeight="true" outlineLevel="0" collapsed="false">
      <c r="A357" s="137"/>
      <c r="B357" s="138"/>
      <c r="C357" s="138"/>
      <c r="D357" s="139"/>
      <c r="E357" s="140"/>
    </row>
    <row r="358" customFormat="false" ht="15.75" hidden="false" customHeight="true" outlineLevel="0" collapsed="false">
      <c r="A358" s="137"/>
      <c r="B358" s="138"/>
      <c r="C358" s="138"/>
      <c r="D358" s="139"/>
      <c r="E358" s="140"/>
    </row>
    <row r="359" customFormat="false" ht="15.75" hidden="false" customHeight="true" outlineLevel="0" collapsed="false">
      <c r="A359" s="137"/>
      <c r="B359" s="138"/>
      <c r="C359" s="138"/>
      <c r="D359" s="139"/>
      <c r="E359" s="140"/>
    </row>
    <row r="360" customFormat="false" ht="15.75" hidden="false" customHeight="true" outlineLevel="0" collapsed="false">
      <c r="A360" s="137"/>
      <c r="B360" s="138"/>
      <c r="C360" s="138"/>
      <c r="D360" s="139"/>
      <c r="E360" s="140"/>
    </row>
    <row r="361" customFormat="false" ht="15.75" hidden="false" customHeight="true" outlineLevel="0" collapsed="false">
      <c r="A361" s="137"/>
      <c r="B361" s="138"/>
      <c r="C361" s="138"/>
      <c r="D361" s="139"/>
      <c r="E361" s="140"/>
    </row>
    <row r="362" customFormat="false" ht="15.75" hidden="false" customHeight="true" outlineLevel="0" collapsed="false">
      <c r="A362" s="137"/>
      <c r="B362" s="138"/>
      <c r="C362" s="138"/>
      <c r="D362" s="139"/>
      <c r="E362" s="140"/>
    </row>
    <row r="363" customFormat="false" ht="15.75" hidden="false" customHeight="true" outlineLevel="0" collapsed="false">
      <c r="A363" s="137"/>
      <c r="B363" s="138"/>
      <c r="C363" s="138"/>
      <c r="D363" s="139"/>
      <c r="E363" s="140"/>
    </row>
    <row r="364" customFormat="false" ht="15.75" hidden="false" customHeight="true" outlineLevel="0" collapsed="false">
      <c r="A364" s="137"/>
      <c r="B364" s="138"/>
      <c r="C364" s="138"/>
      <c r="D364" s="139"/>
      <c r="E364" s="140"/>
    </row>
    <row r="365" customFormat="false" ht="15.75" hidden="false" customHeight="true" outlineLevel="0" collapsed="false">
      <c r="A365" s="137"/>
      <c r="B365" s="138"/>
      <c r="C365" s="138"/>
      <c r="D365" s="139"/>
      <c r="E365" s="140"/>
    </row>
    <row r="366" customFormat="false" ht="15.75" hidden="false" customHeight="true" outlineLevel="0" collapsed="false">
      <c r="A366" s="137"/>
      <c r="B366" s="138"/>
      <c r="C366" s="138"/>
      <c r="D366" s="139"/>
      <c r="E366" s="140"/>
    </row>
    <row r="367" customFormat="false" ht="15.75" hidden="false" customHeight="true" outlineLevel="0" collapsed="false">
      <c r="A367" s="137"/>
      <c r="B367" s="138"/>
      <c r="C367" s="138"/>
      <c r="D367" s="139"/>
      <c r="E367" s="140"/>
    </row>
    <row r="368" customFormat="false" ht="15.75" hidden="false" customHeight="true" outlineLevel="0" collapsed="false">
      <c r="A368" s="137"/>
      <c r="B368" s="138"/>
      <c r="C368" s="138"/>
      <c r="D368" s="139"/>
      <c r="E368" s="140"/>
    </row>
    <row r="369" customFormat="false" ht="15.75" hidden="false" customHeight="true" outlineLevel="0" collapsed="false">
      <c r="A369" s="137"/>
      <c r="B369" s="138"/>
      <c r="C369" s="138"/>
      <c r="D369" s="139"/>
      <c r="E369" s="140"/>
    </row>
    <row r="370" customFormat="false" ht="15.75" hidden="false" customHeight="true" outlineLevel="0" collapsed="false">
      <c r="A370" s="137"/>
      <c r="B370" s="138"/>
      <c r="C370" s="138"/>
      <c r="D370" s="139"/>
      <c r="E370" s="140"/>
    </row>
    <row r="371" customFormat="false" ht="15.75" hidden="false" customHeight="true" outlineLevel="0" collapsed="false">
      <c r="A371" s="137"/>
      <c r="B371" s="138"/>
      <c r="C371" s="138"/>
      <c r="D371" s="139"/>
      <c r="E371" s="140"/>
    </row>
    <row r="372" customFormat="false" ht="15.75" hidden="false" customHeight="true" outlineLevel="0" collapsed="false">
      <c r="A372" s="137"/>
      <c r="B372" s="138"/>
      <c r="C372" s="138"/>
      <c r="D372" s="139"/>
      <c r="E372" s="140"/>
    </row>
    <row r="373" customFormat="false" ht="15.75" hidden="false" customHeight="true" outlineLevel="0" collapsed="false">
      <c r="A373" s="137"/>
      <c r="B373" s="138"/>
      <c r="C373" s="138"/>
      <c r="D373" s="139"/>
      <c r="E373" s="140"/>
    </row>
    <row r="374" customFormat="false" ht="15.75" hidden="false" customHeight="true" outlineLevel="0" collapsed="false">
      <c r="A374" s="137"/>
      <c r="B374" s="138"/>
      <c r="C374" s="138"/>
      <c r="D374" s="139"/>
      <c r="E374" s="140"/>
    </row>
    <row r="375" customFormat="false" ht="15.75" hidden="false" customHeight="true" outlineLevel="0" collapsed="false">
      <c r="A375" s="137"/>
      <c r="B375" s="138"/>
      <c r="C375" s="138"/>
      <c r="D375" s="139"/>
      <c r="E375" s="140"/>
    </row>
    <row r="376" customFormat="false" ht="15.75" hidden="false" customHeight="true" outlineLevel="0" collapsed="false">
      <c r="A376" s="137"/>
      <c r="B376" s="138"/>
      <c r="C376" s="138"/>
      <c r="D376" s="139"/>
      <c r="E376" s="140"/>
    </row>
    <row r="377" customFormat="false" ht="15.75" hidden="false" customHeight="true" outlineLevel="0" collapsed="false">
      <c r="A377" s="137"/>
      <c r="B377" s="138"/>
      <c r="C377" s="138"/>
      <c r="D377" s="139"/>
      <c r="E377" s="140"/>
    </row>
    <row r="378" customFormat="false" ht="15.75" hidden="false" customHeight="true" outlineLevel="0" collapsed="false">
      <c r="A378" s="137"/>
      <c r="B378" s="138"/>
      <c r="C378" s="138"/>
      <c r="D378" s="139"/>
      <c r="E378" s="140"/>
    </row>
    <row r="379" customFormat="false" ht="15.75" hidden="false" customHeight="true" outlineLevel="0" collapsed="false">
      <c r="A379" s="137"/>
      <c r="B379" s="138"/>
      <c r="C379" s="138"/>
      <c r="D379" s="139"/>
      <c r="E379" s="140"/>
    </row>
    <row r="380" customFormat="false" ht="15.75" hidden="false" customHeight="true" outlineLevel="0" collapsed="false">
      <c r="A380" s="137"/>
      <c r="B380" s="138"/>
      <c r="C380" s="138"/>
      <c r="D380" s="139"/>
      <c r="E380" s="140"/>
    </row>
    <row r="381" customFormat="false" ht="15.75" hidden="false" customHeight="true" outlineLevel="0" collapsed="false">
      <c r="A381" s="137"/>
      <c r="B381" s="138"/>
      <c r="C381" s="138"/>
      <c r="D381" s="139"/>
      <c r="E381" s="140"/>
    </row>
    <row r="382" customFormat="false" ht="15.75" hidden="false" customHeight="true" outlineLevel="0" collapsed="false">
      <c r="A382" s="137"/>
      <c r="B382" s="138"/>
      <c r="C382" s="138"/>
      <c r="D382" s="139"/>
      <c r="E382" s="140"/>
    </row>
    <row r="383" customFormat="false" ht="15.75" hidden="false" customHeight="true" outlineLevel="0" collapsed="false">
      <c r="A383" s="137"/>
      <c r="B383" s="138"/>
      <c r="C383" s="138"/>
      <c r="D383" s="139"/>
      <c r="E383" s="140"/>
    </row>
    <row r="384" customFormat="false" ht="15.75" hidden="false" customHeight="true" outlineLevel="0" collapsed="false">
      <c r="A384" s="137"/>
      <c r="B384" s="138"/>
      <c r="C384" s="138"/>
      <c r="D384" s="139"/>
      <c r="E384" s="140"/>
    </row>
    <row r="385" customFormat="false" ht="15.75" hidden="false" customHeight="true" outlineLevel="0" collapsed="false">
      <c r="A385" s="137"/>
      <c r="B385" s="138"/>
      <c r="C385" s="138"/>
      <c r="D385" s="139"/>
      <c r="E385" s="140"/>
    </row>
    <row r="386" customFormat="false" ht="15.75" hidden="false" customHeight="true" outlineLevel="0" collapsed="false">
      <c r="A386" s="137"/>
      <c r="B386" s="138"/>
      <c r="C386" s="138"/>
      <c r="D386" s="139"/>
      <c r="E386" s="140"/>
    </row>
    <row r="387" customFormat="false" ht="15.75" hidden="false" customHeight="true" outlineLevel="0" collapsed="false">
      <c r="A387" s="137"/>
      <c r="B387" s="138"/>
      <c r="C387" s="138"/>
      <c r="D387" s="139"/>
      <c r="E387" s="140"/>
    </row>
    <row r="388" customFormat="false" ht="15.75" hidden="false" customHeight="true" outlineLevel="0" collapsed="false">
      <c r="A388" s="137"/>
      <c r="B388" s="138"/>
      <c r="C388" s="138"/>
      <c r="D388" s="139"/>
      <c r="E388" s="140"/>
    </row>
    <row r="389" customFormat="false" ht="15.75" hidden="false" customHeight="true" outlineLevel="0" collapsed="false">
      <c r="A389" s="137"/>
      <c r="B389" s="138"/>
      <c r="C389" s="138"/>
      <c r="D389" s="139"/>
      <c r="E389" s="140"/>
    </row>
    <row r="390" customFormat="false" ht="15.75" hidden="false" customHeight="true" outlineLevel="0" collapsed="false">
      <c r="A390" s="137"/>
      <c r="B390" s="138"/>
      <c r="C390" s="138"/>
      <c r="D390" s="139"/>
      <c r="E390" s="140"/>
    </row>
    <row r="391" customFormat="false" ht="15.75" hidden="false" customHeight="true" outlineLevel="0" collapsed="false">
      <c r="A391" s="137"/>
      <c r="B391" s="138"/>
      <c r="C391" s="138"/>
      <c r="D391" s="139"/>
      <c r="E391" s="140"/>
    </row>
    <row r="392" customFormat="false" ht="15.75" hidden="false" customHeight="true" outlineLevel="0" collapsed="false">
      <c r="A392" s="137"/>
      <c r="B392" s="138"/>
      <c r="C392" s="138"/>
      <c r="D392" s="139"/>
      <c r="E392" s="140"/>
    </row>
    <row r="393" customFormat="false" ht="15.75" hidden="false" customHeight="true" outlineLevel="0" collapsed="false">
      <c r="A393" s="137"/>
      <c r="B393" s="138"/>
      <c r="C393" s="138"/>
      <c r="D393" s="139"/>
      <c r="E393" s="140"/>
    </row>
    <row r="394" customFormat="false" ht="15.75" hidden="false" customHeight="true" outlineLevel="0" collapsed="false">
      <c r="A394" s="137"/>
      <c r="B394" s="138"/>
      <c r="C394" s="138"/>
      <c r="D394" s="139"/>
      <c r="E394" s="140"/>
    </row>
    <row r="395" customFormat="false" ht="15.75" hidden="false" customHeight="true" outlineLevel="0" collapsed="false">
      <c r="A395" s="137"/>
      <c r="B395" s="138"/>
      <c r="C395" s="138"/>
      <c r="D395" s="139"/>
      <c r="E395" s="140"/>
    </row>
    <row r="396" customFormat="false" ht="15.75" hidden="false" customHeight="true" outlineLevel="0" collapsed="false">
      <c r="A396" s="137"/>
      <c r="B396" s="138"/>
      <c r="C396" s="138"/>
      <c r="D396" s="139"/>
      <c r="E396" s="140"/>
    </row>
    <row r="397" customFormat="false" ht="15.75" hidden="false" customHeight="true" outlineLevel="0" collapsed="false">
      <c r="A397" s="137"/>
      <c r="B397" s="138"/>
      <c r="C397" s="138"/>
      <c r="D397" s="139"/>
      <c r="E397" s="140"/>
    </row>
    <row r="398" customFormat="false" ht="15.75" hidden="false" customHeight="true" outlineLevel="0" collapsed="false">
      <c r="A398" s="137"/>
      <c r="B398" s="138"/>
      <c r="C398" s="138"/>
      <c r="D398" s="139"/>
      <c r="E398" s="140"/>
    </row>
    <row r="399" customFormat="false" ht="15.75" hidden="false" customHeight="true" outlineLevel="0" collapsed="false">
      <c r="A399" s="137"/>
      <c r="B399" s="138"/>
      <c r="C399" s="138"/>
      <c r="D399" s="139"/>
      <c r="E399" s="140"/>
    </row>
    <row r="400" customFormat="false" ht="15.75" hidden="false" customHeight="true" outlineLevel="0" collapsed="false">
      <c r="A400" s="137"/>
      <c r="B400" s="138"/>
      <c r="C400" s="138"/>
      <c r="D400" s="139"/>
      <c r="E400" s="140"/>
    </row>
    <row r="401" customFormat="false" ht="15.75" hidden="false" customHeight="true" outlineLevel="0" collapsed="false">
      <c r="A401" s="137"/>
      <c r="B401" s="138"/>
      <c r="C401" s="138"/>
      <c r="D401" s="139"/>
      <c r="E401" s="140"/>
    </row>
    <row r="402" customFormat="false" ht="15.75" hidden="false" customHeight="true" outlineLevel="0" collapsed="false">
      <c r="A402" s="137"/>
      <c r="B402" s="138"/>
      <c r="C402" s="138"/>
      <c r="D402" s="139"/>
      <c r="E402" s="140"/>
    </row>
    <row r="403" customFormat="false" ht="15.75" hidden="false" customHeight="true" outlineLevel="0" collapsed="false">
      <c r="A403" s="137"/>
      <c r="B403" s="138"/>
      <c r="C403" s="138"/>
      <c r="D403" s="139"/>
      <c r="E403" s="140"/>
    </row>
    <row r="404" customFormat="false" ht="15.75" hidden="false" customHeight="true" outlineLevel="0" collapsed="false">
      <c r="A404" s="137"/>
      <c r="B404" s="138"/>
      <c r="C404" s="138"/>
      <c r="D404" s="139"/>
      <c r="E404" s="140"/>
    </row>
    <row r="405" customFormat="false" ht="15.75" hidden="false" customHeight="true" outlineLevel="0" collapsed="false">
      <c r="A405" s="137"/>
      <c r="B405" s="138"/>
      <c r="C405" s="138"/>
      <c r="D405" s="139"/>
      <c r="E405" s="140"/>
    </row>
    <row r="406" customFormat="false" ht="15.75" hidden="false" customHeight="true" outlineLevel="0" collapsed="false">
      <c r="A406" s="137"/>
      <c r="B406" s="138"/>
      <c r="C406" s="138"/>
      <c r="D406" s="139"/>
      <c r="E406" s="140"/>
    </row>
    <row r="407" customFormat="false" ht="15.75" hidden="false" customHeight="true" outlineLevel="0" collapsed="false">
      <c r="A407" s="137"/>
      <c r="B407" s="138"/>
      <c r="C407" s="138"/>
      <c r="D407" s="139"/>
      <c r="E407" s="140"/>
    </row>
    <row r="408" customFormat="false" ht="15.75" hidden="false" customHeight="true" outlineLevel="0" collapsed="false">
      <c r="A408" s="137"/>
      <c r="B408" s="138"/>
      <c r="C408" s="138"/>
      <c r="D408" s="139"/>
      <c r="E408" s="140"/>
    </row>
    <row r="409" customFormat="false" ht="15.75" hidden="false" customHeight="true" outlineLevel="0" collapsed="false">
      <c r="A409" s="137"/>
      <c r="B409" s="138"/>
      <c r="C409" s="138"/>
      <c r="D409" s="139"/>
      <c r="E409" s="140"/>
    </row>
    <row r="410" customFormat="false" ht="15.75" hidden="false" customHeight="true" outlineLevel="0" collapsed="false">
      <c r="A410" s="137"/>
      <c r="B410" s="138"/>
      <c r="C410" s="138"/>
      <c r="D410" s="139"/>
      <c r="E410" s="140"/>
    </row>
    <row r="411" customFormat="false" ht="15.75" hidden="false" customHeight="true" outlineLevel="0" collapsed="false">
      <c r="A411" s="137"/>
      <c r="B411" s="138"/>
      <c r="C411" s="138"/>
      <c r="D411" s="139"/>
      <c r="E411" s="140"/>
    </row>
    <row r="412" customFormat="false" ht="15.75" hidden="false" customHeight="true" outlineLevel="0" collapsed="false">
      <c r="A412" s="137"/>
      <c r="B412" s="138"/>
      <c r="C412" s="138"/>
      <c r="D412" s="139"/>
      <c r="E412" s="140"/>
    </row>
    <row r="413" customFormat="false" ht="15.75" hidden="false" customHeight="true" outlineLevel="0" collapsed="false">
      <c r="A413" s="137"/>
      <c r="B413" s="138"/>
      <c r="C413" s="138"/>
      <c r="D413" s="139"/>
      <c r="E413" s="140"/>
    </row>
    <row r="414" customFormat="false" ht="15.75" hidden="false" customHeight="true" outlineLevel="0" collapsed="false">
      <c r="A414" s="137"/>
      <c r="B414" s="138"/>
      <c r="C414" s="138"/>
      <c r="D414" s="139"/>
      <c r="E414" s="140"/>
    </row>
    <row r="415" customFormat="false" ht="15.75" hidden="false" customHeight="true" outlineLevel="0" collapsed="false">
      <c r="A415" s="137"/>
      <c r="B415" s="138"/>
      <c r="C415" s="138"/>
      <c r="D415" s="139"/>
      <c r="E415" s="140"/>
    </row>
    <row r="416" customFormat="false" ht="15.75" hidden="false" customHeight="true" outlineLevel="0" collapsed="false">
      <c r="A416" s="137"/>
      <c r="B416" s="138"/>
      <c r="C416" s="138"/>
      <c r="D416" s="139"/>
      <c r="E416" s="140"/>
    </row>
    <row r="417" customFormat="false" ht="15.75" hidden="false" customHeight="true" outlineLevel="0" collapsed="false">
      <c r="A417" s="137"/>
      <c r="B417" s="138"/>
      <c r="C417" s="138"/>
      <c r="D417" s="139"/>
      <c r="E417" s="140"/>
    </row>
    <row r="418" customFormat="false" ht="15.75" hidden="false" customHeight="true" outlineLevel="0" collapsed="false">
      <c r="A418" s="137"/>
      <c r="B418" s="138"/>
      <c r="C418" s="138"/>
      <c r="D418" s="139"/>
      <c r="E418" s="140"/>
    </row>
    <row r="419" customFormat="false" ht="15.75" hidden="false" customHeight="true" outlineLevel="0" collapsed="false">
      <c r="A419" s="137"/>
      <c r="B419" s="138"/>
      <c r="C419" s="138"/>
      <c r="D419" s="139"/>
      <c r="E419" s="140"/>
    </row>
    <row r="420" customFormat="false" ht="15.75" hidden="false" customHeight="true" outlineLevel="0" collapsed="false">
      <c r="A420" s="137"/>
      <c r="B420" s="138"/>
      <c r="C420" s="138"/>
      <c r="D420" s="139"/>
      <c r="E420" s="140"/>
    </row>
    <row r="421" customFormat="false" ht="15.75" hidden="false" customHeight="true" outlineLevel="0" collapsed="false">
      <c r="A421" s="137"/>
      <c r="B421" s="138"/>
      <c r="C421" s="138"/>
      <c r="D421" s="139"/>
      <c r="E421" s="140"/>
    </row>
    <row r="422" customFormat="false" ht="15.75" hidden="false" customHeight="true" outlineLevel="0" collapsed="false">
      <c r="A422" s="137"/>
      <c r="B422" s="138"/>
      <c r="C422" s="138"/>
      <c r="D422" s="139"/>
      <c r="E422" s="140"/>
    </row>
    <row r="423" customFormat="false" ht="15.75" hidden="false" customHeight="true" outlineLevel="0" collapsed="false">
      <c r="A423" s="137"/>
      <c r="B423" s="138"/>
      <c r="C423" s="138"/>
      <c r="D423" s="139"/>
      <c r="E423" s="140"/>
    </row>
    <row r="424" customFormat="false" ht="15.75" hidden="false" customHeight="true" outlineLevel="0" collapsed="false">
      <c r="A424" s="137"/>
      <c r="B424" s="138"/>
      <c r="C424" s="138"/>
      <c r="D424" s="139"/>
      <c r="E424" s="140"/>
    </row>
    <row r="425" customFormat="false" ht="15.75" hidden="false" customHeight="true" outlineLevel="0" collapsed="false">
      <c r="A425" s="137"/>
      <c r="B425" s="138"/>
      <c r="C425" s="138"/>
      <c r="D425" s="139"/>
      <c r="E425" s="140"/>
    </row>
    <row r="426" customFormat="false" ht="15.75" hidden="false" customHeight="true" outlineLevel="0" collapsed="false">
      <c r="A426" s="137"/>
      <c r="B426" s="138"/>
      <c r="C426" s="138"/>
      <c r="D426" s="139"/>
      <c r="E426" s="140"/>
    </row>
    <row r="427" customFormat="false" ht="15.75" hidden="false" customHeight="true" outlineLevel="0" collapsed="false">
      <c r="A427" s="137"/>
      <c r="B427" s="138"/>
      <c r="C427" s="138"/>
      <c r="D427" s="139"/>
      <c r="E427" s="140"/>
    </row>
    <row r="428" customFormat="false" ht="15.75" hidden="false" customHeight="true" outlineLevel="0" collapsed="false">
      <c r="A428" s="137"/>
      <c r="B428" s="138"/>
      <c r="C428" s="138"/>
      <c r="D428" s="139"/>
      <c r="E428" s="140"/>
    </row>
    <row r="429" customFormat="false" ht="15.75" hidden="false" customHeight="true" outlineLevel="0" collapsed="false">
      <c r="A429" s="137"/>
      <c r="B429" s="138"/>
      <c r="C429" s="138"/>
      <c r="D429" s="139"/>
      <c r="E429" s="140"/>
    </row>
    <row r="430" customFormat="false" ht="15.75" hidden="false" customHeight="true" outlineLevel="0" collapsed="false">
      <c r="A430" s="137"/>
      <c r="B430" s="138"/>
      <c r="C430" s="138"/>
      <c r="D430" s="139"/>
      <c r="E430" s="140"/>
    </row>
    <row r="431" customFormat="false" ht="15.75" hidden="false" customHeight="true" outlineLevel="0" collapsed="false">
      <c r="A431" s="137"/>
      <c r="B431" s="138"/>
      <c r="C431" s="138"/>
      <c r="D431" s="139"/>
      <c r="E431" s="140"/>
    </row>
    <row r="432" customFormat="false" ht="15.75" hidden="false" customHeight="true" outlineLevel="0" collapsed="false">
      <c r="A432" s="137"/>
      <c r="B432" s="138"/>
      <c r="C432" s="138"/>
      <c r="D432" s="139"/>
      <c r="E432" s="140"/>
    </row>
    <row r="433" customFormat="false" ht="15.75" hidden="false" customHeight="true" outlineLevel="0" collapsed="false">
      <c r="A433" s="137"/>
      <c r="B433" s="138"/>
      <c r="C433" s="138"/>
      <c r="D433" s="139"/>
      <c r="E433" s="140"/>
    </row>
    <row r="434" customFormat="false" ht="15.75" hidden="false" customHeight="true" outlineLevel="0" collapsed="false">
      <c r="A434" s="137"/>
      <c r="B434" s="138"/>
      <c r="C434" s="138"/>
      <c r="D434" s="139"/>
      <c r="E434" s="140"/>
    </row>
    <row r="435" customFormat="false" ht="15.75" hidden="false" customHeight="true" outlineLevel="0" collapsed="false">
      <c r="A435" s="137"/>
      <c r="B435" s="138"/>
      <c r="C435" s="138"/>
      <c r="D435" s="139"/>
      <c r="E435" s="140"/>
    </row>
    <row r="436" customFormat="false" ht="15.75" hidden="false" customHeight="true" outlineLevel="0" collapsed="false">
      <c r="A436" s="137"/>
      <c r="B436" s="138"/>
      <c r="C436" s="138"/>
      <c r="D436" s="139"/>
      <c r="E436" s="140"/>
    </row>
    <row r="437" customFormat="false" ht="15.75" hidden="false" customHeight="true" outlineLevel="0" collapsed="false">
      <c r="A437" s="137"/>
      <c r="B437" s="138"/>
      <c r="C437" s="138"/>
      <c r="D437" s="139"/>
      <c r="E437" s="140"/>
    </row>
    <row r="438" customFormat="false" ht="15.75" hidden="false" customHeight="true" outlineLevel="0" collapsed="false">
      <c r="A438" s="137"/>
      <c r="B438" s="138"/>
      <c r="C438" s="138"/>
      <c r="D438" s="139"/>
      <c r="E438" s="140"/>
    </row>
    <row r="439" customFormat="false" ht="15.75" hidden="false" customHeight="true" outlineLevel="0" collapsed="false">
      <c r="A439" s="137"/>
      <c r="B439" s="138"/>
      <c r="C439" s="138"/>
      <c r="D439" s="139"/>
      <c r="E439" s="140"/>
    </row>
    <row r="440" customFormat="false" ht="15.75" hidden="false" customHeight="true" outlineLevel="0" collapsed="false">
      <c r="A440" s="137"/>
      <c r="B440" s="138"/>
      <c r="C440" s="138"/>
      <c r="D440" s="139"/>
      <c r="E440" s="140"/>
    </row>
    <row r="441" customFormat="false" ht="15.75" hidden="false" customHeight="true" outlineLevel="0" collapsed="false">
      <c r="A441" s="137"/>
      <c r="B441" s="138"/>
      <c r="C441" s="138"/>
      <c r="D441" s="139"/>
      <c r="E441" s="140"/>
    </row>
    <row r="442" customFormat="false" ht="15.75" hidden="false" customHeight="true" outlineLevel="0" collapsed="false">
      <c r="A442" s="137"/>
      <c r="B442" s="138"/>
      <c r="C442" s="138"/>
      <c r="D442" s="139"/>
      <c r="E442" s="140"/>
    </row>
    <row r="443" customFormat="false" ht="15.75" hidden="false" customHeight="true" outlineLevel="0" collapsed="false">
      <c r="A443" s="137"/>
      <c r="B443" s="138"/>
      <c r="C443" s="138"/>
      <c r="D443" s="139"/>
      <c r="E443" s="140"/>
    </row>
    <row r="444" customFormat="false" ht="15.75" hidden="false" customHeight="true" outlineLevel="0" collapsed="false">
      <c r="A444" s="137"/>
      <c r="B444" s="138"/>
      <c r="C444" s="138"/>
      <c r="D444" s="139"/>
      <c r="E444" s="140"/>
    </row>
    <row r="445" customFormat="false" ht="15.75" hidden="false" customHeight="true" outlineLevel="0" collapsed="false">
      <c r="A445" s="137"/>
      <c r="B445" s="138"/>
      <c r="C445" s="138"/>
      <c r="D445" s="139"/>
      <c r="E445" s="140"/>
    </row>
    <row r="446" customFormat="false" ht="15.75" hidden="false" customHeight="true" outlineLevel="0" collapsed="false">
      <c r="A446" s="137"/>
      <c r="B446" s="138"/>
      <c r="C446" s="138"/>
      <c r="D446" s="139"/>
      <c r="E446" s="140"/>
    </row>
    <row r="447" customFormat="false" ht="15.75" hidden="false" customHeight="true" outlineLevel="0" collapsed="false">
      <c r="A447" s="137"/>
      <c r="B447" s="138"/>
      <c r="C447" s="138"/>
      <c r="D447" s="139"/>
      <c r="E447" s="140"/>
    </row>
    <row r="448" customFormat="false" ht="15.75" hidden="false" customHeight="true" outlineLevel="0" collapsed="false">
      <c r="A448" s="137"/>
      <c r="B448" s="138"/>
      <c r="C448" s="138"/>
      <c r="D448" s="139"/>
      <c r="E448" s="140"/>
    </row>
    <row r="449" customFormat="false" ht="15.75" hidden="false" customHeight="true" outlineLevel="0" collapsed="false">
      <c r="A449" s="137"/>
      <c r="B449" s="138"/>
      <c r="C449" s="138"/>
      <c r="D449" s="139"/>
      <c r="E449" s="140"/>
    </row>
    <row r="450" customFormat="false" ht="15.75" hidden="false" customHeight="true" outlineLevel="0" collapsed="false">
      <c r="A450" s="137"/>
      <c r="B450" s="138"/>
      <c r="C450" s="138"/>
      <c r="D450" s="139"/>
      <c r="E450" s="140"/>
    </row>
    <row r="451" customFormat="false" ht="15.75" hidden="false" customHeight="true" outlineLevel="0" collapsed="false">
      <c r="A451" s="137"/>
      <c r="B451" s="138"/>
      <c r="C451" s="138"/>
      <c r="D451" s="139"/>
      <c r="E451" s="140"/>
    </row>
    <row r="452" customFormat="false" ht="15.75" hidden="false" customHeight="true" outlineLevel="0" collapsed="false">
      <c r="A452" s="137"/>
      <c r="B452" s="138"/>
      <c r="C452" s="138"/>
      <c r="D452" s="139"/>
      <c r="E452" s="140"/>
    </row>
    <row r="453" customFormat="false" ht="15.75" hidden="false" customHeight="true" outlineLevel="0" collapsed="false">
      <c r="A453" s="137"/>
      <c r="B453" s="138"/>
      <c r="C453" s="138"/>
      <c r="D453" s="139"/>
      <c r="E453" s="140"/>
    </row>
    <row r="454" customFormat="false" ht="15.75" hidden="false" customHeight="true" outlineLevel="0" collapsed="false">
      <c r="A454" s="137"/>
      <c r="B454" s="138"/>
      <c r="C454" s="138"/>
      <c r="D454" s="139"/>
      <c r="E454" s="140"/>
    </row>
    <row r="455" customFormat="false" ht="15.75" hidden="false" customHeight="true" outlineLevel="0" collapsed="false">
      <c r="A455" s="137"/>
      <c r="B455" s="138"/>
      <c r="C455" s="138"/>
      <c r="D455" s="139"/>
      <c r="E455" s="140"/>
    </row>
    <row r="456" customFormat="false" ht="15.75" hidden="false" customHeight="true" outlineLevel="0" collapsed="false">
      <c r="A456" s="137"/>
      <c r="B456" s="138"/>
      <c r="C456" s="138"/>
      <c r="D456" s="139"/>
      <c r="E456" s="140"/>
    </row>
    <row r="457" customFormat="false" ht="15.75" hidden="false" customHeight="true" outlineLevel="0" collapsed="false">
      <c r="A457" s="137"/>
      <c r="B457" s="138"/>
      <c r="C457" s="138"/>
      <c r="D457" s="139"/>
      <c r="E457" s="140"/>
    </row>
    <row r="458" customFormat="false" ht="15.75" hidden="false" customHeight="true" outlineLevel="0" collapsed="false">
      <c r="A458" s="137"/>
      <c r="B458" s="138"/>
      <c r="C458" s="138"/>
      <c r="D458" s="139"/>
      <c r="E458" s="140"/>
    </row>
    <row r="459" customFormat="false" ht="15.75" hidden="false" customHeight="true" outlineLevel="0" collapsed="false">
      <c r="A459" s="137"/>
      <c r="B459" s="138"/>
      <c r="C459" s="138"/>
      <c r="D459" s="139"/>
      <c r="E459" s="140"/>
    </row>
    <row r="460" customFormat="false" ht="15.75" hidden="false" customHeight="true" outlineLevel="0" collapsed="false">
      <c r="A460" s="137"/>
      <c r="B460" s="138"/>
      <c r="C460" s="138"/>
      <c r="D460" s="139"/>
      <c r="E460" s="140"/>
    </row>
    <row r="461" customFormat="false" ht="15.75" hidden="false" customHeight="true" outlineLevel="0" collapsed="false">
      <c r="A461" s="137"/>
      <c r="B461" s="138"/>
      <c r="C461" s="138"/>
      <c r="D461" s="139"/>
      <c r="E461" s="140"/>
    </row>
    <row r="462" customFormat="false" ht="15.75" hidden="false" customHeight="true" outlineLevel="0" collapsed="false">
      <c r="A462" s="137"/>
      <c r="B462" s="138"/>
      <c r="C462" s="138"/>
      <c r="D462" s="139"/>
      <c r="E462" s="140"/>
    </row>
    <row r="463" customFormat="false" ht="15.75" hidden="false" customHeight="true" outlineLevel="0" collapsed="false">
      <c r="A463" s="137"/>
      <c r="B463" s="138"/>
      <c r="C463" s="138"/>
      <c r="D463" s="139"/>
      <c r="E463" s="140"/>
    </row>
    <row r="464" customFormat="false" ht="15.75" hidden="false" customHeight="true" outlineLevel="0" collapsed="false">
      <c r="A464" s="137"/>
      <c r="B464" s="138"/>
      <c r="C464" s="138"/>
      <c r="D464" s="139"/>
      <c r="E464" s="140"/>
    </row>
    <row r="465" customFormat="false" ht="15.75" hidden="false" customHeight="true" outlineLevel="0" collapsed="false">
      <c r="A465" s="137"/>
      <c r="B465" s="138"/>
      <c r="C465" s="138"/>
      <c r="D465" s="139"/>
      <c r="E465" s="140"/>
    </row>
    <row r="466" customFormat="false" ht="15.75" hidden="false" customHeight="true" outlineLevel="0" collapsed="false">
      <c r="A466" s="137"/>
      <c r="B466" s="138"/>
      <c r="C466" s="138"/>
      <c r="D466" s="139"/>
      <c r="E466" s="140"/>
    </row>
    <row r="467" customFormat="false" ht="15.75" hidden="false" customHeight="true" outlineLevel="0" collapsed="false">
      <c r="A467" s="137"/>
      <c r="B467" s="138"/>
      <c r="C467" s="138"/>
      <c r="D467" s="139"/>
      <c r="E467" s="140"/>
    </row>
    <row r="468" customFormat="false" ht="15.75" hidden="false" customHeight="true" outlineLevel="0" collapsed="false">
      <c r="A468" s="137"/>
      <c r="B468" s="138"/>
      <c r="C468" s="138"/>
      <c r="D468" s="139"/>
      <c r="E468" s="140"/>
    </row>
    <row r="469" customFormat="false" ht="15.75" hidden="false" customHeight="true" outlineLevel="0" collapsed="false">
      <c r="A469" s="137"/>
      <c r="B469" s="138"/>
      <c r="C469" s="138"/>
      <c r="D469" s="139"/>
      <c r="E469" s="140"/>
    </row>
    <row r="470" customFormat="false" ht="15.75" hidden="false" customHeight="true" outlineLevel="0" collapsed="false">
      <c r="A470" s="137"/>
      <c r="B470" s="138"/>
      <c r="C470" s="138"/>
      <c r="D470" s="139"/>
      <c r="E470" s="140"/>
    </row>
    <row r="471" customFormat="false" ht="15.75" hidden="false" customHeight="true" outlineLevel="0" collapsed="false">
      <c r="A471" s="137"/>
      <c r="B471" s="138"/>
      <c r="C471" s="138"/>
      <c r="D471" s="139"/>
      <c r="E471" s="140"/>
    </row>
    <row r="472" customFormat="false" ht="15.75" hidden="false" customHeight="true" outlineLevel="0" collapsed="false">
      <c r="A472" s="137"/>
      <c r="B472" s="138"/>
      <c r="C472" s="138"/>
      <c r="D472" s="139"/>
      <c r="E472" s="140"/>
    </row>
    <row r="473" customFormat="false" ht="15.75" hidden="false" customHeight="true" outlineLevel="0" collapsed="false">
      <c r="A473" s="137"/>
      <c r="B473" s="138"/>
      <c r="C473" s="138"/>
      <c r="D473" s="139"/>
      <c r="E473" s="140"/>
    </row>
    <row r="474" customFormat="false" ht="15.75" hidden="false" customHeight="true" outlineLevel="0" collapsed="false">
      <c r="A474" s="137"/>
      <c r="B474" s="138"/>
      <c r="C474" s="138"/>
      <c r="D474" s="139"/>
      <c r="E474" s="140"/>
    </row>
    <row r="475" customFormat="false" ht="15.75" hidden="false" customHeight="true" outlineLevel="0" collapsed="false">
      <c r="A475" s="137"/>
      <c r="B475" s="138"/>
      <c r="C475" s="138"/>
      <c r="D475" s="139"/>
      <c r="E475" s="140"/>
    </row>
    <row r="476" customFormat="false" ht="15.75" hidden="false" customHeight="true" outlineLevel="0" collapsed="false">
      <c r="A476" s="137"/>
      <c r="B476" s="138"/>
      <c r="C476" s="138"/>
      <c r="D476" s="139"/>
      <c r="E476" s="140"/>
    </row>
    <row r="477" customFormat="false" ht="15.75" hidden="false" customHeight="true" outlineLevel="0" collapsed="false">
      <c r="A477" s="137"/>
      <c r="B477" s="138"/>
      <c r="C477" s="138"/>
      <c r="D477" s="139"/>
      <c r="E477" s="140"/>
    </row>
    <row r="478" customFormat="false" ht="15.75" hidden="false" customHeight="true" outlineLevel="0" collapsed="false">
      <c r="A478" s="137"/>
      <c r="B478" s="138"/>
      <c r="C478" s="138"/>
      <c r="D478" s="139"/>
      <c r="E478" s="140"/>
    </row>
    <row r="479" customFormat="false" ht="15.75" hidden="false" customHeight="true" outlineLevel="0" collapsed="false">
      <c r="A479" s="137"/>
      <c r="B479" s="138"/>
      <c r="C479" s="138"/>
      <c r="D479" s="139"/>
      <c r="E479" s="140"/>
    </row>
    <row r="480" customFormat="false" ht="15.75" hidden="false" customHeight="true" outlineLevel="0" collapsed="false">
      <c r="A480" s="137"/>
      <c r="B480" s="138"/>
      <c r="C480" s="138"/>
      <c r="D480" s="139"/>
      <c r="E480" s="140"/>
    </row>
    <row r="481" customFormat="false" ht="15.75" hidden="false" customHeight="true" outlineLevel="0" collapsed="false">
      <c r="A481" s="137"/>
      <c r="B481" s="138"/>
      <c r="C481" s="138"/>
      <c r="D481" s="139"/>
      <c r="E481" s="140"/>
    </row>
    <row r="482" customFormat="false" ht="15.75" hidden="false" customHeight="true" outlineLevel="0" collapsed="false">
      <c r="A482" s="137"/>
      <c r="B482" s="138"/>
      <c r="C482" s="138"/>
      <c r="D482" s="139"/>
      <c r="E482" s="140"/>
    </row>
    <row r="483" customFormat="false" ht="15.75" hidden="false" customHeight="true" outlineLevel="0" collapsed="false">
      <c r="A483" s="137"/>
      <c r="B483" s="138"/>
      <c r="C483" s="138"/>
      <c r="D483" s="139"/>
      <c r="E483" s="140"/>
    </row>
    <row r="484" customFormat="false" ht="15.75" hidden="false" customHeight="true" outlineLevel="0" collapsed="false">
      <c r="A484" s="137"/>
      <c r="B484" s="138"/>
      <c r="C484" s="138"/>
      <c r="D484" s="139"/>
      <c r="E484" s="140"/>
    </row>
    <row r="485" customFormat="false" ht="15.75" hidden="false" customHeight="true" outlineLevel="0" collapsed="false">
      <c r="A485" s="137"/>
      <c r="B485" s="138"/>
      <c r="C485" s="138"/>
      <c r="D485" s="139"/>
      <c r="E485" s="140"/>
    </row>
    <row r="486" customFormat="false" ht="15.75" hidden="false" customHeight="true" outlineLevel="0" collapsed="false">
      <c r="A486" s="137"/>
      <c r="B486" s="138"/>
      <c r="C486" s="138"/>
      <c r="D486" s="139"/>
      <c r="E486" s="140"/>
    </row>
    <row r="487" customFormat="false" ht="15.75" hidden="false" customHeight="true" outlineLevel="0" collapsed="false">
      <c r="A487" s="137"/>
      <c r="B487" s="138"/>
      <c r="C487" s="138"/>
      <c r="D487" s="139"/>
      <c r="E487" s="140"/>
    </row>
    <row r="488" customFormat="false" ht="15.75" hidden="false" customHeight="true" outlineLevel="0" collapsed="false">
      <c r="A488" s="137"/>
      <c r="B488" s="138"/>
      <c r="C488" s="138"/>
      <c r="D488" s="139"/>
      <c r="E488" s="140"/>
    </row>
    <row r="489" customFormat="false" ht="15.75" hidden="false" customHeight="true" outlineLevel="0" collapsed="false">
      <c r="A489" s="137"/>
      <c r="B489" s="138"/>
      <c r="C489" s="138"/>
      <c r="D489" s="139"/>
      <c r="E489" s="140"/>
    </row>
    <row r="490" customFormat="false" ht="15.75" hidden="false" customHeight="true" outlineLevel="0" collapsed="false">
      <c r="A490" s="137"/>
      <c r="B490" s="138"/>
      <c r="C490" s="138"/>
      <c r="D490" s="139"/>
      <c r="E490" s="140"/>
    </row>
    <row r="491" customFormat="false" ht="15.75" hidden="false" customHeight="true" outlineLevel="0" collapsed="false">
      <c r="A491" s="137"/>
      <c r="B491" s="138"/>
      <c r="C491" s="138"/>
      <c r="D491" s="139"/>
      <c r="E491" s="140"/>
    </row>
    <row r="492" customFormat="false" ht="15.75" hidden="false" customHeight="true" outlineLevel="0" collapsed="false">
      <c r="A492" s="137"/>
      <c r="B492" s="138"/>
      <c r="C492" s="138"/>
      <c r="D492" s="139"/>
      <c r="E492" s="140"/>
    </row>
    <row r="493" customFormat="false" ht="15.75" hidden="false" customHeight="true" outlineLevel="0" collapsed="false">
      <c r="A493" s="137"/>
      <c r="B493" s="138"/>
      <c r="C493" s="138"/>
      <c r="D493" s="139"/>
      <c r="E493" s="140"/>
    </row>
    <row r="494" customFormat="false" ht="15.75" hidden="false" customHeight="true" outlineLevel="0" collapsed="false">
      <c r="A494" s="137"/>
      <c r="B494" s="138"/>
      <c r="C494" s="138"/>
      <c r="D494" s="139"/>
      <c r="E494" s="140"/>
    </row>
    <row r="495" customFormat="false" ht="15.75" hidden="false" customHeight="true" outlineLevel="0" collapsed="false">
      <c r="A495" s="137"/>
      <c r="B495" s="138"/>
      <c r="C495" s="138"/>
      <c r="D495" s="139"/>
      <c r="E495" s="140"/>
    </row>
    <row r="496" customFormat="false" ht="15.75" hidden="false" customHeight="true" outlineLevel="0" collapsed="false">
      <c r="A496" s="137"/>
      <c r="B496" s="138"/>
      <c r="C496" s="138"/>
      <c r="D496" s="139"/>
      <c r="E496" s="140"/>
    </row>
    <row r="497" customFormat="false" ht="15.75" hidden="false" customHeight="true" outlineLevel="0" collapsed="false">
      <c r="A497" s="137"/>
      <c r="B497" s="138"/>
      <c r="C497" s="138"/>
      <c r="D497" s="139"/>
      <c r="E497" s="140"/>
    </row>
    <row r="498" customFormat="false" ht="15.75" hidden="false" customHeight="true" outlineLevel="0" collapsed="false">
      <c r="A498" s="137"/>
      <c r="B498" s="138"/>
      <c r="C498" s="138"/>
      <c r="D498" s="139"/>
      <c r="E498" s="140"/>
    </row>
    <row r="499" customFormat="false" ht="15.75" hidden="false" customHeight="true" outlineLevel="0" collapsed="false">
      <c r="A499" s="137"/>
      <c r="B499" s="138"/>
      <c r="C499" s="138"/>
      <c r="D499" s="139"/>
      <c r="E499" s="140"/>
    </row>
    <row r="500" customFormat="false" ht="15.75" hidden="false" customHeight="true" outlineLevel="0" collapsed="false">
      <c r="A500" s="137"/>
      <c r="B500" s="138"/>
      <c r="C500" s="138"/>
      <c r="D500" s="139"/>
      <c r="E500" s="140"/>
    </row>
    <row r="501" customFormat="false" ht="15.75" hidden="false" customHeight="true" outlineLevel="0" collapsed="false">
      <c r="A501" s="137"/>
      <c r="B501" s="138"/>
      <c r="C501" s="138"/>
      <c r="D501" s="139"/>
      <c r="E501" s="140"/>
    </row>
    <row r="502" customFormat="false" ht="15.75" hidden="false" customHeight="true" outlineLevel="0" collapsed="false">
      <c r="A502" s="137"/>
      <c r="B502" s="138"/>
      <c r="C502" s="138"/>
      <c r="D502" s="139"/>
      <c r="E502" s="140"/>
    </row>
    <row r="503" customFormat="false" ht="15.75" hidden="false" customHeight="true" outlineLevel="0" collapsed="false">
      <c r="A503" s="137"/>
      <c r="B503" s="138"/>
      <c r="C503" s="138"/>
      <c r="D503" s="139"/>
      <c r="E503" s="140"/>
    </row>
    <row r="504" customFormat="false" ht="15.75" hidden="false" customHeight="true" outlineLevel="0" collapsed="false">
      <c r="A504" s="137"/>
      <c r="B504" s="138"/>
      <c r="C504" s="138"/>
      <c r="D504" s="139"/>
      <c r="E504" s="140"/>
    </row>
    <row r="505" customFormat="false" ht="15.75" hidden="false" customHeight="true" outlineLevel="0" collapsed="false">
      <c r="A505" s="137"/>
      <c r="B505" s="138"/>
      <c r="C505" s="138"/>
      <c r="D505" s="139"/>
      <c r="E505" s="140"/>
    </row>
    <row r="506" customFormat="false" ht="15.75" hidden="false" customHeight="true" outlineLevel="0" collapsed="false">
      <c r="A506" s="137"/>
      <c r="B506" s="138"/>
      <c r="C506" s="138"/>
      <c r="D506" s="139"/>
      <c r="E506" s="140"/>
    </row>
    <row r="507" customFormat="false" ht="15.75" hidden="false" customHeight="true" outlineLevel="0" collapsed="false">
      <c r="A507" s="137"/>
      <c r="B507" s="138"/>
      <c r="C507" s="138"/>
      <c r="D507" s="139"/>
      <c r="E507" s="140"/>
    </row>
    <row r="508" customFormat="false" ht="15.75" hidden="false" customHeight="true" outlineLevel="0" collapsed="false">
      <c r="A508" s="137"/>
      <c r="B508" s="138"/>
      <c r="C508" s="138"/>
      <c r="D508" s="139"/>
      <c r="E508" s="140"/>
    </row>
    <row r="509" customFormat="false" ht="15.75" hidden="false" customHeight="true" outlineLevel="0" collapsed="false">
      <c r="A509" s="137"/>
      <c r="B509" s="138"/>
      <c r="C509" s="138"/>
      <c r="D509" s="139"/>
      <c r="E509" s="140"/>
    </row>
    <row r="510" customFormat="false" ht="15.75" hidden="false" customHeight="true" outlineLevel="0" collapsed="false">
      <c r="A510" s="137"/>
      <c r="B510" s="138"/>
      <c r="C510" s="138"/>
      <c r="D510" s="139"/>
      <c r="E510" s="140"/>
    </row>
    <row r="511" customFormat="false" ht="15.75" hidden="false" customHeight="true" outlineLevel="0" collapsed="false">
      <c r="A511" s="137"/>
      <c r="B511" s="138"/>
      <c r="C511" s="138"/>
      <c r="D511" s="139"/>
      <c r="E511" s="140"/>
    </row>
    <row r="512" customFormat="false" ht="15.75" hidden="false" customHeight="true" outlineLevel="0" collapsed="false">
      <c r="A512" s="137"/>
      <c r="B512" s="138"/>
      <c r="C512" s="138"/>
      <c r="D512" s="139"/>
      <c r="E512" s="140"/>
    </row>
    <row r="513" customFormat="false" ht="15.75" hidden="false" customHeight="true" outlineLevel="0" collapsed="false">
      <c r="A513" s="137"/>
      <c r="B513" s="138"/>
      <c r="C513" s="138"/>
      <c r="D513" s="139"/>
      <c r="E513" s="140"/>
    </row>
    <row r="514" customFormat="false" ht="15.75" hidden="false" customHeight="true" outlineLevel="0" collapsed="false">
      <c r="A514" s="137"/>
      <c r="B514" s="138"/>
      <c r="C514" s="138"/>
      <c r="D514" s="139"/>
      <c r="E514" s="140"/>
    </row>
    <row r="515" customFormat="false" ht="15.75" hidden="false" customHeight="true" outlineLevel="0" collapsed="false">
      <c r="A515" s="137"/>
      <c r="B515" s="138"/>
      <c r="C515" s="138"/>
      <c r="D515" s="139"/>
      <c r="E515" s="140"/>
    </row>
    <row r="516" customFormat="false" ht="15.75" hidden="false" customHeight="true" outlineLevel="0" collapsed="false">
      <c r="A516" s="137"/>
      <c r="B516" s="138"/>
      <c r="C516" s="138"/>
      <c r="D516" s="139"/>
      <c r="E516" s="140"/>
    </row>
    <row r="517" customFormat="false" ht="15.75" hidden="false" customHeight="true" outlineLevel="0" collapsed="false">
      <c r="A517" s="137"/>
      <c r="B517" s="138"/>
      <c r="C517" s="138"/>
      <c r="D517" s="139"/>
      <c r="E517" s="140"/>
    </row>
    <row r="518" customFormat="false" ht="15.75" hidden="false" customHeight="true" outlineLevel="0" collapsed="false">
      <c r="A518" s="137"/>
      <c r="B518" s="138"/>
      <c r="C518" s="138"/>
      <c r="D518" s="139"/>
      <c r="E518" s="140"/>
    </row>
    <row r="519" customFormat="false" ht="15.75" hidden="false" customHeight="true" outlineLevel="0" collapsed="false">
      <c r="A519" s="137"/>
      <c r="B519" s="138"/>
      <c r="C519" s="138"/>
      <c r="D519" s="139"/>
      <c r="E519" s="140"/>
    </row>
    <row r="520" customFormat="false" ht="15.75" hidden="false" customHeight="true" outlineLevel="0" collapsed="false">
      <c r="A520" s="137"/>
      <c r="B520" s="138"/>
      <c r="C520" s="138"/>
      <c r="D520" s="139"/>
      <c r="E520" s="140"/>
    </row>
    <row r="521" customFormat="false" ht="15.75" hidden="false" customHeight="true" outlineLevel="0" collapsed="false">
      <c r="A521" s="137"/>
      <c r="B521" s="138"/>
      <c r="C521" s="138"/>
      <c r="D521" s="139"/>
      <c r="E521" s="140"/>
    </row>
    <row r="522" customFormat="false" ht="15.75" hidden="false" customHeight="true" outlineLevel="0" collapsed="false">
      <c r="A522" s="137"/>
      <c r="B522" s="138"/>
      <c r="C522" s="138"/>
      <c r="D522" s="139"/>
      <c r="E522" s="140"/>
    </row>
    <row r="523" customFormat="false" ht="15.75" hidden="false" customHeight="true" outlineLevel="0" collapsed="false">
      <c r="A523" s="137"/>
      <c r="B523" s="138"/>
      <c r="C523" s="138"/>
      <c r="D523" s="139"/>
      <c r="E523" s="140"/>
    </row>
    <row r="524" customFormat="false" ht="15.75" hidden="false" customHeight="true" outlineLevel="0" collapsed="false">
      <c r="A524" s="137"/>
      <c r="B524" s="138"/>
      <c r="C524" s="138"/>
      <c r="D524" s="139"/>
      <c r="E524" s="140"/>
    </row>
    <row r="525" customFormat="false" ht="15.75" hidden="false" customHeight="true" outlineLevel="0" collapsed="false">
      <c r="A525" s="137"/>
      <c r="B525" s="138"/>
      <c r="C525" s="138"/>
      <c r="D525" s="139"/>
      <c r="E525" s="140"/>
    </row>
    <row r="526" customFormat="false" ht="15.75" hidden="false" customHeight="true" outlineLevel="0" collapsed="false">
      <c r="A526" s="137"/>
      <c r="B526" s="138"/>
      <c r="C526" s="138"/>
      <c r="D526" s="139"/>
      <c r="E526" s="140"/>
    </row>
    <row r="527" customFormat="false" ht="15.75" hidden="false" customHeight="true" outlineLevel="0" collapsed="false">
      <c r="A527" s="137"/>
      <c r="B527" s="138"/>
      <c r="C527" s="138"/>
      <c r="D527" s="139"/>
      <c r="E527" s="140"/>
    </row>
    <row r="528" customFormat="false" ht="15.75" hidden="false" customHeight="true" outlineLevel="0" collapsed="false">
      <c r="A528" s="137"/>
      <c r="B528" s="138"/>
      <c r="C528" s="138"/>
      <c r="D528" s="139"/>
      <c r="E528" s="140"/>
    </row>
    <row r="529" customFormat="false" ht="15.75" hidden="false" customHeight="true" outlineLevel="0" collapsed="false">
      <c r="A529" s="137"/>
      <c r="B529" s="138"/>
      <c r="C529" s="138"/>
      <c r="D529" s="139"/>
      <c r="E529" s="140"/>
    </row>
    <row r="530" customFormat="false" ht="15.75" hidden="false" customHeight="true" outlineLevel="0" collapsed="false">
      <c r="A530" s="137"/>
      <c r="B530" s="138"/>
      <c r="C530" s="138"/>
      <c r="D530" s="139"/>
      <c r="E530" s="140"/>
    </row>
    <row r="531" customFormat="false" ht="15.75" hidden="false" customHeight="true" outlineLevel="0" collapsed="false">
      <c r="A531" s="137"/>
      <c r="B531" s="138"/>
      <c r="C531" s="138"/>
      <c r="D531" s="139"/>
      <c r="E531" s="140"/>
    </row>
    <row r="532" customFormat="false" ht="15.75" hidden="false" customHeight="true" outlineLevel="0" collapsed="false">
      <c r="A532" s="137"/>
      <c r="B532" s="138"/>
      <c r="C532" s="138"/>
      <c r="D532" s="139"/>
      <c r="E532" s="140"/>
    </row>
    <row r="533" customFormat="false" ht="15.75" hidden="false" customHeight="true" outlineLevel="0" collapsed="false">
      <c r="A533" s="137"/>
      <c r="B533" s="138"/>
      <c r="C533" s="138"/>
      <c r="D533" s="139"/>
      <c r="E533" s="140"/>
    </row>
    <row r="534" customFormat="false" ht="15.75" hidden="false" customHeight="true" outlineLevel="0" collapsed="false">
      <c r="A534" s="137"/>
      <c r="B534" s="138"/>
      <c r="C534" s="138"/>
      <c r="D534" s="139"/>
      <c r="E534" s="140"/>
    </row>
    <row r="535" customFormat="false" ht="15.75" hidden="false" customHeight="true" outlineLevel="0" collapsed="false">
      <c r="A535" s="137"/>
      <c r="B535" s="138"/>
      <c r="C535" s="138"/>
      <c r="D535" s="139"/>
      <c r="E535" s="140"/>
    </row>
    <row r="536" customFormat="false" ht="15.75" hidden="false" customHeight="true" outlineLevel="0" collapsed="false">
      <c r="A536" s="137"/>
      <c r="B536" s="138"/>
      <c r="C536" s="138"/>
      <c r="D536" s="139"/>
      <c r="E536" s="140"/>
    </row>
    <row r="537" customFormat="false" ht="15.75" hidden="false" customHeight="true" outlineLevel="0" collapsed="false">
      <c r="A537" s="137"/>
      <c r="B537" s="138"/>
      <c r="C537" s="138"/>
      <c r="D537" s="139"/>
      <c r="E537" s="140"/>
    </row>
    <row r="538" customFormat="false" ht="15.75" hidden="false" customHeight="true" outlineLevel="0" collapsed="false">
      <c r="A538" s="137"/>
      <c r="B538" s="138"/>
      <c r="C538" s="138"/>
      <c r="D538" s="139"/>
      <c r="E538" s="140"/>
    </row>
    <row r="539" customFormat="false" ht="15.75" hidden="false" customHeight="true" outlineLevel="0" collapsed="false">
      <c r="A539" s="137"/>
      <c r="B539" s="138"/>
      <c r="C539" s="138"/>
      <c r="D539" s="139"/>
      <c r="E539" s="140"/>
    </row>
    <row r="540" customFormat="false" ht="15.75" hidden="false" customHeight="true" outlineLevel="0" collapsed="false">
      <c r="A540" s="137"/>
      <c r="B540" s="138"/>
      <c r="C540" s="138"/>
      <c r="D540" s="139"/>
      <c r="E540" s="140"/>
    </row>
    <row r="541" customFormat="false" ht="15.75" hidden="false" customHeight="true" outlineLevel="0" collapsed="false">
      <c r="A541" s="137"/>
      <c r="B541" s="138"/>
      <c r="C541" s="138"/>
      <c r="D541" s="139"/>
      <c r="E541" s="140"/>
    </row>
    <row r="542" customFormat="false" ht="15.75" hidden="false" customHeight="true" outlineLevel="0" collapsed="false">
      <c r="A542" s="137"/>
      <c r="B542" s="138"/>
      <c r="C542" s="138"/>
      <c r="D542" s="139"/>
      <c r="E542" s="140"/>
    </row>
    <row r="543" customFormat="false" ht="15.75" hidden="false" customHeight="true" outlineLevel="0" collapsed="false">
      <c r="A543" s="137"/>
      <c r="B543" s="138"/>
      <c r="C543" s="138"/>
      <c r="D543" s="139"/>
      <c r="E543" s="140"/>
    </row>
    <row r="544" customFormat="false" ht="15.75" hidden="false" customHeight="true" outlineLevel="0" collapsed="false">
      <c r="A544" s="137"/>
      <c r="B544" s="138"/>
      <c r="C544" s="138"/>
      <c r="D544" s="139"/>
      <c r="E544" s="140"/>
    </row>
    <row r="545" customFormat="false" ht="15.75" hidden="false" customHeight="true" outlineLevel="0" collapsed="false">
      <c r="A545" s="137"/>
      <c r="B545" s="138"/>
      <c r="C545" s="138"/>
      <c r="D545" s="139"/>
      <c r="E545" s="140"/>
    </row>
    <row r="546" customFormat="false" ht="15.75" hidden="false" customHeight="true" outlineLevel="0" collapsed="false">
      <c r="A546" s="137"/>
      <c r="B546" s="138"/>
      <c r="C546" s="138"/>
      <c r="D546" s="139"/>
      <c r="E546" s="140"/>
    </row>
    <row r="547" customFormat="false" ht="15.75" hidden="false" customHeight="true" outlineLevel="0" collapsed="false">
      <c r="A547" s="137"/>
      <c r="B547" s="138"/>
      <c r="C547" s="138"/>
      <c r="D547" s="139"/>
      <c r="E547" s="140"/>
    </row>
    <row r="548" customFormat="false" ht="15.75" hidden="false" customHeight="true" outlineLevel="0" collapsed="false">
      <c r="A548" s="137"/>
      <c r="B548" s="138"/>
      <c r="C548" s="138"/>
      <c r="D548" s="139"/>
      <c r="E548" s="140"/>
    </row>
    <row r="549" customFormat="false" ht="15.75" hidden="false" customHeight="true" outlineLevel="0" collapsed="false">
      <c r="A549" s="137"/>
      <c r="B549" s="138"/>
      <c r="C549" s="138"/>
      <c r="D549" s="139"/>
      <c r="E549" s="140"/>
    </row>
    <row r="550" customFormat="false" ht="15.75" hidden="false" customHeight="true" outlineLevel="0" collapsed="false">
      <c r="A550" s="137"/>
      <c r="B550" s="138"/>
      <c r="C550" s="138"/>
      <c r="D550" s="139"/>
      <c r="E550" s="140"/>
    </row>
    <row r="551" customFormat="false" ht="15.75" hidden="false" customHeight="true" outlineLevel="0" collapsed="false">
      <c r="A551" s="137"/>
      <c r="B551" s="138"/>
      <c r="C551" s="138"/>
      <c r="D551" s="139"/>
      <c r="E551" s="140"/>
    </row>
    <row r="552" customFormat="false" ht="15.75" hidden="false" customHeight="true" outlineLevel="0" collapsed="false">
      <c r="A552" s="137"/>
      <c r="B552" s="138"/>
      <c r="C552" s="138"/>
      <c r="D552" s="139"/>
      <c r="E552" s="140"/>
    </row>
    <row r="553" customFormat="false" ht="15.75" hidden="false" customHeight="true" outlineLevel="0" collapsed="false">
      <c r="A553" s="137"/>
      <c r="B553" s="138"/>
      <c r="C553" s="138"/>
      <c r="D553" s="139"/>
      <c r="E553" s="140"/>
    </row>
    <row r="554" customFormat="false" ht="15.75" hidden="false" customHeight="true" outlineLevel="0" collapsed="false">
      <c r="A554" s="137"/>
      <c r="B554" s="138"/>
      <c r="C554" s="138"/>
      <c r="D554" s="139"/>
      <c r="E554" s="140"/>
    </row>
    <row r="555" customFormat="false" ht="15.75" hidden="false" customHeight="true" outlineLevel="0" collapsed="false">
      <c r="A555" s="137"/>
      <c r="B555" s="138"/>
      <c r="C555" s="138"/>
      <c r="D555" s="139"/>
      <c r="E555" s="140"/>
    </row>
    <row r="556" customFormat="false" ht="15.75" hidden="false" customHeight="true" outlineLevel="0" collapsed="false">
      <c r="A556" s="137"/>
      <c r="B556" s="138"/>
      <c r="C556" s="138"/>
      <c r="D556" s="139"/>
      <c r="E556" s="140"/>
    </row>
    <row r="557" customFormat="false" ht="15.75" hidden="false" customHeight="true" outlineLevel="0" collapsed="false">
      <c r="A557" s="137"/>
      <c r="B557" s="138"/>
      <c r="C557" s="138"/>
      <c r="D557" s="139"/>
      <c r="E557" s="140"/>
    </row>
    <row r="558" customFormat="false" ht="15.75" hidden="false" customHeight="true" outlineLevel="0" collapsed="false">
      <c r="A558" s="137"/>
      <c r="B558" s="138"/>
      <c r="C558" s="138"/>
      <c r="D558" s="139"/>
      <c r="E558" s="140"/>
    </row>
    <row r="559" customFormat="false" ht="15.75" hidden="false" customHeight="true" outlineLevel="0" collapsed="false">
      <c r="A559" s="137"/>
      <c r="B559" s="138"/>
      <c r="C559" s="138"/>
      <c r="D559" s="139"/>
      <c r="E559" s="140"/>
    </row>
    <row r="560" customFormat="false" ht="15.75" hidden="false" customHeight="true" outlineLevel="0" collapsed="false">
      <c r="A560" s="137"/>
      <c r="B560" s="138"/>
      <c r="C560" s="138"/>
      <c r="D560" s="139"/>
      <c r="E560" s="140"/>
    </row>
    <row r="561" customFormat="false" ht="15.75" hidden="false" customHeight="true" outlineLevel="0" collapsed="false">
      <c r="A561" s="137"/>
      <c r="B561" s="138"/>
      <c r="C561" s="138"/>
      <c r="D561" s="139"/>
      <c r="E561" s="140"/>
    </row>
    <row r="562" customFormat="false" ht="15.75" hidden="false" customHeight="true" outlineLevel="0" collapsed="false">
      <c r="A562" s="137"/>
      <c r="B562" s="138"/>
      <c r="C562" s="138"/>
      <c r="D562" s="139"/>
      <c r="E562" s="140"/>
    </row>
    <row r="563" customFormat="false" ht="15.75" hidden="false" customHeight="true" outlineLevel="0" collapsed="false">
      <c r="A563" s="137"/>
      <c r="B563" s="138"/>
      <c r="C563" s="138"/>
      <c r="D563" s="139"/>
      <c r="E563" s="140"/>
    </row>
    <row r="564" customFormat="false" ht="15.75" hidden="false" customHeight="true" outlineLevel="0" collapsed="false">
      <c r="A564" s="137"/>
      <c r="B564" s="138"/>
      <c r="C564" s="138"/>
      <c r="D564" s="139"/>
      <c r="E564" s="140"/>
    </row>
    <row r="565" customFormat="false" ht="15.75" hidden="false" customHeight="true" outlineLevel="0" collapsed="false">
      <c r="A565" s="137"/>
      <c r="B565" s="138"/>
      <c r="C565" s="138"/>
      <c r="D565" s="139"/>
      <c r="E565" s="140"/>
    </row>
    <row r="566" customFormat="false" ht="15.75" hidden="false" customHeight="true" outlineLevel="0" collapsed="false">
      <c r="A566" s="137"/>
      <c r="B566" s="138"/>
      <c r="C566" s="138"/>
      <c r="D566" s="139"/>
      <c r="E566" s="140"/>
    </row>
    <row r="567" customFormat="false" ht="15.75" hidden="false" customHeight="true" outlineLevel="0" collapsed="false">
      <c r="A567" s="137"/>
      <c r="B567" s="138"/>
      <c r="C567" s="138"/>
      <c r="D567" s="139"/>
      <c r="E567" s="140"/>
    </row>
    <row r="568" customFormat="false" ht="15.75" hidden="false" customHeight="true" outlineLevel="0" collapsed="false">
      <c r="A568" s="137"/>
      <c r="B568" s="138"/>
      <c r="C568" s="138"/>
      <c r="D568" s="139"/>
      <c r="E568" s="140"/>
    </row>
    <row r="569" customFormat="false" ht="15.75" hidden="false" customHeight="true" outlineLevel="0" collapsed="false">
      <c r="A569" s="137"/>
      <c r="B569" s="138"/>
      <c r="C569" s="138"/>
      <c r="D569" s="139"/>
      <c r="E569" s="140"/>
    </row>
    <row r="570" customFormat="false" ht="15.75" hidden="false" customHeight="true" outlineLevel="0" collapsed="false">
      <c r="A570" s="137"/>
      <c r="B570" s="138"/>
      <c r="C570" s="138"/>
      <c r="D570" s="139"/>
      <c r="E570" s="140"/>
    </row>
    <row r="571" customFormat="false" ht="15.75" hidden="false" customHeight="true" outlineLevel="0" collapsed="false">
      <c r="A571" s="137"/>
      <c r="B571" s="138"/>
      <c r="C571" s="138"/>
      <c r="D571" s="139"/>
      <c r="E571" s="140"/>
    </row>
    <row r="572" customFormat="false" ht="15.75" hidden="false" customHeight="true" outlineLevel="0" collapsed="false">
      <c r="A572" s="137"/>
      <c r="B572" s="138"/>
      <c r="C572" s="138"/>
      <c r="D572" s="139"/>
      <c r="E572" s="140"/>
    </row>
    <row r="573" customFormat="false" ht="15.75" hidden="false" customHeight="true" outlineLevel="0" collapsed="false">
      <c r="A573" s="137"/>
      <c r="B573" s="138"/>
      <c r="C573" s="138"/>
      <c r="D573" s="139"/>
      <c r="E573" s="140"/>
    </row>
    <row r="574" customFormat="false" ht="15.75" hidden="false" customHeight="true" outlineLevel="0" collapsed="false">
      <c r="A574" s="137"/>
      <c r="B574" s="138"/>
      <c r="C574" s="138"/>
      <c r="D574" s="139"/>
      <c r="E574" s="140"/>
    </row>
    <row r="575" customFormat="false" ht="15.75" hidden="false" customHeight="true" outlineLevel="0" collapsed="false">
      <c r="A575" s="137"/>
      <c r="B575" s="138"/>
      <c r="C575" s="138"/>
      <c r="D575" s="139"/>
      <c r="E575" s="140"/>
    </row>
    <row r="576" customFormat="false" ht="15.75" hidden="false" customHeight="true" outlineLevel="0" collapsed="false">
      <c r="A576" s="137"/>
      <c r="B576" s="138"/>
      <c r="C576" s="138"/>
      <c r="D576" s="139"/>
      <c r="E576" s="140"/>
    </row>
    <row r="577" customFormat="false" ht="15.75" hidden="false" customHeight="true" outlineLevel="0" collapsed="false">
      <c r="A577" s="137"/>
      <c r="B577" s="138"/>
      <c r="C577" s="138"/>
      <c r="D577" s="139"/>
      <c r="E577" s="140"/>
    </row>
    <row r="578" customFormat="false" ht="15.75" hidden="false" customHeight="true" outlineLevel="0" collapsed="false">
      <c r="A578" s="137"/>
      <c r="B578" s="138"/>
      <c r="C578" s="138"/>
      <c r="D578" s="139"/>
      <c r="E578" s="140"/>
    </row>
    <row r="579" customFormat="false" ht="15.75" hidden="false" customHeight="true" outlineLevel="0" collapsed="false">
      <c r="A579" s="137"/>
      <c r="B579" s="138"/>
      <c r="C579" s="138"/>
      <c r="D579" s="139"/>
      <c r="E579" s="140"/>
    </row>
    <row r="580" customFormat="false" ht="15.75" hidden="false" customHeight="true" outlineLevel="0" collapsed="false">
      <c r="A580" s="137"/>
      <c r="B580" s="138"/>
      <c r="C580" s="138"/>
      <c r="D580" s="139"/>
      <c r="E580" s="140"/>
    </row>
    <row r="581" customFormat="false" ht="15.75" hidden="false" customHeight="true" outlineLevel="0" collapsed="false">
      <c r="A581" s="137"/>
      <c r="B581" s="138"/>
      <c r="C581" s="138"/>
      <c r="D581" s="139"/>
      <c r="E581" s="140"/>
    </row>
    <row r="582" customFormat="false" ht="15.75" hidden="false" customHeight="true" outlineLevel="0" collapsed="false">
      <c r="A582" s="137"/>
      <c r="B582" s="138"/>
      <c r="C582" s="138"/>
      <c r="D582" s="139"/>
      <c r="E582" s="140"/>
    </row>
    <row r="583" customFormat="false" ht="15.75" hidden="false" customHeight="true" outlineLevel="0" collapsed="false">
      <c r="A583" s="137"/>
      <c r="B583" s="138"/>
      <c r="C583" s="138"/>
      <c r="D583" s="139"/>
      <c r="E583" s="140"/>
    </row>
    <row r="584" customFormat="false" ht="15.75" hidden="false" customHeight="true" outlineLevel="0" collapsed="false">
      <c r="A584" s="137"/>
      <c r="B584" s="138"/>
      <c r="C584" s="138"/>
      <c r="D584" s="139"/>
      <c r="E584" s="140"/>
    </row>
    <row r="585" customFormat="false" ht="15.75" hidden="false" customHeight="true" outlineLevel="0" collapsed="false">
      <c r="A585" s="137"/>
      <c r="B585" s="138"/>
      <c r="C585" s="138"/>
      <c r="D585" s="139"/>
      <c r="E585" s="140"/>
    </row>
    <row r="586" customFormat="false" ht="15.75" hidden="false" customHeight="true" outlineLevel="0" collapsed="false">
      <c r="A586" s="137"/>
      <c r="B586" s="138"/>
      <c r="C586" s="138"/>
      <c r="D586" s="139"/>
      <c r="E586" s="140"/>
    </row>
    <row r="587" customFormat="false" ht="15.75" hidden="false" customHeight="true" outlineLevel="0" collapsed="false">
      <c r="A587" s="137"/>
      <c r="B587" s="138"/>
      <c r="C587" s="138"/>
      <c r="D587" s="139"/>
      <c r="E587" s="140"/>
    </row>
    <row r="588" customFormat="false" ht="15.75" hidden="false" customHeight="true" outlineLevel="0" collapsed="false">
      <c r="A588" s="137"/>
      <c r="B588" s="138"/>
      <c r="C588" s="138"/>
      <c r="D588" s="139"/>
      <c r="E588" s="140"/>
    </row>
    <row r="589" customFormat="false" ht="15.75" hidden="false" customHeight="true" outlineLevel="0" collapsed="false">
      <c r="A589" s="137"/>
      <c r="B589" s="138"/>
      <c r="C589" s="138"/>
      <c r="D589" s="139"/>
      <c r="E589" s="140"/>
    </row>
    <row r="590" customFormat="false" ht="15.75" hidden="false" customHeight="true" outlineLevel="0" collapsed="false">
      <c r="A590" s="137"/>
      <c r="B590" s="138"/>
      <c r="C590" s="138"/>
      <c r="D590" s="139"/>
      <c r="E590" s="140"/>
    </row>
    <row r="591" customFormat="false" ht="15.75" hidden="false" customHeight="true" outlineLevel="0" collapsed="false">
      <c r="A591" s="137"/>
      <c r="B591" s="138"/>
      <c r="C591" s="138"/>
      <c r="D591" s="139"/>
      <c r="E591" s="140"/>
    </row>
    <row r="592" customFormat="false" ht="15.75" hidden="false" customHeight="true" outlineLevel="0" collapsed="false">
      <c r="A592" s="137"/>
      <c r="B592" s="138"/>
      <c r="C592" s="138"/>
      <c r="D592" s="139"/>
      <c r="E592" s="140"/>
    </row>
    <row r="593" customFormat="false" ht="15.75" hidden="false" customHeight="true" outlineLevel="0" collapsed="false">
      <c r="A593" s="137"/>
      <c r="B593" s="138"/>
      <c r="C593" s="138"/>
      <c r="D593" s="139"/>
      <c r="E593" s="140"/>
    </row>
    <row r="594" customFormat="false" ht="15.75" hidden="false" customHeight="true" outlineLevel="0" collapsed="false">
      <c r="A594" s="137"/>
      <c r="B594" s="138"/>
      <c r="C594" s="138"/>
      <c r="D594" s="139"/>
      <c r="E594" s="140"/>
    </row>
    <row r="595" customFormat="false" ht="15.75" hidden="false" customHeight="true" outlineLevel="0" collapsed="false">
      <c r="A595" s="137"/>
      <c r="B595" s="138"/>
      <c r="C595" s="138"/>
      <c r="D595" s="139"/>
      <c r="E595" s="140"/>
    </row>
    <row r="596" customFormat="false" ht="15.75" hidden="false" customHeight="true" outlineLevel="0" collapsed="false">
      <c r="A596" s="137"/>
      <c r="B596" s="138"/>
      <c r="C596" s="138"/>
      <c r="D596" s="139"/>
      <c r="E596" s="140"/>
    </row>
    <row r="597" customFormat="false" ht="15.75" hidden="false" customHeight="true" outlineLevel="0" collapsed="false">
      <c r="A597" s="137"/>
      <c r="B597" s="138"/>
      <c r="C597" s="138"/>
      <c r="D597" s="139"/>
      <c r="E597" s="140"/>
    </row>
    <row r="598" customFormat="false" ht="15.75" hidden="false" customHeight="true" outlineLevel="0" collapsed="false">
      <c r="A598" s="137"/>
      <c r="B598" s="138"/>
      <c r="C598" s="138"/>
      <c r="D598" s="139"/>
      <c r="E598" s="140"/>
    </row>
    <row r="599" customFormat="false" ht="15.75" hidden="false" customHeight="true" outlineLevel="0" collapsed="false">
      <c r="A599" s="137"/>
      <c r="B599" s="138"/>
      <c r="C599" s="138"/>
      <c r="D599" s="139"/>
      <c r="E599" s="140"/>
    </row>
    <row r="600" customFormat="false" ht="15.75" hidden="false" customHeight="true" outlineLevel="0" collapsed="false">
      <c r="A600" s="137"/>
      <c r="B600" s="138"/>
      <c r="C600" s="138"/>
      <c r="D600" s="139"/>
      <c r="E600" s="140"/>
    </row>
    <row r="601" customFormat="false" ht="15.75" hidden="false" customHeight="true" outlineLevel="0" collapsed="false">
      <c r="A601" s="137"/>
      <c r="B601" s="138"/>
      <c r="C601" s="138"/>
      <c r="D601" s="139"/>
      <c r="E601" s="140"/>
    </row>
    <row r="602" customFormat="false" ht="15.75" hidden="false" customHeight="true" outlineLevel="0" collapsed="false">
      <c r="A602" s="137"/>
      <c r="B602" s="138"/>
      <c r="C602" s="138"/>
      <c r="D602" s="139"/>
      <c r="E602" s="140"/>
    </row>
    <row r="603" customFormat="false" ht="15.75" hidden="false" customHeight="true" outlineLevel="0" collapsed="false">
      <c r="A603" s="137"/>
      <c r="B603" s="138"/>
      <c r="C603" s="138"/>
      <c r="D603" s="139"/>
      <c r="E603" s="140"/>
    </row>
    <row r="604" customFormat="false" ht="15.75" hidden="false" customHeight="true" outlineLevel="0" collapsed="false">
      <c r="A604" s="137"/>
      <c r="B604" s="138"/>
      <c r="C604" s="138"/>
      <c r="D604" s="139"/>
      <c r="E604" s="140"/>
    </row>
    <row r="605" customFormat="false" ht="15.75" hidden="false" customHeight="true" outlineLevel="0" collapsed="false">
      <c r="A605" s="137"/>
      <c r="B605" s="138"/>
      <c r="C605" s="138"/>
      <c r="D605" s="139"/>
      <c r="E605" s="140"/>
    </row>
    <row r="606" customFormat="false" ht="15.75" hidden="false" customHeight="true" outlineLevel="0" collapsed="false">
      <c r="A606" s="137"/>
      <c r="B606" s="138"/>
      <c r="C606" s="138"/>
      <c r="D606" s="139"/>
      <c r="E606" s="140"/>
    </row>
    <row r="607" customFormat="false" ht="15.75" hidden="false" customHeight="true" outlineLevel="0" collapsed="false">
      <c r="A607" s="137"/>
      <c r="B607" s="138"/>
      <c r="C607" s="138"/>
      <c r="D607" s="139"/>
      <c r="E607" s="140"/>
    </row>
    <row r="608" customFormat="false" ht="15.75" hidden="false" customHeight="true" outlineLevel="0" collapsed="false">
      <c r="A608" s="137"/>
      <c r="B608" s="138"/>
      <c r="C608" s="138"/>
      <c r="D608" s="139"/>
      <c r="E608" s="140"/>
    </row>
    <row r="609" customFormat="false" ht="15.75" hidden="false" customHeight="true" outlineLevel="0" collapsed="false">
      <c r="A609" s="137"/>
      <c r="B609" s="138"/>
      <c r="C609" s="138"/>
      <c r="D609" s="139"/>
      <c r="E609" s="140"/>
    </row>
    <row r="610" customFormat="false" ht="15.75" hidden="false" customHeight="true" outlineLevel="0" collapsed="false">
      <c r="A610" s="137"/>
      <c r="B610" s="138"/>
      <c r="C610" s="138"/>
      <c r="D610" s="139"/>
      <c r="E610" s="140"/>
    </row>
    <row r="611" customFormat="false" ht="15.75" hidden="false" customHeight="true" outlineLevel="0" collapsed="false">
      <c r="A611" s="137"/>
      <c r="B611" s="138"/>
      <c r="C611" s="138"/>
      <c r="D611" s="139"/>
      <c r="E611" s="140"/>
    </row>
    <row r="612" customFormat="false" ht="15.75" hidden="false" customHeight="true" outlineLevel="0" collapsed="false">
      <c r="A612" s="137"/>
      <c r="B612" s="138"/>
      <c r="C612" s="138"/>
      <c r="D612" s="139"/>
      <c r="E612" s="140"/>
    </row>
    <row r="613" customFormat="false" ht="15.75" hidden="false" customHeight="true" outlineLevel="0" collapsed="false">
      <c r="A613" s="137"/>
      <c r="B613" s="138"/>
      <c r="C613" s="138"/>
      <c r="D613" s="139"/>
      <c r="E613" s="140"/>
    </row>
    <row r="614" customFormat="false" ht="15.75" hidden="false" customHeight="true" outlineLevel="0" collapsed="false">
      <c r="A614" s="137"/>
      <c r="B614" s="138"/>
      <c r="C614" s="138"/>
      <c r="D614" s="139"/>
      <c r="E614" s="140"/>
    </row>
    <row r="615" customFormat="false" ht="15.75" hidden="false" customHeight="true" outlineLevel="0" collapsed="false">
      <c r="A615" s="137"/>
      <c r="B615" s="138"/>
      <c r="C615" s="138"/>
      <c r="D615" s="139"/>
      <c r="E615" s="140"/>
    </row>
    <row r="616" customFormat="false" ht="15.75" hidden="false" customHeight="true" outlineLevel="0" collapsed="false">
      <c r="A616" s="137"/>
      <c r="B616" s="138"/>
      <c r="C616" s="138"/>
      <c r="D616" s="139"/>
      <c r="E616" s="140"/>
    </row>
    <row r="617" customFormat="false" ht="15.75" hidden="false" customHeight="true" outlineLevel="0" collapsed="false">
      <c r="A617" s="137"/>
      <c r="B617" s="138"/>
      <c r="C617" s="138"/>
      <c r="D617" s="139"/>
      <c r="E617" s="140"/>
    </row>
    <row r="618" customFormat="false" ht="15.75" hidden="false" customHeight="true" outlineLevel="0" collapsed="false">
      <c r="A618" s="137"/>
      <c r="B618" s="138"/>
      <c r="C618" s="138"/>
      <c r="D618" s="139"/>
      <c r="E618" s="140"/>
    </row>
    <row r="619" customFormat="false" ht="15.75" hidden="false" customHeight="true" outlineLevel="0" collapsed="false">
      <c r="A619" s="137"/>
      <c r="B619" s="138"/>
      <c r="C619" s="138"/>
      <c r="D619" s="139"/>
      <c r="E619" s="140"/>
    </row>
    <row r="620" customFormat="false" ht="15.75" hidden="false" customHeight="true" outlineLevel="0" collapsed="false">
      <c r="A620" s="137"/>
      <c r="B620" s="138"/>
      <c r="C620" s="138"/>
      <c r="D620" s="139"/>
      <c r="E620" s="140"/>
    </row>
    <row r="621" customFormat="false" ht="15.75" hidden="false" customHeight="true" outlineLevel="0" collapsed="false">
      <c r="A621" s="137"/>
      <c r="B621" s="138"/>
      <c r="C621" s="138"/>
      <c r="D621" s="139"/>
      <c r="E621" s="140"/>
    </row>
    <row r="622" customFormat="false" ht="15.75" hidden="false" customHeight="true" outlineLevel="0" collapsed="false">
      <c r="A622" s="137"/>
      <c r="B622" s="138"/>
      <c r="C622" s="138"/>
      <c r="D622" s="139"/>
      <c r="E622" s="140"/>
    </row>
    <row r="623" customFormat="false" ht="15.75" hidden="false" customHeight="true" outlineLevel="0" collapsed="false">
      <c r="A623" s="137"/>
      <c r="B623" s="138"/>
      <c r="C623" s="138"/>
      <c r="D623" s="139"/>
      <c r="E623" s="140"/>
    </row>
    <row r="624" customFormat="false" ht="15.75" hidden="false" customHeight="true" outlineLevel="0" collapsed="false">
      <c r="A624" s="137"/>
      <c r="B624" s="138"/>
      <c r="C624" s="138"/>
      <c r="D624" s="139"/>
      <c r="E624" s="140"/>
    </row>
    <row r="625" customFormat="false" ht="15.75" hidden="false" customHeight="true" outlineLevel="0" collapsed="false">
      <c r="A625" s="137"/>
      <c r="B625" s="138"/>
      <c r="C625" s="138"/>
      <c r="D625" s="139"/>
      <c r="E625" s="140"/>
    </row>
    <row r="626" customFormat="false" ht="15.75" hidden="false" customHeight="true" outlineLevel="0" collapsed="false">
      <c r="A626" s="137"/>
      <c r="B626" s="138"/>
      <c r="C626" s="138"/>
      <c r="D626" s="139"/>
      <c r="E626" s="140"/>
    </row>
    <row r="627" customFormat="false" ht="15.75" hidden="false" customHeight="true" outlineLevel="0" collapsed="false">
      <c r="A627" s="137"/>
      <c r="B627" s="138"/>
      <c r="C627" s="138"/>
      <c r="D627" s="139"/>
      <c r="E627" s="140"/>
    </row>
    <row r="628" customFormat="false" ht="15.75" hidden="false" customHeight="true" outlineLevel="0" collapsed="false">
      <c r="A628" s="137"/>
      <c r="B628" s="138"/>
      <c r="C628" s="138"/>
      <c r="D628" s="139"/>
      <c r="E628" s="140"/>
    </row>
    <row r="629" customFormat="false" ht="15.75" hidden="false" customHeight="true" outlineLevel="0" collapsed="false">
      <c r="A629" s="137"/>
      <c r="B629" s="138"/>
      <c r="C629" s="138"/>
      <c r="D629" s="139"/>
      <c r="E629" s="140"/>
    </row>
    <row r="630" customFormat="false" ht="15.75" hidden="false" customHeight="true" outlineLevel="0" collapsed="false">
      <c r="A630" s="137"/>
      <c r="B630" s="138"/>
      <c r="C630" s="138"/>
      <c r="D630" s="139"/>
      <c r="E630" s="140"/>
    </row>
    <row r="631" customFormat="false" ht="15.75" hidden="false" customHeight="true" outlineLevel="0" collapsed="false">
      <c r="A631" s="137"/>
      <c r="B631" s="138"/>
      <c r="C631" s="138"/>
      <c r="D631" s="139"/>
      <c r="E631" s="140"/>
    </row>
    <row r="632" customFormat="false" ht="15.75" hidden="false" customHeight="true" outlineLevel="0" collapsed="false">
      <c r="A632" s="137"/>
      <c r="B632" s="138"/>
      <c r="C632" s="138"/>
      <c r="D632" s="139"/>
      <c r="E632" s="140"/>
    </row>
    <row r="633" customFormat="false" ht="15.75" hidden="false" customHeight="true" outlineLevel="0" collapsed="false">
      <c r="A633" s="137"/>
      <c r="B633" s="138"/>
      <c r="C633" s="138"/>
      <c r="D633" s="139"/>
      <c r="E633" s="140"/>
    </row>
    <row r="634" customFormat="false" ht="15.75" hidden="false" customHeight="true" outlineLevel="0" collapsed="false">
      <c r="A634" s="137"/>
      <c r="B634" s="138"/>
      <c r="C634" s="138"/>
      <c r="D634" s="139"/>
      <c r="E634" s="140"/>
    </row>
    <row r="635" customFormat="false" ht="15.75" hidden="false" customHeight="true" outlineLevel="0" collapsed="false">
      <c r="A635" s="137"/>
      <c r="B635" s="138"/>
      <c r="C635" s="138"/>
      <c r="D635" s="139"/>
      <c r="E635" s="140"/>
    </row>
    <row r="636" customFormat="false" ht="15.75" hidden="false" customHeight="true" outlineLevel="0" collapsed="false">
      <c r="A636" s="137"/>
      <c r="B636" s="138"/>
      <c r="C636" s="138"/>
      <c r="D636" s="139"/>
      <c r="E636" s="140"/>
    </row>
    <row r="637" customFormat="false" ht="15.75" hidden="false" customHeight="true" outlineLevel="0" collapsed="false">
      <c r="A637" s="137"/>
      <c r="B637" s="138"/>
      <c r="C637" s="138"/>
      <c r="D637" s="139"/>
      <c r="E637" s="140"/>
    </row>
    <row r="638" customFormat="false" ht="15.75" hidden="false" customHeight="true" outlineLevel="0" collapsed="false">
      <c r="A638" s="137"/>
      <c r="B638" s="138"/>
      <c r="C638" s="138"/>
      <c r="D638" s="139"/>
      <c r="E638" s="140"/>
    </row>
    <row r="639" customFormat="false" ht="15.75" hidden="false" customHeight="true" outlineLevel="0" collapsed="false">
      <c r="A639" s="137"/>
      <c r="B639" s="138"/>
      <c r="C639" s="138"/>
      <c r="D639" s="139"/>
      <c r="E639" s="140"/>
    </row>
    <row r="640" customFormat="false" ht="15.75" hidden="false" customHeight="true" outlineLevel="0" collapsed="false">
      <c r="A640" s="137"/>
      <c r="B640" s="138"/>
      <c r="C640" s="138"/>
      <c r="D640" s="139"/>
      <c r="E640" s="140"/>
    </row>
    <row r="641" customFormat="false" ht="15.75" hidden="false" customHeight="true" outlineLevel="0" collapsed="false">
      <c r="A641" s="137"/>
      <c r="B641" s="138"/>
      <c r="C641" s="138"/>
      <c r="D641" s="139"/>
      <c r="E641" s="140"/>
    </row>
    <row r="642" customFormat="false" ht="15.75" hidden="false" customHeight="true" outlineLevel="0" collapsed="false">
      <c r="A642" s="137"/>
      <c r="B642" s="138"/>
      <c r="C642" s="138"/>
      <c r="D642" s="139"/>
      <c r="E642" s="140"/>
    </row>
    <row r="643" customFormat="false" ht="15.75" hidden="false" customHeight="true" outlineLevel="0" collapsed="false">
      <c r="A643" s="137"/>
      <c r="B643" s="138"/>
      <c r="C643" s="138"/>
      <c r="D643" s="139"/>
      <c r="E643" s="140"/>
    </row>
    <row r="644" customFormat="false" ht="15.75" hidden="false" customHeight="true" outlineLevel="0" collapsed="false">
      <c r="A644" s="137"/>
      <c r="B644" s="138"/>
      <c r="C644" s="138"/>
      <c r="D644" s="139"/>
      <c r="E644" s="140"/>
    </row>
    <row r="645" customFormat="false" ht="15.75" hidden="false" customHeight="true" outlineLevel="0" collapsed="false">
      <c r="A645" s="137"/>
      <c r="B645" s="138"/>
      <c r="C645" s="138"/>
      <c r="D645" s="139"/>
      <c r="E645" s="140"/>
    </row>
    <row r="646" customFormat="false" ht="15.75" hidden="false" customHeight="true" outlineLevel="0" collapsed="false">
      <c r="A646" s="137"/>
      <c r="B646" s="138"/>
      <c r="C646" s="138"/>
      <c r="D646" s="139"/>
      <c r="E646" s="140"/>
    </row>
    <row r="647" customFormat="false" ht="15.75" hidden="false" customHeight="true" outlineLevel="0" collapsed="false">
      <c r="A647" s="137"/>
      <c r="B647" s="138"/>
      <c r="C647" s="138"/>
      <c r="D647" s="139"/>
      <c r="E647" s="140"/>
    </row>
    <row r="648" customFormat="false" ht="15.75" hidden="false" customHeight="true" outlineLevel="0" collapsed="false">
      <c r="A648" s="137"/>
      <c r="B648" s="138"/>
      <c r="C648" s="138"/>
      <c r="D648" s="139"/>
      <c r="E648" s="140"/>
    </row>
    <row r="649" customFormat="false" ht="15.75" hidden="false" customHeight="true" outlineLevel="0" collapsed="false">
      <c r="A649" s="137"/>
      <c r="B649" s="138"/>
      <c r="C649" s="138"/>
      <c r="D649" s="139"/>
      <c r="E649" s="140"/>
    </row>
    <row r="650" customFormat="false" ht="15.75" hidden="false" customHeight="true" outlineLevel="0" collapsed="false">
      <c r="A650" s="137"/>
      <c r="B650" s="138"/>
      <c r="C650" s="138"/>
      <c r="D650" s="139"/>
      <c r="E650" s="140"/>
    </row>
    <row r="651" customFormat="false" ht="15.75" hidden="false" customHeight="true" outlineLevel="0" collapsed="false">
      <c r="A651" s="137"/>
      <c r="B651" s="138"/>
      <c r="C651" s="138"/>
      <c r="D651" s="139"/>
      <c r="E651" s="140"/>
    </row>
    <row r="652" customFormat="false" ht="15.75" hidden="false" customHeight="true" outlineLevel="0" collapsed="false">
      <c r="A652" s="137"/>
      <c r="B652" s="138"/>
      <c r="C652" s="138"/>
      <c r="D652" s="139"/>
      <c r="E652" s="140"/>
    </row>
    <row r="653" customFormat="false" ht="15.75" hidden="false" customHeight="true" outlineLevel="0" collapsed="false">
      <c r="A653" s="137"/>
      <c r="B653" s="138"/>
      <c r="C653" s="138"/>
      <c r="D653" s="139"/>
      <c r="E653" s="140"/>
    </row>
    <row r="654" customFormat="false" ht="15.75" hidden="false" customHeight="true" outlineLevel="0" collapsed="false">
      <c r="A654" s="137"/>
      <c r="B654" s="138"/>
      <c r="C654" s="138"/>
      <c r="D654" s="139"/>
      <c r="E654" s="140"/>
    </row>
    <row r="655" customFormat="false" ht="15.75" hidden="false" customHeight="true" outlineLevel="0" collapsed="false">
      <c r="A655" s="137"/>
      <c r="B655" s="138"/>
      <c r="C655" s="138"/>
      <c r="D655" s="139"/>
      <c r="E655" s="140"/>
    </row>
    <row r="656" customFormat="false" ht="15.75" hidden="false" customHeight="true" outlineLevel="0" collapsed="false">
      <c r="A656" s="137"/>
      <c r="B656" s="138"/>
      <c r="C656" s="138"/>
      <c r="D656" s="139"/>
      <c r="E656" s="140"/>
    </row>
    <row r="657" customFormat="false" ht="15.75" hidden="false" customHeight="true" outlineLevel="0" collapsed="false">
      <c r="A657" s="137"/>
      <c r="B657" s="138"/>
      <c r="C657" s="138"/>
      <c r="D657" s="139"/>
      <c r="E657" s="140"/>
    </row>
    <row r="658" customFormat="false" ht="15.75" hidden="false" customHeight="true" outlineLevel="0" collapsed="false">
      <c r="A658" s="137"/>
      <c r="B658" s="138"/>
      <c r="C658" s="138"/>
      <c r="D658" s="139"/>
      <c r="E658" s="140"/>
    </row>
    <row r="659" customFormat="false" ht="15.75" hidden="false" customHeight="true" outlineLevel="0" collapsed="false">
      <c r="A659" s="137"/>
      <c r="B659" s="138"/>
      <c r="C659" s="138"/>
      <c r="D659" s="139"/>
      <c r="E659" s="140"/>
    </row>
    <row r="660" customFormat="false" ht="15.75" hidden="false" customHeight="true" outlineLevel="0" collapsed="false">
      <c r="A660" s="137"/>
      <c r="B660" s="138"/>
      <c r="C660" s="138"/>
      <c r="D660" s="139"/>
      <c r="E660" s="140"/>
    </row>
    <row r="661" customFormat="false" ht="15" hidden="false" customHeight="true" outlineLevel="0" collapsed="false">
      <c r="A661" s="137"/>
      <c r="B661" s="138"/>
      <c r="C661" s="138"/>
      <c r="D661" s="139"/>
      <c r="E661" s="140"/>
    </row>
    <row r="662" customFormat="false" ht="15" hidden="false" customHeight="true" outlineLevel="0" collapsed="false">
      <c r="A662" s="137"/>
      <c r="B662" s="138"/>
      <c r="C662" s="138"/>
      <c r="D662" s="139"/>
      <c r="E662" s="140"/>
    </row>
    <row r="663" customFormat="false" ht="15" hidden="false" customHeight="true" outlineLevel="0" collapsed="false">
      <c r="A663" s="137"/>
      <c r="B663" s="138"/>
      <c r="C663" s="138"/>
      <c r="D663" s="139"/>
      <c r="E663" s="140"/>
    </row>
    <row r="664" customFormat="false" ht="15" hidden="false" customHeight="true" outlineLevel="0" collapsed="false">
      <c r="A664" s="137"/>
      <c r="B664" s="138"/>
      <c r="C664" s="138"/>
      <c r="D664" s="139"/>
      <c r="E664" s="140"/>
    </row>
    <row r="665" customFormat="false" ht="15" hidden="false" customHeight="true" outlineLevel="0" collapsed="false">
      <c r="A665" s="137"/>
      <c r="B665" s="138"/>
      <c r="C665" s="138"/>
      <c r="D665" s="139"/>
      <c r="E665" s="140"/>
    </row>
    <row r="666" customFormat="false" ht="15" hidden="false" customHeight="true" outlineLevel="0" collapsed="false">
      <c r="A666" s="137"/>
      <c r="B666" s="138"/>
      <c r="C666" s="138"/>
      <c r="D666" s="139"/>
      <c r="E666" s="140"/>
    </row>
    <row r="667" customFormat="false" ht="15" hidden="false" customHeight="true" outlineLevel="0" collapsed="false">
      <c r="A667" s="137"/>
      <c r="B667" s="138"/>
      <c r="C667" s="138"/>
      <c r="D667" s="139"/>
      <c r="E667" s="140"/>
    </row>
    <row r="668" customFormat="false" ht="15" hidden="false" customHeight="true" outlineLevel="0" collapsed="false">
      <c r="A668" s="137"/>
      <c r="B668" s="138"/>
      <c r="C668" s="138"/>
      <c r="D668" s="139"/>
      <c r="E668" s="140"/>
    </row>
    <row r="669" customFormat="false" ht="15" hidden="false" customHeight="true" outlineLevel="0" collapsed="false">
      <c r="A669" s="137"/>
      <c r="B669" s="138"/>
      <c r="C669" s="138"/>
      <c r="D669" s="139"/>
      <c r="E669" s="140"/>
    </row>
    <row r="670" customFormat="false" ht="15" hidden="false" customHeight="true" outlineLevel="0" collapsed="false">
      <c r="E670" s="140"/>
    </row>
  </sheetData>
  <mergeCells count="139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A64:D64"/>
    <mergeCell ref="A65:E65"/>
    <mergeCell ref="B66:D66"/>
    <mergeCell ref="A70:D70"/>
    <mergeCell ref="A72:E72"/>
    <mergeCell ref="B73:C73"/>
    <mergeCell ref="B74:C74"/>
    <mergeCell ref="B75:C75"/>
    <mergeCell ref="B76:C76"/>
    <mergeCell ref="B77:C77"/>
    <mergeCell ref="B78:C78"/>
    <mergeCell ref="B79:C79"/>
    <mergeCell ref="A80:C80"/>
    <mergeCell ref="A81:E81"/>
    <mergeCell ref="A82:C85"/>
    <mergeCell ref="A86:E86"/>
    <mergeCell ref="A87:E87"/>
    <mergeCell ref="B88:C88"/>
    <mergeCell ref="B89:C89"/>
    <mergeCell ref="B90:C90"/>
    <mergeCell ref="B91:C91"/>
    <mergeCell ref="B92:C92"/>
    <mergeCell ref="B93:C93"/>
    <mergeCell ref="B94:C94"/>
    <mergeCell ref="A95:C95"/>
    <mergeCell ref="A96:E96"/>
    <mergeCell ref="B97:D97"/>
    <mergeCell ref="B98:D98"/>
    <mergeCell ref="A99:D99"/>
    <mergeCell ref="A100:E100"/>
    <mergeCell ref="B101:D101"/>
    <mergeCell ref="A104:D104"/>
    <mergeCell ref="A105:D105"/>
    <mergeCell ref="A107:E107"/>
    <mergeCell ref="B108:D108"/>
    <mergeCell ref="B109:D109"/>
    <mergeCell ref="B110:D110"/>
    <mergeCell ref="B111:D111"/>
    <mergeCell ref="B112:D112"/>
    <mergeCell ref="A113:D113"/>
    <mergeCell ref="A114:E114"/>
    <mergeCell ref="A115:C120"/>
    <mergeCell ref="A121:E121"/>
    <mergeCell ref="B122:C122"/>
    <mergeCell ref="B123:C123"/>
    <mergeCell ref="B124:C124"/>
    <mergeCell ref="A125:B125"/>
    <mergeCell ref="C125:D125"/>
    <mergeCell ref="B127:C127"/>
    <mergeCell ref="B128:C128"/>
    <mergeCell ref="B129:C129"/>
    <mergeCell ref="B130:C130"/>
    <mergeCell ref="B131:C131"/>
    <mergeCell ref="B132:C132"/>
    <mergeCell ref="A133:C133"/>
    <mergeCell ref="A134:D134"/>
    <mergeCell ref="A135:D135"/>
    <mergeCell ref="A137:E137"/>
    <mergeCell ref="A138:D138"/>
    <mergeCell ref="B139:D139"/>
    <mergeCell ref="B140:D140"/>
    <mergeCell ref="B141:D141"/>
    <mergeCell ref="B142:D142"/>
    <mergeCell ref="B143:D143"/>
    <mergeCell ref="A144:D144"/>
    <mergeCell ref="B145:D145"/>
    <mergeCell ref="A146:D146"/>
    <mergeCell ref="A147:D147"/>
    <mergeCell ref="A148:D148"/>
    <mergeCell ref="A152:E152"/>
    <mergeCell ref="A153:E153"/>
    <mergeCell ref="A154:E154"/>
    <mergeCell ref="A155:E15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A202"/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4" colorId="64" zoomScale="120" zoomScaleNormal="120" zoomScalePageLayoutView="100" workbookViewId="0">
      <selection pane="topLeft" activeCell="C3" activeCellId="0" sqref="C3"/>
    </sheetView>
  </sheetViews>
  <sheetFormatPr defaultColWidth="10.4921875" defaultRowHeight="13.8" zeroHeight="false" outlineLevelRow="0" outlineLevelCol="0"/>
  <cols>
    <col collapsed="false" customWidth="true" hidden="false" outlineLevel="0" max="1" min="1" style="1" width="20.05"/>
    <col collapsed="false" customWidth="false" hidden="false" outlineLevel="0" max="2" min="2" style="1" width="10.5"/>
    <col collapsed="false" customWidth="true" hidden="false" outlineLevel="0" max="3" min="3" style="1" width="36.94"/>
    <col collapsed="false" customWidth="true" hidden="false" outlineLevel="0" max="4" min="4" style="1" width="25.86"/>
    <col collapsed="false" customWidth="false" hidden="false" outlineLevel="0" max="1024" min="5" style="1" width="10.5"/>
  </cols>
  <sheetData>
    <row r="1" customFormat="false" ht="13.8" hidden="false" customHeight="true" outlineLevel="0" collapsed="false">
      <c r="A1" s="198" t="s">
        <v>336</v>
      </c>
      <c r="B1" s="198"/>
      <c r="C1" s="198"/>
      <c r="D1" s="198"/>
    </row>
    <row r="2" customFormat="false" ht="23.85" hidden="false" customHeight="false" outlineLevel="0" collapsed="false">
      <c r="A2" s="198" t="s">
        <v>337</v>
      </c>
      <c r="B2" s="198"/>
      <c r="C2" s="198" t="s">
        <v>338</v>
      </c>
      <c r="D2" s="198" t="s">
        <v>203</v>
      </c>
    </row>
    <row r="3" customFormat="false" ht="18.2" hidden="false" customHeight="true" outlineLevel="0" collapsed="false">
      <c r="A3" s="12" t="n">
        <v>720</v>
      </c>
      <c r="B3" s="12"/>
      <c r="C3" s="16"/>
      <c r="D3" s="199" t="n">
        <f aca="false">A3*C3</f>
        <v>0</v>
      </c>
    </row>
    <row r="4" customFormat="false" ht="37.3" hidden="false" customHeight="true" outlineLevel="0" collapsed="false">
      <c r="A4" s="200" t="s">
        <v>339</v>
      </c>
      <c r="B4" s="200"/>
      <c r="C4" s="200"/>
      <c r="D4" s="200"/>
    </row>
    <row r="5" customFormat="false" ht="13.8" hidden="false" customHeight="false" outlineLevel="0" collapsed="false">
      <c r="A5" s="12" t="s">
        <v>340</v>
      </c>
      <c r="B5" s="194" t="n">
        <v>0.05</v>
      </c>
      <c r="C5" s="12"/>
      <c r="D5" s="199" t="n">
        <f aca="false">$D$3*B5</f>
        <v>0</v>
      </c>
    </row>
    <row r="6" customFormat="false" ht="13.8" hidden="false" customHeight="false" outlineLevel="0" collapsed="false">
      <c r="A6" s="12" t="s">
        <v>243</v>
      </c>
      <c r="B6" s="194" t="n">
        <v>0.1</v>
      </c>
      <c r="C6" s="12"/>
      <c r="D6" s="199" t="n">
        <f aca="false">$D$3*B6</f>
        <v>0</v>
      </c>
    </row>
    <row r="7" customFormat="false" ht="13.8" hidden="false" customHeight="false" outlineLevel="0" collapsed="false">
      <c r="A7" s="200" t="s">
        <v>245</v>
      </c>
      <c r="B7" s="200"/>
      <c r="C7" s="200"/>
      <c r="D7" s="200"/>
    </row>
    <row r="8" customFormat="false" ht="13.8" hidden="false" customHeight="false" outlineLevel="0" collapsed="false">
      <c r="A8" s="12" t="s">
        <v>247</v>
      </c>
      <c r="B8" s="194" t="n">
        <v>0.0065</v>
      </c>
      <c r="C8" s="12"/>
      <c r="D8" s="199" t="n">
        <f aca="false">$D$3*B8</f>
        <v>0</v>
      </c>
    </row>
    <row r="9" customFormat="false" ht="13.8" hidden="false" customHeight="false" outlineLevel="0" collapsed="false">
      <c r="A9" s="12" t="s">
        <v>249</v>
      </c>
      <c r="B9" s="194" t="n">
        <v>0.03</v>
      </c>
      <c r="C9" s="12"/>
      <c r="D9" s="199" t="n">
        <f aca="false">$D$3*B9</f>
        <v>0</v>
      </c>
    </row>
    <row r="10" customFormat="false" ht="13.8" hidden="false" customHeight="false" outlineLevel="0" collapsed="false">
      <c r="A10" s="12" t="s">
        <v>341</v>
      </c>
      <c r="B10" s="194" t="n">
        <v>0.05</v>
      </c>
      <c r="C10" s="12"/>
      <c r="D10" s="199" t="n">
        <f aca="false">$D$3*B10</f>
        <v>0</v>
      </c>
    </row>
    <row r="11" customFormat="false" ht="13.8" hidden="false" customHeight="false" outlineLevel="0" collapsed="false">
      <c r="A11" s="198"/>
      <c r="B11" s="198"/>
      <c r="C11" s="198" t="s">
        <v>203</v>
      </c>
      <c r="D11" s="201" t="n">
        <f aca="false">D3+D5+D6+D8+D9+D10</f>
        <v>0</v>
      </c>
    </row>
    <row r="12" customFormat="false" ht="23.85" hidden="false" customHeight="false" outlineLevel="0" collapsed="false">
      <c r="A12" s="198"/>
      <c r="B12" s="198"/>
      <c r="C12" s="198" t="s">
        <v>342</v>
      </c>
      <c r="D12" s="201" t="n">
        <f aca="false">D11/A3</f>
        <v>0</v>
      </c>
    </row>
  </sheetData>
  <mergeCells count="1">
    <mergeCell ref="A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CB20C"/>
    <pageSetUpPr fitToPage="false"/>
  </sheetPr>
  <dimension ref="A1:G997"/>
  <sheetViews>
    <sheetView showFormulas="false" showGridLines="true" showRowColHeaders="true" showZeros="true" rightToLeft="false" tabSelected="false" showOutlineSymbols="true" defaultGridColor="true" view="normal" topLeftCell="A25" colorId="64" zoomScale="120" zoomScaleNormal="120" zoomScalePageLayoutView="100" workbookViewId="0">
      <selection pane="topLeft" activeCell="A47" activeCellId="0" sqref="A47"/>
    </sheetView>
  </sheetViews>
  <sheetFormatPr defaultColWidth="12.453125" defaultRowHeight="13.8" zeroHeight="false" outlineLevelRow="0" outlineLevelCol="0"/>
  <cols>
    <col collapsed="false" customWidth="true" hidden="false" outlineLevel="0" max="1" min="1" style="1" width="4.75"/>
    <col collapsed="false" customWidth="true" hidden="false" outlineLevel="0" max="2" min="2" style="1" width="23.37"/>
    <col collapsed="false" customWidth="true" hidden="false" outlineLevel="0" max="3" min="3" style="1" width="49.78"/>
    <col collapsed="false" customWidth="true" hidden="false" outlineLevel="0" max="4" min="4" style="1" width="10.5"/>
    <col collapsed="false" customWidth="true" hidden="false" outlineLevel="0" max="5" min="5" style="1" width="11.5"/>
    <col collapsed="false" customWidth="true" hidden="false" outlineLevel="0" max="6" min="6" style="1" width="12"/>
    <col collapsed="false" customWidth="true" hidden="false" outlineLevel="0" max="7" min="7" style="1" width="11.5"/>
    <col collapsed="false" customWidth="true" hidden="false" outlineLevel="0" max="22" min="8" style="1" width="7.62"/>
    <col collapsed="false" customWidth="false" hidden="false" outlineLevel="0" max="1024" min="23" style="1" width="12.46"/>
  </cols>
  <sheetData>
    <row r="1" s="1" customFormat="true" ht="24" hidden="false" customHeight="true" outlineLevel="0" collapsed="false">
      <c r="A1" s="202" t="s">
        <v>343</v>
      </c>
      <c r="B1" s="202"/>
      <c r="C1" s="202"/>
      <c r="D1" s="202"/>
      <c r="E1" s="202"/>
      <c r="F1" s="202"/>
      <c r="G1" s="202"/>
    </row>
    <row r="2" s="1" customFormat="true" ht="35.65" hidden="false" customHeight="true" outlineLevel="0" collapsed="false">
      <c r="A2" s="203" t="s">
        <v>198</v>
      </c>
      <c r="B2" s="83" t="s">
        <v>344</v>
      </c>
      <c r="C2" s="83"/>
      <c r="D2" s="83" t="s">
        <v>4</v>
      </c>
      <c r="E2" s="83" t="s">
        <v>345</v>
      </c>
      <c r="F2" s="83" t="s">
        <v>346</v>
      </c>
      <c r="G2" s="204" t="s">
        <v>203</v>
      </c>
    </row>
    <row r="3" s="1" customFormat="true" ht="23.85" hidden="false" customHeight="true" outlineLevel="0" collapsed="false">
      <c r="A3" s="205" t="n">
        <v>1</v>
      </c>
      <c r="B3" s="206" t="s">
        <v>347</v>
      </c>
      <c r="C3" s="206"/>
      <c r="D3" s="12" t="s">
        <v>207</v>
      </c>
      <c r="E3" s="12" t="n">
        <v>4</v>
      </c>
      <c r="F3" s="207"/>
      <c r="G3" s="66" t="n">
        <f aca="false">E3*F3</f>
        <v>0</v>
      </c>
    </row>
    <row r="4" s="1" customFormat="true" ht="23.85" hidden="false" customHeight="true" outlineLevel="0" collapsed="false">
      <c r="A4" s="205" t="n">
        <v>2</v>
      </c>
      <c r="B4" s="206" t="s">
        <v>348</v>
      </c>
      <c r="C4" s="206"/>
      <c r="D4" s="12" t="s">
        <v>207</v>
      </c>
      <c r="E4" s="12" t="n">
        <v>4</v>
      </c>
      <c r="F4" s="207"/>
      <c r="G4" s="66" t="n">
        <f aca="false">E4*F4</f>
        <v>0</v>
      </c>
    </row>
    <row r="5" customFormat="false" ht="13.8" hidden="false" customHeight="true" outlineLevel="0" collapsed="false">
      <c r="A5" s="205" t="n">
        <v>3</v>
      </c>
      <c r="B5" s="206" t="s">
        <v>349</v>
      </c>
      <c r="C5" s="206"/>
      <c r="D5" s="12" t="s">
        <v>207</v>
      </c>
      <c r="E5" s="12" t="n">
        <v>1</v>
      </c>
      <c r="F5" s="207"/>
      <c r="G5" s="66" t="n">
        <f aca="false">E5*F5</f>
        <v>0</v>
      </c>
    </row>
    <row r="6" customFormat="false" ht="23.85" hidden="false" customHeight="true" outlineLevel="0" collapsed="false">
      <c r="A6" s="205" t="n">
        <v>4</v>
      </c>
      <c r="B6" s="206" t="s">
        <v>350</v>
      </c>
      <c r="C6" s="206"/>
      <c r="D6" s="12" t="s">
        <v>351</v>
      </c>
      <c r="E6" s="12" t="n">
        <v>2</v>
      </c>
      <c r="F6" s="207"/>
      <c r="G6" s="66" t="n">
        <f aca="false">E6*F6</f>
        <v>0</v>
      </c>
    </row>
    <row r="7" customFormat="false" ht="13.8" hidden="false" customHeight="true" outlineLevel="0" collapsed="false">
      <c r="A7" s="205" t="n">
        <v>5</v>
      </c>
      <c r="B7" s="206" t="s">
        <v>352</v>
      </c>
      <c r="C7" s="206"/>
      <c r="D7" s="12" t="s">
        <v>351</v>
      </c>
      <c r="E7" s="12" t="n">
        <v>4</v>
      </c>
      <c r="F7" s="207"/>
      <c r="G7" s="66" t="n">
        <f aca="false">E7*F7</f>
        <v>0</v>
      </c>
    </row>
    <row r="8" customFormat="false" ht="23.85" hidden="false" customHeight="true" outlineLevel="0" collapsed="false">
      <c r="A8" s="205" t="n">
        <v>6</v>
      </c>
      <c r="B8" s="206" t="s">
        <v>353</v>
      </c>
      <c r="C8" s="206"/>
      <c r="D8" s="12" t="s">
        <v>207</v>
      </c>
      <c r="E8" s="12" t="n">
        <v>1</v>
      </c>
      <c r="F8" s="207"/>
      <c r="G8" s="66" t="n">
        <f aca="false">E8*F8</f>
        <v>0</v>
      </c>
    </row>
    <row r="9" customFormat="false" ht="23.85" hidden="false" customHeight="true" outlineLevel="0" collapsed="false">
      <c r="A9" s="205" t="n">
        <v>7</v>
      </c>
      <c r="B9" s="206" t="s">
        <v>354</v>
      </c>
      <c r="C9" s="206"/>
      <c r="D9" s="12" t="s">
        <v>207</v>
      </c>
      <c r="E9" s="12" t="n">
        <v>1</v>
      </c>
      <c r="F9" s="207"/>
      <c r="G9" s="66" t="n">
        <f aca="false">E9*F9</f>
        <v>0</v>
      </c>
    </row>
    <row r="10" customFormat="false" ht="13.8" hidden="false" customHeight="true" outlineLevel="0" collapsed="false">
      <c r="A10" s="208" t="s">
        <v>203</v>
      </c>
      <c r="B10" s="208"/>
      <c r="C10" s="208"/>
      <c r="D10" s="208"/>
      <c r="E10" s="208"/>
      <c r="F10" s="208"/>
      <c r="G10" s="209" t="n">
        <f aca="false">SUM(G3:G9)</f>
        <v>0</v>
      </c>
    </row>
    <row r="11" customFormat="false" ht="13.8" hidden="false" customHeight="true" outlineLevel="0" collapsed="false">
      <c r="A11" s="210" t="s">
        <v>355</v>
      </c>
      <c r="B11" s="210"/>
      <c r="C11" s="210"/>
      <c r="D11" s="210"/>
      <c r="E11" s="210"/>
      <c r="F11" s="210"/>
      <c r="G11" s="211" t="n">
        <f aca="false">G10/12</f>
        <v>0</v>
      </c>
    </row>
    <row r="16" customFormat="false" ht="13.8" hidden="false" customHeight="true" outlineLevel="0" collapsed="false">
      <c r="A16" s="202" t="s">
        <v>356</v>
      </c>
      <c r="B16" s="202"/>
      <c r="C16" s="202"/>
      <c r="D16" s="202"/>
      <c r="E16" s="202"/>
      <c r="F16" s="202"/>
      <c r="G16" s="202"/>
    </row>
    <row r="17" customFormat="false" ht="35.65" hidden="false" customHeight="true" outlineLevel="0" collapsed="false">
      <c r="A17" s="203" t="s">
        <v>198</v>
      </c>
      <c r="B17" s="83" t="s">
        <v>344</v>
      </c>
      <c r="C17" s="83"/>
      <c r="D17" s="83" t="s">
        <v>4</v>
      </c>
      <c r="E17" s="83" t="s">
        <v>345</v>
      </c>
      <c r="F17" s="83" t="s">
        <v>346</v>
      </c>
      <c r="G17" s="204" t="s">
        <v>203</v>
      </c>
    </row>
    <row r="18" customFormat="false" ht="13.8" hidden="false" customHeight="true" outlineLevel="0" collapsed="false">
      <c r="A18" s="205" t="n">
        <v>1</v>
      </c>
      <c r="B18" s="206" t="s">
        <v>357</v>
      </c>
      <c r="C18" s="206"/>
      <c r="D18" s="12" t="s">
        <v>207</v>
      </c>
      <c r="E18" s="12" t="n">
        <v>4</v>
      </c>
      <c r="F18" s="207"/>
      <c r="G18" s="66" t="n">
        <f aca="false">E18*F18</f>
        <v>0</v>
      </c>
    </row>
    <row r="19" customFormat="false" ht="28.5" hidden="false" customHeight="true" outlineLevel="0" collapsed="false">
      <c r="A19" s="205" t="n">
        <v>2</v>
      </c>
      <c r="B19" s="206" t="s">
        <v>358</v>
      </c>
      <c r="C19" s="206"/>
      <c r="D19" s="12" t="s">
        <v>207</v>
      </c>
      <c r="E19" s="12" t="n">
        <v>4</v>
      </c>
      <c r="F19" s="207"/>
      <c r="G19" s="66" t="n">
        <f aca="false">E19*F19</f>
        <v>0</v>
      </c>
    </row>
    <row r="20" customFormat="false" ht="13.8" hidden="false" customHeight="true" outlineLevel="0" collapsed="false">
      <c r="A20" s="205" t="n">
        <v>3</v>
      </c>
      <c r="B20" s="206" t="s">
        <v>359</v>
      </c>
      <c r="C20" s="206"/>
      <c r="D20" s="12" t="s">
        <v>207</v>
      </c>
      <c r="E20" s="12" t="n">
        <v>2</v>
      </c>
      <c r="F20" s="207"/>
      <c r="G20" s="66" t="n">
        <f aca="false">E20*F20</f>
        <v>0</v>
      </c>
    </row>
    <row r="21" customFormat="false" ht="14.25" hidden="false" customHeight="true" outlineLevel="0" collapsed="false">
      <c r="A21" s="205" t="n">
        <v>4</v>
      </c>
      <c r="B21" s="206" t="s">
        <v>360</v>
      </c>
      <c r="C21" s="206"/>
      <c r="D21" s="12" t="s">
        <v>351</v>
      </c>
      <c r="E21" s="12" t="n">
        <v>2</v>
      </c>
      <c r="F21" s="207"/>
      <c r="G21" s="66" t="n">
        <f aca="false">E21*F21</f>
        <v>0</v>
      </c>
    </row>
    <row r="22" customFormat="false" ht="14.25" hidden="false" customHeight="true" outlineLevel="0" collapsed="false">
      <c r="A22" s="205" t="n">
        <v>5</v>
      </c>
      <c r="B22" s="206" t="s">
        <v>352</v>
      </c>
      <c r="C22" s="206"/>
      <c r="D22" s="12" t="s">
        <v>351</v>
      </c>
      <c r="E22" s="12" t="n">
        <v>4</v>
      </c>
      <c r="F22" s="207"/>
      <c r="G22" s="66" t="n">
        <f aca="false">E22*F22</f>
        <v>0</v>
      </c>
    </row>
    <row r="23" customFormat="false" ht="14.25" hidden="false" customHeight="true" outlineLevel="0" collapsed="false">
      <c r="A23" s="205" t="n">
        <v>6</v>
      </c>
      <c r="B23" s="206" t="s">
        <v>361</v>
      </c>
      <c r="C23" s="206"/>
      <c r="D23" s="12" t="s">
        <v>207</v>
      </c>
      <c r="E23" s="12" t="n">
        <v>1</v>
      </c>
      <c r="F23" s="207"/>
      <c r="G23" s="66" t="n">
        <f aca="false">E23*F23</f>
        <v>0</v>
      </c>
    </row>
    <row r="24" customFormat="false" ht="24.85" hidden="false" customHeight="true" outlineLevel="0" collapsed="false">
      <c r="A24" s="205" t="n">
        <v>7</v>
      </c>
      <c r="B24" s="206" t="s">
        <v>353</v>
      </c>
      <c r="C24" s="206"/>
      <c r="D24" s="12" t="s">
        <v>207</v>
      </c>
      <c r="E24" s="12" t="n">
        <v>1</v>
      </c>
      <c r="F24" s="207"/>
      <c r="G24" s="66" t="n">
        <f aca="false">E24*F24</f>
        <v>0</v>
      </c>
    </row>
    <row r="25" customFormat="false" ht="14.25" hidden="false" customHeight="true" outlineLevel="0" collapsed="false">
      <c r="A25" s="205" t="n">
        <v>8</v>
      </c>
      <c r="B25" s="206" t="s">
        <v>362</v>
      </c>
      <c r="C25" s="206"/>
      <c r="D25" s="12" t="s">
        <v>207</v>
      </c>
      <c r="E25" s="12" t="n">
        <v>1</v>
      </c>
      <c r="F25" s="207"/>
      <c r="G25" s="66" t="n">
        <f aca="false">E25*F25</f>
        <v>0</v>
      </c>
    </row>
    <row r="26" customFormat="false" ht="13.8" hidden="false" customHeight="true" outlineLevel="0" collapsed="false">
      <c r="A26" s="208" t="s">
        <v>203</v>
      </c>
      <c r="B26" s="208"/>
      <c r="C26" s="208"/>
      <c r="D26" s="208"/>
      <c r="E26" s="208"/>
      <c r="F26" s="208"/>
      <c r="G26" s="209" t="n">
        <f aca="false">SUM(G18:G25)</f>
        <v>0</v>
      </c>
    </row>
    <row r="27" customFormat="false" ht="13.8" hidden="false" customHeight="true" outlineLevel="0" collapsed="false">
      <c r="A27" s="210" t="s">
        <v>355</v>
      </c>
      <c r="B27" s="210"/>
      <c r="C27" s="210"/>
      <c r="D27" s="210"/>
      <c r="E27" s="210"/>
      <c r="F27" s="210"/>
      <c r="G27" s="211" t="n">
        <f aca="false">G26/12</f>
        <v>0</v>
      </c>
    </row>
    <row r="28" customFormat="false" ht="13.8" hidden="false" customHeight="false" outlineLevel="0" collapsed="false">
      <c r="A28" s="141"/>
      <c r="B28" s="141"/>
      <c r="C28" s="141"/>
      <c r="D28" s="141"/>
      <c r="E28" s="141"/>
      <c r="F28" s="141"/>
      <c r="G28" s="141"/>
    </row>
    <row r="29" customFormat="false" ht="15.75" hidden="false" customHeight="true" outlineLevel="0" collapsed="false">
      <c r="A29" s="141"/>
      <c r="B29" s="141"/>
      <c r="C29" s="141"/>
      <c r="D29" s="141"/>
      <c r="E29" s="141"/>
      <c r="F29" s="141"/>
      <c r="G29" s="141"/>
    </row>
    <row r="30" customFormat="false" ht="13.8" hidden="false" customHeight="true" outlineLevel="0" collapsed="false">
      <c r="A30" s="202" t="s">
        <v>363</v>
      </c>
      <c r="B30" s="202"/>
      <c r="C30" s="202"/>
      <c r="D30" s="202"/>
      <c r="E30" s="202"/>
      <c r="F30" s="202"/>
      <c r="G30" s="202"/>
    </row>
    <row r="31" customFormat="false" ht="35.65" hidden="false" customHeight="true" outlineLevel="0" collapsed="false">
      <c r="A31" s="203" t="s">
        <v>198</v>
      </c>
      <c r="B31" s="83" t="s">
        <v>344</v>
      </c>
      <c r="C31" s="83"/>
      <c r="D31" s="83" t="s">
        <v>4</v>
      </c>
      <c r="E31" s="83" t="s">
        <v>345</v>
      </c>
      <c r="F31" s="83" t="s">
        <v>346</v>
      </c>
      <c r="G31" s="204" t="s">
        <v>203</v>
      </c>
    </row>
    <row r="32" customFormat="false" ht="15.75" hidden="false" customHeight="true" outlineLevel="0" collapsed="false">
      <c r="A32" s="205" t="n">
        <v>1</v>
      </c>
      <c r="B32" s="206" t="s">
        <v>364</v>
      </c>
      <c r="C32" s="206"/>
      <c r="D32" s="12" t="s">
        <v>207</v>
      </c>
      <c r="E32" s="12" t="n">
        <v>4</v>
      </c>
      <c r="F32" s="207"/>
      <c r="G32" s="66" t="n">
        <f aca="false">E32*F32</f>
        <v>0</v>
      </c>
    </row>
    <row r="33" customFormat="false" ht="23.85" hidden="false" customHeight="true" outlineLevel="0" collapsed="false">
      <c r="A33" s="205" t="n">
        <v>2</v>
      </c>
      <c r="B33" s="206" t="s">
        <v>358</v>
      </c>
      <c r="C33" s="206"/>
      <c r="D33" s="12" t="s">
        <v>207</v>
      </c>
      <c r="E33" s="12" t="n">
        <v>4</v>
      </c>
      <c r="F33" s="207"/>
      <c r="G33" s="66" t="n">
        <f aca="false">E33*F33</f>
        <v>0</v>
      </c>
    </row>
    <row r="34" customFormat="false" ht="15.75" hidden="false" customHeight="true" outlineLevel="0" collapsed="false">
      <c r="A34" s="205" t="n">
        <v>3</v>
      </c>
      <c r="B34" s="206" t="s">
        <v>365</v>
      </c>
      <c r="C34" s="206"/>
      <c r="D34" s="12" t="s">
        <v>351</v>
      </c>
      <c r="E34" s="12" t="n">
        <v>2</v>
      </c>
      <c r="F34" s="207"/>
      <c r="G34" s="66" t="n">
        <f aca="false">E34*F34</f>
        <v>0</v>
      </c>
    </row>
    <row r="35" customFormat="false" ht="15.75" hidden="false" customHeight="true" outlineLevel="0" collapsed="false">
      <c r="A35" s="205" t="n">
        <v>4</v>
      </c>
      <c r="B35" s="206" t="s">
        <v>366</v>
      </c>
      <c r="C35" s="206"/>
      <c r="D35" s="12" t="s">
        <v>351</v>
      </c>
      <c r="E35" s="12" t="n">
        <v>4</v>
      </c>
      <c r="F35" s="207"/>
      <c r="G35" s="66" t="n">
        <f aca="false">E35*F35</f>
        <v>0</v>
      </c>
    </row>
    <row r="36" customFormat="false" ht="15.75" hidden="false" customHeight="true" outlineLevel="0" collapsed="false">
      <c r="A36" s="205" t="n">
        <v>5</v>
      </c>
      <c r="B36" s="206" t="s">
        <v>367</v>
      </c>
      <c r="C36" s="206"/>
      <c r="D36" s="12" t="s">
        <v>207</v>
      </c>
      <c r="E36" s="12" t="n">
        <v>2</v>
      </c>
      <c r="F36" s="207"/>
      <c r="G36" s="66" t="n">
        <f aca="false">E36*F36</f>
        <v>0</v>
      </c>
    </row>
    <row r="37" customFormat="false" ht="15.75" hidden="false" customHeight="true" outlineLevel="0" collapsed="false">
      <c r="A37" s="205" t="n">
        <v>6</v>
      </c>
      <c r="B37" s="206" t="s">
        <v>368</v>
      </c>
      <c r="C37" s="206"/>
      <c r="D37" s="12" t="s">
        <v>207</v>
      </c>
      <c r="E37" s="12" t="n">
        <v>2</v>
      </c>
      <c r="F37" s="207"/>
      <c r="G37" s="66" t="n">
        <f aca="false">E37*F37</f>
        <v>0</v>
      </c>
    </row>
    <row r="38" customFormat="false" ht="15.75" hidden="false" customHeight="true" outlineLevel="0" collapsed="false">
      <c r="A38" s="205" t="n">
        <v>7</v>
      </c>
      <c r="B38" s="206" t="s">
        <v>362</v>
      </c>
      <c r="C38" s="206"/>
      <c r="D38" s="12" t="s">
        <v>207</v>
      </c>
      <c r="E38" s="12" t="n">
        <v>1</v>
      </c>
      <c r="F38" s="207"/>
      <c r="G38" s="66" t="n">
        <f aca="false">E38*F38</f>
        <v>0</v>
      </c>
    </row>
    <row r="39" customFormat="false" ht="15.75" hidden="false" customHeight="true" outlineLevel="0" collapsed="false">
      <c r="A39" s="208" t="s">
        <v>203</v>
      </c>
      <c r="B39" s="208"/>
      <c r="C39" s="208"/>
      <c r="D39" s="208"/>
      <c r="E39" s="208"/>
      <c r="F39" s="208"/>
      <c r="G39" s="209" t="n">
        <f aca="false">SUM(G32:G38)</f>
        <v>0</v>
      </c>
    </row>
    <row r="40" customFormat="false" ht="15.75" hidden="false" customHeight="true" outlineLevel="0" collapsed="false">
      <c r="A40" s="210" t="s">
        <v>355</v>
      </c>
      <c r="B40" s="210"/>
      <c r="C40" s="210"/>
      <c r="D40" s="210"/>
      <c r="E40" s="210"/>
      <c r="F40" s="210"/>
      <c r="G40" s="211" t="n">
        <f aca="false">G39/12</f>
        <v>0</v>
      </c>
    </row>
    <row r="41" customFormat="false" ht="15.75" hidden="false" customHeight="true" outlineLevel="0" collapsed="false"/>
    <row r="42" customFormat="false" ht="15.75" hidden="false" customHeight="true" outlineLevel="0" collapsed="false">
      <c r="A42" s="21" t="s">
        <v>253</v>
      </c>
      <c r="B42" s="21"/>
      <c r="C42" s="21"/>
      <c r="D42" s="21"/>
      <c r="E42" s="21"/>
      <c r="F42" s="21"/>
      <c r="G42" s="21"/>
    </row>
    <row r="43" customFormat="false" ht="15.75" hidden="false" customHeight="true" outlineLevel="0" collapsed="false">
      <c r="A43" s="21"/>
      <c r="B43" s="21"/>
      <c r="C43" s="21"/>
      <c r="D43" s="21"/>
      <c r="E43" s="21"/>
      <c r="F43" s="21"/>
      <c r="G43" s="21"/>
    </row>
    <row r="44" customFormat="false" ht="15.75" hidden="false" customHeight="true" outlineLevel="0" collapsed="false">
      <c r="A44" s="21"/>
      <c r="B44" s="21"/>
      <c r="C44" s="21"/>
      <c r="D44" s="21"/>
      <c r="E44" s="21"/>
      <c r="F44" s="21"/>
      <c r="G44" s="21"/>
    </row>
    <row r="45" customFormat="false" ht="15.75" hidden="false" customHeight="true" outlineLevel="0" collapsed="false">
      <c r="A45" s="2"/>
      <c r="B45" s="2"/>
      <c r="C45" s="2"/>
      <c r="D45" s="2"/>
      <c r="E45" s="2"/>
      <c r="F45" s="2"/>
      <c r="G45" s="2"/>
    </row>
    <row r="46" customFormat="false" ht="15.75" hidden="false" customHeight="true" outlineLevel="0" collapsed="false">
      <c r="A46" s="37"/>
      <c r="B46" s="37"/>
      <c r="C46" s="37"/>
      <c r="D46" s="37"/>
      <c r="E46" s="37"/>
      <c r="F46" s="37"/>
      <c r="G46" s="37"/>
    </row>
    <row r="47" customFormat="false" ht="15.75" hidden="false" customHeight="true" outlineLevel="0" collapsed="false">
      <c r="A47" s="37"/>
      <c r="B47" s="37"/>
      <c r="C47" s="37"/>
      <c r="D47" s="37"/>
      <c r="E47" s="37"/>
      <c r="F47" s="37"/>
      <c r="G47" s="37"/>
    </row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</sheetData>
  <mergeCells count="37">
    <mergeCell ref="A1:G1"/>
    <mergeCell ref="B2:C2"/>
    <mergeCell ref="B3:C3"/>
    <mergeCell ref="B4:C4"/>
    <mergeCell ref="B5:C5"/>
    <mergeCell ref="B6:C6"/>
    <mergeCell ref="B7:C7"/>
    <mergeCell ref="B8:C8"/>
    <mergeCell ref="B9:C9"/>
    <mergeCell ref="A10:F10"/>
    <mergeCell ref="A11:F11"/>
    <mergeCell ref="A16:G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26:F26"/>
    <mergeCell ref="A27:F27"/>
    <mergeCell ref="A30:G30"/>
    <mergeCell ref="B31:C31"/>
    <mergeCell ref="B32:C32"/>
    <mergeCell ref="B33:C33"/>
    <mergeCell ref="B34:C34"/>
    <mergeCell ref="B35:C35"/>
    <mergeCell ref="B36:C36"/>
    <mergeCell ref="B37:C37"/>
    <mergeCell ref="B38:C38"/>
    <mergeCell ref="A39:F39"/>
    <mergeCell ref="A40:F40"/>
    <mergeCell ref="A42:G44"/>
    <mergeCell ref="A46:G46"/>
    <mergeCell ref="A47:G4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29FCF"/>
    <pageSetUpPr fitToPage="false"/>
  </sheetPr>
  <dimension ref="A1:H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20" activeCellId="0" sqref="F20"/>
    </sheetView>
  </sheetViews>
  <sheetFormatPr defaultColWidth="10.4609375" defaultRowHeight="13.8" zeroHeight="false" outlineLevelRow="0" outlineLevelCol="0"/>
  <cols>
    <col collapsed="false" customWidth="true" hidden="false" outlineLevel="0" max="1" min="1" style="212" width="6.52"/>
    <col collapsed="false" customWidth="true" hidden="false" outlineLevel="0" max="2" min="2" style="212" width="36.88"/>
    <col collapsed="false" customWidth="false" hidden="false" outlineLevel="0" max="16384" min="3" style="212" width="10.46"/>
  </cols>
  <sheetData>
    <row r="1" customFormat="false" ht="15" hidden="false" customHeight="false" outlineLevel="0" collapsed="false">
      <c r="A1" s="213"/>
      <c r="B1" s="213"/>
      <c r="C1" s="213"/>
      <c r="D1" s="213"/>
      <c r="E1" s="213"/>
      <c r="F1" s="213"/>
      <c r="G1" s="213"/>
    </row>
    <row r="2" customFormat="false" ht="15" hidden="false" customHeight="false" outlineLevel="0" collapsed="false">
      <c r="A2" s="213"/>
      <c r="B2" s="213"/>
      <c r="C2" s="213"/>
      <c r="D2" s="213"/>
      <c r="E2" s="213"/>
      <c r="F2" s="213"/>
      <c r="G2" s="213"/>
    </row>
    <row r="3" customFormat="false" ht="37.3" hidden="false" customHeight="false" outlineLevel="0" collapsed="false">
      <c r="A3" s="214" t="s">
        <v>259</v>
      </c>
      <c r="B3" s="214" t="s">
        <v>369</v>
      </c>
      <c r="C3" s="215" t="s">
        <v>261</v>
      </c>
      <c r="D3" s="215" t="s">
        <v>262</v>
      </c>
      <c r="E3" s="215" t="s">
        <v>263</v>
      </c>
      <c r="F3" s="215" t="s">
        <v>276</v>
      </c>
      <c r="G3" s="215" t="s">
        <v>264</v>
      </c>
    </row>
    <row r="4" customFormat="false" ht="26.5" hidden="false" customHeight="true" outlineLevel="0" collapsed="false">
      <c r="A4" s="182" t="n">
        <v>1</v>
      </c>
      <c r="B4" s="182" t="s">
        <v>370</v>
      </c>
      <c r="C4" s="184"/>
      <c r="D4" s="182" t="n">
        <v>1</v>
      </c>
      <c r="E4" s="184" t="n">
        <f aca="false">D4*C4</f>
        <v>0</v>
      </c>
      <c r="F4" s="216" t="n">
        <v>10</v>
      </c>
      <c r="G4" s="217" t="n">
        <f aca="false">(C4*(1-0.1))/(12*F4)</f>
        <v>0</v>
      </c>
    </row>
    <row r="6" customFormat="false" ht="13.8" hidden="false" customHeight="false" outlineLevel="0" collapsed="false">
      <c r="A6" s="218" t="s">
        <v>297</v>
      </c>
      <c r="B6" s="218"/>
      <c r="C6" s="218"/>
      <c r="D6" s="218"/>
      <c r="E6" s="218"/>
      <c r="F6" s="218"/>
      <c r="G6" s="218"/>
      <c r="H6" s="218"/>
    </row>
    <row r="7" customFormat="false" ht="12.8" hidden="false" customHeight="true" outlineLevel="0" collapsed="false">
      <c r="A7" s="190" t="s">
        <v>371</v>
      </c>
      <c r="B7" s="190"/>
      <c r="C7" s="190"/>
      <c r="D7" s="190"/>
      <c r="E7" s="190"/>
      <c r="F7" s="190"/>
      <c r="G7" s="190"/>
      <c r="H7" s="190"/>
    </row>
    <row r="8" customFormat="false" ht="12.8" hidden="false" customHeight="false" outlineLevel="0" collapsed="false">
      <c r="A8" s="190"/>
      <c r="B8" s="190"/>
      <c r="C8" s="190"/>
      <c r="D8" s="190"/>
      <c r="E8" s="190"/>
      <c r="F8" s="190"/>
      <c r="G8" s="190"/>
      <c r="H8" s="190"/>
    </row>
  </sheetData>
  <mergeCells count="2">
    <mergeCell ref="A6:H6"/>
    <mergeCell ref="A7:H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8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16" activeCellId="0" sqref="B16"/>
    </sheetView>
  </sheetViews>
  <sheetFormatPr defaultColWidth="10.4453125" defaultRowHeight="12.8" zeroHeight="false" outlineLevelRow="0" outlineLevelCol="0"/>
  <cols>
    <col collapsed="false" customWidth="true" hidden="false" outlineLevel="0" max="1" min="1" style="1" width="37.44"/>
    <col collapsed="false" customWidth="true" hidden="false" outlineLevel="0" max="2" min="2" style="1" width="17.82"/>
  </cols>
  <sheetData>
    <row r="1" customFormat="false" ht="13.8" hidden="false" customHeight="false" outlineLevel="0" collapsed="false">
      <c r="A1" s="219" t="s">
        <v>61</v>
      </c>
      <c r="B1" s="219" t="s">
        <v>372</v>
      </c>
    </row>
    <row r="2" customFormat="false" ht="13.8" hidden="false" customHeight="false" outlineLevel="0" collapsed="false">
      <c r="A2" s="220" t="s">
        <v>373</v>
      </c>
      <c r="B2" s="221"/>
    </row>
    <row r="3" customFormat="false" ht="13.8" hidden="false" customHeight="false" outlineLevel="0" collapsed="false">
      <c r="A3" s="220" t="s">
        <v>374</v>
      </c>
      <c r="B3" s="221"/>
    </row>
    <row r="4" customFormat="false" ht="13.8" hidden="false" customHeight="false" outlineLevel="0" collapsed="false">
      <c r="A4" s="222" t="s">
        <v>375</v>
      </c>
      <c r="B4" s="221"/>
    </row>
    <row r="5" customFormat="false" ht="13.8" hidden="false" customHeight="false" outlineLevel="0" collapsed="false">
      <c r="A5" s="222" t="s">
        <v>376</v>
      </c>
      <c r="B5" s="221"/>
    </row>
    <row r="6" customFormat="false" ht="13.8" hidden="false" customHeight="false" outlineLevel="0" collapsed="false">
      <c r="A6" s="222" t="s">
        <v>377</v>
      </c>
      <c r="B6" s="221"/>
    </row>
    <row r="7" customFormat="false" ht="13.8" hidden="false" customHeight="false" outlineLevel="0" collapsed="false">
      <c r="A7" s="222" t="s">
        <v>378</v>
      </c>
      <c r="B7" s="221"/>
    </row>
    <row r="8" customFormat="false" ht="13.8" hidden="false" customHeight="false" outlineLevel="0" collapsed="false">
      <c r="A8" s="222" t="s">
        <v>379</v>
      </c>
      <c r="B8" s="221"/>
    </row>
    <row r="9" customFormat="false" ht="14.15" hidden="false" customHeight="false" outlineLevel="0" collapsed="false">
      <c r="A9" s="222" t="s">
        <v>380</v>
      </c>
      <c r="B9" s="221"/>
    </row>
    <row r="10" customFormat="false" ht="14.15" hidden="false" customHeight="false" outlineLevel="0" collapsed="false">
      <c r="A10" s="222" t="s">
        <v>381</v>
      </c>
      <c r="B10" s="221"/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>
      <c r="A13" s="223" t="s">
        <v>382</v>
      </c>
      <c r="B13" s="223" t="s">
        <v>383</v>
      </c>
    </row>
    <row r="14" customFormat="false" ht="13.8" hidden="false" customHeight="false" outlineLevel="0" collapsed="false">
      <c r="A14" s="220" t="s">
        <v>384</v>
      </c>
      <c r="B14" s="221"/>
    </row>
    <row r="15" customFormat="false" ht="13.8" hidden="false" customHeight="false" outlineLevel="0" collapsed="false">
      <c r="A15" s="220" t="s">
        <v>385</v>
      </c>
      <c r="B15" s="221"/>
    </row>
    <row r="16" customFormat="false" ht="13.8" hidden="false" customHeight="false" outlineLevel="0" collapsed="false">
      <c r="A16" s="220" t="s">
        <v>386</v>
      </c>
      <c r="B16" s="221"/>
    </row>
    <row r="17" customFormat="false" ht="13.8" hidden="false" customHeight="false" outlineLevel="0" collapsed="false"/>
    <row r="18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BF00"/>
    <pageSetUpPr fitToPage="false"/>
  </sheetPr>
  <dimension ref="A1:E988"/>
  <sheetViews>
    <sheetView showFormulas="false" showGridLines="true" showRowColHeaders="true" showZeros="true" rightToLeft="false" tabSelected="false" showOutlineSymbols="true" defaultGridColor="true" view="normal" topLeftCell="A133" colorId="64" zoomScale="120" zoomScaleNormal="120" zoomScalePageLayoutView="100" workbookViewId="0">
      <selection pane="topLeft" activeCell="A155" activeCellId="0" sqref="A155"/>
    </sheetView>
  </sheetViews>
  <sheetFormatPr defaultColWidth="12.6171875" defaultRowHeight="15" zeroHeight="false" outlineLevelRow="0" outlineLevelCol="0"/>
  <cols>
    <col collapsed="false" customWidth="true" hidden="false" outlineLevel="0" max="1" min="1" style="2" width="4.13"/>
    <col collapsed="false" customWidth="true" hidden="false" outlineLevel="0" max="2" min="2" style="2" width="34.62"/>
    <col collapsed="false" customWidth="true" hidden="false" outlineLevel="0" max="3" min="3" style="2" width="25.13"/>
    <col collapsed="false" customWidth="true" hidden="false" outlineLevel="0" max="4" min="4" style="2" width="20.27"/>
    <col collapsed="false" customWidth="true" hidden="false" outlineLevel="0" max="5" min="5" style="2" width="25.5"/>
    <col collapsed="false" customWidth="true" hidden="false" outlineLevel="0" max="26" min="6" style="2" width="7.62"/>
    <col collapsed="false" customWidth="false" hidden="false" outlineLevel="0" max="1024" min="27" style="2" width="12.63"/>
  </cols>
  <sheetData>
    <row r="1" customFormat="false" ht="14.25" hidden="false" customHeight="true" outlineLevel="0" collapsed="false">
      <c r="A1" s="39" t="s">
        <v>40</v>
      </c>
      <c r="B1" s="39"/>
      <c r="C1" s="39"/>
      <c r="D1" s="39"/>
      <c r="E1" s="39"/>
    </row>
    <row r="2" customFormat="false" ht="15" hidden="false" customHeight="false" outlineLevel="0" collapsed="false">
      <c r="A2" s="39"/>
      <c r="B2" s="39"/>
      <c r="C2" s="39"/>
      <c r="D2" s="39"/>
      <c r="E2" s="39"/>
    </row>
    <row r="3" customFormat="false" ht="15" hidden="false" customHeight="false" outlineLevel="0" collapsed="false">
      <c r="A3" s="40" t="s">
        <v>41</v>
      </c>
      <c r="B3" s="40"/>
      <c r="C3" s="40"/>
      <c r="D3" s="40"/>
      <c r="E3" s="40"/>
    </row>
    <row r="4" customFormat="false" ht="15" hidden="false" customHeight="true" outlineLevel="0" collapsed="false">
      <c r="A4" s="41" t="s">
        <v>42</v>
      </c>
      <c r="B4" s="41"/>
      <c r="C4" s="41"/>
      <c r="D4" s="41"/>
      <c r="E4" s="41"/>
    </row>
    <row r="5" customFormat="false" ht="13.8" hidden="false" customHeight="true" outlineLevel="0" collapsed="false">
      <c r="A5" s="42" t="s">
        <v>43</v>
      </c>
      <c r="B5" s="42"/>
      <c r="C5" s="42"/>
      <c r="D5" s="42"/>
      <c r="E5" s="42"/>
    </row>
    <row r="6" customFormat="false" ht="15" hidden="false" customHeight="false" outlineLevel="0" collapsed="false">
      <c r="A6" s="43"/>
      <c r="B6" s="43"/>
      <c r="C6" s="43"/>
      <c r="D6" s="43"/>
      <c r="E6" s="43"/>
    </row>
    <row r="7" customFormat="false" ht="15" hidden="false" customHeight="false" outlineLevel="0" collapsed="false">
      <c r="A7" s="44" t="s">
        <v>44</v>
      </c>
      <c r="B7" s="44"/>
      <c r="C7" s="44"/>
      <c r="D7" s="44"/>
      <c r="E7" s="44"/>
    </row>
    <row r="8" customFormat="false" ht="15.75" hidden="false" customHeight="true" outlineLevel="0" collapsed="false">
      <c r="A8" s="45" t="s">
        <v>45</v>
      </c>
      <c r="B8" s="46" t="s">
        <v>46</v>
      </c>
      <c r="C8" s="46"/>
      <c r="D8" s="47" t="s">
        <v>47</v>
      </c>
      <c r="E8" s="47"/>
    </row>
    <row r="9" customFormat="false" ht="15.75" hidden="false" customHeight="true" outlineLevel="0" collapsed="false">
      <c r="A9" s="48" t="s">
        <v>48</v>
      </c>
      <c r="B9" s="49" t="s">
        <v>49</v>
      </c>
      <c r="C9" s="49"/>
      <c r="D9" s="50" t="s">
        <v>50</v>
      </c>
      <c r="E9" s="50"/>
    </row>
    <row r="10" customFormat="false" ht="15.75" hidden="false" customHeight="true" outlineLevel="0" collapsed="false">
      <c r="A10" s="48" t="s">
        <v>51</v>
      </c>
      <c r="B10" s="49" t="s">
        <v>52</v>
      </c>
      <c r="C10" s="49"/>
      <c r="D10" s="51" t="s">
        <v>53</v>
      </c>
      <c r="E10" s="51"/>
    </row>
    <row r="11" customFormat="false" ht="15.75" hidden="false" customHeight="true" outlineLevel="0" collapsed="false">
      <c r="A11" s="52" t="s">
        <v>54</v>
      </c>
      <c r="B11" s="53" t="s">
        <v>55</v>
      </c>
      <c r="C11" s="53"/>
      <c r="D11" s="54" t="s">
        <v>56</v>
      </c>
      <c r="E11" s="54"/>
    </row>
    <row r="12" customFormat="false" ht="15" hidden="false" customHeight="false" outlineLevel="0" collapsed="false">
      <c r="A12" s="55"/>
      <c r="B12" s="55"/>
      <c r="C12" s="55"/>
      <c r="D12" s="55"/>
      <c r="E12" s="55"/>
    </row>
    <row r="13" customFormat="false" ht="15" hidden="false" customHeight="false" outlineLevel="0" collapsed="false">
      <c r="A13" s="44" t="s">
        <v>57</v>
      </c>
      <c r="B13" s="44"/>
      <c r="C13" s="44"/>
      <c r="D13" s="44"/>
      <c r="E13" s="44"/>
    </row>
    <row r="14" customFormat="false" ht="15.75" hidden="false" customHeight="true" outlineLevel="0" collapsed="false">
      <c r="A14" s="56" t="s">
        <v>1</v>
      </c>
      <c r="B14" s="57" t="s">
        <v>58</v>
      </c>
      <c r="C14" s="58" t="s">
        <v>4</v>
      </c>
      <c r="D14" s="59" t="s">
        <v>59</v>
      </c>
      <c r="E14" s="59"/>
    </row>
    <row r="15" customFormat="false" ht="15.75" hidden="false" customHeight="true" outlineLevel="0" collapsed="false">
      <c r="A15" s="60" t="n">
        <v>1</v>
      </c>
      <c r="B15" s="61" t="s">
        <v>60</v>
      </c>
      <c r="C15" s="62" t="s">
        <v>61</v>
      </c>
      <c r="D15" s="63" t="n">
        <f aca="false">'RESUMO DOS CUSTOS'!E5</f>
        <v>1</v>
      </c>
      <c r="E15" s="63"/>
    </row>
    <row r="16" customFormat="false" ht="15.75" hidden="false" customHeight="true" outlineLevel="0" collapsed="false">
      <c r="A16" s="60"/>
      <c r="B16" s="61"/>
      <c r="C16" s="62"/>
      <c r="D16" s="63"/>
      <c r="E16" s="63"/>
    </row>
    <row r="17" customFormat="false" ht="15.75" hidden="false" customHeight="true" outlineLevel="0" collapsed="false">
      <c r="A17" s="37"/>
      <c r="B17" s="37"/>
      <c r="C17" s="64"/>
      <c r="D17" s="21"/>
      <c r="E17" s="21"/>
    </row>
    <row r="18" customFormat="false" ht="15.75" hidden="false" customHeight="true" outlineLevel="0" collapsed="false">
      <c r="A18" s="44" t="s">
        <v>62</v>
      </c>
      <c r="B18" s="44"/>
      <c r="C18" s="44"/>
      <c r="D18" s="44"/>
      <c r="E18" s="44"/>
    </row>
    <row r="19" customFormat="false" ht="15.75" hidden="false" customHeight="true" outlineLevel="0" collapsed="false">
      <c r="A19" s="45" t="n">
        <v>1</v>
      </c>
      <c r="B19" s="46" t="s">
        <v>58</v>
      </c>
      <c r="C19" s="46"/>
      <c r="D19" s="65" t="s">
        <v>63</v>
      </c>
      <c r="E19" s="65"/>
    </row>
    <row r="20" customFormat="false" ht="15.75" hidden="false" customHeight="true" outlineLevel="0" collapsed="false">
      <c r="A20" s="48" t="n">
        <v>2</v>
      </c>
      <c r="B20" s="49" t="s">
        <v>64</v>
      </c>
      <c r="C20" s="49"/>
      <c r="D20" s="51" t="s">
        <v>65</v>
      </c>
      <c r="E20" s="51"/>
    </row>
    <row r="21" customFormat="false" ht="15.75" hidden="false" customHeight="true" outlineLevel="0" collapsed="false">
      <c r="A21" s="48" t="n">
        <v>3</v>
      </c>
      <c r="B21" s="49" t="s">
        <v>66</v>
      </c>
      <c r="C21" s="49"/>
      <c r="D21" s="66" t="n">
        <f aca="false">'FONTE DE DADOS'!B2</f>
        <v>0</v>
      </c>
      <c r="E21" s="66"/>
    </row>
    <row r="22" customFormat="false" ht="15.75" hidden="false" customHeight="true" outlineLevel="0" collapsed="false">
      <c r="A22" s="48" t="n">
        <v>4</v>
      </c>
      <c r="B22" s="49" t="s">
        <v>67</v>
      </c>
      <c r="C22" s="49"/>
      <c r="D22" s="51" t="s">
        <v>68</v>
      </c>
      <c r="E22" s="51"/>
    </row>
    <row r="23" customFormat="false" ht="15.75" hidden="false" customHeight="true" outlineLevel="0" collapsed="false">
      <c r="A23" s="52" t="n">
        <v>5</v>
      </c>
      <c r="B23" s="67" t="s">
        <v>69</v>
      </c>
      <c r="C23" s="67"/>
      <c r="D23" s="68" t="n">
        <v>45658</v>
      </c>
      <c r="E23" s="68"/>
    </row>
    <row r="24" customFormat="false" ht="15.75" hidden="false" customHeight="true" outlineLevel="0" collapsed="false">
      <c r="A24" s="37"/>
      <c r="B24" s="35"/>
      <c r="C24" s="69"/>
      <c r="D24" s="70"/>
      <c r="E24" s="69"/>
    </row>
    <row r="25" customFormat="false" ht="15.75" hidden="false" customHeight="true" outlineLevel="0" collapsed="false">
      <c r="A25" s="44" t="s">
        <v>70</v>
      </c>
      <c r="B25" s="44"/>
      <c r="C25" s="44"/>
      <c r="D25" s="44"/>
      <c r="E25" s="44"/>
    </row>
    <row r="26" customFormat="false" ht="15.75" hidden="false" customHeight="true" outlineLevel="0" collapsed="false">
      <c r="A26" s="71" t="n">
        <v>1</v>
      </c>
      <c r="B26" s="72" t="s">
        <v>71</v>
      </c>
      <c r="C26" s="72"/>
      <c r="D26" s="73" t="s">
        <v>72</v>
      </c>
      <c r="E26" s="74" t="s">
        <v>73</v>
      </c>
    </row>
    <row r="27" customFormat="false" ht="15.75" hidden="false" customHeight="true" outlineLevel="0" collapsed="false">
      <c r="A27" s="13" t="s">
        <v>45</v>
      </c>
      <c r="B27" s="75" t="s">
        <v>74</v>
      </c>
      <c r="C27" s="75"/>
      <c r="D27" s="76"/>
      <c r="E27" s="77" t="n">
        <f aca="false">D21</f>
        <v>0</v>
      </c>
    </row>
    <row r="28" customFormat="false" ht="15.75" hidden="false" customHeight="true" outlineLevel="0" collapsed="false">
      <c r="A28" s="13" t="s">
        <v>48</v>
      </c>
      <c r="B28" s="75" t="s">
        <v>75</v>
      </c>
      <c r="C28" s="75"/>
      <c r="D28" s="78"/>
      <c r="E28" s="79" t="n">
        <v>0</v>
      </c>
    </row>
    <row r="29" customFormat="false" ht="15.75" hidden="false" customHeight="true" outlineLevel="0" collapsed="false">
      <c r="A29" s="13" t="s">
        <v>51</v>
      </c>
      <c r="B29" s="75" t="s">
        <v>76</v>
      </c>
      <c r="C29" s="75"/>
      <c r="D29" s="80"/>
      <c r="E29" s="79" t="n">
        <v>0</v>
      </c>
    </row>
    <row r="30" customFormat="false" ht="15.75" hidden="false" customHeight="true" outlineLevel="0" collapsed="false">
      <c r="A30" s="13" t="s">
        <v>54</v>
      </c>
      <c r="B30" s="75" t="s">
        <v>77</v>
      </c>
      <c r="C30" s="75"/>
      <c r="D30" s="80"/>
      <c r="E30" s="79" t="n">
        <v>0</v>
      </c>
    </row>
    <row r="31" customFormat="false" ht="15.75" hidden="false" customHeight="true" outlineLevel="0" collapsed="false">
      <c r="A31" s="13" t="s">
        <v>78</v>
      </c>
      <c r="B31" s="75" t="s">
        <v>79</v>
      </c>
      <c r="C31" s="75"/>
      <c r="D31" s="80"/>
      <c r="E31" s="79" t="n">
        <v>0</v>
      </c>
    </row>
    <row r="32" customFormat="false" ht="15.75" hidden="false" customHeight="true" outlineLevel="0" collapsed="false">
      <c r="A32" s="13" t="s">
        <v>80</v>
      </c>
      <c r="B32" s="75" t="s">
        <v>81</v>
      </c>
      <c r="C32" s="75"/>
      <c r="D32" s="80"/>
      <c r="E32" s="79" t="n">
        <v>0</v>
      </c>
    </row>
    <row r="33" customFormat="false" ht="15.75" hidden="false" customHeight="true" outlineLevel="0" collapsed="false">
      <c r="A33" s="13" t="s">
        <v>82</v>
      </c>
      <c r="B33" s="49" t="s">
        <v>83</v>
      </c>
      <c r="C33" s="49"/>
      <c r="D33" s="80"/>
      <c r="E33" s="79" t="n">
        <v>0</v>
      </c>
    </row>
    <row r="34" customFormat="false" ht="15.75" hidden="false" customHeight="true" outlineLevel="0" collapsed="false">
      <c r="A34" s="81" t="s">
        <v>84</v>
      </c>
      <c r="B34" s="81"/>
      <c r="C34" s="81"/>
      <c r="D34" s="81"/>
      <c r="E34" s="82" t="n">
        <f aca="false">SUM(E27:E33)</f>
        <v>0</v>
      </c>
    </row>
    <row r="35" customFormat="false" ht="15.75" hidden="false" customHeight="true" outlineLevel="0" collapsed="false">
      <c r="A35" s="83" t="s">
        <v>85</v>
      </c>
      <c r="B35" s="83"/>
      <c r="C35" s="83"/>
      <c r="D35" s="83"/>
      <c r="E35" s="84" t="n">
        <f aca="false">SUM(E34)</f>
        <v>0</v>
      </c>
    </row>
    <row r="36" customFormat="false" ht="15.75" hidden="false" customHeight="true" outlineLevel="0" collapsed="false">
      <c r="A36" s="85"/>
      <c r="B36" s="86"/>
      <c r="C36" s="86"/>
      <c r="D36" s="86"/>
      <c r="E36" s="87"/>
    </row>
    <row r="37" customFormat="false" ht="15.75" hidden="false" customHeight="true" outlineLevel="0" collapsed="false">
      <c r="A37" s="88" t="s">
        <v>86</v>
      </c>
      <c r="B37" s="88"/>
      <c r="C37" s="88"/>
      <c r="D37" s="88"/>
      <c r="E37" s="88"/>
    </row>
    <row r="38" customFormat="false" ht="15.75" hidden="false" customHeight="true" outlineLevel="0" collapsed="false">
      <c r="A38" s="89" t="s">
        <v>87</v>
      </c>
      <c r="B38" s="89"/>
      <c r="C38" s="89"/>
      <c r="D38" s="89"/>
      <c r="E38" s="89"/>
    </row>
    <row r="39" customFormat="false" ht="15.75" hidden="false" customHeight="true" outlineLevel="0" collapsed="false">
      <c r="A39" s="90" t="s">
        <v>88</v>
      </c>
      <c r="B39" s="91" t="s">
        <v>89</v>
      </c>
      <c r="C39" s="91"/>
      <c r="D39" s="92" t="s">
        <v>72</v>
      </c>
      <c r="E39" s="93" t="s">
        <v>73</v>
      </c>
    </row>
    <row r="40" customFormat="false" ht="15.75" hidden="false" customHeight="true" outlineLevel="0" collapsed="false">
      <c r="A40" s="11" t="s">
        <v>45</v>
      </c>
      <c r="B40" s="94" t="s">
        <v>90</v>
      </c>
      <c r="C40" s="95"/>
      <c r="D40" s="96" t="n">
        <f aca="false">1/12</f>
        <v>0.0833333333333333</v>
      </c>
      <c r="E40" s="97" t="n">
        <f aca="false">TRUNC($E$35*D40,2)</f>
        <v>0</v>
      </c>
    </row>
    <row r="41" customFormat="false" ht="15.75" hidden="false" customHeight="true" outlineLevel="0" collapsed="false">
      <c r="A41" s="11" t="s">
        <v>48</v>
      </c>
      <c r="B41" s="94" t="s">
        <v>91</v>
      </c>
      <c r="C41" s="95"/>
      <c r="D41" s="96" t="n">
        <v>0.1111</v>
      </c>
      <c r="E41" s="97" t="n">
        <f aca="false">TRUNC($E$35*D41,2)</f>
        <v>0</v>
      </c>
    </row>
    <row r="42" customFormat="false" ht="15.75" hidden="false" customHeight="true" outlineLevel="0" collapsed="false">
      <c r="A42" s="18" t="s">
        <v>92</v>
      </c>
      <c r="B42" s="18"/>
      <c r="C42" s="18"/>
      <c r="D42" s="81" t="n">
        <f aca="false">SUM(D40:D41)</f>
        <v>0.194433333333333</v>
      </c>
      <c r="E42" s="82" t="n">
        <f aca="false">SUM(E40:E41)</f>
        <v>0</v>
      </c>
    </row>
    <row r="43" customFormat="false" ht="15.75" hidden="false" customHeight="true" outlineLevel="0" collapsed="false">
      <c r="A43" s="91" t="s">
        <v>93</v>
      </c>
      <c r="B43" s="91"/>
      <c r="C43" s="91"/>
      <c r="D43" s="91"/>
      <c r="E43" s="82" t="n">
        <f aca="false">SUM(E42)</f>
        <v>0</v>
      </c>
    </row>
    <row r="44" customFormat="false" ht="15.75" hidden="false" customHeight="true" outlineLevel="0" collapsed="false">
      <c r="A44" s="18" t="s">
        <v>94</v>
      </c>
      <c r="B44" s="18"/>
      <c r="C44" s="18"/>
      <c r="D44" s="12" t="s">
        <v>95</v>
      </c>
      <c r="E44" s="97" t="n">
        <f aca="false">E35</f>
        <v>0</v>
      </c>
    </row>
    <row r="45" customFormat="false" ht="75.75" hidden="false" customHeight="true" outlineLevel="0" collapsed="false">
      <c r="A45" s="18"/>
      <c r="B45" s="18"/>
      <c r="C45" s="18"/>
      <c r="D45" s="12" t="s">
        <v>96</v>
      </c>
      <c r="E45" s="97" t="n">
        <f aca="false">E43</f>
        <v>0</v>
      </c>
    </row>
    <row r="46" customFormat="false" ht="15.75" hidden="false" customHeight="true" outlineLevel="0" collapsed="false">
      <c r="A46" s="18"/>
      <c r="B46" s="18"/>
      <c r="C46" s="18"/>
      <c r="D46" s="91" t="s">
        <v>92</v>
      </c>
      <c r="E46" s="93" t="n">
        <f aca="false">SUM(E44:E45)</f>
        <v>0</v>
      </c>
    </row>
    <row r="47" customFormat="false" ht="15.75" hidden="false" customHeight="true" outlineLevel="0" collapsed="false">
      <c r="A47" s="98" t="s">
        <v>97</v>
      </c>
      <c r="B47" s="98"/>
      <c r="C47" s="98"/>
      <c r="D47" s="98"/>
      <c r="E47" s="98"/>
    </row>
    <row r="48" customFormat="false" ht="15.75" hidden="false" customHeight="true" outlineLevel="0" collapsed="false">
      <c r="A48" s="91" t="s">
        <v>98</v>
      </c>
      <c r="B48" s="91" t="s">
        <v>99</v>
      </c>
      <c r="C48" s="91"/>
      <c r="D48" s="92" t="s">
        <v>72</v>
      </c>
      <c r="E48" s="93" t="s">
        <v>73</v>
      </c>
    </row>
    <row r="49" customFormat="false" ht="15.75" hidden="false" customHeight="true" outlineLevel="0" collapsed="false">
      <c r="A49" s="13" t="s">
        <v>45</v>
      </c>
      <c r="B49" s="99" t="s">
        <v>100</v>
      </c>
      <c r="C49" s="99"/>
      <c r="D49" s="100" t="n">
        <v>0.2</v>
      </c>
      <c r="E49" s="97" t="n">
        <f aca="false">TRUNC($E$46*D49,2)</f>
        <v>0</v>
      </c>
    </row>
    <row r="50" customFormat="false" ht="15.75" hidden="false" customHeight="true" outlineLevel="0" collapsed="false">
      <c r="A50" s="13" t="s">
        <v>48</v>
      </c>
      <c r="B50" s="99" t="s">
        <v>101</v>
      </c>
      <c r="C50" s="99"/>
      <c r="D50" s="100" t="n">
        <v>0.025</v>
      </c>
      <c r="E50" s="97" t="n">
        <f aca="false">TRUNC($E$46*D50,2)</f>
        <v>0</v>
      </c>
    </row>
    <row r="51" customFormat="false" ht="80.25" hidden="false" customHeight="true" outlineLevel="0" collapsed="false">
      <c r="A51" s="13" t="s">
        <v>51</v>
      </c>
      <c r="B51" s="101" t="s">
        <v>102</v>
      </c>
      <c r="C51" s="101"/>
      <c r="D51" s="102" t="n">
        <v>0.06</v>
      </c>
      <c r="E51" s="97" t="n">
        <f aca="false">TRUNC($E$46*D51,2)</f>
        <v>0</v>
      </c>
    </row>
    <row r="52" customFormat="false" ht="15.75" hidden="false" customHeight="true" outlineLevel="0" collapsed="false">
      <c r="A52" s="13" t="s">
        <v>54</v>
      </c>
      <c r="B52" s="99" t="s">
        <v>103</v>
      </c>
      <c r="C52" s="99"/>
      <c r="D52" s="100" t="n">
        <v>0.015</v>
      </c>
      <c r="E52" s="97" t="n">
        <f aca="false">TRUNC($E$46*D52,2)</f>
        <v>0</v>
      </c>
    </row>
    <row r="53" customFormat="false" ht="15.75" hidden="false" customHeight="true" outlineLevel="0" collapsed="false">
      <c r="A53" s="13" t="s">
        <v>78</v>
      </c>
      <c r="B53" s="99" t="s">
        <v>104</v>
      </c>
      <c r="C53" s="99"/>
      <c r="D53" s="100" t="n">
        <v>0.01</v>
      </c>
      <c r="E53" s="97" t="n">
        <f aca="false">TRUNC($E$46*D53,2)</f>
        <v>0</v>
      </c>
    </row>
    <row r="54" customFormat="false" ht="15.75" hidden="false" customHeight="true" outlineLevel="0" collapsed="false">
      <c r="A54" s="13" t="s">
        <v>80</v>
      </c>
      <c r="B54" s="99" t="s">
        <v>105</v>
      </c>
      <c r="C54" s="99"/>
      <c r="D54" s="100" t="n">
        <v>0.006</v>
      </c>
      <c r="E54" s="97" t="n">
        <f aca="false">TRUNC($E$46*D54,2)</f>
        <v>0</v>
      </c>
    </row>
    <row r="55" customFormat="false" ht="15.75" hidden="false" customHeight="true" outlineLevel="0" collapsed="false">
      <c r="A55" s="13" t="s">
        <v>82</v>
      </c>
      <c r="B55" s="99" t="s">
        <v>106</v>
      </c>
      <c r="C55" s="99"/>
      <c r="D55" s="100" t="n">
        <v>0.002</v>
      </c>
      <c r="E55" s="97" t="n">
        <f aca="false">TRUNC($E$46*D55,2)</f>
        <v>0</v>
      </c>
    </row>
    <row r="56" customFormat="false" ht="15.75" hidden="false" customHeight="true" outlineLevel="0" collapsed="false">
      <c r="A56" s="13" t="s">
        <v>107</v>
      </c>
      <c r="B56" s="99" t="s">
        <v>108</v>
      </c>
      <c r="C56" s="99"/>
      <c r="D56" s="100" t="n">
        <v>0.08</v>
      </c>
      <c r="E56" s="97" t="n">
        <f aca="false">TRUNC($E$46*D56,2)</f>
        <v>0</v>
      </c>
    </row>
    <row r="57" customFormat="false" ht="15.75" hidden="false" customHeight="true" outlineLevel="0" collapsed="false">
      <c r="A57" s="91" t="s">
        <v>109</v>
      </c>
      <c r="B57" s="91"/>
      <c r="C57" s="91"/>
      <c r="D57" s="81" t="n">
        <f aca="false">SUM(D49:D56)</f>
        <v>0.398</v>
      </c>
      <c r="E57" s="82" t="n">
        <f aca="false">SUM(E49:E56)</f>
        <v>0</v>
      </c>
    </row>
    <row r="58" customFormat="false" ht="15.75" hidden="false" customHeight="true" outlineLevel="0" collapsed="false">
      <c r="A58" s="89" t="s">
        <v>110</v>
      </c>
      <c r="B58" s="89"/>
      <c r="C58" s="89"/>
      <c r="D58" s="89"/>
      <c r="E58" s="89"/>
    </row>
    <row r="59" customFormat="false" ht="15.75" hidden="false" customHeight="true" outlineLevel="0" collapsed="false">
      <c r="A59" s="91" t="s">
        <v>111</v>
      </c>
      <c r="B59" s="91" t="s">
        <v>112</v>
      </c>
      <c r="C59" s="91"/>
      <c r="D59" s="91"/>
      <c r="E59" s="93" t="s">
        <v>73</v>
      </c>
    </row>
    <row r="60" customFormat="false" ht="15.75" hidden="false" customHeight="true" outlineLevel="0" collapsed="false">
      <c r="A60" s="13" t="s">
        <v>45</v>
      </c>
      <c r="B60" s="49" t="s">
        <v>113</v>
      </c>
      <c r="C60" s="49"/>
      <c r="D60" s="49"/>
      <c r="E60" s="79"/>
    </row>
    <row r="61" customFormat="false" ht="15.75" hidden="false" customHeight="true" outlineLevel="0" collapsed="false">
      <c r="A61" s="13" t="s">
        <v>48</v>
      </c>
      <c r="B61" s="49" t="s">
        <v>114</v>
      </c>
      <c r="C61" s="49"/>
      <c r="D61" s="49"/>
      <c r="E61" s="97" t="n">
        <f aca="false">'FONTE DE DADOS'!B14</f>
        <v>0</v>
      </c>
    </row>
    <row r="62" customFormat="false" ht="15.75" hidden="false" customHeight="true" outlineLevel="0" collapsed="false">
      <c r="A62" s="13" t="s">
        <v>51</v>
      </c>
      <c r="B62" s="49" t="s">
        <v>115</v>
      </c>
      <c r="C62" s="49"/>
      <c r="D62" s="49"/>
      <c r="E62" s="103" t="n">
        <f aca="false">'FONTE DE DADOS'!B15</f>
        <v>0</v>
      </c>
    </row>
    <row r="63" customFormat="false" ht="15.75" hidden="false" customHeight="true" outlineLevel="0" collapsed="false">
      <c r="A63" s="13" t="s">
        <v>54</v>
      </c>
      <c r="B63" s="49" t="s">
        <v>116</v>
      </c>
      <c r="C63" s="49"/>
      <c r="D63" s="49"/>
      <c r="E63" s="97" t="n">
        <f aca="false">'FONTE DE DADOS'!B16</f>
        <v>0</v>
      </c>
    </row>
    <row r="64" customFormat="false" ht="15.75" hidden="false" customHeight="true" outlineLevel="0" collapsed="false">
      <c r="A64" s="18" t="s">
        <v>117</v>
      </c>
      <c r="B64" s="18"/>
      <c r="C64" s="18"/>
      <c r="D64" s="18"/>
      <c r="E64" s="82" t="n">
        <f aca="false">SUM(E60:E63)</f>
        <v>0</v>
      </c>
    </row>
    <row r="65" customFormat="false" ht="15.75" hidden="false" customHeight="true" outlineLevel="0" collapsed="false">
      <c r="A65" s="18" t="s">
        <v>118</v>
      </c>
      <c r="B65" s="18"/>
      <c r="C65" s="18"/>
      <c r="D65" s="18"/>
      <c r="E65" s="18"/>
    </row>
    <row r="66" customFormat="false" ht="15.75" hidden="false" customHeight="true" outlineLevel="0" collapsed="false">
      <c r="A66" s="91" t="n">
        <v>2</v>
      </c>
      <c r="B66" s="91" t="s">
        <v>119</v>
      </c>
      <c r="C66" s="91"/>
      <c r="D66" s="91"/>
      <c r="E66" s="93" t="s">
        <v>73</v>
      </c>
    </row>
    <row r="67" customFormat="false" ht="15.75" hidden="false" customHeight="true" outlineLevel="0" collapsed="false">
      <c r="A67" s="12" t="s">
        <v>88</v>
      </c>
      <c r="B67" s="104" t="s">
        <v>120</v>
      </c>
      <c r="C67" s="105"/>
      <c r="D67" s="106"/>
      <c r="E67" s="97" t="n">
        <f aca="false">E43</f>
        <v>0</v>
      </c>
    </row>
    <row r="68" customFormat="false" ht="15.75" hidden="false" customHeight="true" outlineLevel="0" collapsed="false">
      <c r="A68" s="12" t="s">
        <v>98</v>
      </c>
      <c r="B68" s="104" t="s">
        <v>121</v>
      </c>
      <c r="C68" s="105"/>
      <c r="D68" s="106"/>
      <c r="E68" s="97" t="n">
        <f aca="false">E57</f>
        <v>0</v>
      </c>
    </row>
    <row r="69" customFormat="false" ht="15.75" hidden="false" customHeight="true" outlineLevel="0" collapsed="false">
      <c r="A69" s="12" t="s">
        <v>111</v>
      </c>
      <c r="B69" s="104" t="s">
        <v>122</v>
      </c>
      <c r="C69" s="105"/>
      <c r="D69" s="106"/>
      <c r="E69" s="97" t="n">
        <f aca="false">E64</f>
        <v>0</v>
      </c>
    </row>
    <row r="70" customFormat="false" ht="15.75" hidden="false" customHeight="true" outlineLevel="0" collapsed="false">
      <c r="A70" s="83" t="s">
        <v>123</v>
      </c>
      <c r="B70" s="83"/>
      <c r="C70" s="83"/>
      <c r="D70" s="83"/>
      <c r="E70" s="84" t="n">
        <f aca="false">SUM(E67:E69)</f>
        <v>0</v>
      </c>
    </row>
    <row r="71" customFormat="false" ht="15.75" hidden="false" customHeight="true" outlineLevel="0" collapsed="false">
      <c r="A71" s="85"/>
      <c r="B71" s="107"/>
      <c r="C71" s="107"/>
      <c r="D71" s="107"/>
      <c r="E71" s="87"/>
    </row>
    <row r="72" customFormat="false" ht="15.75" hidden="false" customHeight="true" outlineLevel="0" collapsed="false">
      <c r="A72" s="88" t="s">
        <v>124</v>
      </c>
      <c r="B72" s="88"/>
      <c r="C72" s="88"/>
      <c r="D72" s="88"/>
      <c r="E72" s="88"/>
    </row>
    <row r="73" customFormat="false" ht="15.75" hidden="false" customHeight="true" outlineLevel="0" collapsed="false">
      <c r="A73" s="91" t="n">
        <v>3</v>
      </c>
      <c r="B73" s="108" t="s">
        <v>125</v>
      </c>
      <c r="C73" s="108"/>
      <c r="D73" s="92" t="s">
        <v>72</v>
      </c>
      <c r="E73" s="93" t="s">
        <v>73</v>
      </c>
    </row>
    <row r="74" customFormat="false" ht="15.75" hidden="false" customHeight="true" outlineLevel="0" collapsed="false">
      <c r="A74" s="13" t="s">
        <v>45</v>
      </c>
      <c r="B74" s="49" t="s">
        <v>126</v>
      </c>
      <c r="C74" s="49"/>
      <c r="D74" s="78" t="n">
        <v>0.00417</v>
      </c>
      <c r="E74" s="77" t="n">
        <f aca="false">TRUNC(+$E$35*D74,2)</f>
        <v>0</v>
      </c>
    </row>
    <row r="75" customFormat="false" ht="15.75" hidden="false" customHeight="true" outlineLevel="0" collapsed="false">
      <c r="A75" s="13" t="s">
        <v>48</v>
      </c>
      <c r="B75" s="49" t="s">
        <v>127</v>
      </c>
      <c r="C75" s="49"/>
      <c r="D75" s="78" t="n">
        <v>0.00033</v>
      </c>
      <c r="E75" s="77" t="n">
        <f aca="false">TRUNC(+$E$35*D75,2)</f>
        <v>0</v>
      </c>
    </row>
    <row r="76" customFormat="false" ht="15.75" hidden="false" customHeight="true" outlineLevel="0" collapsed="false">
      <c r="A76" s="12" t="s">
        <v>51</v>
      </c>
      <c r="B76" s="49" t="s">
        <v>128</v>
      </c>
      <c r="C76" s="49"/>
      <c r="D76" s="78" t="n">
        <v>0.02</v>
      </c>
      <c r="E76" s="77" t="n">
        <f aca="false">TRUNC(+$E$35*D76,2)</f>
        <v>0</v>
      </c>
    </row>
    <row r="77" customFormat="false" ht="15.75" hidden="false" customHeight="true" outlineLevel="0" collapsed="false">
      <c r="A77" s="109" t="s">
        <v>54</v>
      </c>
      <c r="B77" s="99" t="s">
        <v>129</v>
      </c>
      <c r="C77" s="99"/>
      <c r="D77" s="110" t="n">
        <v>0.0194</v>
      </c>
      <c r="E77" s="77" t="n">
        <f aca="false">TRUNC(+$E$35*D77,2)</f>
        <v>0</v>
      </c>
    </row>
    <row r="78" customFormat="false" ht="15" hidden="false" customHeight="false" outlineLevel="0" collapsed="false">
      <c r="A78" s="109" t="s">
        <v>78</v>
      </c>
      <c r="B78" s="111" t="s">
        <v>130</v>
      </c>
      <c r="C78" s="111"/>
      <c r="D78" s="110" t="n">
        <f aca="false">D77*D57</f>
        <v>0.0077212</v>
      </c>
      <c r="E78" s="77" t="n">
        <f aca="false">TRUNC(+$E$35*D78,2)</f>
        <v>0</v>
      </c>
    </row>
    <row r="79" customFormat="false" ht="15.75" hidden="false" customHeight="true" outlineLevel="0" collapsed="false">
      <c r="A79" s="12" t="s">
        <v>80</v>
      </c>
      <c r="B79" s="46" t="s">
        <v>131</v>
      </c>
      <c r="C79" s="46"/>
      <c r="D79" s="112" t="n">
        <v>0.02</v>
      </c>
      <c r="E79" s="77" t="n">
        <f aca="false">TRUNC(+$E$35*D79,2)</f>
        <v>0</v>
      </c>
    </row>
    <row r="80" customFormat="false" ht="15.75" hidden="false" customHeight="true" outlineLevel="0" collapsed="false">
      <c r="A80" s="83" t="s">
        <v>132</v>
      </c>
      <c r="B80" s="83"/>
      <c r="C80" s="83"/>
      <c r="D80" s="113" t="n">
        <f aca="false">SUM(D74:D79)</f>
        <v>0.0716212</v>
      </c>
      <c r="E80" s="114" t="n">
        <f aca="false">SUM(E74:E79)</f>
        <v>0</v>
      </c>
    </row>
    <row r="81" customFormat="false" ht="15.75" hidden="false" customHeight="true" outlineLevel="0" collapsed="false">
      <c r="A81" s="18"/>
      <c r="B81" s="18"/>
      <c r="C81" s="18"/>
      <c r="D81" s="18"/>
      <c r="E81" s="18"/>
    </row>
    <row r="82" customFormat="false" ht="15.75" hidden="false" customHeight="true" outlineLevel="0" collapsed="false">
      <c r="A82" s="91" t="s">
        <v>133</v>
      </c>
      <c r="B82" s="91"/>
      <c r="C82" s="91"/>
      <c r="D82" s="12" t="s">
        <v>95</v>
      </c>
      <c r="E82" s="97" t="n">
        <f aca="false">E35</f>
        <v>0</v>
      </c>
    </row>
    <row r="83" customFormat="false" ht="15.75" hidden="false" customHeight="true" outlineLevel="0" collapsed="false">
      <c r="A83" s="91"/>
      <c r="B83" s="91"/>
      <c r="C83" s="91"/>
      <c r="D83" s="12" t="s">
        <v>134</v>
      </c>
      <c r="E83" s="97" t="n">
        <f aca="false">E70</f>
        <v>0</v>
      </c>
    </row>
    <row r="84" customFormat="false" ht="15.75" hidden="false" customHeight="true" outlineLevel="0" collapsed="false">
      <c r="A84" s="91"/>
      <c r="B84" s="91"/>
      <c r="C84" s="91"/>
      <c r="D84" s="12" t="s">
        <v>135</v>
      </c>
      <c r="E84" s="97" t="n">
        <f aca="false">E80</f>
        <v>0</v>
      </c>
    </row>
    <row r="85" customFormat="false" ht="15.75" hidden="false" customHeight="true" outlineLevel="0" collapsed="false">
      <c r="A85" s="91"/>
      <c r="B85" s="91"/>
      <c r="C85" s="91"/>
      <c r="D85" s="18" t="s">
        <v>136</v>
      </c>
      <c r="E85" s="93" t="n">
        <f aca="false">SUM(E82:E84)</f>
        <v>0</v>
      </c>
    </row>
    <row r="86" customFormat="false" ht="15.75" hidden="false" customHeight="true" outlineLevel="0" collapsed="false">
      <c r="A86" s="88" t="s">
        <v>137</v>
      </c>
      <c r="B86" s="88"/>
      <c r="C86" s="88"/>
      <c r="D86" s="88"/>
      <c r="E86" s="88"/>
    </row>
    <row r="87" customFormat="false" ht="15.75" hidden="false" customHeight="true" outlineLevel="0" collapsed="false">
      <c r="A87" s="89" t="s">
        <v>138</v>
      </c>
      <c r="B87" s="89"/>
      <c r="C87" s="89"/>
      <c r="D87" s="89"/>
      <c r="E87" s="89"/>
    </row>
    <row r="88" customFormat="false" ht="15.75" hidden="false" customHeight="true" outlineLevel="0" collapsed="false">
      <c r="A88" s="91" t="s">
        <v>139</v>
      </c>
      <c r="B88" s="18" t="s">
        <v>140</v>
      </c>
      <c r="C88" s="18"/>
      <c r="D88" s="92" t="s">
        <v>72</v>
      </c>
      <c r="E88" s="93" t="s">
        <v>73</v>
      </c>
    </row>
    <row r="89" customFormat="false" ht="15.75" hidden="false" customHeight="true" outlineLevel="0" collapsed="false">
      <c r="A89" s="12" t="s">
        <v>45</v>
      </c>
      <c r="B89" s="49" t="s">
        <v>141</v>
      </c>
      <c r="C89" s="49"/>
      <c r="D89" s="100" t="n">
        <v>0.0093</v>
      </c>
      <c r="E89" s="77" t="n">
        <f aca="false">TRUNC(+D89*$E$85,2)</f>
        <v>0</v>
      </c>
    </row>
    <row r="90" customFormat="false" ht="15.75" hidden="false" customHeight="true" outlineLevel="0" collapsed="false">
      <c r="A90" s="13" t="s">
        <v>48</v>
      </c>
      <c r="B90" s="99" t="s">
        <v>142</v>
      </c>
      <c r="C90" s="99"/>
      <c r="D90" s="100" t="n">
        <v>0.0028</v>
      </c>
      <c r="E90" s="77" t="n">
        <f aca="false">TRUNC(+D90*$E$85,2)</f>
        <v>0</v>
      </c>
    </row>
    <row r="91" customFormat="false" ht="15.75" hidden="false" customHeight="true" outlineLevel="0" collapsed="false">
      <c r="A91" s="13" t="s">
        <v>51</v>
      </c>
      <c r="B91" s="49" t="s">
        <v>143</v>
      </c>
      <c r="C91" s="49"/>
      <c r="D91" s="100" t="n">
        <v>0.0002</v>
      </c>
      <c r="E91" s="77" t="n">
        <f aca="false">TRUNC(+D91*$E$85,2)</f>
        <v>0</v>
      </c>
    </row>
    <row r="92" customFormat="false" ht="15.75" hidden="false" customHeight="true" outlineLevel="0" collapsed="false">
      <c r="A92" s="13" t="s">
        <v>54</v>
      </c>
      <c r="B92" s="49" t="s">
        <v>144</v>
      </c>
      <c r="C92" s="49"/>
      <c r="D92" s="100" t="n">
        <v>0.0027</v>
      </c>
      <c r="E92" s="77" t="n">
        <f aca="false">TRUNC(+D92*$E$85,2)</f>
        <v>0</v>
      </c>
    </row>
    <row r="93" customFormat="false" ht="15.75" hidden="false" customHeight="true" outlineLevel="0" collapsed="false">
      <c r="A93" s="13" t="s">
        <v>78</v>
      </c>
      <c r="B93" s="49" t="s">
        <v>145</v>
      </c>
      <c r="C93" s="49"/>
      <c r="D93" s="115" t="n">
        <v>0.0007</v>
      </c>
      <c r="E93" s="77" t="n">
        <f aca="false">TRUNC(+D93*$E$85,2)</f>
        <v>0</v>
      </c>
    </row>
    <row r="94" customFormat="false" ht="15.75" hidden="false" customHeight="true" outlineLevel="0" collapsed="false">
      <c r="A94" s="13" t="s">
        <v>80</v>
      </c>
      <c r="B94" s="49" t="s">
        <v>146</v>
      </c>
      <c r="C94" s="49"/>
      <c r="D94" s="116" t="n">
        <v>0</v>
      </c>
      <c r="E94" s="77" t="n">
        <f aca="false">TRUNC(+D94*$E$85,2)</f>
        <v>0</v>
      </c>
    </row>
    <row r="95" customFormat="false" ht="15.75" hidden="false" customHeight="true" outlineLevel="0" collapsed="false">
      <c r="A95" s="91" t="s">
        <v>147</v>
      </c>
      <c r="B95" s="91"/>
      <c r="C95" s="91"/>
      <c r="D95" s="117" t="n">
        <f aca="false">SUM(D89:D94)</f>
        <v>0.0157</v>
      </c>
      <c r="E95" s="87" t="n">
        <f aca="false">SUM(E89:E94)</f>
        <v>0</v>
      </c>
    </row>
    <row r="96" customFormat="false" ht="15.75" hidden="false" customHeight="true" outlineLevel="0" collapsed="false">
      <c r="A96" s="118" t="s">
        <v>148</v>
      </c>
      <c r="B96" s="118"/>
      <c r="C96" s="118"/>
      <c r="D96" s="118"/>
      <c r="E96" s="118"/>
    </row>
    <row r="97" customFormat="false" ht="15.75" hidden="false" customHeight="true" outlineLevel="0" collapsed="false">
      <c r="A97" s="91" t="s">
        <v>149</v>
      </c>
      <c r="B97" s="18" t="s">
        <v>150</v>
      </c>
      <c r="C97" s="18"/>
      <c r="D97" s="18"/>
      <c r="E97" s="93" t="s">
        <v>73</v>
      </c>
    </row>
    <row r="98" customFormat="false" ht="15.75" hidden="false" customHeight="true" outlineLevel="0" collapsed="false">
      <c r="A98" s="12" t="s">
        <v>45</v>
      </c>
      <c r="B98" s="49" t="s">
        <v>151</v>
      </c>
      <c r="C98" s="49"/>
      <c r="D98" s="49"/>
      <c r="E98" s="77" t="n">
        <v>0</v>
      </c>
    </row>
    <row r="99" customFormat="false" ht="15.75" hidden="false" customHeight="true" outlineLevel="0" collapsed="false">
      <c r="A99" s="91" t="s">
        <v>152</v>
      </c>
      <c r="B99" s="91"/>
      <c r="C99" s="91"/>
      <c r="D99" s="91"/>
      <c r="E99" s="82" t="n">
        <f aca="false">SUM(E98)</f>
        <v>0</v>
      </c>
    </row>
    <row r="100" customFormat="false" ht="15.75" hidden="false" customHeight="true" outlineLevel="0" collapsed="false">
      <c r="A100" s="18" t="s">
        <v>153</v>
      </c>
      <c r="B100" s="18"/>
      <c r="C100" s="18"/>
      <c r="D100" s="18"/>
      <c r="E100" s="18"/>
    </row>
    <row r="101" customFormat="false" ht="15.75" hidden="false" customHeight="true" outlineLevel="0" collapsed="false">
      <c r="A101" s="91" t="n">
        <v>4</v>
      </c>
      <c r="B101" s="91" t="s">
        <v>154</v>
      </c>
      <c r="C101" s="91"/>
      <c r="D101" s="91"/>
      <c r="E101" s="93" t="s">
        <v>73</v>
      </c>
    </row>
    <row r="102" customFormat="false" ht="15.75" hidden="false" customHeight="true" outlineLevel="0" collapsed="false">
      <c r="A102" s="12" t="s">
        <v>139</v>
      </c>
      <c r="B102" s="104" t="s">
        <v>155</v>
      </c>
      <c r="C102" s="105"/>
      <c r="D102" s="106"/>
      <c r="E102" s="97" t="n">
        <f aca="false">+E95</f>
        <v>0</v>
      </c>
    </row>
    <row r="103" customFormat="false" ht="15.75" hidden="false" customHeight="true" outlineLevel="0" collapsed="false">
      <c r="A103" s="12" t="s">
        <v>149</v>
      </c>
      <c r="B103" s="104" t="s">
        <v>156</v>
      </c>
      <c r="C103" s="105"/>
      <c r="D103" s="106"/>
      <c r="E103" s="79" t="n">
        <f aca="false">+E99</f>
        <v>0</v>
      </c>
    </row>
    <row r="104" customFormat="false" ht="15.75" hidden="false" customHeight="true" outlineLevel="0" collapsed="false">
      <c r="A104" s="91" t="s">
        <v>92</v>
      </c>
      <c r="B104" s="91"/>
      <c r="C104" s="91"/>
      <c r="D104" s="91"/>
      <c r="E104" s="82" t="n">
        <f aca="false">SUM(E102:E103)</f>
        <v>0</v>
      </c>
    </row>
    <row r="105" customFormat="false" ht="15.75" hidden="false" customHeight="true" outlineLevel="0" collapsed="false">
      <c r="A105" s="83" t="s">
        <v>157</v>
      </c>
      <c r="B105" s="83"/>
      <c r="C105" s="83"/>
      <c r="D105" s="83"/>
      <c r="E105" s="84" t="n">
        <f aca="false">SUM(E104)</f>
        <v>0</v>
      </c>
    </row>
    <row r="106" customFormat="false" ht="15.75" hidden="false" customHeight="true" outlineLevel="0" collapsed="false">
      <c r="A106" s="85"/>
      <c r="B106" s="107"/>
      <c r="C106" s="107"/>
      <c r="D106" s="107"/>
      <c r="E106" s="87"/>
    </row>
    <row r="107" customFormat="false" ht="15.75" hidden="false" customHeight="true" outlineLevel="0" collapsed="false">
      <c r="A107" s="88" t="s">
        <v>158</v>
      </c>
      <c r="B107" s="88"/>
      <c r="C107" s="88"/>
      <c r="D107" s="88"/>
      <c r="E107" s="88"/>
    </row>
    <row r="108" customFormat="false" ht="15.75" hidden="false" customHeight="true" outlineLevel="0" collapsed="false">
      <c r="A108" s="91" t="n">
        <v>5</v>
      </c>
      <c r="B108" s="91" t="s">
        <v>159</v>
      </c>
      <c r="C108" s="91"/>
      <c r="D108" s="91"/>
      <c r="E108" s="93" t="s">
        <v>73</v>
      </c>
    </row>
    <row r="109" customFormat="false" ht="15.75" hidden="false" customHeight="true" outlineLevel="0" collapsed="false">
      <c r="A109" s="13" t="s">
        <v>45</v>
      </c>
      <c r="B109" s="49" t="s">
        <v>160</v>
      </c>
      <c r="C109" s="49"/>
      <c r="D109" s="49"/>
      <c r="E109" s="77" t="n">
        <f aca="false">UNIFORMES!G40</f>
        <v>0</v>
      </c>
    </row>
    <row r="110" customFormat="false" ht="15.75" hidden="false" customHeight="true" outlineLevel="0" collapsed="false">
      <c r="A110" s="13" t="s">
        <v>48</v>
      </c>
      <c r="B110" s="49" t="s">
        <v>161</v>
      </c>
      <c r="C110" s="49"/>
      <c r="D110" s="49"/>
      <c r="E110" s="77"/>
    </row>
    <row r="111" customFormat="false" ht="15.75" hidden="false" customHeight="true" outlineLevel="0" collapsed="false">
      <c r="A111" s="13" t="s">
        <v>51</v>
      </c>
      <c r="B111" s="49" t="s">
        <v>162</v>
      </c>
      <c r="C111" s="49"/>
      <c r="D111" s="49"/>
      <c r="E111" s="77" t="n">
        <f aca="false">EQUIPAMENTOS!G4</f>
        <v>0</v>
      </c>
    </row>
    <row r="112" customFormat="false" ht="15.75" hidden="false" customHeight="true" outlineLevel="0" collapsed="false">
      <c r="A112" s="13" t="s">
        <v>78</v>
      </c>
      <c r="B112" s="49" t="s">
        <v>163</v>
      </c>
      <c r="C112" s="49"/>
      <c r="D112" s="49"/>
      <c r="E112" s="77"/>
    </row>
    <row r="113" customFormat="false" ht="15.75" hidden="false" customHeight="true" outlineLevel="0" collapsed="false">
      <c r="A113" s="83" t="s">
        <v>164</v>
      </c>
      <c r="B113" s="83"/>
      <c r="C113" s="83"/>
      <c r="D113" s="83"/>
      <c r="E113" s="119" t="n">
        <f aca="false">SUM(E109:E112)</f>
        <v>0</v>
      </c>
    </row>
    <row r="114" customFormat="false" ht="15.75" hidden="false" customHeight="true" outlineLevel="0" collapsed="false">
      <c r="A114" s="18"/>
      <c r="B114" s="18"/>
      <c r="C114" s="18"/>
      <c r="D114" s="18"/>
      <c r="E114" s="18"/>
    </row>
    <row r="115" customFormat="false" ht="15.75" hidden="false" customHeight="true" outlineLevel="0" collapsed="false">
      <c r="A115" s="91" t="s">
        <v>165</v>
      </c>
      <c r="B115" s="91"/>
      <c r="C115" s="91"/>
      <c r="D115" s="12" t="s">
        <v>95</v>
      </c>
      <c r="E115" s="97" t="n">
        <f aca="false">E35</f>
        <v>0</v>
      </c>
    </row>
    <row r="116" customFormat="false" ht="15.75" hidden="false" customHeight="true" outlineLevel="0" collapsed="false">
      <c r="A116" s="91"/>
      <c r="B116" s="91"/>
      <c r="C116" s="91"/>
      <c r="D116" s="12" t="s">
        <v>134</v>
      </c>
      <c r="E116" s="97" t="n">
        <f aca="false">E70</f>
        <v>0</v>
      </c>
    </row>
    <row r="117" customFormat="false" ht="15.75" hidden="false" customHeight="true" outlineLevel="0" collapsed="false">
      <c r="A117" s="91"/>
      <c r="B117" s="91"/>
      <c r="C117" s="91"/>
      <c r="D117" s="12" t="s">
        <v>135</v>
      </c>
      <c r="E117" s="97" t="n">
        <f aca="false">E80</f>
        <v>0</v>
      </c>
    </row>
    <row r="118" customFormat="false" ht="15.75" hidden="false" customHeight="true" outlineLevel="0" collapsed="false">
      <c r="A118" s="91"/>
      <c r="B118" s="91"/>
      <c r="C118" s="91"/>
      <c r="D118" s="12" t="s">
        <v>166</v>
      </c>
      <c r="E118" s="97" t="n">
        <f aca="false">E105</f>
        <v>0</v>
      </c>
    </row>
    <row r="119" customFormat="false" ht="15.75" hidden="false" customHeight="true" outlineLevel="0" collapsed="false">
      <c r="A119" s="91"/>
      <c r="B119" s="91"/>
      <c r="C119" s="91"/>
      <c r="D119" s="12" t="s">
        <v>167</v>
      </c>
      <c r="E119" s="97" t="n">
        <f aca="false">E113</f>
        <v>0</v>
      </c>
    </row>
    <row r="120" customFormat="false" ht="15.75" hidden="false" customHeight="true" outlineLevel="0" collapsed="false">
      <c r="A120" s="91"/>
      <c r="B120" s="91"/>
      <c r="C120" s="91"/>
      <c r="D120" s="18" t="s">
        <v>136</v>
      </c>
      <c r="E120" s="93" t="n">
        <f aca="false">SUM(E115:E119)</f>
        <v>0</v>
      </c>
    </row>
    <row r="121" customFormat="false" ht="15.75" hidden="false" customHeight="true" outlineLevel="0" collapsed="false">
      <c r="A121" s="88" t="s">
        <v>168</v>
      </c>
      <c r="B121" s="88"/>
      <c r="C121" s="88"/>
      <c r="D121" s="88"/>
      <c r="E121" s="88"/>
    </row>
    <row r="122" customFormat="false" ht="15.75" hidden="false" customHeight="true" outlineLevel="0" collapsed="false">
      <c r="A122" s="88" t="n">
        <v>6</v>
      </c>
      <c r="B122" s="83" t="s">
        <v>169</v>
      </c>
      <c r="C122" s="83"/>
      <c r="D122" s="120" t="s">
        <v>72</v>
      </c>
      <c r="E122" s="121" t="s">
        <v>73</v>
      </c>
    </row>
    <row r="123" customFormat="false" ht="15.75" hidden="false" customHeight="true" outlineLevel="0" collapsed="false">
      <c r="A123" s="13" t="s">
        <v>45</v>
      </c>
      <c r="B123" s="49" t="s">
        <v>170</v>
      </c>
      <c r="C123" s="49"/>
      <c r="D123" s="122" t="n">
        <v>0.05</v>
      </c>
      <c r="E123" s="97" t="n">
        <f aca="false">TRUNC(+E120*D123,2)</f>
        <v>0</v>
      </c>
    </row>
    <row r="124" customFormat="false" ht="15.75" hidden="false" customHeight="true" outlineLevel="0" collapsed="false">
      <c r="A124" s="13" t="s">
        <v>48</v>
      </c>
      <c r="B124" s="49" t="s">
        <v>171</v>
      </c>
      <c r="C124" s="49"/>
      <c r="D124" s="123" t="n">
        <v>0.1</v>
      </c>
      <c r="E124" s="77" t="n">
        <f aca="false">TRUNC(D124*(+E120+E123),2)</f>
        <v>0</v>
      </c>
    </row>
    <row r="125" customFormat="false" ht="15.75" hidden="false" customHeight="true" outlineLevel="0" collapsed="false">
      <c r="A125" s="83" t="s">
        <v>172</v>
      </c>
      <c r="B125" s="83"/>
      <c r="C125" s="88" t="s">
        <v>173</v>
      </c>
      <c r="D125" s="88"/>
      <c r="E125" s="114" t="n">
        <f aca="false">E120+E123+E124</f>
        <v>0</v>
      </c>
    </row>
    <row r="126" customFormat="false" ht="15.75" hidden="false" customHeight="true" outlineLevel="0" collapsed="false">
      <c r="A126" s="83" t="s">
        <v>51</v>
      </c>
      <c r="B126" s="124" t="s">
        <v>174</v>
      </c>
      <c r="C126" s="125" t="n">
        <f aca="false">(D133*100)</f>
        <v>14.25</v>
      </c>
      <c r="D126" s="126" t="n">
        <f aca="false">+(100-C126)/100</f>
        <v>0.8575</v>
      </c>
      <c r="E126" s="114" t="n">
        <f aca="false">TRUNC(E125/D126,2)</f>
        <v>0</v>
      </c>
    </row>
    <row r="127" customFormat="false" ht="15.75" hidden="false" customHeight="true" outlineLevel="0" collapsed="false">
      <c r="A127" s="127"/>
      <c r="B127" s="49" t="s">
        <v>175</v>
      </c>
      <c r="C127" s="49"/>
      <c r="D127" s="128"/>
      <c r="E127" s="77"/>
    </row>
    <row r="128" customFormat="false" ht="15.75" hidden="false" customHeight="true" outlineLevel="0" collapsed="false">
      <c r="A128" s="127"/>
      <c r="B128" s="49" t="s">
        <v>176</v>
      </c>
      <c r="C128" s="49"/>
      <c r="D128" s="78" t="n">
        <v>0.076</v>
      </c>
      <c r="E128" s="77" t="n">
        <f aca="false">TRUNC(+E126*D128,2)</f>
        <v>0</v>
      </c>
    </row>
    <row r="129" customFormat="false" ht="15.75" hidden="false" customHeight="true" outlineLevel="0" collapsed="false">
      <c r="A129" s="127"/>
      <c r="B129" s="49" t="s">
        <v>177</v>
      </c>
      <c r="C129" s="49"/>
      <c r="D129" s="78" t="n">
        <v>0.0165</v>
      </c>
      <c r="E129" s="77" t="n">
        <f aca="false">TRUNC(+E126*D129,2)</f>
        <v>0</v>
      </c>
    </row>
    <row r="130" customFormat="false" ht="15.75" hidden="false" customHeight="true" outlineLevel="0" collapsed="false">
      <c r="A130" s="127"/>
      <c r="B130" s="99" t="s">
        <v>178</v>
      </c>
      <c r="C130" s="99"/>
      <c r="D130" s="11"/>
      <c r="E130" s="77"/>
    </row>
    <row r="131" customFormat="false" ht="15.75" hidden="false" customHeight="true" outlineLevel="0" collapsed="false">
      <c r="A131" s="127"/>
      <c r="B131" s="99" t="s">
        <v>179</v>
      </c>
      <c r="C131" s="99"/>
      <c r="D131" s="129"/>
      <c r="E131" s="77"/>
    </row>
    <row r="132" customFormat="false" ht="15.75" hidden="false" customHeight="true" outlineLevel="0" collapsed="false">
      <c r="A132" s="127"/>
      <c r="B132" s="49" t="s">
        <v>180</v>
      </c>
      <c r="C132" s="49"/>
      <c r="D132" s="112" t="n">
        <v>0.05</v>
      </c>
      <c r="E132" s="130" t="n">
        <f aca="false">TRUNC(+E126*D132,2)</f>
        <v>0</v>
      </c>
    </row>
    <row r="133" customFormat="false" ht="15.75" hidden="false" customHeight="true" outlineLevel="0" collapsed="false">
      <c r="A133" s="18" t="s">
        <v>181</v>
      </c>
      <c r="B133" s="18"/>
      <c r="C133" s="18"/>
      <c r="D133" s="81" t="n">
        <f aca="false">SUM(D128:D132)</f>
        <v>0.1425</v>
      </c>
      <c r="E133" s="82" t="n">
        <f aca="false">SUM(E128:E132)</f>
        <v>0</v>
      </c>
    </row>
    <row r="134" customFormat="false" ht="15.75" hidden="false" customHeight="true" outlineLevel="0" collapsed="false">
      <c r="A134" s="91" t="s">
        <v>182</v>
      </c>
      <c r="B134" s="91"/>
      <c r="C134" s="91"/>
      <c r="D134" s="91"/>
      <c r="E134" s="131" t="n">
        <f aca="false">E123+E124+E133</f>
        <v>0</v>
      </c>
    </row>
    <row r="135" customFormat="false" ht="15.75" hidden="false" customHeight="true" outlineLevel="0" collapsed="false">
      <c r="A135" s="83" t="s">
        <v>183</v>
      </c>
      <c r="B135" s="83"/>
      <c r="C135" s="83"/>
      <c r="D135" s="83"/>
      <c r="E135" s="84" t="n">
        <f aca="false">SUM(E134)</f>
        <v>0</v>
      </c>
    </row>
    <row r="136" customFormat="false" ht="15.75" hidden="false" customHeight="true" outlineLevel="0" collapsed="false">
      <c r="A136" s="85"/>
      <c r="B136" s="107"/>
      <c r="C136" s="107"/>
      <c r="D136" s="107"/>
      <c r="E136" s="87"/>
    </row>
    <row r="137" customFormat="false" ht="15.75" hidden="false" customHeight="true" outlineLevel="0" collapsed="false">
      <c r="A137" s="83" t="s">
        <v>184</v>
      </c>
      <c r="B137" s="83"/>
      <c r="C137" s="83"/>
      <c r="D137" s="83"/>
      <c r="E137" s="83"/>
    </row>
    <row r="138" customFormat="false" ht="15.75" hidden="false" customHeight="true" outlineLevel="0" collapsed="false">
      <c r="A138" s="91" t="s">
        <v>185</v>
      </c>
      <c r="B138" s="91"/>
      <c r="C138" s="91"/>
      <c r="D138" s="91"/>
      <c r="E138" s="93" t="s">
        <v>73</v>
      </c>
    </row>
    <row r="139" customFormat="false" ht="15.75" hidden="false" customHeight="true" outlineLevel="0" collapsed="false">
      <c r="A139" s="13" t="s">
        <v>45</v>
      </c>
      <c r="B139" s="49" t="s">
        <v>186</v>
      </c>
      <c r="C139" s="49"/>
      <c r="D139" s="49"/>
      <c r="E139" s="77" t="n">
        <f aca="false">E35</f>
        <v>0</v>
      </c>
    </row>
    <row r="140" customFormat="false" ht="15.75" hidden="false" customHeight="true" outlineLevel="0" collapsed="false">
      <c r="A140" s="13" t="s">
        <v>48</v>
      </c>
      <c r="B140" s="49" t="s">
        <v>187</v>
      </c>
      <c r="C140" s="49"/>
      <c r="D140" s="49"/>
      <c r="E140" s="77" t="n">
        <f aca="false">+E70</f>
        <v>0</v>
      </c>
    </row>
    <row r="141" customFormat="false" ht="15.75" hidden="false" customHeight="true" outlineLevel="0" collapsed="false">
      <c r="A141" s="13" t="s">
        <v>51</v>
      </c>
      <c r="B141" s="49" t="s">
        <v>188</v>
      </c>
      <c r="C141" s="49"/>
      <c r="D141" s="49"/>
      <c r="E141" s="77" t="n">
        <f aca="false">+E80</f>
        <v>0</v>
      </c>
    </row>
    <row r="142" customFormat="false" ht="15.75" hidden="false" customHeight="true" outlineLevel="0" collapsed="false">
      <c r="A142" s="13" t="s">
        <v>54</v>
      </c>
      <c r="B142" s="49" t="s">
        <v>189</v>
      </c>
      <c r="C142" s="49"/>
      <c r="D142" s="49"/>
      <c r="E142" s="77" t="n">
        <f aca="false">+E105</f>
        <v>0</v>
      </c>
    </row>
    <row r="143" customFormat="false" ht="15.75" hidden="false" customHeight="true" outlineLevel="0" collapsed="false">
      <c r="A143" s="13" t="s">
        <v>78</v>
      </c>
      <c r="B143" s="49" t="s">
        <v>190</v>
      </c>
      <c r="C143" s="49"/>
      <c r="D143" s="49"/>
      <c r="E143" s="77" t="n">
        <f aca="false">+E113</f>
        <v>0</v>
      </c>
    </row>
    <row r="144" customFormat="false" ht="15.75" hidden="false" customHeight="true" outlineLevel="0" collapsed="false">
      <c r="A144" s="91" t="s">
        <v>191</v>
      </c>
      <c r="B144" s="91"/>
      <c r="C144" s="91"/>
      <c r="D144" s="91"/>
      <c r="E144" s="82" t="n">
        <f aca="false">SUM(E139:E143)</f>
        <v>0</v>
      </c>
    </row>
    <row r="145" customFormat="false" ht="15.75" hidden="false" customHeight="true" outlineLevel="0" collapsed="false">
      <c r="A145" s="132" t="s">
        <v>80</v>
      </c>
      <c r="B145" s="53" t="s">
        <v>192</v>
      </c>
      <c r="C145" s="53"/>
      <c r="D145" s="53"/>
      <c r="E145" s="130" t="n">
        <f aca="false">E135</f>
        <v>0</v>
      </c>
    </row>
    <row r="146" customFormat="false" ht="15.75" hidden="false" customHeight="true" outlineLevel="0" collapsed="false">
      <c r="A146" s="133" t="s">
        <v>193</v>
      </c>
      <c r="B146" s="133"/>
      <c r="C146" s="133"/>
      <c r="D146" s="133"/>
      <c r="E146" s="134" t="n">
        <f aca="false">+E144+E145</f>
        <v>0</v>
      </c>
    </row>
    <row r="147" customFormat="false" ht="15.75" hidden="false" customHeight="true" outlineLevel="0" collapsed="false">
      <c r="A147" s="133" t="s">
        <v>194</v>
      </c>
      <c r="B147" s="133"/>
      <c r="C147" s="133"/>
      <c r="D147" s="133"/>
      <c r="E147" s="134" t="n">
        <f aca="false">E146*1</f>
        <v>0</v>
      </c>
    </row>
    <row r="148" customFormat="false" ht="15.75" hidden="false" customHeight="true" outlineLevel="0" collapsed="false">
      <c r="A148" s="133" t="s">
        <v>195</v>
      </c>
      <c r="B148" s="133"/>
      <c r="C148" s="133"/>
      <c r="D148" s="133"/>
      <c r="E148" s="134" t="n">
        <f aca="false">E147*12</f>
        <v>0</v>
      </c>
    </row>
    <row r="149" customFormat="false" ht="15.75" hidden="false" customHeight="true" outlineLevel="0" collapsed="false">
      <c r="A149" s="34"/>
      <c r="B149" s="35"/>
      <c r="C149" s="35"/>
      <c r="D149" s="88" t="s">
        <v>196</v>
      </c>
      <c r="E149" s="84" t="e">
        <f aca="false">E146/E139</f>
        <v>#DIV/0!</v>
      </c>
    </row>
    <row r="150" customFormat="false" ht="15.75" hidden="false" customHeight="true" outlineLevel="0" collapsed="false">
      <c r="A150" s="34"/>
      <c r="B150" s="35"/>
      <c r="C150" s="35"/>
      <c r="D150" s="135"/>
      <c r="E150" s="1"/>
    </row>
    <row r="151" customFormat="false" ht="15.75" hidden="false" customHeight="true" outlineLevel="0" collapsed="false">
      <c r="A151" s="34"/>
      <c r="B151" s="35"/>
      <c r="C151" s="35"/>
      <c r="D151" s="135"/>
      <c r="E151" s="136"/>
    </row>
    <row r="152" customFormat="false" ht="22.5" hidden="false" customHeight="true" outlineLevel="0" collapsed="false">
      <c r="A152" s="37" t="s">
        <v>39</v>
      </c>
      <c r="B152" s="37"/>
      <c r="C152" s="37"/>
      <c r="D152" s="37"/>
      <c r="E152" s="37"/>
    </row>
    <row r="153" customFormat="false" ht="46.5" hidden="false" customHeight="true" outlineLevel="0" collapsed="false">
      <c r="A153" s="37"/>
      <c r="B153" s="37"/>
      <c r="C153" s="37"/>
      <c r="D153" s="37"/>
      <c r="E153" s="37"/>
    </row>
    <row r="154" customFormat="false" ht="15.75" hidden="false" customHeight="true" outlineLevel="0" collapsed="false">
      <c r="A154" s="37"/>
      <c r="B154" s="37"/>
      <c r="C154" s="37"/>
      <c r="D154" s="37"/>
      <c r="E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</row>
    <row r="156" customFormat="false" ht="15.75" hidden="false" customHeight="true" outlineLevel="0" collapsed="false">
      <c r="A156" s="37"/>
      <c r="B156" s="35"/>
      <c r="C156" s="35"/>
      <c r="D156" s="135"/>
      <c r="E156" s="136"/>
    </row>
    <row r="157" customFormat="false" ht="15.75" hidden="false" customHeight="true" outlineLevel="0" collapsed="false">
      <c r="A157" s="34"/>
      <c r="B157" s="35"/>
      <c r="C157" s="35"/>
      <c r="D157" s="135"/>
      <c r="E157" s="136"/>
    </row>
    <row r="158" customFormat="false" ht="15.75" hidden="false" customHeight="true" outlineLevel="0" collapsed="false">
      <c r="A158" s="34"/>
      <c r="B158" s="35"/>
      <c r="C158" s="35"/>
      <c r="D158" s="135"/>
      <c r="E158" s="136"/>
    </row>
    <row r="159" customFormat="false" ht="15.75" hidden="false" customHeight="true" outlineLevel="0" collapsed="false">
      <c r="A159" s="34"/>
      <c r="B159" s="35"/>
      <c r="C159" s="35"/>
      <c r="D159" s="135"/>
      <c r="E159" s="136"/>
    </row>
    <row r="160" customFormat="false" ht="15.75" hidden="false" customHeight="true" outlineLevel="0" collapsed="false">
      <c r="A160" s="34"/>
      <c r="B160" s="35"/>
      <c r="C160" s="35"/>
      <c r="D160" s="135"/>
      <c r="E160" s="136"/>
    </row>
    <row r="161" customFormat="false" ht="15.75" hidden="false" customHeight="true" outlineLevel="0" collapsed="false">
      <c r="A161" s="34"/>
      <c r="B161" s="35"/>
      <c r="C161" s="35"/>
      <c r="D161" s="135"/>
      <c r="E161" s="136"/>
    </row>
    <row r="162" customFormat="false" ht="15.75" hidden="false" customHeight="true" outlineLevel="0" collapsed="false">
      <c r="A162" s="34"/>
      <c r="B162" s="35"/>
      <c r="C162" s="35"/>
      <c r="D162" s="135"/>
      <c r="E162" s="136"/>
    </row>
    <row r="163" customFormat="false" ht="15.75" hidden="false" customHeight="true" outlineLevel="0" collapsed="false">
      <c r="A163" s="34"/>
      <c r="B163" s="35"/>
      <c r="C163" s="35"/>
      <c r="D163" s="135"/>
      <c r="E163" s="136"/>
    </row>
    <row r="164" customFormat="false" ht="15.75" hidden="false" customHeight="true" outlineLevel="0" collapsed="false">
      <c r="A164" s="34"/>
      <c r="B164" s="35"/>
      <c r="C164" s="35"/>
      <c r="D164" s="135"/>
      <c r="E164" s="136"/>
    </row>
    <row r="165" customFormat="false" ht="15.75" hidden="false" customHeight="true" outlineLevel="0" collapsed="false">
      <c r="A165" s="34"/>
      <c r="B165" s="35"/>
      <c r="C165" s="35"/>
      <c r="D165" s="135"/>
      <c r="E165" s="136"/>
    </row>
    <row r="166" customFormat="false" ht="15.75" hidden="false" customHeight="true" outlineLevel="0" collapsed="false">
      <c r="A166" s="34"/>
      <c r="B166" s="35"/>
      <c r="C166" s="35"/>
      <c r="D166" s="135"/>
      <c r="E166" s="136"/>
    </row>
    <row r="167" customFormat="false" ht="15.75" hidden="false" customHeight="true" outlineLevel="0" collapsed="false">
      <c r="A167" s="34"/>
      <c r="B167" s="35"/>
      <c r="C167" s="35"/>
      <c r="D167" s="135"/>
      <c r="E167" s="136"/>
    </row>
    <row r="168" customFormat="false" ht="15.75" hidden="false" customHeight="true" outlineLevel="0" collapsed="false">
      <c r="A168" s="34"/>
      <c r="B168" s="35"/>
      <c r="C168" s="35"/>
      <c r="D168" s="135"/>
      <c r="E168" s="136"/>
    </row>
    <row r="169" customFormat="false" ht="15.75" hidden="false" customHeight="true" outlineLevel="0" collapsed="false">
      <c r="A169" s="34"/>
      <c r="B169" s="35"/>
      <c r="C169" s="35"/>
      <c r="D169" s="135"/>
      <c r="E169" s="136"/>
    </row>
    <row r="170" customFormat="false" ht="15.75" hidden="false" customHeight="true" outlineLevel="0" collapsed="false">
      <c r="A170" s="34"/>
      <c r="B170" s="35"/>
      <c r="C170" s="35"/>
      <c r="D170" s="135"/>
      <c r="E170" s="136"/>
    </row>
    <row r="171" customFormat="false" ht="15.75" hidden="false" customHeight="true" outlineLevel="0" collapsed="false">
      <c r="A171" s="34"/>
      <c r="B171" s="35"/>
      <c r="C171" s="35"/>
      <c r="D171" s="135"/>
      <c r="E171" s="136"/>
    </row>
    <row r="172" customFormat="false" ht="15.75" hidden="false" customHeight="true" outlineLevel="0" collapsed="false">
      <c r="A172" s="34"/>
      <c r="B172" s="35"/>
      <c r="C172" s="35"/>
      <c r="D172" s="135"/>
      <c r="E172" s="136"/>
    </row>
    <row r="173" customFormat="false" ht="15.75" hidden="false" customHeight="true" outlineLevel="0" collapsed="false">
      <c r="A173" s="34"/>
      <c r="B173" s="35"/>
      <c r="C173" s="35"/>
      <c r="D173" s="135"/>
      <c r="E173" s="136"/>
    </row>
    <row r="174" customFormat="false" ht="15.75" hidden="false" customHeight="true" outlineLevel="0" collapsed="false">
      <c r="A174" s="34"/>
      <c r="B174" s="35"/>
      <c r="C174" s="35"/>
      <c r="D174" s="135"/>
      <c r="E174" s="136"/>
    </row>
    <row r="175" customFormat="false" ht="15.75" hidden="false" customHeight="true" outlineLevel="0" collapsed="false">
      <c r="A175" s="34"/>
      <c r="B175" s="35"/>
      <c r="C175" s="35"/>
      <c r="D175" s="135"/>
      <c r="E175" s="136"/>
    </row>
    <row r="176" customFormat="false" ht="15.75" hidden="false" customHeight="true" outlineLevel="0" collapsed="false">
      <c r="A176" s="34"/>
      <c r="B176" s="35"/>
      <c r="C176" s="35"/>
      <c r="D176" s="135"/>
      <c r="E176" s="136"/>
    </row>
    <row r="177" customFormat="false" ht="15.75" hidden="false" customHeight="true" outlineLevel="0" collapsed="false">
      <c r="A177" s="34"/>
      <c r="B177" s="35"/>
      <c r="C177" s="35"/>
      <c r="D177" s="135"/>
      <c r="E177" s="136"/>
    </row>
    <row r="178" customFormat="false" ht="15.75" hidden="false" customHeight="true" outlineLevel="0" collapsed="false">
      <c r="A178" s="34"/>
      <c r="B178" s="35"/>
      <c r="C178" s="35"/>
      <c r="D178" s="135"/>
      <c r="E178" s="136"/>
    </row>
    <row r="179" customFormat="false" ht="15.75" hidden="false" customHeight="true" outlineLevel="0" collapsed="false">
      <c r="A179" s="34"/>
      <c r="B179" s="35"/>
      <c r="C179" s="35"/>
      <c r="D179" s="135"/>
      <c r="E179" s="136"/>
    </row>
    <row r="180" customFormat="false" ht="15.75" hidden="false" customHeight="true" outlineLevel="0" collapsed="false">
      <c r="A180" s="34"/>
      <c r="B180" s="35"/>
      <c r="C180" s="35"/>
      <c r="D180" s="135"/>
      <c r="E180" s="136"/>
    </row>
    <row r="181" customFormat="false" ht="15.75" hidden="false" customHeight="true" outlineLevel="0" collapsed="false">
      <c r="A181" s="34"/>
      <c r="B181" s="35"/>
      <c r="C181" s="35"/>
      <c r="D181" s="135"/>
      <c r="E181" s="136"/>
    </row>
    <row r="182" customFormat="false" ht="15.75" hidden="false" customHeight="true" outlineLevel="0" collapsed="false">
      <c r="A182" s="34"/>
      <c r="B182" s="35"/>
      <c r="C182" s="35"/>
      <c r="D182" s="135"/>
      <c r="E182" s="136"/>
    </row>
    <row r="183" customFormat="false" ht="15.75" hidden="false" customHeight="true" outlineLevel="0" collapsed="false">
      <c r="A183" s="34"/>
      <c r="B183" s="35"/>
      <c r="C183" s="35"/>
      <c r="D183" s="135"/>
      <c r="E183" s="136"/>
    </row>
    <row r="184" customFormat="false" ht="15.75" hidden="false" customHeight="true" outlineLevel="0" collapsed="false">
      <c r="A184" s="34"/>
      <c r="B184" s="35"/>
      <c r="C184" s="35"/>
      <c r="D184" s="135"/>
      <c r="E184" s="136"/>
    </row>
    <row r="185" customFormat="false" ht="15.75" hidden="false" customHeight="true" outlineLevel="0" collapsed="false">
      <c r="A185" s="34"/>
      <c r="B185" s="35"/>
      <c r="C185" s="35"/>
      <c r="D185" s="135"/>
      <c r="E185" s="136"/>
    </row>
    <row r="186" customFormat="false" ht="15.75" hidden="false" customHeight="true" outlineLevel="0" collapsed="false">
      <c r="A186" s="34"/>
      <c r="B186" s="35"/>
      <c r="C186" s="35"/>
      <c r="D186" s="135"/>
      <c r="E186" s="136"/>
    </row>
    <row r="187" customFormat="false" ht="15.75" hidden="false" customHeight="true" outlineLevel="0" collapsed="false">
      <c r="A187" s="34"/>
      <c r="B187" s="35"/>
      <c r="C187" s="35"/>
      <c r="D187" s="135"/>
      <c r="E187" s="136"/>
    </row>
    <row r="188" customFormat="false" ht="15.75" hidden="false" customHeight="true" outlineLevel="0" collapsed="false">
      <c r="A188" s="34"/>
      <c r="B188" s="35"/>
      <c r="C188" s="35"/>
      <c r="D188" s="135"/>
      <c r="E188" s="136"/>
    </row>
    <row r="189" customFormat="false" ht="15.75" hidden="false" customHeight="true" outlineLevel="0" collapsed="false">
      <c r="A189" s="34"/>
      <c r="B189" s="35"/>
      <c r="C189" s="35"/>
      <c r="D189" s="135"/>
      <c r="E189" s="136"/>
    </row>
    <row r="190" customFormat="false" ht="15.75" hidden="false" customHeight="true" outlineLevel="0" collapsed="false">
      <c r="A190" s="34"/>
      <c r="B190" s="35"/>
      <c r="C190" s="35"/>
      <c r="D190" s="135"/>
      <c r="E190" s="136"/>
    </row>
    <row r="191" customFormat="false" ht="15.75" hidden="false" customHeight="true" outlineLevel="0" collapsed="false">
      <c r="A191" s="34"/>
      <c r="B191" s="35"/>
      <c r="C191" s="35"/>
      <c r="D191" s="135"/>
      <c r="E191" s="136"/>
    </row>
    <row r="192" customFormat="false" ht="15.75" hidden="false" customHeight="true" outlineLevel="0" collapsed="false">
      <c r="A192" s="34"/>
      <c r="B192" s="35"/>
      <c r="C192" s="35"/>
      <c r="D192" s="135"/>
      <c r="E192" s="136"/>
    </row>
    <row r="193" customFormat="false" ht="15.75" hidden="false" customHeight="true" outlineLevel="0" collapsed="false">
      <c r="A193" s="34"/>
      <c r="B193" s="35"/>
      <c r="C193" s="35"/>
      <c r="D193" s="135"/>
      <c r="E193" s="136"/>
    </row>
    <row r="194" customFormat="false" ht="15.75" hidden="false" customHeight="true" outlineLevel="0" collapsed="false">
      <c r="A194" s="34"/>
      <c r="B194" s="35"/>
      <c r="C194" s="35"/>
      <c r="D194" s="135"/>
      <c r="E194" s="136"/>
    </row>
    <row r="195" customFormat="false" ht="15.75" hidden="false" customHeight="true" outlineLevel="0" collapsed="false">
      <c r="A195" s="34"/>
      <c r="B195" s="35"/>
      <c r="C195" s="35"/>
      <c r="D195" s="135"/>
      <c r="E195" s="136"/>
    </row>
    <row r="196" customFormat="false" ht="15.75" hidden="false" customHeight="true" outlineLevel="0" collapsed="false">
      <c r="A196" s="34"/>
      <c r="B196" s="35"/>
      <c r="C196" s="35"/>
      <c r="D196" s="135"/>
      <c r="E196" s="136"/>
    </row>
    <row r="197" customFormat="false" ht="15.75" hidden="false" customHeight="true" outlineLevel="0" collapsed="false">
      <c r="A197" s="34"/>
      <c r="B197" s="35"/>
      <c r="C197" s="35"/>
      <c r="D197" s="135"/>
      <c r="E197" s="136"/>
    </row>
    <row r="198" customFormat="false" ht="15.75" hidden="false" customHeight="true" outlineLevel="0" collapsed="false">
      <c r="A198" s="34"/>
      <c r="B198" s="35"/>
      <c r="C198" s="35"/>
      <c r="D198" s="135"/>
      <c r="E198" s="136"/>
    </row>
    <row r="199" customFormat="false" ht="15.75" hidden="false" customHeight="true" outlineLevel="0" collapsed="false">
      <c r="A199" s="34"/>
      <c r="B199" s="35"/>
      <c r="C199" s="35"/>
      <c r="D199" s="135"/>
      <c r="E199" s="136"/>
    </row>
    <row r="200" customFormat="false" ht="15.75" hidden="false" customHeight="true" outlineLevel="0" collapsed="false">
      <c r="A200" s="34"/>
      <c r="B200" s="35"/>
      <c r="C200" s="35"/>
      <c r="D200" s="135"/>
      <c r="E200" s="136"/>
    </row>
    <row r="201" customFormat="false" ht="15.75" hidden="false" customHeight="true" outlineLevel="0" collapsed="false">
      <c r="A201" s="34"/>
      <c r="B201" s="35"/>
      <c r="C201" s="35"/>
      <c r="D201" s="135"/>
      <c r="E201" s="136"/>
    </row>
    <row r="202" customFormat="false" ht="15.75" hidden="false" customHeight="true" outlineLevel="0" collapsed="false">
      <c r="A202" s="34"/>
      <c r="B202" s="35"/>
      <c r="C202" s="35"/>
      <c r="D202" s="135"/>
      <c r="E202" s="136"/>
    </row>
    <row r="203" customFormat="false" ht="15.75" hidden="false" customHeight="true" outlineLevel="0" collapsed="false">
      <c r="A203" s="34"/>
      <c r="B203" s="35"/>
      <c r="C203" s="35"/>
      <c r="D203" s="135"/>
      <c r="E203" s="136"/>
    </row>
    <row r="204" customFormat="false" ht="15.75" hidden="false" customHeight="true" outlineLevel="0" collapsed="false">
      <c r="A204" s="34"/>
      <c r="B204" s="35"/>
      <c r="C204" s="35"/>
      <c r="D204" s="135"/>
      <c r="E204" s="136"/>
    </row>
    <row r="205" customFormat="false" ht="15.75" hidden="false" customHeight="true" outlineLevel="0" collapsed="false">
      <c r="A205" s="34"/>
      <c r="B205" s="35"/>
      <c r="C205" s="35"/>
      <c r="D205" s="135"/>
      <c r="E205" s="136"/>
    </row>
    <row r="206" customFormat="false" ht="15.75" hidden="false" customHeight="true" outlineLevel="0" collapsed="false">
      <c r="A206" s="34"/>
      <c r="B206" s="35"/>
      <c r="C206" s="35"/>
      <c r="D206" s="135"/>
      <c r="E206" s="136"/>
    </row>
    <row r="207" customFormat="false" ht="15.75" hidden="false" customHeight="true" outlineLevel="0" collapsed="false">
      <c r="A207" s="34"/>
      <c r="B207" s="35"/>
      <c r="C207" s="35"/>
      <c r="D207" s="135"/>
      <c r="E207" s="136"/>
    </row>
    <row r="208" customFormat="false" ht="15.75" hidden="false" customHeight="true" outlineLevel="0" collapsed="false">
      <c r="A208" s="34"/>
      <c r="B208" s="35"/>
      <c r="C208" s="35"/>
      <c r="D208" s="135"/>
      <c r="E208" s="136"/>
    </row>
    <row r="209" customFormat="false" ht="15.75" hidden="false" customHeight="true" outlineLevel="0" collapsed="false">
      <c r="A209" s="34"/>
      <c r="B209" s="35"/>
      <c r="C209" s="35"/>
      <c r="D209" s="135"/>
      <c r="E209" s="136"/>
    </row>
    <row r="210" customFormat="false" ht="15.75" hidden="false" customHeight="true" outlineLevel="0" collapsed="false">
      <c r="A210" s="34"/>
      <c r="B210" s="35"/>
      <c r="C210" s="35"/>
      <c r="D210" s="135"/>
      <c r="E210" s="136"/>
    </row>
    <row r="211" customFormat="false" ht="15.75" hidden="false" customHeight="true" outlineLevel="0" collapsed="false">
      <c r="A211" s="34"/>
      <c r="B211" s="35"/>
      <c r="C211" s="35"/>
      <c r="D211" s="135"/>
      <c r="E211" s="136"/>
    </row>
    <row r="212" customFormat="false" ht="15.75" hidden="false" customHeight="true" outlineLevel="0" collapsed="false">
      <c r="A212" s="34"/>
      <c r="B212" s="35"/>
      <c r="C212" s="35"/>
      <c r="D212" s="135"/>
      <c r="E212" s="136"/>
    </row>
    <row r="213" customFormat="false" ht="15.75" hidden="false" customHeight="true" outlineLevel="0" collapsed="false">
      <c r="A213" s="34"/>
      <c r="B213" s="35"/>
      <c r="C213" s="35"/>
      <c r="D213" s="135"/>
      <c r="E213" s="136"/>
    </row>
    <row r="214" customFormat="false" ht="15.75" hidden="false" customHeight="true" outlineLevel="0" collapsed="false">
      <c r="A214" s="34"/>
      <c r="B214" s="35"/>
      <c r="C214" s="35"/>
      <c r="D214" s="135"/>
      <c r="E214" s="136"/>
    </row>
    <row r="215" customFormat="false" ht="15.75" hidden="false" customHeight="true" outlineLevel="0" collapsed="false">
      <c r="A215" s="34"/>
      <c r="B215" s="35"/>
      <c r="C215" s="35"/>
      <c r="D215" s="135"/>
      <c r="E215" s="136"/>
    </row>
    <row r="216" customFormat="false" ht="15.75" hidden="false" customHeight="true" outlineLevel="0" collapsed="false">
      <c r="A216" s="34"/>
      <c r="B216" s="35"/>
      <c r="C216" s="35"/>
      <c r="D216" s="135"/>
      <c r="E216" s="136"/>
    </row>
    <row r="217" customFormat="false" ht="15.75" hidden="false" customHeight="true" outlineLevel="0" collapsed="false">
      <c r="A217" s="34"/>
      <c r="B217" s="35"/>
      <c r="C217" s="35"/>
      <c r="D217" s="135"/>
      <c r="E217" s="136"/>
    </row>
    <row r="218" customFormat="false" ht="15.75" hidden="false" customHeight="true" outlineLevel="0" collapsed="false">
      <c r="A218" s="34"/>
      <c r="B218" s="35"/>
      <c r="C218" s="35"/>
      <c r="D218" s="135"/>
      <c r="E218" s="136"/>
    </row>
    <row r="219" customFormat="false" ht="15.75" hidden="false" customHeight="true" outlineLevel="0" collapsed="false">
      <c r="A219" s="34"/>
      <c r="B219" s="35"/>
      <c r="C219" s="35"/>
      <c r="D219" s="135"/>
      <c r="E219" s="136"/>
    </row>
    <row r="220" customFormat="false" ht="15.75" hidden="false" customHeight="true" outlineLevel="0" collapsed="false">
      <c r="A220" s="34"/>
      <c r="B220" s="35"/>
      <c r="C220" s="35"/>
      <c r="D220" s="135"/>
      <c r="E220" s="136"/>
    </row>
    <row r="221" customFormat="false" ht="15.75" hidden="false" customHeight="true" outlineLevel="0" collapsed="false">
      <c r="A221" s="34"/>
      <c r="B221" s="35"/>
      <c r="C221" s="35"/>
      <c r="D221" s="135"/>
      <c r="E221" s="136"/>
    </row>
    <row r="222" customFormat="false" ht="15.75" hidden="false" customHeight="true" outlineLevel="0" collapsed="false">
      <c r="A222" s="34"/>
      <c r="B222" s="35"/>
      <c r="C222" s="35"/>
      <c r="D222" s="135"/>
      <c r="E222" s="136"/>
    </row>
    <row r="223" customFormat="false" ht="15.75" hidden="false" customHeight="true" outlineLevel="0" collapsed="false">
      <c r="A223" s="34"/>
      <c r="B223" s="35"/>
      <c r="C223" s="35"/>
      <c r="D223" s="135"/>
      <c r="E223" s="136"/>
    </row>
    <row r="224" customFormat="false" ht="15.75" hidden="false" customHeight="true" outlineLevel="0" collapsed="false">
      <c r="A224" s="34"/>
      <c r="B224" s="35"/>
      <c r="C224" s="35"/>
      <c r="D224" s="135"/>
      <c r="E224" s="136"/>
    </row>
    <row r="225" customFormat="false" ht="15.75" hidden="false" customHeight="true" outlineLevel="0" collapsed="false">
      <c r="A225" s="34"/>
      <c r="B225" s="35"/>
      <c r="C225" s="35"/>
      <c r="D225" s="135"/>
      <c r="E225" s="136"/>
    </row>
    <row r="226" customFormat="false" ht="15.75" hidden="false" customHeight="true" outlineLevel="0" collapsed="false">
      <c r="A226" s="34"/>
      <c r="B226" s="35"/>
      <c r="C226" s="35"/>
      <c r="D226" s="135"/>
      <c r="E226" s="136"/>
    </row>
    <row r="227" customFormat="false" ht="15.75" hidden="false" customHeight="true" outlineLevel="0" collapsed="false">
      <c r="A227" s="34"/>
      <c r="B227" s="35"/>
      <c r="C227" s="35"/>
      <c r="D227" s="135"/>
      <c r="E227" s="136"/>
    </row>
    <row r="228" customFormat="false" ht="15.75" hidden="false" customHeight="true" outlineLevel="0" collapsed="false">
      <c r="A228" s="34"/>
      <c r="B228" s="35"/>
      <c r="C228" s="35"/>
      <c r="D228" s="135"/>
      <c r="E228" s="136"/>
    </row>
    <row r="229" customFormat="false" ht="15.75" hidden="false" customHeight="true" outlineLevel="0" collapsed="false">
      <c r="A229" s="34"/>
      <c r="B229" s="35"/>
      <c r="C229" s="35"/>
      <c r="D229" s="135"/>
      <c r="E229" s="136"/>
    </row>
    <row r="230" customFormat="false" ht="15.75" hidden="false" customHeight="true" outlineLevel="0" collapsed="false">
      <c r="A230" s="34"/>
      <c r="B230" s="35"/>
      <c r="C230" s="35"/>
      <c r="D230" s="135"/>
      <c r="E230" s="136"/>
    </row>
    <row r="231" customFormat="false" ht="15.75" hidden="false" customHeight="true" outlineLevel="0" collapsed="false">
      <c r="A231" s="34"/>
      <c r="B231" s="35"/>
      <c r="C231" s="35"/>
      <c r="D231" s="135"/>
      <c r="E231" s="136"/>
    </row>
    <row r="232" customFormat="false" ht="15.75" hidden="false" customHeight="true" outlineLevel="0" collapsed="false">
      <c r="A232" s="34"/>
      <c r="B232" s="35"/>
      <c r="C232" s="35"/>
      <c r="D232" s="135"/>
      <c r="E232" s="136"/>
    </row>
    <row r="233" customFormat="false" ht="15.75" hidden="false" customHeight="true" outlineLevel="0" collapsed="false">
      <c r="A233" s="34"/>
      <c r="B233" s="35"/>
      <c r="C233" s="35"/>
      <c r="D233" s="135"/>
      <c r="E233" s="136"/>
    </row>
    <row r="234" customFormat="false" ht="15.75" hidden="false" customHeight="true" outlineLevel="0" collapsed="false">
      <c r="A234" s="34"/>
      <c r="B234" s="35"/>
      <c r="C234" s="35"/>
      <c r="D234" s="135"/>
      <c r="E234" s="136"/>
    </row>
    <row r="235" customFormat="false" ht="15.75" hidden="false" customHeight="true" outlineLevel="0" collapsed="false">
      <c r="A235" s="34"/>
      <c r="B235" s="35"/>
      <c r="C235" s="35"/>
      <c r="D235" s="135"/>
      <c r="E235" s="136"/>
    </row>
    <row r="236" customFormat="false" ht="15.75" hidden="false" customHeight="true" outlineLevel="0" collapsed="false">
      <c r="A236" s="34"/>
      <c r="B236" s="35"/>
      <c r="C236" s="35"/>
      <c r="D236" s="135"/>
      <c r="E236" s="136"/>
    </row>
    <row r="237" customFormat="false" ht="15.75" hidden="false" customHeight="true" outlineLevel="0" collapsed="false">
      <c r="A237" s="34"/>
      <c r="B237" s="35"/>
      <c r="C237" s="35"/>
      <c r="D237" s="135"/>
      <c r="E237" s="136"/>
    </row>
    <row r="238" customFormat="false" ht="15.75" hidden="false" customHeight="true" outlineLevel="0" collapsed="false">
      <c r="A238" s="34"/>
      <c r="B238" s="35"/>
      <c r="C238" s="35"/>
      <c r="D238" s="135"/>
      <c r="E238" s="136"/>
    </row>
    <row r="239" customFormat="false" ht="15.75" hidden="false" customHeight="true" outlineLevel="0" collapsed="false">
      <c r="A239" s="34"/>
      <c r="B239" s="35"/>
      <c r="C239" s="35"/>
      <c r="D239" s="135"/>
      <c r="E239" s="136"/>
    </row>
    <row r="240" customFormat="false" ht="15.75" hidden="false" customHeight="true" outlineLevel="0" collapsed="false">
      <c r="A240" s="34"/>
      <c r="B240" s="35"/>
      <c r="C240" s="35"/>
      <c r="D240" s="135"/>
      <c r="E240" s="136"/>
    </row>
    <row r="241" customFormat="false" ht="15.75" hidden="false" customHeight="true" outlineLevel="0" collapsed="false">
      <c r="A241" s="34"/>
      <c r="B241" s="35"/>
      <c r="C241" s="35"/>
      <c r="D241" s="135"/>
      <c r="E241" s="136"/>
    </row>
    <row r="242" customFormat="false" ht="15.75" hidden="false" customHeight="true" outlineLevel="0" collapsed="false">
      <c r="A242" s="34"/>
      <c r="B242" s="35"/>
      <c r="C242" s="35"/>
      <c r="D242" s="135"/>
      <c r="E242" s="136"/>
    </row>
    <row r="243" customFormat="false" ht="15.75" hidden="false" customHeight="true" outlineLevel="0" collapsed="false">
      <c r="A243" s="34"/>
      <c r="B243" s="35"/>
      <c r="C243" s="35"/>
      <c r="D243" s="135"/>
      <c r="E243" s="136"/>
    </row>
    <row r="244" customFormat="false" ht="15.75" hidden="false" customHeight="true" outlineLevel="0" collapsed="false">
      <c r="A244" s="34"/>
      <c r="B244" s="35"/>
      <c r="C244" s="35"/>
      <c r="D244" s="135"/>
      <c r="E244" s="136"/>
    </row>
    <row r="245" customFormat="false" ht="15.75" hidden="false" customHeight="true" outlineLevel="0" collapsed="false">
      <c r="A245" s="34"/>
      <c r="B245" s="35"/>
      <c r="C245" s="35"/>
      <c r="D245" s="135"/>
      <c r="E245" s="136"/>
    </row>
    <row r="246" customFormat="false" ht="15.75" hidden="false" customHeight="true" outlineLevel="0" collapsed="false">
      <c r="A246" s="34"/>
      <c r="B246" s="35"/>
      <c r="C246" s="35"/>
      <c r="D246" s="135"/>
      <c r="E246" s="136"/>
    </row>
    <row r="247" customFormat="false" ht="15.75" hidden="false" customHeight="true" outlineLevel="0" collapsed="false">
      <c r="A247" s="34"/>
      <c r="B247" s="35"/>
      <c r="C247" s="35"/>
      <c r="D247" s="135"/>
      <c r="E247" s="136"/>
    </row>
    <row r="248" customFormat="false" ht="15.75" hidden="false" customHeight="true" outlineLevel="0" collapsed="false">
      <c r="A248" s="34"/>
      <c r="B248" s="35"/>
      <c r="C248" s="35"/>
      <c r="D248" s="135"/>
      <c r="E248" s="136"/>
    </row>
    <row r="249" customFormat="false" ht="15.75" hidden="false" customHeight="true" outlineLevel="0" collapsed="false">
      <c r="A249" s="34"/>
      <c r="B249" s="35"/>
      <c r="C249" s="35"/>
      <c r="D249" s="135"/>
      <c r="E249" s="136"/>
    </row>
    <row r="250" customFormat="false" ht="15.75" hidden="false" customHeight="true" outlineLevel="0" collapsed="false">
      <c r="A250" s="34"/>
      <c r="B250" s="35"/>
      <c r="C250" s="35"/>
      <c r="D250" s="135"/>
      <c r="E250" s="136"/>
    </row>
    <row r="251" customFormat="false" ht="15.75" hidden="false" customHeight="true" outlineLevel="0" collapsed="false">
      <c r="A251" s="34"/>
      <c r="B251" s="35"/>
      <c r="C251" s="35"/>
      <c r="D251" s="135"/>
      <c r="E251" s="136"/>
    </row>
    <row r="252" customFormat="false" ht="15.75" hidden="false" customHeight="true" outlineLevel="0" collapsed="false">
      <c r="A252" s="34"/>
      <c r="B252" s="35"/>
      <c r="C252" s="35"/>
      <c r="D252" s="135"/>
      <c r="E252" s="136"/>
    </row>
    <row r="253" customFormat="false" ht="15.75" hidden="false" customHeight="true" outlineLevel="0" collapsed="false">
      <c r="A253" s="34"/>
      <c r="B253" s="35"/>
      <c r="C253" s="35"/>
      <c r="D253" s="135"/>
      <c r="E253" s="136"/>
    </row>
    <row r="254" customFormat="false" ht="15.75" hidden="false" customHeight="true" outlineLevel="0" collapsed="false">
      <c r="A254" s="34"/>
      <c r="B254" s="35"/>
      <c r="C254" s="35"/>
      <c r="D254" s="135"/>
      <c r="E254" s="136"/>
    </row>
    <row r="255" customFormat="false" ht="15.75" hidden="false" customHeight="true" outlineLevel="0" collapsed="false">
      <c r="A255" s="34"/>
      <c r="B255" s="35"/>
      <c r="C255" s="35"/>
      <c r="D255" s="135"/>
      <c r="E255" s="136"/>
    </row>
    <row r="256" customFormat="false" ht="15.75" hidden="false" customHeight="true" outlineLevel="0" collapsed="false">
      <c r="A256" s="34"/>
      <c r="B256" s="35"/>
      <c r="C256" s="35"/>
      <c r="D256" s="135"/>
      <c r="E256" s="136"/>
    </row>
    <row r="257" customFormat="false" ht="15.75" hidden="false" customHeight="true" outlineLevel="0" collapsed="false">
      <c r="A257" s="34"/>
      <c r="B257" s="35"/>
      <c r="C257" s="35"/>
      <c r="D257" s="135"/>
      <c r="E257" s="136"/>
    </row>
    <row r="258" customFormat="false" ht="15.75" hidden="false" customHeight="true" outlineLevel="0" collapsed="false">
      <c r="A258" s="34"/>
      <c r="B258" s="35"/>
      <c r="C258" s="35"/>
      <c r="D258" s="135"/>
      <c r="E258" s="136"/>
    </row>
    <row r="259" customFormat="false" ht="15.75" hidden="false" customHeight="true" outlineLevel="0" collapsed="false">
      <c r="A259" s="34"/>
      <c r="B259" s="35"/>
      <c r="C259" s="35"/>
      <c r="D259" s="135"/>
      <c r="E259" s="136"/>
    </row>
    <row r="260" customFormat="false" ht="15.75" hidden="false" customHeight="true" outlineLevel="0" collapsed="false">
      <c r="A260" s="34"/>
      <c r="B260" s="35"/>
      <c r="C260" s="35"/>
      <c r="D260" s="135"/>
      <c r="E260" s="136"/>
    </row>
    <row r="261" customFormat="false" ht="15.75" hidden="false" customHeight="true" outlineLevel="0" collapsed="false">
      <c r="A261" s="34"/>
      <c r="B261" s="35"/>
      <c r="C261" s="35"/>
      <c r="D261" s="135"/>
      <c r="E261" s="136"/>
    </row>
    <row r="262" customFormat="false" ht="15.75" hidden="false" customHeight="true" outlineLevel="0" collapsed="false">
      <c r="A262" s="34"/>
      <c r="B262" s="35"/>
      <c r="C262" s="35"/>
      <c r="D262" s="135"/>
      <c r="E262" s="136"/>
    </row>
    <row r="263" customFormat="false" ht="15.75" hidden="false" customHeight="true" outlineLevel="0" collapsed="false">
      <c r="A263" s="34"/>
      <c r="B263" s="35"/>
      <c r="C263" s="35"/>
      <c r="D263" s="135"/>
      <c r="E263" s="136"/>
    </row>
    <row r="264" customFormat="false" ht="15.75" hidden="false" customHeight="true" outlineLevel="0" collapsed="false">
      <c r="A264" s="34"/>
      <c r="B264" s="35"/>
      <c r="C264" s="35"/>
      <c r="D264" s="135"/>
      <c r="E264" s="136"/>
    </row>
    <row r="265" customFormat="false" ht="15.75" hidden="false" customHeight="true" outlineLevel="0" collapsed="false">
      <c r="A265" s="34"/>
      <c r="B265" s="35"/>
      <c r="C265" s="35"/>
      <c r="D265" s="135"/>
      <c r="E265" s="136"/>
    </row>
    <row r="266" customFormat="false" ht="15.75" hidden="false" customHeight="true" outlineLevel="0" collapsed="false">
      <c r="A266" s="34"/>
      <c r="B266" s="35"/>
      <c r="C266" s="35"/>
      <c r="D266" s="135"/>
      <c r="E266" s="136"/>
    </row>
    <row r="267" customFormat="false" ht="15.75" hidden="false" customHeight="true" outlineLevel="0" collapsed="false">
      <c r="A267" s="34"/>
      <c r="B267" s="35"/>
      <c r="C267" s="35"/>
      <c r="D267" s="135"/>
      <c r="E267" s="136"/>
    </row>
    <row r="268" customFormat="false" ht="15.75" hidden="false" customHeight="true" outlineLevel="0" collapsed="false">
      <c r="A268" s="34"/>
      <c r="B268" s="35"/>
      <c r="C268" s="35"/>
      <c r="D268" s="135"/>
      <c r="E268" s="136"/>
    </row>
    <row r="269" customFormat="false" ht="15.75" hidden="false" customHeight="true" outlineLevel="0" collapsed="false">
      <c r="A269" s="34"/>
      <c r="B269" s="35"/>
      <c r="C269" s="35"/>
      <c r="D269" s="135"/>
      <c r="E269" s="136"/>
    </row>
    <row r="270" customFormat="false" ht="15.75" hidden="false" customHeight="true" outlineLevel="0" collapsed="false">
      <c r="A270" s="34"/>
      <c r="B270" s="35"/>
      <c r="C270" s="35"/>
      <c r="D270" s="135"/>
      <c r="E270" s="136"/>
    </row>
    <row r="271" customFormat="false" ht="15.75" hidden="false" customHeight="true" outlineLevel="0" collapsed="false">
      <c r="A271" s="34"/>
      <c r="B271" s="35"/>
      <c r="C271" s="35"/>
      <c r="D271" s="135"/>
      <c r="E271" s="136"/>
    </row>
    <row r="272" customFormat="false" ht="15.75" hidden="false" customHeight="true" outlineLevel="0" collapsed="false">
      <c r="A272" s="34"/>
      <c r="B272" s="35"/>
      <c r="C272" s="35"/>
      <c r="D272" s="135"/>
      <c r="E272" s="136"/>
    </row>
    <row r="273" customFormat="false" ht="15.75" hidden="false" customHeight="true" outlineLevel="0" collapsed="false">
      <c r="A273" s="34"/>
      <c r="B273" s="35"/>
      <c r="C273" s="35"/>
      <c r="D273" s="135"/>
      <c r="E273" s="136"/>
    </row>
    <row r="274" customFormat="false" ht="15.75" hidden="false" customHeight="true" outlineLevel="0" collapsed="false">
      <c r="A274" s="34"/>
      <c r="B274" s="35"/>
      <c r="C274" s="35"/>
      <c r="D274" s="135"/>
      <c r="E274" s="136"/>
    </row>
    <row r="275" customFormat="false" ht="15.75" hidden="false" customHeight="true" outlineLevel="0" collapsed="false">
      <c r="A275" s="34"/>
      <c r="B275" s="35"/>
      <c r="C275" s="35"/>
      <c r="D275" s="135"/>
      <c r="E275" s="136"/>
    </row>
    <row r="276" customFormat="false" ht="15.75" hidden="false" customHeight="true" outlineLevel="0" collapsed="false">
      <c r="A276" s="34"/>
      <c r="B276" s="35"/>
      <c r="C276" s="35"/>
      <c r="D276" s="135"/>
      <c r="E276" s="136"/>
    </row>
    <row r="277" customFormat="false" ht="15.75" hidden="false" customHeight="true" outlineLevel="0" collapsed="false">
      <c r="A277" s="34"/>
      <c r="B277" s="35"/>
      <c r="C277" s="35"/>
      <c r="D277" s="135"/>
      <c r="E277" s="136"/>
    </row>
    <row r="278" customFormat="false" ht="15.75" hidden="false" customHeight="true" outlineLevel="0" collapsed="false">
      <c r="A278" s="34"/>
      <c r="B278" s="35"/>
      <c r="C278" s="35"/>
      <c r="D278" s="135"/>
      <c r="E278" s="136"/>
    </row>
    <row r="279" customFormat="false" ht="15.75" hidden="false" customHeight="true" outlineLevel="0" collapsed="false">
      <c r="A279" s="34"/>
      <c r="B279" s="35"/>
      <c r="C279" s="35"/>
      <c r="D279" s="135"/>
      <c r="E279" s="136"/>
    </row>
    <row r="280" customFormat="false" ht="15.75" hidden="false" customHeight="true" outlineLevel="0" collapsed="false">
      <c r="A280" s="34"/>
      <c r="B280" s="35"/>
      <c r="C280" s="35"/>
      <c r="D280" s="135"/>
      <c r="E280" s="136"/>
    </row>
    <row r="281" customFormat="false" ht="15.75" hidden="false" customHeight="true" outlineLevel="0" collapsed="false">
      <c r="A281" s="34"/>
      <c r="B281" s="35"/>
      <c r="C281" s="35"/>
      <c r="D281" s="135"/>
      <c r="E281" s="136"/>
    </row>
    <row r="282" customFormat="false" ht="15.75" hidden="false" customHeight="true" outlineLevel="0" collapsed="false">
      <c r="A282" s="34"/>
      <c r="B282" s="35"/>
      <c r="C282" s="35"/>
      <c r="D282" s="135"/>
      <c r="E282" s="136"/>
    </row>
    <row r="283" customFormat="false" ht="15.75" hidden="false" customHeight="true" outlineLevel="0" collapsed="false">
      <c r="A283" s="34"/>
      <c r="B283" s="35"/>
      <c r="C283" s="35"/>
      <c r="D283" s="135"/>
      <c r="E283" s="136"/>
    </row>
    <row r="284" customFormat="false" ht="15.75" hidden="false" customHeight="true" outlineLevel="0" collapsed="false">
      <c r="A284" s="34"/>
      <c r="B284" s="35"/>
      <c r="C284" s="35"/>
      <c r="D284" s="135"/>
      <c r="E284" s="136"/>
    </row>
    <row r="285" customFormat="false" ht="15.75" hidden="false" customHeight="true" outlineLevel="0" collapsed="false">
      <c r="A285" s="34"/>
      <c r="B285" s="35"/>
      <c r="C285" s="35"/>
      <c r="D285" s="135"/>
      <c r="E285" s="136"/>
    </row>
    <row r="286" customFormat="false" ht="15.75" hidden="false" customHeight="true" outlineLevel="0" collapsed="false">
      <c r="A286" s="34"/>
      <c r="B286" s="35"/>
      <c r="C286" s="35"/>
      <c r="D286" s="135"/>
      <c r="E286" s="136"/>
    </row>
    <row r="287" customFormat="false" ht="15.75" hidden="false" customHeight="true" outlineLevel="0" collapsed="false">
      <c r="A287" s="34"/>
      <c r="B287" s="35"/>
      <c r="C287" s="35"/>
      <c r="D287" s="135"/>
      <c r="E287" s="136"/>
    </row>
    <row r="288" customFormat="false" ht="15.75" hidden="false" customHeight="true" outlineLevel="0" collapsed="false">
      <c r="A288" s="34"/>
      <c r="B288" s="35"/>
      <c r="C288" s="35"/>
      <c r="D288" s="135"/>
      <c r="E288" s="136"/>
    </row>
    <row r="289" customFormat="false" ht="15.75" hidden="false" customHeight="true" outlineLevel="0" collapsed="false">
      <c r="A289" s="34"/>
      <c r="B289" s="35"/>
      <c r="C289" s="35"/>
      <c r="D289" s="135"/>
      <c r="E289" s="136"/>
    </row>
    <row r="290" customFormat="false" ht="15.75" hidden="false" customHeight="true" outlineLevel="0" collapsed="false">
      <c r="A290" s="34"/>
      <c r="B290" s="35"/>
      <c r="C290" s="35"/>
      <c r="D290" s="135"/>
      <c r="E290" s="136"/>
    </row>
    <row r="291" customFormat="false" ht="15.75" hidden="false" customHeight="true" outlineLevel="0" collapsed="false">
      <c r="A291" s="34"/>
      <c r="B291" s="35"/>
      <c r="C291" s="35"/>
      <c r="D291" s="135"/>
      <c r="E291" s="136"/>
    </row>
    <row r="292" customFormat="false" ht="15.75" hidden="false" customHeight="true" outlineLevel="0" collapsed="false">
      <c r="A292" s="34"/>
      <c r="B292" s="35"/>
      <c r="C292" s="35"/>
      <c r="D292" s="135"/>
      <c r="E292" s="136"/>
    </row>
    <row r="293" customFormat="false" ht="15.75" hidden="false" customHeight="true" outlineLevel="0" collapsed="false">
      <c r="A293" s="34"/>
      <c r="B293" s="35"/>
      <c r="C293" s="35"/>
      <c r="D293" s="135"/>
      <c r="E293" s="136"/>
    </row>
    <row r="294" customFormat="false" ht="15.75" hidden="false" customHeight="true" outlineLevel="0" collapsed="false">
      <c r="A294" s="34"/>
      <c r="B294" s="35"/>
      <c r="C294" s="35"/>
      <c r="D294" s="135"/>
      <c r="E294" s="136"/>
    </row>
    <row r="295" customFormat="false" ht="15.75" hidden="false" customHeight="true" outlineLevel="0" collapsed="false">
      <c r="A295" s="34"/>
      <c r="B295" s="35"/>
      <c r="C295" s="35"/>
      <c r="D295" s="135"/>
      <c r="E295" s="136"/>
    </row>
    <row r="296" customFormat="false" ht="15.75" hidden="false" customHeight="true" outlineLevel="0" collapsed="false">
      <c r="A296" s="34"/>
      <c r="B296" s="35"/>
      <c r="C296" s="35"/>
      <c r="D296" s="135"/>
      <c r="E296" s="136"/>
    </row>
    <row r="297" customFormat="false" ht="15.75" hidden="false" customHeight="true" outlineLevel="0" collapsed="false">
      <c r="A297" s="34"/>
      <c r="B297" s="35"/>
      <c r="C297" s="35"/>
      <c r="D297" s="135"/>
      <c r="E297" s="136"/>
    </row>
    <row r="298" customFormat="false" ht="15.75" hidden="false" customHeight="true" outlineLevel="0" collapsed="false">
      <c r="A298" s="34"/>
      <c r="B298" s="35"/>
      <c r="C298" s="35"/>
      <c r="D298" s="135"/>
      <c r="E298" s="136"/>
    </row>
    <row r="299" customFormat="false" ht="15.75" hidden="false" customHeight="true" outlineLevel="0" collapsed="false">
      <c r="A299" s="34"/>
      <c r="B299" s="35"/>
      <c r="C299" s="35"/>
      <c r="D299" s="135"/>
      <c r="E299" s="136"/>
    </row>
    <row r="300" customFormat="false" ht="15.75" hidden="false" customHeight="true" outlineLevel="0" collapsed="false">
      <c r="A300" s="34"/>
      <c r="B300" s="35"/>
      <c r="C300" s="35"/>
      <c r="D300" s="135"/>
      <c r="E300" s="136"/>
    </row>
    <row r="301" customFormat="false" ht="15.75" hidden="false" customHeight="true" outlineLevel="0" collapsed="false">
      <c r="A301" s="34"/>
      <c r="B301" s="35"/>
      <c r="C301" s="35"/>
      <c r="D301" s="135"/>
      <c r="E301" s="136"/>
    </row>
    <row r="302" customFormat="false" ht="15.75" hidden="false" customHeight="true" outlineLevel="0" collapsed="false">
      <c r="A302" s="34"/>
      <c r="B302" s="35"/>
      <c r="C302" s="35"/>
      <c r="D302" s="135"/>
      <c r="E302" s="136"/>
    </row>
    <row r="303" customFormat="false" ht="15.75" hidden="false" customHeight="true" outlineLevel="0" collapsed="false">
      <c r="A303" s="34"/>
      <c r="B303" s="35"/>
      <c r="C303" s="35"/>
      <c r="D303" s="135"/>
      <c r="E303" s="136"/>
    </row>
    <row r="304" customFormat="false" ht="15.75" hidden="false" customHeight="true" outlineLevel="0" collapsed="false">
      <c r="A304" s="34"/>
      <c r="B304" s="35"/>
      <c r="C304" s="35"/>
      <c r="D304" s="135"/>
      <c r="E304" s="136"/>
    </row>
    <row r="305" customFormat="false" ht="15.75" hidden="false" customHeight="true" outlineLevel="0" collapsed="false">
      <c r="A305" s="34"/>
      <c r="B305" s="35"/>
      <c r="C305" s="35"/>
      <c r="D305" s="135"/>
      <c r="E305" s="136"/>
    </row>
    <row r="306" customFormat="false" ht="15.75" hidden="false" customHeight="true" outlineLevel="0" collapsed="false">
      <c r="A306" s="34"/>
      <c r="B306" s="35"/>
      <c r="C306" s="35"/>
      <c r="D306" s="135"/>
      <c r="E306" s="136"/>
    </row>
    <row r="307" customFormat="false" ht="15.75" hidden="false" customHeight="true" outlineLevel="0" collapsed="false">
      <c r="A307" s="34"/>
      <c r="B307" s="35"/>
      <c r="C307" s="35"/>
      <c r="D307" s="135"/>
      <c r="E307" s="136"/>
    </row>
    <row r="308" customFormat="false" ht="15.75" hidden="false" customHeight="true" outlineLevel="0" collapsed="false">
      <c r="A308" s="34"/>
      <c r="B308" s="35"/>
      <c r="C308" s="35"/>
      <c r="D308" s="135"/>
      <c r="E308" s="136"/>
    </row>
    <row r="309" customFormat="false" ht="15.75" hidden="false" customHeight="true" outlineLevel="0" collapsed="false">
      <c r="A309" s="34"/>
      <c r="B309" s="35"/>
      <c r="C309" s="35"/>
      <c r="D309" s="135"/>
      <c r="E309" s="136"/>
    </row>
    <row r="310" customFormat="false" ht="15.75" hidden="false" customHeight="true" outlineLevel="0" collapsed="false">
      <c r="A310" s="34"/>
      <c r="B310" s="35"/>
      <c r="C310" s="35"/>
      <c r="D310" s="135"/>
      <c r="E310" s="136"/>
    </row>
    <row r="311" customFormat="false" ht="15.75" hidden="false" customHeight="true" outlineLevel="0" collapsed="false">
      <c r="A311" s="34"/>
      <c r="B311" s="35"/>
      <c r="C311" s="35"/>
      <c r="D311" s="135"/>
      <c r="E311" s="136"/>
    </row>
    <row r="312" customFormat="false" ht="15.75" hidden="false" customHeight="true" outlineLevel="0" collapsed="false">
      <c r="A312" s="34"/>
      <c r="B312" s="35"/>
      <c r="C312" s="35"/>
      <c r="D312" s="135"/>
      <c r="E312" s="136"/>
    </row>
    <row r="313" customFormat="false" ht="15.75" hidden="false" customHeight="true" outlineLevel="0" collapsed="false">
      <c r="A313" s="34"/>
      <c r="B313" s="35"/>
      <c r="C313" s="35"/>
      <c r="D313" s="135"/>
      <c r="E313" s="136"/>
    </row>
    <row r="314" customFormat="false" ht="15.75" hidden="false" customHeight="true" outlineLevel="0" collapsed="false">
      <c r="A314" s="34"/>
      <c r="B314" s="35"/>
      <c r="C314" s="35"/>
      <c r="D314" s="135"/>
      <c r="E314" s="136"/>
    </row>
    <row r="315" customFormat="false" ht="15.75" hidden="false" customHeight="true" outlineLevel="0" collapsed="false">
      <c r="A315" s="34"/>
      <c r="B315" s="35"/>
      <c r="C315" s="35"/>
      <c r="D315" s="135"/>
      <c r="E315" s="136"/>
    </row>
    <row r="316" customFormat="false" ht="15.75" hidden="false" customHeight="true" outlineLevel="0" collapsed="false">
      <c r="A316" s="34"/>
      <c r="B316" s="35"/>
      <c r="C316" s="35"/>
      <c r="D316" s="135"/>
      <c r="E316" s="136"/>
    </row>
    <row r="317" customFormat="false" ht="15.75" hidden="false" customHeight="true" outlineLevel="0" collapsed="false">
      <c r="A317" s="34"/>
      <c r="B317" s="35"/>
      <c r="C317" s="35"/>
      <c r="D317" s="135"/>
      <c r="E317" s="136"/>
    </row>
    <row r="318" customFormat="false" ht="15.75" hidden="false" customHeight="true" outlineLevel="0" collapsed="false">
      <c r="A318" s="34"/>
      <c r="B318" s="35"/>
      <c r="C318" s="35"/>
      <c r="D318" s="135"/>
      <c r="E318" s="136"/>
    </row>
    <row r="319" customFormat="false" ht="15.75" hidden="false" customHeight="true" outlineLevel="0" collapsed="false">
      <c r="A319" s="34"/>
      <c r="B319" s="35"/>
      <c r="C319" s="35"/>
      <c r="D319" s="135"/>
      <c r="E319" s="136"/>
    </row>
    <row r="320" customFormat="false" ht="15.75" hidden="false" customHeight="true" outlineLevel="0" collapsed="false">
      <c r="A320" s="34"/>
      <c r="B320" s="35"/>
      <c r="C320" s="35"/>
      <c r="D320" s="135"/>
      <c r="E320" s="136"/>
    </row>
    <row r="321" customFormat="false" ht="15.75" hidden="false" customHeight="true" outlineLevel="0" collapsed="false">
      <c r="A321" s="34"/>
      <c r="B321" s="35"/>
      <c r="C321" s="35"/>
      <c r="D321" s="135"/>
      <c r="E321" s="136"/>
    </row>
    <row r="322" customFormat="false" ht="15.75" hidden="false" customHeight="true" outlineLevel="0" collapsed="false">
      <c r="A322" s="34"/>
      <c r="B322" s="35"/>
      <c r="C322" s="35"/>
      <c r="D322" s="135"/>
      <c r="E322" s="136"/>
    </row>
    <row r="323" customFormat="false" ht="15.75" hidden="false" customHeight="true" outlineLevel="0" collapsed="false">
      <c r="A323" s="34"/>
      <c r="B323" s="35"/>
      <c r="C323" s="35"/>
      <c r="D323" s="135"/>
      <c r="E323" s="136"/>
    </row>
    <row r="324" customFormat="false" ht="15.75" hidden="false" customHeight="true" outlineLevel="0" collapsed="false">
      <c r="A324" s="34"/>
      <c r="B324" s="35"/>
      <c r="C324" s="35"/>
      <c r="D324" s="135"/>
      <c r="E324" s="136"/>
    </row>
    <row r="325" customFormat="false" ht="15.75" hidden="false" customHeight="true" outlineLevel="0" collapsed="false">
      <c r="A325" s="34"/>
      <c r="B325" s="35"/>
      <c r="C325" s="35"/>
      <c r="D325" s="135"/>
      <c r="E325" s="136"/>
    </row>
    <row r="326" customFormat="false" ht="15.75" hidden="false" customHeight="true" outlineLevel="0" collapsed="false">
      <c r="A326" s="34"/>
      <c r="B326" s="35"/>
      <c r="C326" s="35"/>
      <c r="D326" s="135"/>
      <c r="E326" s="136"/>
    </row>
    <row r="327" customFormat="false" ht="15.75" hidden="false" customHeight="true" outlineLevel="0" collapsed="false">
      <c r="A327" s="34"/>
      <c r="B327" s="35"/>
      <c r="C327" s="35"/>
      <c r="D327" s="135"/>
      <c r="E327" s="136"/>
    </row>
    <row r="328" customFormat="false" ht="15.75" hidden="false" customHeight="true" outlineLevel="0" collapsed="false">
      <c r="A328" s="34"/>
      <c r="B328" s="35"/>
      <c r="C328" s="35"/>
      <c r="D328" s="135"/>
      <c r="E328" s="136"/>
    </row>
    <row r="329" customFormat="false" ht="15.75" hidden="false" customHeight="true" outlineLevel="0" collapsed="false">
      <c r="A329" s="34"/>
      <c r="B329" s="35"/>
      <c r="C329" s="35"/>
      <c r="D329" s="135"/>
      <c r="E329" s="136"/>
    </row>
    <row r="330" customFormat="false" ht="15.75" hidden="false" customHeight="true" outlineLevel="0" collapsed="false">
      <c r="A330" s="34"/>
      <c r="B330" s="35"/>
      <c r="C330" s="35"/>
      <c r="D330" s="135"/>
      <c r="E330" s="136"/>
    </row>
    <row r="331" customFormat="false" ht="15.75" hidden="false" customHeight="true" outlineLevel="0" collapsed="false">
      <c r="A331" s="34"/>
      <c r="B331" s="35"/>
      <c r="C331" s="35"/>
      <c r="D331" s="135"/>
      <c r="E331" s="136"/>
    </row>
    <row r="332" customFormat="false" ht="15.75" hidden="false" customHeight="true" outlineLevel="0" collapsed="false">
      <c r="A332" s="34"/>
      <c r="B332" s="35"/>
      <c r="C332" s="35"/>
      <c r="D332" s="135"/>
      <c r="E332" s="136"/>
    </row>
    <row r="333" customFormat="false" ht="15.75" hidden="false" customHeight="true" outlineLevel="0" collapsed="false">
      <c r="A333" s="34"/>
      <c r="B333" s="35"/>
      <c r="C333" s="35"/>
      <c r="D333" s="135"/>
      <c r="E333" s="136"/>
    </row>
    <row r="334" customFormat="false" ht="15.75" hidden="false" customHeight="true" outlineLevel="0" collapsed="false">
      <c r="A334" s="34"/>
      <c r="B334" s="35"/>
      <c r="C334" s="35"/>
      <c r="D334" s="135"/>
      <c r="E334" s="136"/>
    </row>
    <row r="335" customFormat="false" ht="15.75" hidden="false" customHeight="true" outlineLevel="0" collapsed="false">
      <c r="A335" s="34"/>
      <c r="B335" s="35"/>
      <c r="C335" s="35"/>
      <c r="D335" s="135"/>
      <c r="E335" s="136"/>
    </row>
    <row r="336" customFormat="false" ht="15.75" hidden="false" customHeight="true" outlineLevel="0" collapsed="false">
      <c r="A336" s="34"/>
      <c r="B336" s="35"/>
      <c r="C336" s="35"/>
      <c r="D336" s="135"/>
      <c r="E336" s="136"/>
    </row>
    <row r="337" customFormat="false" ht="15.75" hidden="false" customHeight="true" outlineLevel="0" collapsed="false">
      <c r="A337" s="34"/>
      <c r="B337" s="35"/>
      <c r="C337" s="35"/>
      <c r="D337" s="135"/>
      <c r="E337" s="136"/>
    </row>
    <row r="338" customFormat="false" ht="15.75" hidden="false" customHeight="true" outlineLevel="0" collapsed="false">
      <c r="A338" s="34"/>
      <c r="B338" s="35"/>
      <c r="C338" s="35"/>
      <c r="D338" s="135"/>
      <c r="E338" s="136"/>
    </row>
    <row r="339" customFormat="false" ht="15.75" hidden="false" customHeight="true" outlineLevel="0" collapsed="false">
      <c r="A339" s="34"/>
      <c r="B339" s="35"/>
      <c r="C339" s="35"/>
      <c r="D339" s="135"/>
      <c r="E339" s="136"/>
    </row>
    <row r="340" customFormat="false" ht="15.75" hidden="false" customHeight="true" outlineLevel="0" collapsed="false">
      <c r="A340" s="34"/>
      <c r="B340" s="35"/>
      <c r="C340" s="35"/>
      <c r="D340" s="135"/>
      <c r="E340" s="136"/>
    </row>
    <row r="341" customFormat="false" ht="15.75" hidden="false" customHeight="true" outlineLevel="0" collapsed="false">
      <c r="A341" s="34"/>
      <c r="B341" s="35"/>
      <c r="C341" s="35"/>
      <c r="D341" s="135"/>
      <c r="E341" s="136"/>
    </row>
    <row r="342" customFormat="false" ht="15.75" hidden="false" customHeight="true" outlineLevel="0" collapsed="false">
      <c r="A342" s="34"/>
      <c r="B342" s="35"/>
      <c r="C342" s="35"/>
      <c r="D342" s="135"/>
      <c r="E342" s="136"/>
    </row>
    <row r="343" customFormat="false" ht="15.75" hidden="false" customHeight="true" outlineLevel="0" collapsed="false">
      <c r="A343" s="34"/>
      <c r="B343" s="35"/>
      <c r="C343" s="35"/>
      <c r="D343" s="135"/>
      <c r="E343" s="136"/>
    </row>
    <row r="344" customFormat="false" ht="15.75" hidden="false" customHeight="true" outlineLevel="0" collapsed="false">
      <c r="A344" s="34"/>
      <c r="B344" s="35"/>
      <c r="C344" s="35"/>
      <c r="D344" s="135"/>
      <c r="E344" s="136"/>
    </row>
    <row r="345" customFormat="false" ht="15.75" hidden="false" customHeight="true" outlineLevel="0" collapsed="false">
      <c r="A345" s="34"/>
      <c r="B345" s="35"/>
      <c r="C345" s="35"/>
      <c r="D345" s="135"/>
      <c r="E345" s="136"/>
    </row>
    <row r="346" customFormat="false" ht="15.75" hidden="false" customHeight="true" outlineLevel="0" collapsed="false">
      <c r="A346" s="34"/>
      <c r="B346" s="35"/>
      <c r="C346" s="35"/>
      <c r="D346" s="135"/>
      <c r="E346" s="136"/>
    </row>
    <row r="347" customFormat="false" ht="15.75" hidden="false" customHeight="true" outlineLevel="0" collapsed="false">
      <c r="A347" s="34"/>
      <c r="B347" s="35"/>
      <c r="C347" s="35"/>
      <c r="D347" s="135"/>
      <c r="E347" s="136"/>
    </row>
    <row r="348" customFormat="false" ht="15.75" hidden="false" customHeight="true" outlineLevel="0" collapsed="false">
      <c r="A348" s="137"/>
      <c r="B348" s="138"/>
      <c r="C348" s="138"/>
      <c r="D348" s="139"/>
      <c r="E348" s="136"/>
    </row>
    <row r="349" customFormat="false" ht="15.75" hidden="false" customHeight="true" outlineLevel="0" collapsed="false">
      <c r="A349" s="137"/>
      <c r="B349" s="138"/>
      <c r="C349" s="138"/>
      <c r="D349" s="139"/>
      <c r="E349" s="140"/>
    </row>
    <row r="350" customFormat="false" ht="15.75" hidden="false" customHeight="true" outlineLevel="0" collapsed="false">
      <c r="A350" s="137"/>
      <c r="B350" s="138"/>
      <c r="C350" s="138"/>
      <c r="D350" s="139"/>
      <c r="E350" s="140"/>
    </row>
    <row r="351" customFormat="false" ht="15.75" hidden="false" customHeight="true" outlineLevel="0" collapsed="false">
      <c r="A351" s="137"/>
      <c r="B351" s="138"/>
      <c r="C351" s="138"/>
      <c r="D351" s="139"/>
      <c r="E351" s="140"/>
    </row>
    <row r="352" customFormat="false" ht="15.75" hidden="false" customHeight="true" outlineLevel="0" collapsed="false">
      <c r="A352" s="137"/>
      <c r="B352" s="138"/>
      <c r="C352" s="138"/>
      <c r="D352" s="139"/>
      <c r="E352" s="140"/>
    </row>
    <row r="353" customFormat="false" ht="15.75" hidden="false" customHeight="true" outlineLevel="0" collapsed="false">
      <c r="A353" s="137"/>
      <c r="B353" s="138"/>
      <c r="C353" s="138"/>
      <c r="D353" s="139"/>
      <c r="E353" s="140"/>
    </row>
    <row r="354" customFormat="false" ht="15.75" hidden="false" customHeight="true" outlineLevel="0" collapsed="false">
      <c r="A354" s="137"/>
      <c r="B354" s="138"/>
      <c r="C354" s="138"/>
      <c r="D354" s="139"/>
      <c r="E354" s="140"/>
    </row>
    <row r="355" customFormat="false" ht="15.75" hidden="false" customHeight="true" outlineLevel="0" collapsed="false">
      <c r="A355" s="137"/>
      <c r="B355" s="138"/>
      <c r="C355" s="138"/>
      <c r="D355" s="139"/>
      <c r="E355" s="140"/>
    </row>
    <row r="356" customFormat="false" ht="15.75" hidden="false" customHeight="true" outlineLevel="0" collapsed="false">
      <c r="A356" s="137"/>
      <c r="B356" s="138"/>
      <c r="C356" s="138"/>
      <c r="D356" s="139"/>
      <c r="E356" s="140"/>
    </row>
    <row r="357" customFormat="false" ht="15.75" hidden="false" customHeight="true" outlineLevel="0" collapsed="false">
      <c r="A357" s="137"/>
      <c r="B357" s="138"/>
      <c r="C357" s="138"/>
      <c r="D357" s="139"/>
      <c r="E357" s="140"/>
    </row>
    <row r="358" customFormat="false" ht="15.75" hidden="false" customHeight="true" outlineLevel="0" collapsed="false">
      <c r="A358" s="137"/>
      <c r="B358" s="138"/>
      <c r="C358" s="138"/>
      <c r="D358" s="139"/>
      <c r="E358" s="140"/>
    </row>
    <row r="359" customFormat="false" ht="15.75" hidden="false" customHeight="true" outlineLevel="0" collapsed="false">
      <c r="A359" s="137"/>
      <c r="B359" s="138"/>
      <c r="C359" s="138"/>
      <c r="D359" s="139"/>
      <c r="E359" s="140"/>
    </row>
    <row r="360" customFormat="false" ht="15.75" hidden="false" customHeight="true" outlineLevel="0" collapsed="false">
      <c r="A360" s="137"/>
      <c r="B360" s="138"/>
      <c r="C360" s="138"/>
      <c r="D360" s="139"/>
      <c r="E360" s="140"/>
    </row>
    <row r="361" customFormat="false" ht="15.75" hidden="false" customHeight="true" outlineLevel="0" collapsed="false">
      <c r="A361" s="137"/>
      <c r="B361" s="138"/>
      <c r="C361" s="138"/>
      <c r="D361" s="139"/>
      <c r="E361" s="140"/>
    </row>
    <row r="362" customFormat="false" ht="15.75" hidden="false" customHeight="true" outlineLevel="0" collapsed="false">
      <c r="A362" s="137"/>
      <c r="B362" s="138"/>
      <c r="C362" s="138"/>
      <c r="D362" s="139"/>
      <c r="E362" s="140"/>
    </row>
    <row r="363" customFormat="false" ht="15.75" hidden="false" customHeight="true" outlineLevel="0" collapsed="false">
      <c r="A363" s="137"/>
      <c r="B363" s="138"/>
      <c r="C363" s="138"/>
      <c r="D363" s="139"/>
      <c r="E363" s="140"/>
    </row>
    <row r="364" customFormat="false" ht="15.75" hidden="false" customHeight="true" outlineLevel="0" collapsed="false">
      <c r="A364" s="137"/>
      <c r="B364" s="138"/>
      <c r="C364" s="138"/>
      <c r="D364" s="139"/>
      <c r="E364" s="140"/>
    </row>
    <row r="365" customFormat="false" ht="15.75" hidden="false" customHeight="true" outlineLevel="0" collapsed="false">
      <c r="A365" s="137"/>
      <c r="B365" s="138"/>
      <c r="C365" s="138"/>
      <c r="D365" s="139"/>
      <c r="E365" s="140"/>
    </row>
    <row r="366" customFormat="false" ht="15.75" hidden="false" customHeight="true" outlineLevel="0" collapsed="false">
      <c r="A366" s="137"/>
      <c r="B366" s="138"/>
      <c r="C366" s="138"/>
      <c r="D366" s="139"/>
      <c r="E366" s="140"/>
    </row>
    <row r="367" customFormat="false" ht="15.75" hidden="false" customHeight="true" outlineLevel="0" collapsed="false">
      <c r="A367" s="137"/>
      <c r="B367" s="138"/>
      <c r="C367" s="138"/>
      <c r="D367" s="139"/>
      <c r="E367" s="140"/>
    </row>
    <row r="368" customFormat="false" ht="15.75" hidden="false" customHeight="true" outlineLevel="0" collapsed="false">
      <c r="A368" s="137"/>
      <c r="B368" s="138"/>
      <c r="C368" s="138"/>
      <c r="D368" s="139"/>
      <c r="E368" s="140"/>
    </row>
    <row r="369" customFormat="false" ht="15.75" hidden="false" customHeight="true" outlineLevel="0" collapsed="false">
      <c r="A369" s="137"/>
      <c r="B369" s="138"/>
      <c r="C369" s="138"/>
      <c r="D369" s="139"/>
      <c r="E369" s="140"/>
    </row>
    <row r="370" customFormat="false" ht="15.75" hidden="false" customHeight="true" outlineLevel="0" collapsed="false">
      <c r="A370" s="137"/>
      <c r="B370" s="138"/>
      <c r="C370" s="138"/>
      <c r="D370" s="139"/>
      <c r="E370" s="140"/>
    </row>
    <row r="371" customFormat="false" ht="15.75" hidden="false" customHeight="true" outlineLevel="0" collapsed="false">
      <c r="A371" s="137"/>
      <c r="B371" s="138"/>
      <c r="C371" s="138"/>
      <c r="D371" s="139"/>
      <c r="E371" s="140"/>
    </row>
    <row r="372" customFormat="false" ht="15.75" hidden="false" customHeight="true" outlineLevel="0" collapsed="false">
      <c r="A372" s="137"/>
      <c r="B372" s="138"/>
      <c r="C372" s="138"/>
      <c r="D372" s="139"/>
      <c r="E372" s="140"/>
    </row>
    <row r="373" customFormat="false" ht="15.75" hidden="false" customHeight="true" outlineLevel="0" collapsed="false">
      <c r="A373" s="137"/>
      <c r="B373" s="138"/>
      <c r="C373" s="138"/>
      <c r="D373" s="139"/>
      <c r="E373" s="140"/>
    </row>
    <row r="374" customFormat="false" ht="15.75" hidden="false" customHeight="true" outlineLevel="0" collapsed="false">
      <c r="A374" s="137"/>
      <c r="B374" s="138"/>
      <c r="C374" s="138"/>
      <c r="D374" s="139"/>
      <c r="E374" s="140"/>
    </row>
    <row r="375" customFormat="false" ht="15.75" hidden="false" customHeight="true" outlineLevel="0" collapsed="false">
      <c r="A375" s="137"/>
      <c r="B375" s="138"/>
      <c r="C375" s="138"/>
      <c r="D375" s="139"/>
      <c r="E375" s="140"/>
    </row>
    <row r="376" customFormat="false" ht="15.75" hidden="false" customHeight="true" outlineLevel="0" collapsed="false">
      <c r="A376" s="137"/>
      <c r="B376" s="138"/>
      <c r="C376" s="138"/>
      <c r="D376" s="139"/>
      <c r="E376" s="140"/>
    </row>
    <row r="377" customFormat="false" ht="15.75" hidden="false" customHeight="true" outlineLevel="0" collapsed="false">
      <c r="A377" s="137"/>
      <c r="B377" s="138"/>
      <c r="C377" s="138"/>
      <c r="D377" s="139"/>
      <c r="E377" s="140"/>
    </row>
    <row r="378" customFormat="false" ht="15.75" hidden="false" customHeight="true" outlineLevel="0" collapsed="false">
      <c r="A378" s="137"/>
      <c r="B378" s="138"/>
      <c r="C378" s="138"/>
      <c r="D378" s="139"/>
      <c r="E378" s="140"/>
    </row>
    <row r="379" customFormat="false" ht="15.75" hidden="false" customHeight="true" outlineLevel="0" collapsed="false">
      <c r="A379" s="137"/>
      <c r="B379" s="138"/>
      <c r="C379" s="138"/>
      <c r="D379" s="139"/>
      <c r="E379" s="140"/>
    </row>
    <row r="380" customFormat="false" ht="15.75" hidden="false" customHeight="true" outlineLevel="0" collapsed="false">
      <c r="A380" s="137"/>
      <c r="B380" s="138"/>
      <c r="C380" s="138"/>
      <c r="D380" s="139"/>
      <c r="E380" s="140"/>
    </row>
    <row r="381" customFormat="false" ht="15.75" hidden="false" customHeight="true" outlineLevel="0" collapsed="false">
      <c r="A381" s="137"/>
      <c r="B381" s="138"/>
      <c r="C381" s="138"/>
      <c r="D381" s="139"/>
      <c r="E381" s="140"/>
    </row>
    <row r="382" customFormat="false" ht="15.75" hidden="false" customHeight="true" outlineLevel="0" collapsed="false">
      <c r="A382" s="137"/>
      <c r="B382" s="138"/>
      <c r="C382" s="138"/>
      <c r="D382" s="139"/>
      <c r="E382" s="140"/>
    </row>
    <row r="383" customFormat="false" ht="15.75" hidden="false" customHeight="true" outlineLevel="0" collapsed="false">
      <c r="A383" s="137"/>
      <c r="B383" s="138"/>
      <c r="C383" s="138"/>
      <c r="D383" s="139"/>
      <c r="E383" s="140"/>
    </row>
    <row r="384" customFormat="false" ht="15.75" hidden="false" customHeight="true" outlineLevel="0" collapsed="false">
      <c r="A384" s="137"/>
      <c r="B384" s="138"/>
      <c r="C384" s="138"/>
      <c r="D384" s="139"/>
      <c r="E384" s="140"/>
    </row>
    <row r="385" customFormat="false" ht="15.75" hidden="false" customHeight="true" outlineLevel="0" collapsed="false">
      <c r="A385" s="137"/>
      <c r="B385" s="138"/>
      <c r="C385" s="138"/>
      <c r="D385" s="139"/>
      <c r="E385" s="140"/>
    </row>
    <row r="386" customFormat="false" ht="15.75" hidden="false" customHeight="true" outlineLevel="0" collapsed="false">
      <c r="A386" s="137"/>
      <c r="B386" s="138"/>
      <c r="C386" s="138"/>
      <c r="D386" s="139"/>
      <c r="E386" s="140"/>
    </row>
    <row r="387" customFormat="false" ht="15.75" hidden="false" customHeight="true" outlineLevel="0" collapsed="false">
      <c r="A387" s="137"/>
      <c r="B387" s="138"/>
      <c r="C387" s="138"/>
      <c r="D387" s="139"/>
      <c r="E387" s="140"/>
    </row>
    <row r="388" customFormat="false" ht="15.75" hidden="false" customHeight="true" outlineLevel="0" collapsed="false">
      <c r="A388" s="137"/>
      <c r="B388" s="138"/>
      <c r="C388" s="138"/>
      <c r="D388" s="139"/>
      <c r="E388" s="140"/>
    </row>
    <row r="389" customFormat="false" ht="15.75" hidden="false" customHeight="true" outlineLevel="0" collapsed="false">
      <c r="A389" s="137"/>
      <c r="B389" s="138"/>
      <c r="C389" s="138"/>
      <c r="D389" s="139"/>
      <c r="E389" s="140"/>
    </row>
    <row r="390" customFormat="false" ht="15.75" hidden="false" customHeight="true" outlineLevel="0" collapsed="false">
      <c r="A390" s="137"/>
      <c r="B390" s="138"/>
      <c r="C390" s="138"/>
      <c r="D390" s="139"/>
      <c r="E390" s="140"/>
    </row>
    <row r="391" customFormat="false" ht="15.75" hidden="false" customHeight="true" outlineLevel="0" collapsed="false">
      <c r="A391" s="137"/>
      <c r="B391" s="138"/>
      <c r="C391" s="138"/>
      <c r="D391" s="139"/>
      <c r="E391" s="140"/>
    </row>
    <row r="392" customFormat="false" ht="15.75" hidden="false" customHeight="true" outlineLevel="0" collapsed="false">
      <c r="A392" s="137"/>
      <c r="B392" s="138"/>
      <c r="C392" s="138"/>
      <c r="D392" s="139"/>
      <c r="E392" s="140"/>
    </row>
    <row r="393" customFormat="false" ht="15.75" hidden="false" customHeight="true" outlineLevel="0" collapsed="false">
      <c r="A393" s="137"/>
      <c r="B393" s="138"/>
      <c r="C393" s="138"/>
      <c r="D393" s="139"/>
      <c r="E393" s="140"/>
    </row>
    <row r="394" customFormat="false" ht="15.75" hidden="false" customHeight="true" outlineLevel="0" collapsed="false">
      <c r="A394" s="137"/>
      <c r="B394" s="138"/>
      <c r="C394" s="138"/>
      <c r="D394" s="139"/>
      <c r="E394" s="140"/>
    </row>
    <row r="395" customFormat="false" ht="15.75" hidden="false" customHeight="true" outlineLevel="0" collapsed="false">
      <c r="A395" s="137"/>
      <c r="B395" s="138"/>
      <c r="C395" s="138"/>
      <c r="D395" s="139"/>
      <c r="E395" s="140"/>
    </row>
    <row r="396" customFormat="false" ht="15.75" hidden="false" customHeight="true" outlineLevel="0" collapsed="false">
      <c r="A396" s="137"/>
      <c r="B396" s="138"/>
      <c r="C396" s="138"/>
      <c r="D396" s="139"/>
      <c r="E396" s="140"/>
    </row>
    <row r="397" customFormat="false" ht="15.75" hidden="false" customHeight="true" outlineLevel="0" collapsed="false">
      <c r="A397" s="137"/>
      <c r="B397" s="138"/>
      <c r="C397" s="138"/>
      <c r="D397" s="139"/>
      <c r="E397" s="140"/>
    </row>
    <row r="398" customFormat="false" ht="15.75" hidden="false" customHeight="true" outlineLevel="0" collapsed="false">
      <c r="A398" s="137"/>
      <c r="B398" s="138"/>
      <c r="C398" s="138"/>
      <c r="D398" s="139"/>
      <c r="E398" s="140"/>
    </row>
    <row r="399" customFormat="false" ht="15.75" hidden="false" customHeight="true" outlineLevel="0" collapsed="false">
      <c r="A399" s="137"/>
      <c r="B399" s="138"/>
      <c r="C399" s="138"/>
      <c r="D399" s="139"/>
      <c r="E399" s="140"/>
    </row>
    <row r="400" customFormat="false" ht="15.75" hidden="false" customHeight="true" outlineLevel="0" collapsed="false">
      <c r="A400" s="137"/>
      <c r="B400" s="138"/>
      <c r="C400" s="138"/>
      <c r="D400" s="139"/>
      <c r="E400" s="140"/>
    </row>
    <row r="401" customFormat="false" ht="15.75" hidden="false" customHeight="true" outlineLevel="0" collapsed="false">
      <c r="A401" s="137"/>
      <c r="B401" s="138"/>
      <c r="C401" s="138"/>
      <c r="D401" s="139"/>
      <c r="E401" s="140"/>
    </row>
    <row r="402" customFormat="false" ht="15.75" hidden="false" customHeight="true" outlineLevel="0" collapsed="false">
      <c r="A402" s="137"/>
      <c r="B402" s="138"/>
      <c r="C402" s="138"/>
      <c r="D402" s="139"/>
      <c r="E402" s="140"/>
    </row>
    <row r="403" customFormat="false" ht="15.75" hidden="false" customHeight="true" outlineLevel="0" collapsed="false">
      <c r="A403" s="137"/>
      <c r="B403" s="138"/>
      <c r="C403" s="138"/>
      <c r="D403" s="139"/>
      <c r="E403" s="140"/>
    </row>
    <row r="404" customFormat="false" ht="15.75" hidden="false" customHeight="true" outlineLevel="0" collapsed="false">
      <c r="A404" s="137"/>
      <c r="B404" s="138"/>
      <c r="C404" s="138"/>
      <c r="D404" s="139"/>
      <c r="E404" s="140"/>
    </row>
    <row r="405" customFormat="false" ht="15.75" hidden="false" customHeight="true" outlineLevel="0" collapsed="false">
      <c r="A405" s="137"/>
      <c r="B405" s="138"/>
      <c r="C405" s="138"/>
      <c r="D405" s="139"/>
      <c r="E405" s="140"/>
    </row>
    <row r="406" customFormat="false" ht="15.75" hidden="false" customHeight="true" outlineLevel="0" collapsed="false">
      <c r="A406" s="137"/>
      <c r="B406" s="138"/>
      <c r="C406" s="138"/>
      <c r="D406" s="139"/>
      <c r="E406" s="140"/>
    </row>
    <row r="407" customFormat="false" ht="15.75" hidden="false" customHeight="true" outlineLevel="0" collapsed="false">
      <c r="A407" s="137"/>
      <c r="B407" s="138"/>
      <c r="C407" s="138"/>
      <c r="D407" s="139"/>
      <c r="E407" s="140"/>
    </row>
    <row r="408" customFormat="false" ht="15.75" hidden="false" customHeight="true" outlineLevel="0" collapsed="false">
      <c r="A408" s="137"/>
      <c r="B408" s="138"/>
      <c r="C408" s="138"/>
      <c r="D408" s="139"/>
      <c r="E408" s="140"/>
    </row>
    <row r="409" customFormat="false" ht="15.75" hidden="false" customHeight="true" outlineLevel="0" collapsed="false">
      <c r="A409" s="137"/>
      <c r="B409" s="138"/>
      <c r="C409" s="138"/>
      <c r="D409" s="139"/>
      <c r="E409" s="140"/>
    </row>
    <row r="410" customFormat="false" ht="15.75" hidden="false" customHeight="true" outlineLevel="0" collapsed="false">
      <c r="A410" s="137"/>
      <c r="B410" s="138"/>
      <c r="C410" s="138"/>
      <c r="D410" s="139"/>
      <c r="E410" s="140"/>
    </row>
    <row r="411" customFormat="false" ht="15.75" hidden="false" customHeight="true" outlineLevel="0" collapsed="false">
      <c r="A411" s="137"/>
      <c r="B411" s="138"/>
      <c r="C411" s="138"/>
      <c r="D411" s="139"/>
      <c r="E411" s="140"/>
    </row>
    <row r="412" customFormat="false" ht="15.75" hidden="false" customHeight="true" outlineLevel="0" collapsed="false">
      <c r="A412" s="137"/>
      <c r="B412" s="138"/>
      <c r="C412" s="138"/>
      <c r="D412" s="139"/>
      <c r="E412" s="140"/>
    </row>
    <row r="413" customFormat="false" ht="15.75" hidden="false" customHeight="true" outlineLevel="0" collapsed="false">
      <c r="A413" s="137"/>
      <c r="B413" s="138"/>
      <c r="C413" s="138"/>
      <c r="D413" s="139"/>
      <c r="E413" s="140"/>
    </row>
    <row r="414" customFormat="false" ht="15.75" hidden="false" customHeight="true" outlineLevel="0" collapsed="false">
      <c r="A414" s="137"/>
      <c r="B414" s="138"/>
      <c r="C414" s="138"/>
      <c r="D414" s="139"/>
      <c r="E414" s="140"/>
    </row>
    <row r="415" customFormat="false" ht="15.75" hidden="false" customHeight="true" outlineLevel="0" collapsed="false">
      <c r="A415" s="137"/>
      <c r="B415" s="138"/>
      <c r="C415" s="138"/>
      <c r="D415" s="139"/>
      <c r="E415" s="140"/>
    </row>
    <row r="416" customFormat="false" ht="15.75" hidden="false" customHeight="true" outlineLevel="0" collapsed="false">
      <c r="A416" s="137"/>
      <c r="B416" s="138"/>
      <c r="C416" s="138"/>
      <c r="D416" s="139"/>
      <c r="E416" s="140"/>
    </row>
    <row r="417" customFormat="false" ht="15.75" hidden="false" customHeight="true" outlineLevel="0" collapsed="false">
      <c r="A417" s="137"/>
      <c r="B417" s="138"/>
      <c r="C417" s="138"/>
      <c r="D417" s="139"/>
      <c r="E417" s="140"/>
    </row>
    <row r="418" customFormat="false" ht="15.75" hidden="false" customHeight="true" outlineLevel="0" collapsed="false">
      <c r="A418" s="137"/>
      <c r="B418" s="138"/>
      <c r="C418" s="138"/>
      <c r="D418" s="139"/>
      <c r="E418" s="140"/>
    </row>
    <row r="419" customFormat="false" ht="15.75" hidden="false" customHeight="true" outlineLevel="0" collapsed="false">
      <c r="A419" s="137"/>
      <c r="B419" s="138"/>
      <c r="C419" s="138"/>
      <c r="D419" s="139"/>
      <c r="E419" s="140"/>
    </row>
    <row r="420" customFormat="false" ht="15.75" hidden="false" customHeight="true" outlineLevel="0" collapsed="false">
      <c r="A420" s="137"/>
      <c r="B420" s="138"/>
      <c r="C420" s="138"/>
      <c r="D420" s="139"/>
      <c r="E420" s="140"/>
    </row>
    <row r="421" customFormat="false" ht="15.75" hidden="false" customHeight="true" outlineLevel="0" collapsed="false">
      <c r="A421" s="137"/>
      <c r="B421" s="138"/>
      <c r="C421" s="138"/>
      <c r="D421" s="139"/>
      <c r="E421" s="140"/>
    </row>
    <row r="422" customFormat="false" ht="15.75" hidden="false" customHeight="true" outlineLevel="0" collapsed="false">
      <c r="A422" s="137"/>
      <c r="B422" s="138"/>
      <c r="C422" s="138"/>
      <c r="D422" s="139"/>
      <c r="E422" s="140"/>
    </row>
    <row r="423" customFormat="false" ht="15.75" hidden="false" customHeight="true" outlineLevel="0" collapsed="false">
      <c r="A423" s="137"/>
      <c r="B423" s="138"/>
      <c r="C423" s="138"/>
      <c r="D423" s="139"/>
      <c r="E423" s="140"/>
    </row>
    <row r="424" customFormat="false" ht="15.75" hidden="false" customHeight="true" outlineLevel="0" collapsed="false">
      <c r="A424" s="137"/>
      <c r="B424" s="138"/>
      <c r="C424" s="138"/>
      <c r="D424" s="139"/>
      <c r="E424" s="140"/>
    </row>
    <row r="425" customFormat="false" ht="15.75" hidden="false" customHeight="true" outlineLevel="0" collapsed="false">
      <c r="A425" s="137"/>
      <c r="B425" s="138"/>
      <c r="C425" s="138"/>
      <c r="D425" s="139"/>
      <c r="E425" s="140"/>
    </row>
    <row r="426" customFormat="false" ht="15.75" hidden="false" customHeight="true" outlineLevel="0" collapsed="false">
      <c r="A426" s="137"/>
      <c r="B426" s="138"/>
      <c r="C426" s="138"/>
      <c r="D426" s="139"/>
      <c r="E426" s="140"/>
    </row>
    <row r="427" customFormat="false" ht="15.75" hidden="false" customHeight="true" outlineLevel="0" collapsed="false">
      <c r="A427" s="137"/>
      <c r="B427" s="138"/>
      <c r="C427" s="138"/>
      <c r="D427" s="139"/>
      <c r="E427" s="140"/>
    </row>
    <row r="428" customFormat="false" ht="15.75" hidden="false" customHeight="true" outlineLevel="0" collapsed="false">
      <c r="A428" s="137"/>
      <c r="B428" s="138"/>
      <c r="C428" s="138"/>
      <c r="D428" s="139"/>
      <c r="E428" s="140"/>
    </row>
    <row r="429" customFormat="false" ht="15.75" hidden="false" customHeight="true" outlineLevel="0" collapsed="false">
      <c r="A429" s="137"/>
      <c r="B429" s="138"/>
      <c r="C429" s="138"/>
      <c r="D429" s="139"/>
      <c r="E429" s="140"/>
    </row>
    <row r="430" customFormat="false" ht="15.75" hidden="false" customHeight="true" outlineLevel="0" collapsed="false">
      <c r="A430" s="137"/>
      <c r="B430" s="138"/>
      <c r="C430" s="138"/>
      <c r="D430" s="139"/>
      <c r="E430" s="140"/>
    </row>
    <row r="431" customFormat="false" ht="15.75" hidden="false" customHeight="true" outlineLevel="0" collapsed="false">
      <c r="A431" s="137"/>
      <c r="B431" s="138"/>
      <c r="C431" s="138"/>
      <c r="D431" s="139"/>
      <c r="E431" s="140"/>
    </row>
    <row r="432" customFormat="false" ht="15.75" hidden="false" customHeight="true" outlineLevel="0" collapsed="false">
      <c r="A432" s="137"/>
      <c r="B432" s="138"/>
      <c r="C432" s="138"/>
      <c r="D432" s="139"/>
      <c r="E432" s="140"/>
    </row>
    <row r="433" customFormat="false" ht="15.75" hidden="false" customHeight="true" outlineLevel="0" collapsed="false">
      <c r="A433" s="137"/>
      <c r="B433" s="138"/>
      <c r="C433" s="138"/>
      <c r="D433" s="139"/>
      <c r="E433" s="140"/>
    </row>
    <row r="434" customFormat="false" ht="15.75" hidden="false" customHeight="true" outlineLevel="0" collapsed="false">
      <c r="A434" s="137"/>
      <c r="B434" s="138"/>
      <c r="C434" s="138"/>
      <c r="D434" s="139"/>
      <c r="E434" s="140"/>
    </row>
    <row r="435" customFormat="false" ht="15.75" hidden="false" customHeight="true" outlineLevel="0" collapsed="false">
      <c r="A435" s="137"/>
      <c r="B435" s="138"/>
      <c r="C435" s="138"/>
      <c r="D435" s="139"/>
      <c r="E435" s="140"/>
    </row>
    <row r="436" customFormat="false" ht="15.75" hidden="false" customHeight="true" outlineLevel="0" collapsed="false">
      <c r="A436" s="137"/>
      <c r="B436" s="138"/>
      <c r="C436" s="138"/>
      <c r="D436" s="139"/>
      <c r="E436" s="140"/>
    </row>
    <row r="437" customFormat="false" ht="15.75" hidden="false" customHeight="true" outlineLevel="0" collapsed="false">
      <c r="A437" s="137"/>
      <c r="B437" s="138"/>
      <c r="C437" s="138"/>
      <c r="D437" s="139"/>
      <c r="E437" s="140"/>
    </row>
    <row r="438" customFormat="false" ht="15.75" hidden="false" customHeight="true" outlineLevel="0" collapsed="false">
      <c r="A438" s="137"/>
      <c r="B438" s="138"/>
      <c r="C438" s="138"/>
      <c r="D438" s="139"/>
      <c r="E438" s="140"/>
    </row>
    <row r="439" customFormat="false" ht="15.75" hidden="false" customHeight="true" outlineLevel="0" collapsed="false">
      <c r="A439" s="137"/>
      <c r="B439" s="138"/>
      <c r="C439" s="138"/>
      <c r="D439" s="139"/>
      <c r="E439" s="140"/>
    </row>
    <row r="440" customFormat="false" ht="15.75" hidden="false" customHeight="true" outlineLevel="0" collapsed="false">
      <c r="A440" s="137"/>
      <c r="B440" s="138"/>
      <c r="C440" s="138"/>
      <c r="D440" s="139"/>
      <c r="E440" s="140"/>
    </row>
    <row r="441" customFormat="false" ht="15.75" hidden="false" customHeight="true" outlineLevel="0" collapsed="false">
      <c r="A441" s="137"/>
      <c r="B441" s="138"/>
      <c r="C441" s="138"/>
      <c r="D441" s="139"/>
      <c r="E441" s="140"/>
    </row>
    <row r="442" customFormat="false" ht="15.75" hidden="false" customHeight="true" outlineLevel="0" collapsed="false">
      <c r="A442" s="137"/>
      <c r="B442" s="138"/>
      <c r="C442" s="138"/>
      <c r="D442" s="139"/>
      <c r="E442" s="140"/>
    </row>
    <row r="443" customFormat="false" ht="15.75" hidden="false" customHeight="true" outlineLevel="0" collapsed="false">
      <c r="A443" s="137"/>
      <c r="B443" s="138"/>
      <c r="C443" s="138"/>
      <c r="D443" s="139"/>
      <c r="E443" s="140"/>
    </row>
    <row r="444" customFormat="false" ht="15.75" hidden="false" customHeight="true" outlineLevel="0" collapsed="false">
      <c r="A444" s="137"/>
      <c r="B444" s="138"/>
      <c r="C444" s="138"/>
      <c r="D444" s="139"/>
      <c r="E444" s="140"/>
    </row>
    <row r="445" customFormat="false" ht="15.75" hidden="false" customHeight="true" outlineLevel="0" collapsed="false">
      <c r="A445" s="137"/>
      <c r="B445" s="138"/>
      <c r="C445" s="138"/>
      <c r="D445" s="139"/>
      <c r="E445" s="140"/>
    </row>
    <row r="446" customFormat="false" ht="15.75" hidden="false" customHeight="true" outlineLevel="0" collapsed="false">
      <c r="A446" s="137"/>
      <c r="B446" s="138"/>
      <c r="C446" s="138"/>
      <c r="D446" s="139"/>
      <c r="E446" s="140"/>
    </row>
    <row r="447" customFormat="false" ht="15.75" hidden="false" customHeight="true" outlineLevel="0" collapsed="false">
      <c r="A447" s="137"/>
      <c r="B447" s="138"/>
      <c r="C447" s="138"/>
      <c r="D447" s="139"/>
      <c r="E447" s="140"/>
    </row>
    <row r="448" customFormat="false" ht="15.75" hidden="false" customHeight="true" outlineLevel="0" collapsed="false">
      <c r="A448" s="137"/>
      <c r="B448" s="138"/>
      <c r="C448" s="138"/>
      <c r="D448" s="139"/>
      <c r="E448" s="140"/>
    </row>
    <row r="449" customFormat="false" ht="15.75" hidden="false" customHeight="true" outlineLevel="0" collapsed="false">
      <c r="A449" s="137"/>
      <c r="B449" s="138"/>
      <c r="C449" s="138"/>
      <c r="D449" s="139"/>
      <c r="E449" s="140"/>
    </row>
    <row r="450" customFormat="false" ht="15.75" hidden="false" customHeight="true" outlineLevel="0" collapsed="false">
      <c r="A450" s="137"/>
      <c r="B450" s="138"/>
      <c r="C450" s="138"/>
      <c r="D450" s="139"/>
      <c r="E450" s="140"/>
    </row>
    <row r="451" customFormat="false" ht="15.75" hidden="false" customHeight="true" outlineLevel="0" collapsed="false">
      <c r="A451" s="137"/>
      <c r="B451" s="138"/>
      <c r="C451" s="138"/>
      <c r="D451" s="139"/>
      <c r="E451" s="140"/>
    </row>
    <row r="452" customFormat="false" ht="15.75" hidden="false" customHeight="true" outlineLevel="0" collapsed="false">
      <c r="A452" s="137"/>
      <c r="B452" s="138"/>
      <c r="C452" s="138"/>
      <c r="D452" s="139"/>
      <c r="E452" s="140"/>
    </row>
    <row r="453" customFormat="false" ht="15.75" hidden="false" customHeight="true" outlineLevel="0" collapsed="false">
      <c r="A453" s="137"/>
      <c r="B453" s="138"/>
      <c r="C453" s="138"/>
      <c r="D453" s="139"/>
      <c r="E453" s="140"/>
    </row>
    <row r="454" customFormat="false" ht="15.75" hidden="false" customHeight="true" outlineLevel="0" collapsed="false">
      <c r="A454" s="137"/>
      <c r="B454" s="138"/>
      <c r="C454" s="138"/>
      <c r="D454" s="139"/>
      <c r="E454" s="140"/>
    </row>
    <row r="455" customFormat="false" ht="15.75" hidden="false" customHeight="true" outlineLevel="0" collapsed="false">
      <c r="A455" s="137"/>
      <c r="B455" s="138"/>
      <c r="C455" s="138"/>
      <c r="D455" s="139"/>
      <c r="E455" s="140"/>
    </row>
    <row r="456" customFormat="false" ht="15.75" hidden="false" customHeight="true" outlineLevel="0" collapsed="false">
      <c r="A456" s="137"/>
      <c r="B456" s="138"/>
      <c r="C456" s="138"/>
      <c r="D456" s="139"/>
      <c r="E456" s="140"/>
    </row>
    <row r="457" customFormat="false" ht="15.75" hidden="false" customHeight="true" outlineLevel="0" collapsed="false">
      <c r="A457" s="137"/>
      <c r="B457" s="138"/>
      <c r="C457" s="138"/>
      <c r="D457" s="139"/>
      <c r="E457" s="140"/>
    </row>
    <row r="458" customFormat="false" ht="15.75" hidden="false" customHeight="true" outlineLevel="0" collapsed="false">
      <c r="A458" s="137"/>
      <c r="B458" s="138"/>
      <c r="C458" s="138"/>
      <c r="D458" s="139"/>
      <c r="E458" s="140"/>
    </row>
    <row r="459" customFormat="false" ht="15.75" hidden="false" customHeight="true" outlineLevel="0" collapsed="false">
      <c r="A459" s="137"/>
      <c r="B459" s="138"/>
      <c r="C459" s="138"/>
      <c r="D459" s="139"/>
      <c r="E459" s="140"/>
    </row>
    <row r="460" customFormat="false" ht="15.75" hidden="false" customHeight="true" outlineLevel="0" collapsed="false">
      <c r="A460" s="137"/>
      <c r="B460" s="138"/>
      <c r="C460" s="138"/>
      <c r="D460" s="139"/>
      <c r="E460" s="140"/>
    </row>
    <row r="461" customFormat="false" ht="15.75" hidden="false" customHeight="true" outlineLevel="0" collapsed="false">
      <c r="A461" s="137"/>
      <c r="B461" s="138"/>
      <c r="C461" s="138"/>
      <c r="D461" s="139"/>
      <c r="E461" s="140"/>
    </row>
    <row r="462" customFormat="false" ht="15.75" hidden="false" customHeight="true" outlineLevel="0" collapsed="false">
      <c r="A462" s="137"/>
      <c r="B462" s="138"/>
      <c r="C462" s="138"/>
      <c r="D462" s="139"/>
      <c r="E462" s="140"/>
    </row>
    <row r="463" customFormat="false" ht="15.75" hidden="false" customHeight="true" outlineLevel="0" collapsed="false">
      <c r="A463" s="137"/>
      <c r="B463" s="138"/>
      <c r="C463" s="138"/>
      <c r="D463" s="139"/>
      <c r="E463" s="140"/>
    </row>
    <row r="464" customFormat="false" ht="15.75" hidden="false" customHeight="true" outlineLevel="0" collapsed="false">
      <c r="A464" s="137"/>
      <c r="B464" s="138"/>
      <c r="C464" s="138"/>
      <c r="D464" s="139"/>
      <c r="E464" s="140"/>
    </row>
    <row r="465" customFormat="false" ht="15.75" hidden="false" customHeight="true" outlineLevel="0" collapsed="false">
      <c r="A465" s="137"/>
      <c r="B465" s="138"/>
      <c r="C465" s="138"/>
      <c r="D465" s="139"/>
      <c r="E465" s="140"/>
    </row>
    <row r="466" customFormat="false" ht="15.75" hidden="false" customHeight="true" outlineLevel="0" collapsed="false">
      <c r="A466" s="137"/>
      <c r="B466" s="138"/>
      <c r="C466" s="138"/>
      <c r="D466" s="139"/>
      <c r="E466" s="140"/>
    </row>
    <row r="467" customFormat="false" ht="15.75" hidden="false" customHeight="true" outlineLevel="0" collapsed="false">
      <c r="A467" s="137"/>
      <c r="B467" s="138"/>
      <c r="C467" s="138"/>
      <c r="D467" s="139"/>
      <c r="E467" s="140"/>
    </row>
    <row r="468" customFormat="false" ht="15.75" hidden="false" customHeight="true" outlineLevel="0" collapsed="false">
      <c r="A468" s="137"/>
      <c r="B468" s="138"/>
      <c r="C468" s="138"/>
      <c r="D468" s="139"/>
      <c r="E468" s="140"/>
    </row>
    <row r="469" customFormat="false" ht="15.75" hidden="false" customHeight="true" outlineLevel="0" collapsed="false">
      <c r="A469" s="137"/>
      <c r="B469" s="138"/>
      <c r="C469" s="138"/>
      <c r="D469" s="139"/>
      <c r="E469" s="140"/>
    </row>
    <row r="470" customFormat="false" ht="15.75" hidden="false" customHeight="true" outlineLevel="0" collapsed="false">
      <c r="A470" s="137"/>
      <c r="B470" s="138"/>
      <c r="C470" s="138"/>
      <c r="D470" s="139"/>
      <c r="E470" s="140"/>
    </row>
    <row r="471" customFormat="false" ht="15.75" hidden="false" customHeight="true" outlineLevel="0" collapsed="false">
      <c r="A471" s="137"/>
      <c r="B471" s="138"/>
      <c r="C471" s="138"/>
      <c r="D471" s="139"/>
      <c r="E471" s="140"/>
    </row>
    <row r="472" customFormat="false" ht="15.75" hidden="false" customHeight="true" outlineLevel="0" collapsed="false">
      <c r="A472" s="137"/>
      <c r="B472" s="138"/>
      <c r="C472" s="138"/>
      <c r="D472" s="139"/>
      <c r="E472" s="140"/>
    </row>
    <row r="473" customFormat="false" ht="15.75" hidden="false" customHeight="true" outlineLevel="0" collapsed="false">
      <c r="A473" s="137"/>
      <c r="B473" s="138"/>
      <c r="C473" s="138"/>
      <c r="D473" s="139"/>
      <c r="E473" s="140"/>
    </row>
    <row r="474" customFormat="false" ht="15.75" hidden="false" customHeight="true" outlineLevel="0" collapsed="false">
      <c r="A474" s="137"/>
      <c r="B474" s="138"/>
      <c r="C474" s="138"/>
      <c r="D474" s="139"/>
      <c r="E474" s="140"/>
    </row>
    <row r="475" customFormat="false" ht="15.75" hidden="false" customHeight="true" outlineLevel="0" collapsed="false">
      <c r="A475" s="137"/>
      <c r="B475" s="138"/>
      <c r="C475" s="138"/>
      <c r="D475" s="139"/>
      <c r="E475" s="140"/>
    </row>
    <row r="476" customFormat="false" ht="15.75" hidden="false" customHeight="true" outlineLevel="0" collapsed="false">
      <c r="A476" s="137"/>
      <c r="B476" s="138"/>
      <c r="C476" s="138"/>
      <c r="D476" s="139"/>
      <c r="E476" s="140"/>
    </row>
    <row r="477" customFormat="false" ht="15.75" hidden="false" customHeight="true" outlineLevel="0" collapsed="false">
      <c r="A477" s="137"/>
      <c r="B477" s="138"/>
      <c r="C477" s="138"/>
      <c r="D477" s="139"/>
      <c r="E477" s="140"/>
    </row>
    <row r="478" customFormat="false" ht="15.75" hidden="false" customHeight="true" outlineLevel="0" collapsed="false">
      <c r="A478" s="137"/>
      <c r="B478" s="138"/>
      <c r="C478" s="138"/>
      <c r="D478" s="139"/>
      <c r="E478" s="140"/>
    </row>
    <row r="479" customFormat="false" ht="15.75" hidden="false" customHeight="true" outlineLevel="0" collapsed="false">
      <c r="A479" s="137"/>
      <c r="B479" s="138"/>
      <c r="C479" s="138"/>
      <c r="D479" s="139"/>
      <c r="E479" s="140"/>
    </row>
    <row r="480" customFormat="false" ht="15.75" hidden="false" customHeight="true" outlineLevel="0" collapsed="false">
      <c r="A480" s="137"/>
      <c r="B480" s="138"/>
      <c r="C480" s="138"/>
      <c r="D480" s="139"/>
      <c r="E480" s="140"/>
    </row>
    <row r="481" customFormat="false" ht="15.75" hidden="false" customHeight="true" outlineLevel="0" collapsed="false">
      <c r="A481" s="137"/>
      <c r="B481" s="138"/>
      <c r="C481" s="138"/>
      <c r="D481" s="139"/>
      <c r="E481" s="140"/>
    </row>
    <row r="482" customFormat="false" ht="15.75" hidden="false" customHeight="true" outlineLevel="0" collapsed="false">
      <c r="A482" s="137"/>
      <c r="B482" s="138"/>
      <c r="C482" s="138"/>
      <c r="D482" s="139"/>
      <c r="E482" s="140"/>
    </row>
    <row r="483" customFormat="false" ht="15.75" hidden="false" customHeight="true" outlineLevel="0" collapsed="false">
      <c r="A483" s="137"/>
      <c r="B483" s="138"/>
      <c r="C483" s="138"/>
      <c r="D483" s="139"/>
      <c r="E483" s="140"/>
    </row>
    <row r="484" customFormat="false" ht="15.75" hidden="false" customHeight="true" outlineLevel="0" collapsed="false">
      <c r="A484" s="137"/>
      <c r="B484" s="138"/>
      <c r="C484" s="138"/>
      <c r="D484" s="139"/>
      <c r="E484" s="140"/>
    </row>
    <row r="485" customFormat="false" ht="15.75" hidden="false" customHeight="true" outlineLevel="0" collapsed="false">
      <c r="A485" s="137"/>
      <c r="B485" s="138"/>
      <c r="C485" s="138"/>
      <c r="D485" s="139"/>
      <c r="E485" s="140"/>
    </row>
    <row r="486" customFormat="false" ht="15.75" hidden="false" customHeight="true" outlineLevel="0" collapsed="false">
      <c r="A486" s="137"/>
      <c r="B486" s="138"/>
      <c r="C486" s="138"/>
      <c r="D486" s="139"/>
      <c r="E486" s="140"/>
    </row>
    <row r="487" customFormat="false" ht="15.75" hidden="false" customHeight="true" outlineLevel="0" collapsed="false">
      <c r="A487" s="137"/>
      <c r="B487" s="138"/>
      <c r="C487" s="138"/>
      <c r="D487" s="139"/>
      <c r="E487" s="140"/>
    </row>
    <row r="488" customFormat="false" ht="15.75" hidden="false" customHeight="true" outlineLevel="0" collapsed="false">
      <c r="A488" s="137"/>
      <c r="B488" s="138"/>
      <c r="C488" s="138"/>
      <c r="D488" s="139"/>
      <c r="E488" s="140"/>
    </row>
    <row r="489" customFormat="false" ht="15.75" hidden="false" customHeight="true" outlineLevel="0" collapsed="false">
      <c r="A489" s="137"/>
      <c r="B489" s="138"/>
      <c r="C489" s="138"/>
      <c r="D489" s="139"/>
      <c r="E489" s="140"/>
    </row>
    <row r="490" customFormat="false" ht="15.75" hidden="false" customHeight="true" outlineLevel="0" collapsed="false">
      <c r="A490" s="137"/>
      <c r="B490" s="138"/>
      <c r="C490" s="138"/>
      <c r="D490" s="139"/>
      <c r="E490" s="140"/>
    </row>
    <row r="491" customFormat="false" ht="15.75" hidden="false" customHeight="true" outlineLevel="0" collapsed="false">
      <c r="A491" s="137"/>
      <c r="B491" s="138"/>
      <c r="C491" s="138"/>
      <c r="D491" s="139"/>
      <c r="E491" s="140"/>
    </row>
    <row r="492" customFormat="false" ht="15.75" hidden="false" customHeight="true" outlineLevel="0" collapsed="false">
      <c r="A492" s="137"/>
      <c r="B492" s="138"/>
      <c r="C492" s="138"/>
      <c r="D492" s="139"/>
      <c r="E492" s="140"/>
    </row>
    <row r="493" customFormat="false" ht="15.75" hidden="false" customHeight="true" outlineLevel="0" collapsed="false">
      <c r="A493" s="137"/>
      <c r="B493" s="138"/>
      <c r="C493" s="138"/>
      <c r="D493" s="139"/>
      <c r="E493" s="140"/>
    </row>
    <row r="494" customFormat="false" ht="15.75" hidden="false" customHeight="true" outlineLevel="0" collapsed="false">
      <c r="A494" s="137"/>
      <c r="B494" s="138"/>
      <c r="C494" s="138"/>
      <c r="D494" s="139"/>
      <c r="E494" s="140"/>
    </row>
    <row r="495" customFormat="false" ht="15.75" hidden="false" customHeight="true" outlineLevel="0" collapsed="false">
      <c r="A495" s="137"/>
      <c r="B495" s="138"/>
      <c r="C495" s="138"/>
      <c r="D495" s="139"/>
      <c r="E495" s="140"/>
    </row>
    <row r="496" customFormat="false" ht="15.75" hidden="false" customHeight="true" outlineLevel="0" collapsed="false">
      <c r="A496" s="137"/>
      <c r="B496" s="138"/>
      <c r="C496" s="138"/>
      <c r="D496" s="139"/>
      <c r="E496" s="140"/>
    </row>
    <row r="497" customFormat="false" ht="15.75" hidden="false" customHeight="true" outlineLevel="0" collapsed="false">
      <c r="A497" s="137"/>
      <c r="B497" s="138"/>
      <c r="C497" s="138"/>
      <c r="D497" s="139"/>
      <c r="E497" s="140"/>
    </row>
    <row r="498" customFormat="false" ht="15.75" hidden="false" customHeight="true" outlineLevel="0" collapsed="false">
      <c r="A498" s="137"/>
      <c r="B498" s="138"/>
      <c r="C498" s="138"/>
      <c r="D498" s="139"/>
      <c r="E498" s="140"/>
    </row>
    <row r="499" customFormat="false" ht="15.75" hidden="false" customHeight="true" outlineLevel="0" collapsed="false">
      <c r="A499" s="137"/>
      <c r="B499" s="138"/>
      <c r="C499" s="138"/>
      <c r="D499" s="139"/>
      <c r="E499" s="140"/>
    </row>
    <row r="500" customFormat="false" ht="15.75" hidden="false" customHeight="true" outlineLevel="0" collapsed="false">
      <c r="A500" s="137"/>
      <c r="B500" s="138"/>
      <c r="C500" s="138"/>
      <c r="D500" s="139"/>
      <c r="E500" s="140"/>
    </row>
    <row r="501" customFormat="false" ht="15.75" hidden="false" customHeight="true" outlineLevel="0" collapsed="false">
      <c r="A501" s="137"/>
      <c r="B501" s="138"/>
      <c r="C501" s="138"/>
      <c r="D501" s="139"/>
      <c r="E501" s="140"/>
    </row>
    <row r="502" customFormat="false" ht="15.75" hidden="false" customHeight="true" outlineLevel="0" collapsed="false">
      <c r="A502" s="137"/>
      <c r="B502" s="138"/>
      <c r="C502" s="138"/>
      <c r="D502" s="139"/>
      <c r="E502" s="140"/>
    </row>
    <row r="503" customFormat="false" ht="15.75" hidden="false" customHeight="true" outlineLevel="0" collapsed="false">
      <c r="A503" s="137"/>
      <c r="B503" s="138"/>
      <c r="C503" s="138"/>
      <c r="D503" s="139"/>
      <c r="E503" s="140"/>
    </row>
    <row r="504" customFormat="false" ht="15.75" hidden="false" customHeight="true" outlineLevel="0" collapsed="false">
      <c r="A504" s="137"/>
      <c r="B504" s="138"/>
      <c r="C504" s="138"/>
      <c r="D504" s="139"/>
      <c r="E504" s="140"/>
    </row>
    <row r="505" customFormat="false" ht="15.75" hidden="false" customHeight="true" outlineLevel="0" collapsed="false">
      <c r="A505" s="137"/>
      <c r="B505" s="138"/>
      <c r="C505" s="138"/>
      <c r="D505" s="139"/>
      <c r="E505" s="140"/>
    </row>
    <row r="506" customFormat="false" ht="15.75" hidden="false" customHeight="true" outlineLevel="0" collapsed="false">
      <c r="A506" s="137"/>
      <c r="B506" s="138"/>
      <c r="C506" s="138"/>
      <c r="D506" s="139"/>
      <c r="E506" s="140"/>
    </row>
    <row r="507" customFormat="false" ht="15.75" hidden="false" customHeight="true" outlineLevel="0" collapsed="false">
      <c r="A507" s="137"/>
      <c r="B507" s="138"/>
      <c r="C507" s="138"/>
      <c r="D507" s="139"/>
      <c r="E507" s="140"/>
    </row>
    <row r="508" customFormat="false" ht="15.75" hidden="false" customHeight="true" outlineLevel="0" collapsed="false">
      <c r="A508" s="137"/>
      <c r="B508" s="138"/>
      <c r="C508" s="138"/>
      <c r="D508" s="139"/>
      <c r="E508" s="140"/>
    </row>
    <row r="509" customFormat="false" ht="15.75" hidden="false" customHeight="true" outlineLevel="0" collapsed="false">
      <c r="A509" s="137"/>
      <c r="B509" s="138"/>
      <c r="C509" s="138"/>
      <c r="D509" s="139"/>
      <c r="E509" s="140"/>
    </row>
    <row r="510" customFormat="false" ht="15.75" hidden="false" customHeight="true" outlineLevel="0" collapsed="false">
      <c r="A510" s="137"/>
      <c r="B510" s="138"/>
      <c r="C510" s="138"/>
      <c r="D510" s="139"/>
      <c r="E510" s="140"/>
    </row>
    <row r="511" customFormat="false" ht="15.75" hidden="false" customHeight="true" outlineLevel="0" collapsed="false">
      <c r="A511" s="137"/>
      <c r="B511" s="138"/>
      <c r="C511" s="138"/>
      <c r="D511" s="139"/>
      <c r="E511" s="140"/>
    </row>
    <row r="512" customFormat="false" ht="15.75" hidden="false" customHeight="true" outlineLevel="0" collapsed="false">
      <c r="A512" s="137"/>
      <c r="B512" s="138"/>
      <c r="C512" s="138"/>
      <c r="D512" s="139"/>
      <c r="E512" s="140"/>
    </row>
    <row r="513" customFormat="false" ht="15.75" hidden="false" customHeight="true" outlineLevel="0" collapsed="false">
      <c r="A513" s="137"/>
      <c r="B513" s="138"/>
      <c r="C513" s="138"/>
      <c r="D513" s="139"/>
      <c r="E513" s="140"/>
    </row>
    <row r="514" customFormat="false" ht="15.75" hidden="false" customHeight="true" outlineLevel="0" collapsed="false">
      <c r="A514" s="137"/>
      <c r="B514" s="138"/>
      <c r="C514" s="138"/>
      <c r="D514" s="139"/>
      <c r="E514" s="140"/>
    </row>
    <row r="515" customFormat="false" ht="15.75" hidden="false" customHeight="true" outlineLevel="0" collapsed="false">
      <c r="A515" s="137"/>
      <c r="B515" s="138"/>
      <c r="C515" s="138"/>
      <c r="D515" s="139"/>
      <c r="E515" s="140"/>
    </row>
    <row r="516" customFormat="false" ht="15.75" hidden="false" customHeight="true" outlineLevel="0" collapsed="false">
      <c r="A516" s="137"/>
      <c r="B516" s="138"/>
      <c r="C516" s="138"/>
      <c r="D516" s="139"/>
      <c r="E516" s="140"/>
    </row>
    <row r="517" customFormat="false" ht="15.75" hidden="false" customHeight="true" outlineLevel="0" collapsed="false">
      <c r="A517" s="137"/>
      <c r="B517" s="138"/>
      <c r="C517" s="138"/>
      <c r="D517" s="139"/>
      <c r="E517" s="140"/>
    </row>
    <row r="518" customFormat="false" ht="15.75" hidden="false" customHeight="true" outlineLevel="0" collapsed="false">
      <c r="A518" s="137"/>
      <c r="B518" s="138"/>
      <c r="C518" s="138"/>
      <c r="D518" s="139"/>
      <c r="E518" s="140"/>
    </row>
    <row r="519" customFormat="false" ht="15.75" hidden="false" customHeight="true" outlineLevel="0" collapsed="false">
      <c r="A519" s="137"/>
      <c r="B519" s="138"/>
      <c r="C519" s="138"/>
      <c r="D519" s="139"/>
      <c r="E519" s="140"/>
    </row>
    <row r="520" customFormat="false" ht="15.75" hidden="false" customHeight="true" outlineLevel="0" collapsed="false">
      <c r="A520" s="137"/>
      <c r="B520" s="138"/>
      <c r="C520" s="138"/>
      <c r="D520" s="139"/>
      <c r="E520" s="140"/>
    </row>
    <row r="521" customFormat="false" ht="15.75" hidden="false" customHeight="true" outlineLevel="0" collapsed="false">
      <c r="A521" s="137"/>
      <c r="B521" s="138"/>
      <c r="C521" s="138"/>
      <c r="D521" s="139"/>
      <c r="E521" s="140"/>
    </row>
    <row r="522" customFormat="false" ht="15.75" hidden="false" customHeight="true" outlineLevel="0" collapsed="false">
      <c r="A522" s="137"/>
      <c r="B522" s="138"/>
      <c r="C522" s="138"/>
      <c r="D522" s="139"/>
      <c r="E522" s="140"/>
    </row>
    <row r="523" customFormat="false" ht="15.75" hidden="false" customHeight="true" outlineLevel="0" collapsed="false">
      <c r="A523" s="137"/>
      <c r="B523" s="138"/>
      <c r="C523" s="138"/>
      <c r="D523" s="139"/>
      <c r="E523" s="140"/>
    </row>
    <row r="524" customFormat="false" ht="15.75" hidden="false" customHeight="true" outlineLevel="0" collapsed="false">
      <c r="A524" s="137"/>
      <c r="B524" s="138"/>
      <c r="C524" s="138"/>
      <c r="D524" s="139"/>
      <c r="E524" s="140"/>
    </row>
    <row r="525" customFormat="false" ht="15.75" hidden="false" customHeight="true" outlineLevel="0" collapsed="false">
      <c r="A525" s="137"/>
      <c r="B525" s="138"/>
      <c r="C525" s="138"/>
      <c r="D525" s="139"/>
      <c r="E525" s="140"/>
    </row>
    <row r="526" customFormat="false" ht="15.75" hidden="false" customHeight="true" outlineLevel="0" collapsed="false">
      <c r="A526" s="137"/>
      <c r="B526" s="138"/>
      <c r="C526" s="138"/>
      <c r="D526" s="139"/>
      <c r="E526" s="140"/>
    </row>
    <row r="527" customFormat="false" ht="15.75" hidden="false" customHeight="true" outlineLevel="0" collapsed="false">
      <c r="A527" s="137"/>
      <c r="B527" s="138"/>
      <c r="C527" s="138"/>
      <c r="D527" s="139"/>
      <c r="E527" s="140"/>
    </row>
    <row r="528" customFormat="false" ht="15.75" hidden="false" customHeight="true" outlineLevel="0" collapsed="false">
      <c r="A528" s="137"/>
      <c r="B528" s="138"/>
      <c r="C528" s="138"/>
      <c r="D528" s="139"/>
      <c r="E528" s="140"/>
    </row>
    <row r="529" customFormat="false" ht="15.75" hidden="false" customHeight="true" outlineLevel="0" collapsed="false">
      <c r="A529" s="137"/>
      <c r="B529" s="138"/>
      <c r="C529" s="138"/>
      <c r="D529" s="139"/>
      <c r="E529" s="140"/>
    </row>
    <row r="530" customFormat="false" ht="15.75" hidden="false" customHeight="true" outlineLevel="0" collapsed="false">
      <c r="A530" s="137"/>
      <c r="B530" s="138"/>
      <c r="C530" s="138"/>
      <c r="D530" s="139"/>
      <c r="E530" s="140"/>
    </row>
    <row r="531" customFormat="false" ht="15.75" hidden="false" customHeight="true" outlineLevel="0" collapsed="false">
      <c r="A531" s="137"/>
      <c r="B531" s="138"/>
      <c r="C531" s="138"/>
      <c r="D531" s="139"/>
      <c r="E531" s="140"/>
    </row>
    <row r="532" customFormat="false" ht="15.75" hidden="false" customHeight="true" outlineLevel="0" collapsed="false">
      <c r="A532" s="137"/>
      <c r="B532" s="138"/>
      <c r="C532" s="138"/>
      <c r="D532" s="139"/>
      <c r="E532" s="140"/>
    </row>
    <row r="533" customFormat="false" ht="15.75" hidden="false" customHeight="true" outlineLevel="0" collapsed="false">
      <c r="A533" s="137"/>
      <c r="B533" s="138"/>
      <c r="C533" s="138"/>
      <c r="D533" s="139"/>
      <c r="E533" s="140"/>
    </row>
    <row r="534" customFormat="false" ht="15.75" hidden="false" customHeight="true" outlineLevel="0" collapsed="false">
      <c r="A534" s="137"/>
      <c r="B534" s="138"/>
      <c r="C534" s="138"/>
      <c r="D534" s="139"/>
      <c r="E534" s="140"/>
    </row>
    <row r="535" customFormat="false" ht="15.75" hidden="false" customHeight="true" outlineLevel="0" collapsed="false">
      <c r="A535" s="137"/>
      <c r="B535" s="138"/>
      <c r="C535" s="138"/>
      <c r="D535" s="139"/>
      <c r="E535" s="140"/>
    </row>
    <row r="536" customFormat="false" ht="15.75" hidden="false" customHeight="true" outlineLevel="0" collapsed="false">
      <c r="A536" s="137"/>
      <c r="B536" s="138"/>
      <c r="C536" s="138"/>
      <c r="D536" s="139"/>
      <c r="E536" s="140"/>
    </row>
    <row r="537" customFormat="false" ht="15.75" hidden="false" customHeight="true" outlineLevel="0" collapsed="false">
      <c r="A537" s="137"/>
      <c r="B537" s="138"/>
      <c r="C537" s="138"/>
      <c r="D537" s="139"/>
      <c r="E537" s="140"/>
    </row>
    <row r="538" customFormat="false" ht="15.75" hidden="false" customHeight="true" outlineLevel="0" collapsed="false">
      <c r="A538" s="137"/>
      <c r="B538" s="138"/>
      <c r="C538" s="138"/>
      <c r="D538" s="139"/>
      <c r="E538" s="140"/>
    </row>
    <row r="539" customFormat="false" ht="15.75" hidden="false" customHeight="true" outlineLevel="0" collapsed="false">
      <c r="A539" s="137"/>
      <c r="B539" s="138"/>
      <c r="C539" s="138"/>
      <c r="D539" s="139"/>
      <c r="E539" s="140"/>
    </row>
    <row r="540" customFormat="false" ht="15.75" hidden="false" customHeight="true" outlineLevel="0" collapsed="false">
      <c r="A540" s="137"/>
      <c r="B540" s="138"/>
      <c r="C540" s="138"/>
      <c r="D540" s="139"/>
      <c r="E540" s="140"/>
    </row>
    <row r="541" customFormat="false" ht="15.75" hidden="false" customHeight="true" outlineLevel="0" collapsed="false">
      <c r="A541" s="137"/>
      <c r="B541" s="138"/>
      <c r="C541" s="138"/>
      <c r="D541" s="139"/>
      <c r="E541" s="140"/>
    </row>
    <row r="542" customFormat="false" ht="15.75" hidden="false" customHeight="true" outlineLevel="0" collapsed="false">
      <c r="A542" s="137"/>
      <c r="B542" s="138"/>
      <c r="C542" s="138"/>
      <c r="D542" s="139"/>
      <c r="E542" s="140"/>
    </row>
    <row r="543" customFormat="false" ht="15.75" hidden="false" customHeight="true" outlineLevel="0" collapsed="false">
      <c r="A543" s="137"/>
      <c r="B543" s="138"/>
      <c r="C543" s="138"/>
      <c r="D543" s="139"/>
      <c r="E543" s="140"/>
    </row>
    <row r="544" customFormat="false" ht="15.75" hidden="false" customHeight="true" outlineLevel="0" collapsed="false">
      <c r="A544" s="137"/>
      <c r="B544" s="138"/>
      <c r="C544" s="138"/>
      <c r="D544" s="139"/>
      <c r="E544" s="140"/>
    </row>
    <row r="545" customFormat="false" ht="15.75" hidden="false" customHeight="true" outlineLevel="0" collapsed="false">
      <c r="A545" s="137"/>
      <c r="B545" s="138"/>
      <c r="C545" s="138"/>
      <c r="D545" s="139"/>
      <c r="E545" s="140"/>
    </row>
    <row r="546" customFormat="false" ht="15.75" hidden="false" customHeight="true" outlineLevel="0" collapsed="false">
      <c r="A546" s="137"/>
      <c r="B546" s="138"/>
      <c r="C546" s="138"/>
      <c r="D546" s="139"/>
      <c r="E546" s="140"/>
    </row>
    <row r="547" customFormat="false" ht="15.75" hidden="false" customHeight="true" outlineLevel="0" collapsed="false">
      <c r="A547" s="137"/>
      <c r="B547" s="138"/>
      <c r="C547" s="138"/>
      <c r="D547" s="139"/>
      <c r="E547" s="140"/>
    </row>
    <row r="548" customFormat="false" ht="15.75" hidden="false" customHeight="true" outlineLevel="0" collapsed="false">
      <c r="A548" s="137"/>
      <c r="B548" s="138"/>
      <c r="C548" s="138"/>
      <c r="D548" s="139"/>
      <c r="E548" s="140"/>
    </row>
    <row r="549" customFormat="false" ht="15.75" hidden="false" customHeight="true" outlineLevel="0" collapsed="false">
      <c r="A549" s="137"/>
      <c r="B549" s="138"/>
      <c r="C549" s="138"/>
      <c r="D549" s="139"/>
      <c r="E549" s="140"/>
    </row>
    <row r="550" customFormat="false" ht="15.75" hidden="false" customHeight="true" outlineLevel="0" collapsed="false">
      <c r="A550" s="137"/>
      <c r="B550" s="138"/>
      <c r="C550" s="138"/>
      <c r="D550" s="139"/>
      <c r="E550" s="140"/>
    </row>
    <row r="551" customFormat="false" ht="15.75" hidden="false" customHeight="true" outlineLevel="0" collapsed="false">
      <c r="A551" s="137"/>
      <c r="B551" s="138"/>
      <c r="C551" s="138"/>
      <c r="D551" s="139"/>
      <c r="E551" s="140"/>
    </row>
    <row r="552" customFormat="false" ht="15.75" hidden="false" customHeight="true" outlineLevel="0" collapsed="false">
      <c r="A552" s="137"/>
      <c r="B552" s="138"/>
      <c r="C552" s="138"/>
      <c r="D552" s="139"/>
      <c r="E552" s="140"/>
    </row>
    <row r="553" customFormat="false" ht="15.75" hidden="false" customHeight="true" outlineLevel="0" collapsed="false">
      <c r="A553" s="137"/>
      <c r="B553" s="138"/>
      <c r="C553" s="138"/>
      <c r="D553" s="139"/>
      <c r="E553" s="140"/>
    </row>
    <row r="554" customFormat="false" ht="15.75" hidden="false" customHeight="true" outlineLevel="0" collapsed="false">
      <c r="A554" s="137"/>
      <c r="B554" s="138"/>
      <c r="C554" s="138"/>
      <c r="D554" s="139"/>
      <c r="E554" s="140"/>
    </row>
    <row r="555" customFormat="false" ht="15.75" hidden="false" customHeight="true" outlineLevel="0" collapsed="false">
      <c r="A555" s="137"/>
      <c r="B555" s="138"/>
      <c r="C555" s="138"/>
      <c r="D555" s="139"/>
      <c r="E555" s="140"/>
    </row>
    <row r="556" customFormat="false" ht="15.75" hidden="false" customHeight="true" outlineLevel="0" collapsed="false">
      <c r="A556" s="137"/>
      <c r="B556" s="138"/>
      <c r="C556" s="138"/>
      <c r="D556" s="139"/>
      <c r="E556" s="140"/>
    </row>
    <row r="557" customFormat="false" ht="15.75" hidden="false" customHeight="true" outlineLevel="0" collapsed="false">
      <c r="A557" s="137"/>
      <c r="B557" s="138"/>
      <c r="C557" s="138"/>
      <c r="D557" s="139"/>
      <c r="E557" s="140"/>
    </row>
    <row r="558" customFormat="false" ht="15.75" hidden="false" customHeight="true" outlineLevel="0" collapsed="false">
      <c r="A558" s="137"/>
      <c r="B558" s="138"/>
      <c r="C558" s="138"/>
      <c r="D558" s="139"/>
      <c r="E558" s="140"/>
    </row>
    <row r="559" customFormat="false" ht="15.75" hidden="false" customHeight="true" outlineLevel="0" collapsed="false">
      <c r="A559" s="137"/>
      <c r="B559" s="138"/>
      <c r="C559" s="138"/>
      <c r="D559" s="139"/>
      <c r="E559" s="140"/>
    </row>
    <row r="560" customFormat="false" ht="15.75" hidden="false" customHeight="true" outlineLevel="0" collapsed="false">
      <c r="A560" s="137"/>
      <c r="B560" s="138"/>
      <c r="C560" s="138"/>
      <c r="D560" s="139"/>
      <c r="E560" s="140"/>
    </row>
    <row r="561" customFormat="false" ht="15.75" hidden="false" customHeight="true" outlineLevel="0" collapsed="false">
      <c r="A561" s="137"/>
      <c r="B561" s="138"/>
      <c r="C561" s="138"/>
      <c r="D561" s="139"/>
      <c r="E561" s="140"/>
    </row>
    <row r="562" customFormat="false" ht="15.75" hidden="false" customHeight="true" outlineLevel="0" collapsed="false">
      <c r="A562" s="137"/>
      <c r="B562" s="138"/>
      <c r="C562" s="138"/>
      <c r="D562" s="139"/>
      <c r="E562" s="140"/>
    </row>
    <row r="563" customFormat="false" ht="15.75" hidden="false" customHeight="true" outlineLevel="0" collapsed="false">
      <c r="A563" s="137"/>
      <c r="B563" s="138"/>
      <c r="C563" s="138"/>
      <c r="D563" s="139"/>
      <c r="E563" s="140"/>
    </row>
    <row r="564" customFormat="false" ht="15.75" hidden="false" customHeight="true" outlineLevel="0" collapsed="false">
      <c r="A564" s="137"/>
      <c r="B564" s="138"/>
      <c r="C564" s="138"/>
      <c r="D564" s="139"/>
      <c r="E564" s="140"/>
    </row>
    <row r="565" customFormat="false" ht="15.75" hidden="false" customHeight="true" outlineLevel="0" collapsed="false">
      <c r="A565" s="137"/>
      <c r="B565" s="138"/>
      <c r="C565" s="138"/>
      <c r="D565" s="139"/>
      <c r="E565" s="140"/>
    </row>
    <row r="566" customFormat="false" ht="15.75" hidden="false" customHeight="true" outlineLevel="0" collapsed="false">
      <c r="A566" s="137"/>
      <c r="B566" s="138"/>
      <c r="C566" s="138"/>
      <c r="D566" s="139"/>
      <c r="E566" s="140"/>
    </row>
    <row r="567" customFormat="false" ht="15.75" hidden="false" customHeight="true" outlineLevel="0" collapsed="false">
      <c r="A567" s="137"/>
      <c r="B567" s="138"/>
      <c r="C567" s="138"/>
      <c r="D567" s="139"/>
      <c r="E567" s="140"/>
    </row>
    <row r="568" customFormat="false" ht="15.75" hidden="false" customHeight="true" outlineLevel="0" collapsed="false">
      <c r="A568" s="137"/>
      <c r="B568" s="138"/>
      <c r="C568" s="138"/>
      <c r="D568" s="139"/>
      <c r="E568" s="140"/>
    </row>
    <row r="569" customFormat="false" ht="15.75" hidden="false" customHeight="true" outlineLevel="0" collapsed="false">
      <c r="A569" s="137"/>
      <c r="B569" s="138"/>
      <c r="C569" s="138"/>
      <c r="D569" s="139"/>
      <c r="E569" s="140"/>
    </row>
    <row r="570" customFormat="false" ht="15.75" hidden="false" customHeight="true" outlineLevel="0" collapsed="false">
      <c r="A570" s="137"/>
      <c r="B570" s="138"/>
      <c r="C570" s="138"/>
      <c r="D570" s="139"/>
      <c r="E570" s="140"/>
    </row>
    <row r="571" customFormat="false" ht="15.75" hidden="false" customHeight="true" outlineLevel="0" collapsed="false">
      <c r="A571" s="137"/>
      <c r="B571" s="138"/>
      <c r="C571" s="138"/>
      <c r="D571" s="139"/>
      <c r="E571" s="140"/>
    </row>
    <row r="572" customFormat="false" ht="15.75" hidden="false" customHeight="true" outlineLevel="0" collapsed="false">
      <c r="A572" s="137"/>
      <c r="B572" s="138"/>
      <c r="C572" s="138"/>
      <c r="D572" s="139"/>
      <c r="E572" s="140"/>
    </row>
    <row r="573" customFormat="false" ht="15.75" hidden="false" customHeight="true" outlineLevel="0" collapsed="false">
      <c r="A573" s="137"/>
      <c r="B573" s="138"/>
      <c r="C573" s="138"/>
      <c r="D573" s="139"/>
      <c r="E573" s="140"/>
    </row>
    <row r="574" customFormat="false" ht="15.75" hidden="false" customHeight="true" outlineLevel="0" collapsed="false">
      <c r="A574" s="137"/>
      <c r="B574" s="138"/>
      <c r="C574" s="138"/>
      <c r="D574" s="139"/>
      <c r="E574" s="140"/>
    </row>
    <row r="575" customFormat="false" ht="15.75" hidden="false" customHeight="true" outlineLevel="0" collapsed="false">
      <c r="A575" s="137"/>
      <c r="B575" s="138"/>
      <c r="C575" s="138"/>
      <c r="D575" s="139"/>
      <c r="E575" s="140"/>
    </row>
    <row r="576" customFormat="false" ht="15.75" hidden="false" customHeight="true" outlineLevel="0" collapsed="false">
      <c r="A576" s="137"/>
      <c r="B576" s="138"/>
      <c r="C576" s="138"/>
      <c r="D576" s="139"/>
      <c r="E576" s="140"/>
    </row>
    <row r="577" customFormat="false" ht="15.75" hidden="false" customHeight="true" outlineLevel="0" collapsed="false">
      <c r="A577" s="137"/>
      <c r="B577" s="138"/>
      <c r="C577" s="138"/>
      <c r="D577" s="139"/>
      <c r="E577" s="140"/>
    </row>
    <row r="578" customFormat="false" ht="15.75" hidden="false" customHeight="true" outlineLevel="0" collapsed="false">
      <c r="A578" s="137"/>
      <c r="B578" s="138"/>
      <c r="C578" s="138"/>
      <c r="D578" s="139"/>
      <c r="E578" s="140"/>
    </row>
    <row r="579" customFormat="false" ht="15.75" hidden="false" customHeight="true" outlineLevel="0" collapsed="false">
      <c r="A579" s="137"/>
      <c r="B579" s="138"/>
      <c r="C579" s="138"/>
      <c r="D579" s="139"/>
      <c r="E579" s="140"/>
    </row>
    <row r="580" customFormat="false" ht="15.75" hidden="false" customHeight="true" outlineLevel="0" collapsed="false">
      <c r="A580" s="137"/>
      <c r="B580" s="138"/>
      <c r="C580" s="138"/>
      <c r="D580" s="139"/>
      <c r="E580" s="140"/>
    </row>
    <row r="581" customFormat="false" ht="15.75" hidden="false" customHeight="true" outlineLevel="0" collapsed="false">
      <c r="A581" s="137"/>
      <c r="B581" s="138"/>
      <c r="C581" s="138"/>
      <c r="D581" s="139"/>
      <c r="E581" s="140"/>
    </row>
    <row r="582" customFormat="false" ht="15.75" hidden="false" customHeight="true" outlineLevel="0" collapsed="false">
      <c r="A582" s="137"/>
      <c r="B582" s="138"/>
      <c r="C582" s="138"/>
      <c r="D582" s="139"/>
      <c r="E582" s="140"/>
    </row>
    <row r="583" customFormat="false" ht="15.75" hidden="false" customHeight="true" outlineLevel="0" collapsed="false">
      <c r="A583" s="137"/>
      <c r="B583" s="138"/>
      <c r="C583" s="138"/>
      <c r="D583" s="139"/>
      <c r="E583" s="140"/>
    </row>
    <row r="584" customFormat="false" ht="15.75" hidden="false" customHeight="true" outlineLevel="0" collapsed="false">
      <c r="A584" s="137"/>
      <c r="B584" s="138"/>
      <c r="C584" s="138"/>
      <c r="D584" s="139"/>
      <c r="E584" s="140"/>
    </row>
    <row r="585" customFormat="false" ht="15.75" hidden="false" customHeight="true" outlineLevel="0" collapsed="false">
      <c r="A585" s="137"/>
      <c r="B585" s="138"/>
      <c r="C585" s="138"/>
      <c r="D585" s="139"/>
      <c r="E585" s="140"/>
    </row>
    <row r="586" customFormat="false" ht="15.75" hidden="false" customHeight="true" outlineLevel="0" collapsed="false">
      <c r="A586" s="137"/>
      <c r="B586" s="138"/>
      <c r="C586" s="138"/>
      <c r="D586" s="139"/>
      <c r="E586" s="140"/>
    </row>
    <row r="587" customFormat="false" ht="15.75" hidden="false" customHeight="true" outlineLevel="0" collapsed="false">
      <c r="A587" s="137"/>
      <c r="B587" s="138"/>
      <c r="C587" s="138"/>
      <c r="D587" s="139"/>
      <c r="E587" s="140"/>
    </row>
    <row r="588" customFormat="false" ht="15.75" hidden="false" customHeight="true" outlineLevel="0" collapsed="false">
      <c r="A588" s="137"/>
      <c r="B588" s="138"/>
      <c r="C588" s="138"/>
      <c r="D588" s="139"/>
      <c r="E588" s="140"/>
    </row>
    <row r="589" customFormat="false" ht="15.75" hidden="false" customHeight="true" outlineLevel="0" collapsed="false">
      <c r="A589" s="137"/>
      <c r="B589" s="138"/>
      <c r="C589" s="138"/>
      <c r="D589" s="139"/>
      <c r="E589" s="140"/>
    </row>
    <row r="590" customFormat="false" ht="15.75" hidden="false" customHeight="true" outlineLevel="0" collapsed="false">
      <c r="A590" s="137"/>
      <c r="B590" s="138"/>
      <c r="C590" s="138"/>
      <c r="D590" s="139"/>
      <c r="E590" s="140"/>
    </row>
    <row r="591" customFormat="false" ht="15.75" hidden="false" customHeight="true" outlineLevel="0" collapsed="false">
      <c r="A591" s="137"/>
      <c r="B591" s="138"/>
      <c r="C591" s="138"/>
      <c r="D591" s="139"/>
      <c r="E591" s="140"/>
    </row>
    <row r="592" customFormat="false" ht="15.75" hidden="false" customHeight="true" outlineLevel="0" collapsed="false">
      <c r="A592" s="137"/>
      <c r="B592" s="138"/>
      <c r="C592" s="138"/>
      <c r="D592" s="139"/>
      <c r="E592" s="140"/>
    </row>
    <row r="593" customFormat="false" ht="15.75" hidden="false" customHeight="true" outlineLevel="0" collapsed="false">
      <c r="A593" s="137"/>
      <c r="B593" s="138"/>
      <c r="C593" s="138"/>
      <c r="D593" s="139"/>
      <c r="E593" s="140"/>
    </row>
    <row r="594" customFormat="false" ht="15.75" hidden="false" customHeight="true" outlineLevel="0" collapsed="false">
      <c r="A594" s="137"/>
      <c r="B594" s="138"/>
      <c r="C594" s="138"/>
      <c r="D594" s="139"/>
      <c r="E594" s="140"/>
    </row>
    <row r="595" customFormat="false" ht="15.75" hidden="false" customHeight="true" outlineLevel="0" collapsed="false">
      <c r="A595" s="137"/>
      <c r="B595" s="138"/>
      <c r="C595" s="138"/>
      <c r="D595" s="139"/>
      <c r="E595" s="140"/>
    </row>
    <row r="596" customFormat="false" ht="15.75" hidden="false" customHeight="true" outlineLevel="0" collapsed="false">
      <c r="A596" s="137"/>
      <c r="B596" s="138"/>
      <c r="C596" s="138"/>
      <c r="D596" s="139"/>
      <c r="E596" s="140"/>
    </row>
    <row r="597" customFormat="false" ht="15.75" hidden="false" customHeight="true" outlineLevel="0" collapsed="false">
      <c r="A597" s="137"/>
      <c r="B597" s="138"/>
      <c r="C597" s="138"/>
      <c r="D597" s="139"/>
      <c r="E597" s="140"/>
    </row>
    <row r="598" customFormat="false" ht="15.75" hidden="false" customHeight="true" outlineLevel="0" collapsed="false">
      <c r="A598" s="137"/>
      <c r="B598" s="138"/>
      <c r="C598" s="138"/>
      <c r="D598" s="139"/>
      <c r="E598" s="140"/>
    </row>
    <row r="599" customFormat="false" ht="15.75" hidden="false" customHeight="true" outlineLevel="0" collapsed="false">
      <c r="A599" s="137"/>
      <c r="B599" s="138"/>
      <c r="C599" s="138"/>
      <c r="D599" s="139"/>
      <c r="E599" s="140"/>
    </row>
    <row r="600" customFormat="false" ht="15.75" hidden="false" customHeight="true" outlineLevel="0" collapsed="false">
      <c r="A600" s="137"/>
      <c r="B600" s="138"/>
      <c r="C600" s="138"/>
      <c r="D600" s="139"/>
      <c r="E600" s="140"/>
    </row>
    <row r="601" customFormat="false" ht="15.75" hidden="false" customHeight="true" outlineLevel="0" collapsed="false">
      <c r="A601" s="137"/>
      <c r="B601" s="138"/>
      <c r="C601" s="138"/>
      <c r="D601" s="139"/>
      <c r="E601" s="140"/>
    </row>
    <row r="602" customFormat="false" ht="15.75" hidden="false" customHeight="true" outlineLevel="0" collapsed="false">
      <c r="A602" s="137"/>
      <c r="B602" s="138"/>
      <c r="C602" s="138"/>
      <c r="D602" s="139"/>
      <c r="E602" s="140"/>
    </row>
    <row r="603" customFormat="false" ht="15.75" hidden="false" customHeight="true" outlineLevel="0" collapsed="false">
      <c r="A603" s="137"/>
      <c r="B603" s="138"/>
      <c r="C603" s="138"/>
      <c r="D603" s="139"/>
      <c r="E603" s="140"/>
    </row>
    <row r="604" customFormat="false" ht="15.75" hidden="false" customHeight="true" outlineLevel="0" collapsed="false">
      <c r="A604" s="137"/>
      <c r="B604" s="138"/>
      <c r="C604" s="138"/>
      <c r="D604" s="139"/>
      <c r="E604" s="140"/>
    </row>
    <row r="605" customFormat="false" ht="15.75" hidden="false" customHeight="true" outlineLevel="0" collapsed="false">
      <c r="A605" s="137"/>
      <c r="B605" s="138"/>
      <c r="C605" s="138"/>
      <c r="D605" s="139"/>
      <c r="E605" s="140"/>
    </row>
    <row r="606" customFormat="false" ht="15.75" hidden="false" customHeight="true" outlineLevel="0" collapsed="false">
      <c r="A606" s="137"/>
      <c r="B606" s="138"/>
      <c r="C606" s="138"/>
      <c r="D606" s="139"/>
      <c r="E606" s="140"/>
    </row>
    <row r="607" customFormat="false" ht="15.75" hidden="false" customHeight="true" outlineLevel="0" collapsed="false">
      <c r="A607" s="137"/>
      <c r="B607" s="138"/>
      <c r="C607" s="138"/>
      <c r="D607" s="139"/>
      <c r="E607" s="140"/>
    </row>
    <row r="608" customFormat="false" ht="15.75" hidden="false" customHeight="true" outlineLevel="0" collapsed="false">
      <c r="A608" s="137"/>
      <c r="B608" s="138"/>
      <c r="C608" s="138"/>
      <c r="D608" s="139"/>
      <c r="E608" s="140"/>
    </row>
    <row r="609" customFormat="false" ht="15.75" hidden="false" customHeight="true" outlineLevel="0" collapsed="false">
      <c r="A609" s="137"/>
      <c r="B609" s="138"/>
      <c r="C609" s="138"/>
      <c r="D609" s="139"/>
      <c r="E609" s="140"/>
    </row>
    <row r="610" customFormat="false" ht="15.75" hidden="false" customHeight="true" outlineLevel="0" collapsed="false">
      <c r="A610" s="137"/>
      <c r="B610" s="138"/>
      <c r="C610" s="138"/>
      <c r="D610" s="139"/>
      <c r="E610" s="140"/>
    </row>
    <row r="611" customFormat="false" ht="15.75" hidden="false" customHeight="true" outlineLevel="0" collapsed="false">
      <c r="A611" s="137"/>
      <c r="B611" s="138"/>
      <c r="C611" s="138"/>
      <c r="D611" s="139"/>
      <c r="E611" s="140"/>
    </row>
    <row r="612" customFormat="false" ht="15.75" hidden="false" customHeight="true" outlineLevel="0" collapsed="false">
      <c r="A612" s="137"/>
      <c r="B612" s="138"/>
      <c r="C612" s="138"/>
      <c r="D612" s="139"/>
      <c r="E612" s="140"/>
    </row>
    <row r="613" customFormat="false" ht="15.75" hidden="false" customHeight="true" outlineLevel="0" collapsed="false">
      <c r="A613" s="137"/>
      <c r="B613" s="138"/>
      <c r="C613" s="138"/>
      <c r="D613" s="139"/>
      <c r="E613" s="140"/>
    </row>
    <row r="614" customFormat="false" ht="15.75" hidden="false" customHeight="true" outlineLevel="0" collapsed="false">
      <c r="A614" s="137"/>
      <c r="B614" s="138"/>
      <c r="C614" s="138"/>
      <c r="D614" s="139"/>
      <c r="E614" s="140"/>
    </row>
    <row r="615" customFormat="false" ht="15.75" hidden="false" customHeight="true" outlineLevel="0" collapsed="false">
      <c r="A615" s="137"/>
      <c r="B615" s="138"/>
      <c r="C615" s="138"/>
      <c r="D615" s="139"/>
      <c r="E615" s="140"/>
    </row>
    <row r="616" customFormat="false" ht="15.75" hidden="false" customHeight="true" outlineLevel="0" collapsed="false">
      <c r="A616" s="137"/>
      <c r="B616" s="138"/>
      <c r="C616" s="138"/>
      <c r="D616" s="139"/>
      <c r="E616" s="140"/>
    </row>
    <row r="617" customFormat="false" ht="15.75" hidden="false" customHeight="true" outlineLevel="0" collapsed="false">
      <c r="A617" s="137"/>
      <c r="B617" s="138"/>
      <c r="C617" s="138"/>
      <c r="D617" s="139"/>
      <c r="E617" s="140"/>
    </row>
    <row r="618" customFormat="false" ht="15.75" hidden="false" customHeight="true" outlineLevel="0" collapsed="false">
      <c r="A618" s="137"/>
      <c r="B618" s="138"/>
      <c r="C618" s="138"/>
      <c r="D618" s="139"/>
      <c r="E618" s="140"/>
    </row>
    <row r="619" customFormat="false" ht="15.75" hidden="false" customHeight="true" outlineLevel="0" collapsed="false">
      <c r="A619" s="137"/>
      <c r="B619" s="138"/>
      <c r="C619" s="138"/>
      <c r="D619" s="139"/>
      <c r="E619" s="140"/>
    </row>
    <row r="620" customFormat="false" ht="15.75" hidden="false" customHeight="true" outlineLevel="0" collapsed="false">
      <c r="A620" s="137"/>
      <c r="B620" s="138"/>
      <c r="C620" s="138"/>
      <c r="D620" s="139"/>
      <c r="E620" s="140"/>
    </row>
    <row r="621" customFormat="false" ht="15.75" hidden="false" customHeight="true" outlineLevel="0" collapsed="false">
      <c r="A621" s="137"/>
      <c r="B621" s="138"/>
      <c r="C621" s="138"/>
      <c r="D621" s="139"/>
      <c r="E621" s="140"/>
    </row>
    <row r="622" customFormat="false" ht="15.75" hidden="false" customHeight="true" outlineLevel="0" collapsed="false">
      <c r="A622" s="137"/>
      <c r="B622" s="138"/>
      <c r="C622" s="138"/>
      <c r="D622" s="139"/>
      <c r="E622" s="140"/>
    </row>
    <row r="623" customFormat="false" ht="15.75" hidden="false" customHeight="true" outlineLevel="0" collapsed="false">
      <c r="A623" s="137"/>
      <c r="B623" s="138"/>
      <c r="C623" s="138"/>
      <c r="D623" s="139"/>
      <c r="E623" s="140"/>
    </row>
    <row r="624" customFormat="false" ht="15.75" hidden="false" customHeight="true" outlineLevel="0" collapsed="false">
      <c r="A624" s="137"/>
      <c r="B624" s="138"/>
      <c r="C624" s="138"/>
      <c r="D624" s="139"/>
      <c r="E624" s="140"/>
    </row>
    <row r="625" customFormat="false" ht="15.75" hidden="false" customHeight="true" outlineLevel="0" collapsed="false">
      <c r="A625" s="137"/>
      <c r="B625" s="138"/>
      <c r="C625" s="138"/>
      <c r="D625" s="139"/>
      <c r="E625" s="140"/>
    </row>
    <row r="626" customFormat="false" ht="15.75" hidden="false" customHeight="true" outlineLevel="0" collapsed="false">
      <c r="A626" s="137"/>
      <c r="B626" s="138"/>
      <c r="C626" s="138"/>
      <c r="D626" s="139"/>
      <c r="E626" s="140"/>
    </row>
    <row r="627" customFormat="false" ht="15.75" hidden="false" customHeight="true" outlineLevel="0" collapsed="false">
      <c r="A627" s="137"/>
      <c r="B627" s="138"/>
      <c r="C627" s="138"/>
      <c r="D627" s="139"/>
      <c r="E627" s="140"/>
    </row>
    <row r="628" customFormat="false" ht="15.75" hidden="false" customHeight="true" outlineLevel="0" collapsed="false">
      <c r="A628" s="137"/>
      <c r="B628" s="138"/>
      <c r="C628" s="138"/>
      <c r="D628" s="139"/>
      <c r="E628" s="140"/>
    </row>
    <row r="629" customFormat="false" ht="15.75" hidden="false" customHeight="true" outlineLevel="0" collapsed="false">
      <c r="A629" s="137"/>
      <c r="B629" s="138"/>
      <c r="C629" s="138"/>
      <c r="D629" s="139"/>
      <c r="E629" s="140"/>
    </row>
    <row r="630" customFormat="false" ht="15.75" hidden="false" customHeight="true" outlineLevel="0" collapsed="false">
      <c r="A630" s="137"/>
      <c r="B630" s="138"/>
      <c r="C630" s="138"/>
      <c r="D630" s="139"/>
      <c r="E630" s="140"/>
    </row>
    <row r="631" customFormat="false" ht="15.75" hidden="false" customHeight="true" outlineLevel="0" collapsed="false">
      <c r="A631" s="137"/>
      <c r="B631" s="138"/>
      <c r="C631" s="138"/>
      <c r="D631" s="139"/>
      <c r="E631" s="140"/>
    </row>
    <row r="632" customFormat="false" ht="15.75" hidden="false" customHeight="true" outlineLevel="0" collapsed="false">
      <c r="A632" s="137"/>
      <c r="B632" s="138"/>
      <c r="C632" s="138"/>
      <c r="D632" s="139"/>
      <c r="E632" s="140"/>
    </row>
    <row r="633" customFormat="false" ht="15.75" hidden="false" customHeight="true" outlineLevel="0" collapsed="false">
      <c r="A633" s="137"/>
      <c r="B633" s="138"/>
      <c r="C633" s="138"/>
      <c r="D633" s="139"/>
      <c r="E633" s="140"/>
    </row>
    <row r="634" customFormat="false" ht="15.75" hidden="false" customHeight="true" outlineLevel="0" collapsed="false">
      <c r="A634" s="137"/>
      <c r="B634" s="138"/>
      <c r="C634" s="138"/>
      <c r="D634" s="139"/>
      <c r="E634" s="140"/>
    </row>
    <row r="635" customFormat="false" ht="15.75" hidden="false" customHeight="true" outlineLevel="0" collapsed="false">
      <c r="A635" s="137"/>
      <c r="B635" s="138"/>
      <c r="C635" s="138"/>
      <c r="D635" s="139"/>
      <c r="E635" s="140"/>
    </row>
    <row r="636" customFormat="false" ht="15.75" hidden="false" customHeight="true" outlineLevel="0" collapsed="false">
      <c r="A636" s="137"/>
      <c r="B636" s="138"/>
      <c r="C636" s="138"/>
      <c r="D636" s="139"/>
      <c r="E636" s="140"/>
    </row>
    <row r="637" customFormat="false" ht="15.75" hidden="false" customHeight="true" outlineLevel="0" collapsed="false">
      <c r="A637" s="137"/>
      <c r="B637" s="138"/>
      <c r="C637" s="138"/>
      <c r="D637" s="139"/>
      <c r="E637" s="140"/>
    </row>
    <row r="638" customFormat="false" ht="15.75" hidden="false" customHeight="true" outlineLevel="0" collapsed="false">
      <c r="A638" s="137"/>
      <c r="B638" s="138"/>
      <c r="C638" s="138"/>
      <c r="D638" s="139"/>
      <c r="E638" s="140"/>
    </row>
    <row r="639" customFormat="false" ht="15.75" hidden="false" customHeight="true" outlineLevel="0" collapsed="false">
      <c r="A639" s="137"/>
      <c r="B639" s="138"/>
      <c r="C639" s="138"/>
      <c r="D639" s="139"/>
      <c r="E639" s="140"/>
    </row>
    <row r="640" customFormat="false" ht="15.75" hidden="false" customHeight="true" outlineLevel="0" collapsed="false">
      <c r="A640" s="137"/>
      <c r="B640" s="138"/>
      <c r="C640" s="138"/>
      <c r="D640" s="139"/>
      <c r="E640" s="140"/>
    </row>
    <row r="641" customFormat="false" ht="15.75" hidden="false" customHeight="true" outlineLevel="0" collapsed="false">
      <c r="A641" s="137"/>
      <c r="B641" s="138"/>
      <c r="C641" s="138"/>
      <c r="D641" s="139"/>
      <c r="E641" s="140"/>
    </row>
    <row r="642" customFormat="false" ht="15.75" hidden="false" customHeight="true" outlineLevel="0" collapsed="false">
      <c r="A642" s="137"/>
      <c r="B642" s="138"/>
      <c r="C642" s="138"/>
      <c r="D642" s="139"/>
      <c r="E642" s="140"/>
    </row>
    <row r="643" customFormat="false" ht="15.75" hidden="false" customHeight="true" outlineLevel="0" collapsed="false">
      <c r="A643" s="137"/>
      <c r="B643" s="138"/>
      <c r="C643" s="138"/>
      <c r="D643" s="139"/>
      <c r="E643" s="140"/>
    </row>
    <row r="644" customFormat="false" ht="15.75" hidden="false" customHeight="true" outlineLevel="0" collapsed="false">
      <c r="A644" s="137"/>
      <c r="B644" s="138"/>
      <c r="C644" s="138"/>
      <c r="D644" s="139"/>
      <c r="E644" s="140"/>
    </row>
    <row r="645" customFormat="false" ht="15.75" hidden="false" customHeight="true" outlineLevel="0" collapsed="false">
      <c r="A645" s="137"/>
      <c r="B645" s="138"/>
      <c r="C645" s="138"/>
      <c r="D645" s="139"/>
      <c r="E645" s="140"/>
    </row>
    <row r="646" customFormat="false" ht="15.75" hidden="false" customHeight="true" outlineLevel="0" collapsed="false">
      <c r="A646" s="137"/>
      <c r="B646" s="138"/>
      <c r="C646" s="138"/>
      <c r="D646" s="139"/>
      <c r="E646" s="140"/>
    </row>
    <row r="647" customFormat="false" ht="15.75" hidden="false" customHeight="true" outlineLevel="0" collapsed="false">
      <c r="A647" s="137"/>
      <c r="B647" s="138"/>
      <c r="C647" s="138"/>
      <c r="D647" s="139"/>
      <c r="E647" s="140"/>
    </row>
    <row r="648" customFormat="false" ht="15.75" hidden="false" customHeight="true" outlineLevel="0" collapsed="false">
      <c r="A648" s="137"/>
      <c r="B648" s="138"/>
      <c r="C648" s="138"/>
      <c r="D648" s="139"/>
      <c r="E648" s="140"/>
    </row>
    <row r="649" customFormat="false" ht="15.75" hidden="false" customHeight="true" outlineLevel="0" collapsed="false">
      <c r="A649" s="137"/>
      <c r="B649" s="138"/>
      <c r="C649" s="138"/>
      <c r="D649" s="139"/>
      <c r="E649" s="140"/>
    </row>
    <row r="650" customFormat="false" ht="15.75" hidden="false" customHeight="true" outlineLevel="0" collapsed="false">
      <c r="A650" s="137"/>
      <c r="B650" s="138"/>
      <c r="C650" s="138"/>
      <c r="D650" s="139"/>
      <c r="E650" s="140"/>
    </row>
    <row r="651" customFormat="false" ht="15.75" hidden="false" customHeight="true" outlineLevel="0" collapsed="false">
      <c r="A651" s="137"/>
      <c r="B651" s="138"/>
      <c r="C651" s="138"/>
      <c r="D651" s="139"/>
      <c r="E651" s="140"/>
    </row>
    <row r="652" customFormat="false" ht="15.75" hidden="false" customHeight="true" outlineLevel="0" collapsed="false">
      <c r="A652" s="137"/>
      <c r="B652" s="138"/>
      <c r="C652" s="138"/>
      <c r="D652" s="139"/>
      <c r="E652" s="140"/>
    </row>
    <row r="653" customFormat="false" ht="15.75" hidden="false" customHeight="true" outlineLevel="0" collapsed="false">
      <c r="A653" s="137"/>
      <c r="B653" s="138"/>
      <c r="C653" s="138"/>
      <c r="D653" s="139"/>
      <c r="E653" s="140"/>
    </row>
    <row r="654" customFormat="false" ht="15.75" hidden="false" customHeight="true" outlineLevel="0" collapsed="false">
      <c r="A654" s="137"/>
      <c r="B654" s="138"/>
      <c r="C654" s="138"/>
      <c r="D654" s="139"/>
      <c r="E654" s="140"/>
    </row>
    <row r="655" customFormat="false" ht="15.75" hidden="false" customHeight="true" outlineLevel="0" collapsed="false">
      <c r="A655" s="137"/>
      <c r="B655" s="138"/>
      <c r="C655" s="138"/>
      <c r="D655" s="139"/>
      <c r="E655" s="140"/>
    </row>
    <row r="656" customFormat="false" ht="15.75" hidden="false" customHeight="true" outlineLevel="0" collapsed="false">
      <c r="A656" s="137"/>
      <c r="B656" s="138"/>
      <c r="C656" s="138"/>
      <c r="D656" s="139"/>
      <c r="E656" s="140"/>
    </row>
    <row r="657" customFormat="false" ht="15.75" hidden="false" customHeight="true" outlineLevel="0" collapsed="false">
      <c r="A657" s="137"/>
      <c r="B657" s="138"/>
      <c r="C657" s="138"/>
      <c r="D657" s="139"/>
      <c r="E657" s="140"/>
    </row>
    <row r="658" customFormat="false" ht="15.75" hidden="false" customHeight="true" outlineLevel="0" collapsed="false">
      <c r="A658" s="137"/>
      <c r="B658" s="138"/>
      <c r="C658" s="138"/>
      <c r="D658" s="139"/>
      <c r="E658" s="140"/>
    </row>
    <row r="659" customFormat="false" ht="15.75" hidden="false" customHeight="true" outlineLevel="0" collapsed="false">
      <c r="A659" s="137"/>
      <c r="B659" s="138"/>
      <c r="C659" s="138"/>
      <c r="D659" s="139"/>
      <c r="E659" s="140"/>
    </row>
    <row r="660" customFormat="false" ht="15.75" hidden="false" customHeight="true" outlineLevel="0" collapsed="false">
      <c r="A660" s="137"/>
      <c r="B660" s="138"/>
      <c r="C660" s="138"/>
      <c r="D660" s="139"/>
      <c r="E660" s="140"/>
    </row>
    <row r="661" customFormat="false" ht="15.75" hidden="false" customHeight="true" outlineLevel="0" collapsed="false">
      <c r="A661" s="137"/>
      <c r="B661" s="138"/>
      <c r="C661" s="138"/>
      <c r="D661" s="139"/>
      <c r="E661" s="140"/>
    </row>
    <row r="662" customFormat="false" ht="15.75" hidden="false" customHeight="true" outlineLevel="0" collapsed="false">
      <c r="A662" s="137"/>
      <c r="B662" s="138"/>
      <c r="C662" s="138"/>
      <c r="D662" s="139"/>
      <c r="E662" s="140"/>
    </row>
    <row r="663" customFormat="false" ht="15.75" hidden="false" customHeight="true" outlineLevel="0" collapsed="false">
      <c r="A663" s="137"/>
      <c r="B663" s="138"/>
      <c r="C663" s="138"/>
      <c r="D663" s="139"/>
      <c r="E663" s="140"/>
    </row>
    <row r="664" customFormat="false" ht="15.75" hidden="false" customHeight="true" outlineLevel="0" collapsed="false">
      <c r="A664" s="137"/>
      <c r="B664" s="138"/>
      <c r="C664" s="138"/>
      <c r="D664" s="139"/>
      <c r="E664" s="140"/>
    </row>
    <row r="665" customFormat="false" ht="15.75" hidden="false" customHeight="true" outlineLevel="0" collapsed="false">
      <c r="A665" s="137"/>
      <c r="B665" s="138"/>
      <c r="C665" s="138"/>
      <c r="D665" s="139"/>
      <c r="E665" s="140"/>
    </row>
    <row r="666" customFormat="false" ht="15.75" hidden="false" customHeight="true" outlineLevel="0" collapsed="false">
      <c r="A666" s="137"/>
      <c r="B666" s="138"/>
      <c r="C666" s="138"/>
      <c r="D666" s="139"/>
      <c r="E666" s="140"/>
    </row>
    <row r="667" customFormat="false" ht="15.75" hidden="false" customHeight="true" outlineLevel="0" collapsed="false">
      <c r="A667" s="137"/>
      <c r="B667" s="138"/>
      <c r="C667" s="138"/>
      <c r="D667" s="139"/>
      <c r="E667" s="140"/>
    </row>
    <row r="668" customFormat="false" ht="15.75" hidden="false" customHeight="true" outlineLevel="0" collapsed="false">
      <c r="A668" s="137"/>
      <c r="B668" s="138"/>
      <c r="C668" s="138"/>
      <c r="D668" s="139"/>
      <c r="E668" s="140"/>
    </row>
    <row r="669" customFormat="false" ht="15.75" hidden="false" customHeight="true" outlineLevel="0" collapsed="false">
      <c r="A669" s="137"/>
      <c r="B669" s="138"/>
      <c r="C669" s="138"/>
      <c r="D669" s="139"/>
      <c r="E669" s="140"/>
    </row>
    <row r="670" customFormat="false" ht="15.75" hidden="false" customHeight="true" outlineLevel="0" collapsed="false">
      <c r="A670" s="137"/>
      <c r="B670" s="138"/>
      <c r="C670" s="138"/>
      <c r="D670" s="139"/>
      <c r="E670" s="140"/>
    </row>
    <row r="671" customFormat="false" ht="15.75" hidden="false" customHeight="true" outlineLevel="0" collapsed="false">
      <c r="A671" s="137"/>
      <c r="B671" s="138"/>
      <c r="C671" s="138"/>
      <c r="D671" s="139"/>
      <c r="E671" s="140"/>
    </row>
    <row r="672" customFormat="false" ht="15.75" hidden="false" customHeight="true" outlineLevel="0" collapsed="false">
      <c r="A672" s="137"/>
      <c r="B672" s="138"/>
      <c r="C672" s="138"/>
      <c r="D672" s="139"/>
      <c r="E672" s="140"/>
    </row>
    <row r="673" customFormat="false" ht="15.75" hidden="false" customHeight="true" outlineLevel="0" collapsed="false">
      <c r="A673" s="137"/>
      <c r="B673" s="138"/>
      <c r="C673" s="138"/>
      <c r="D673" s="139"/>
      <c r="E673" s="140"/>
    </row>
    <row r="674" customFormat="false" ht="15.75" hidden="false" customHeight="true" outlineLevel="0" collapsed="false">
      <c r="A674" s="137"/>
      <c r="B674" s="138"/>
      <c r="C674" s="138"/>
      <c r="D674" s="139"/>
      <c r="E674" s="140"/>
    </row>
    <row r="675" customFormat="false" ht="15.75" hidden="false" customHeight="true" outlineLevel="0" collapsed="false">
      <c r="A675" s="137"/>
      <c r="B675" s="138"/>
      <c r="C675" s="138"/>
      <c r="D675" s="139"/>
      <c r="E675" s="140"/>
    </row>
    <row r="676" customFormat="false" ht="15.75" hidden="false" customHeight="true" outlineLevel="0" collapsed="false">
      <c r="A676" s="137"/>
      <c r="B676" s="138"/>
      <c r="C676" s="138"/>
      <c r="D676" s="139"/>
      <c r="E676" s="140"/>
    </row>
    <row r="677" customFormat="false" ht="15.75" hidden="false" customHeight="true" outlineLevel="0" collapsed="false">
      <c r="A677" s="137"/>
      <c r="B677" s="138"/>
      <c r="C677" s="138"/>
      <c r="D677" s="139"/>
      <c r="E677" s="140"/>
    </row>
    <row r="678" customFormat="false" ht="15.75" hidden="false" customHeight="true" outlineLevel="0" collapsed="false">
      <c r="A678" s="137"/>
      <c r="B678" s="138"/>
      <c r="C678" s="138"/>
      <c r="D678" s="139"/>
      <c r="E678" s="140"/>
    </row>
    <row r="679" customFormat="false" ht="15.75" hidden="false" customHeight="true" outlineLevel="0" collapsed="false">
      <c r="A679" s="137"/>
      <c r="B679" s="138"/>
      <c r="C679" s="138"/>
      <c r="D679" s="139"/>
      <c r="E679" s="140"/>
    </row>
    <row r="680" customFormat="false" ht="15.75" hidden="false" customHeight="true" outlineLevel="0" collapsed="false">
      <c r="A680" s="137"/>
      <c r="B680" s="138"/>
      <c r="C680" s="138"/>
      <c r="D680" s="139"/>
      <c r="E680" s="140"/>
    </row>
    <row r="681" customFormat="false" ht="15.75" hidden="false" customHeight="true" outlineLevel="0" collapsed="false">
      <c r="A681" s="137"/>
      <c r="B681" s="138"/>
      <c r="C681" s="138"/>
      <c r="D681" s="139"/>
      <c r="E681" s="140"/>
    </row>
    <row r="682" customFormat="false" ht="15.75" hidden="false" customHeight="true" outlineLevel="0" collapsed="false">
      <c r="A682" s="137"/>
      <c r="B682" s="138"/>
      <c r="C682" s="138"/>
      <c r="D682" s="139"/>
      <c r="E682" s="140"/>
    </row>
    <row r="683" customFormat="false" ht="15.75" hidden="false" customHeight="true" outlineLevel="0" collapsed="false">
      <c r="A683" s="137"/>
      <c r="B683" s="138"/>
      <c r="C683" s="138"/>
      <c r="D683" s="139"/>
      <c r="E683" s="140"/>
    </row>
    <row r="684" customFormat="false" ht="15.75" hidden="false" customHeight="true" outlineLevel="0" collapsed="false">
      <c r="A684" s="137"/>
      <c r="B684" s="138"/>
      <c r="C684" s="138"/>
      <c r="D684" s="139"/>
      <c r="E684" s="140"/>
    </row>
    <row r="685" customFormat="false" ht="15.75" hidden="false" customHeight="true" outlineLevel="0" collapsed="false">
      <c r="A685" s="137"/>
      <c r="B685" s="138"/>
      <c r="C685" s="138"/>
      <c r="D685" s="139"/>
      <c r="E685" s="140"/>
    </row>
    <row r="686" customFormat="false" ht="15.75" hidden="false" customHeight="true" outlineLevel="0" collapsed="false">
      <c r="A686" s="137"/>
      <c r="B686" s="138"/>
      <c r="C686" s="138"/>
      <c r="D686" s="139"/>
      <c r="E686" s="140"/>
    </row>
    <row r="687" customFormat="false" ht="15.75" hidden="false" customHeight="true" outlineLevel="0" collapsed="false">
      <c r="A687" s="137"/>
      <c r="B687" s="138"/>
      <c r="C687" s="138"/>
      <c r="D687" s="139"/>
      <c r="E687" s="140"/>
    </row>
    <row r="688" customFormat="false" ht="15.75" hidden="false" customHeight="true" outlineLevel="0" collapsed="false">
      <c r="A688" s="137"/>
      <c r="B688" s="138"/>
      <c r="C688" s="138"/>
      <c r="D688" s="139"/>
      <c r="E688" s="140"/>
    </row>
    <row r="689" customFormat="false" ht="15.75" hidden="false" customHeight="true" outlineLevel="0" collapsed="false">
      <c r="A689" s="137"/>
      <c r="B689" s="138"/>
      <c r="C689" s="138"/>
      <c r="D689" s="139"/>
      <c r="E689" s="140"/>
    </row>
    <row r="690" customFormat="false" ht="15.75" hidden="false" customHeight="true" outlineLevel="0" collapsed="false">
      <c r="A690" s="137"/>
      <c r="B690" s="138"/>
      <c r="C690" s="138"/>
      <c r="D690" s="139"/>
      <c r="E690" s="140"/>
    </row>
    <row r="691" customFormat="false" ht="15.75" hidden="false" customHeight="true" outlineLevel="0" collapsed="false">
      <c r="A691" s="137"/>
      <c r="B691" s="138"/>
      <c r="C691" s="138"/>
      <c r="D691" s="139"/>
      <c r="E691" s="140"/>
    </row>
    <row r="692" customFormat="false" ht="15.75" hidden="false" customHeight="true" outlineLevel="0" collapsed="false">
      <c r="A692" s="137"/>
      <c r="B692" s="138"/>
      <c r="C692" s="138"/>
      <c r="D692" s="139"/>
      <c r="E692" s="140"/>
    </row>
    <row r="693" customFormat="false" ht="15.75" hidden="false" customHeight="true" outlineLevel="0" collapsed="false">
      <c r="A693" s="137"/>
      <c r="B693" s="138"/>
      <c r="C693" s="138"/>
      <c r="D693" s="139"/>
      <c r="E693" s="140"/>
    </row>
    <row r="694" customFormat="false" ht="15.75" hidden="false" customHeight="true" outlineLevel="0" collapsed="false">
      <c r="A694" s="137"/>
      <c r="B694" s="138"/>
      <c r="C694" s="138"/>
      <c r="D694" s="139"/>
      <c r="E694" s="140"/>
    </row>
    <row r="695" customFormat="false" ht="15.75" hidden="false" customHeight="true" outlineLevel="0" collapsed="false">
      <c r="A695" s="137"/>
      <c r="B695" s="138"/>
      <c r="C695" s="138"/>
      <c r="D695" s="139"/>
      <c r="E695" s="140"/>
    </row>
    <row r="696" customFormat="false" ht="15.75" hidden="false" customHeight="true" outlineLevel="0" collapsed="false">
      <c r="A696" s="137"/>
      <c r="B696" s="138"/>
      <c r="C696" s="138"/>
      <c r="D696" s="139"/>
      <c r="E696" s="140"/>
    </row>
    <row r="697" customFormat="false" ht="15.75" hidden="false" customHeight="true" outlineLevel="0" collapsed="false">
      <c r="A697" s="137"/>
      <c r="B697" s="138"/>
      <c r="C697" s="138"/>
      <c r="D697" s="139"/>
      <c r="E697" s="140"/>
    </row>
    <row r="698" customFormat="false" ht="15.75" hidden="false" customHeight="true" outlineLevel="0" collapsed="false">
      <c r="A698" s="137"/>
      <c r="B698" s="138"/>
      <c r="C698" s="138"/>
      <c r="D698" s="139"/>
      <c r="E698" s="140"/>
    </row>
    <row r="699" customFormat="false" ht="15.75" hidden="false" customHeight="true" outlineLevel="0" collapsed="false">
      <c r="A699" s="137"/>
      <c r="B699" s="138"/>
      <c r="C699" s="138"/>
      <c r="D699" s="139"/>
      <c r="E699" s="140"/>
    </row>
    <row r="700" customFormat="false" ht="15.75" hidden="false" customHeight="true" outlineLevel="0" collapsed="false">
      <c r="A700" s="137"/>
      <c r="B700" s="138"/>
      <c r="C700" s="138"/>
      <c r="D700" s="139"/>
      <c r="E700" s="140"/>
    </row>
    <row r="701" customFormat="false" ht="15.75" hidden="false" customHeight="true" outlineLevel="0" collapsed="false">
      <c r="A701" s="137"/>
      <c r="B701" s="138"/>
      <c r="C701" s="138"/>
      <c r="D701" s="139"/>
      <c r="E701" s="140"/>
    </row>
    <row r="702" customFormat="false" ht="15.75" hidden="false" customHeight="true" outlineLevel="0" collapsed="false">
      <c r="A702" s="137"/>
      <c r="B702" s="138"/>
      <c r="C702" s="138"/>
      <c r="D702" s="139"/>
      <c r="E702" s="140"/>
    </row>
    <row r="703" customFormat="false" ht="15.75" hidden="false" customHeight="true" outlineLevel="0" collapsed="false">
      <c r="A703" s="137"/>
      <c r="B703" s="138"/>
      <c r="C703" s="138"/>
      <c r="D703" s="139"/>
      <c r="E703" s="140"/>
    </row>
    <row r="704" customFormat="false" ht="15.75" hidden="false" customHeight="true" outlineLevel="0" collapsed="false">
      <c r="A704" s="137"/>
      <c r="B704" s="138"/>
      <c r="C704" s="138"/>
      <c r="D704" s="139"/>
      <c r="E704" s="140"/>
    </row>
    <row r="705" customFormat="false" ht="15.75" hidden="false" customHeight="true" outlineLevel="0" collapsed="false">
      <c r="A705" s="137"/>
      <c r="B705" s="138"/>
      <c r="C705" s="138"/>
      <c r="D705" s="139"/>
      <c r="E705" s="140"/>
    </row>
    <row r="706" customFormat="false" ht="15.75" hidden="false" customHeight="true" outlineLevel="0" collapsed="false">
      <c r="A706" s="137"/>
      <c r="B706" s="138"/>
      <c r="C706" s="138"/>
      <c r="D706" s="139"/>
      <c r="E706" s="140"/>
    </row>
    <row r="707" customFormat="false" ht="15.75" hidden="false" customHeight="true" outlineLevel="0" collapsed="false">
      <c r="A707" s="137"/>
      <c r="B707" s="138"/>
      <c r="C707" s="138"/>
      <c r="D707" s="139"/>
      <c r="E707" s="140"/>
    </row>
    <row r="708" customFormat="false" ht="15.75" hidden="false" customHeight="true" outlineLevel="0" collapsed="false">
      <c r="A708" s="137"/>
      <c r="B708" s="138"/>
      <c r="C708" s="138"/>
      <c r="D708" s="139"/>
      <c r="E708" s="140"/>
    </row>
    <row r="709" customFormat="false" ht="15.75" hidden="false" customHeight="true" outlineLevel="0" collapsed="false">
      <c r="A709" s="137"/>
      <c r="B709" s="138"/>
      <c r="C709" s="138"/>
      <c r="D709" s="139"/>
      <c r="E709" s="140"/>
    </row>
    <row r="710" customFormat="false" ht="15.75" hidden="false" customHeight="true" outlineLevel="0" collapsed="false">
      <c r="A710" s="137"/>
      <c r="B710" s="138"/>
      <c r="C710" s="138"/>
      <c r="D710" s="139"/>
      <c r="E710" s="140"/>
    </row>
    <row r="711" customFormat="false" ht="15.75" hidden="false" customHeight="true" outlineLevel="0" collapsed="false">
      <c r="A711" s="137"/>
      <c r="B711" s="138"/>
      <c r="C711" s="138"/>
      <c r="D711" s="139"/>
      <c r="E711" s="140"/>
    </row>
    <row r="712" customFormat="false" ht="15.75" hidden="false" customHeight="true" outlineLevel="0" collapsed="false">
      <c r="A712" s="137"/>
      <c r="B712" s="138"/>
      <c r="C712" s="138"/>
      <c r="D712" s="139"/>
      <c r="E712" s="140"/>
    </row>
    <row r="713" customFormat="false" ht="15.75" hidden="false" customHeight="true" outlineLevel="0" collapsed="false">
      <c r="A713" s="137"/>
      <c r="B713" s="138"/>
      <c r="C713" s="138"/>
      <c r="D713" s="139"/>
      <c r="E713" s="140"/>
    </row>
    <row r="714" customFormat="false" ht="15.75" hidden="false" customHeight="true" outlineLevel="0" collapsed="false">
      <c r="A714" s="137"/>
      <c r="B714" s="138"/>
      <c r="C714" s="138"/>
      <c r="D714" s="139"/>
      <c r="E714" s="140"/>
    </row>
    <row r="715" customFormat="false" ht="15.75" hidden="false" customHeight="true" outlineLevel="0" collapsed="false">
      <c r="A715" s="137"/>
      <c r="B715" s="138"/>
      <c r="C715" s="138"/>
      <c r="D715" s="139"/>
      <c r="E715" s="140"/>
    </row>
    <row r="716" customFormat="false" ht="15.75" hidden="false" customHeight="true" outlineLevel="0" collapsed="false">
      <c r="A716" s="137"/>
      <c r="B716" s="138"/>
      <c r="C716" s="138"/>
      <c r="D716" s="139"/>
      <c r="E716" s="140"/>
    </row>
    <row r="717" customFormat="false" ht="15.75" hidden="false" customHeight="true" outlineLevel="0" collapsed="false">
      <c r="A717" s="137"/>
      <c r="B717" s="138"/>
      <c r="C717" s="138"/>
      <c r="D717" s="139"/>
      <c r="E717" s="140"/>
    </row>
    <row r="718" customFormat="false" ht="15.75" hidden="false" customHeight="true" outlineLevel="0" collapsed="false">
      <c r="A718" s="137"/>
      <c r="B718" s="138"/>
      <c r="C718" s="138"/>
      <c r="D718" s="139"/>
      <c r="E718" s="140"/>
    </row>
    <row r="719" customFormat="false" ht="15.75" hidden="false" customHeight="true" outlineLevel="0" collapsed="false">
      <c r="A719" s="137"/>
      <c r="B719" s="138"/>
      <c r="C719" s="138"/>
      <c r="D719" s="139"/>
      <c r="E719" s="140"/>
    </row>
    <row r="720" customFormat="false" ht="15.75" hidden="false" customHeight="true" outlineLevel="0" collapsed="false">
      <c r="A720" s="137"/>
      <c r="B720" s="138"/>
      <c r="C720" s="138"/>
      <c r="D720" s="139"/>
      <c r="E720" s="140"/>
    </row>
    <row r="721" customFormat="false" ht="15.75" hidden="false" customHeight="true" outlineLevel="0" collapsed="false">
      <c r="A721" s="137"/>
      <c r="B721" s="138"/>
      <c r="C721" s="138"/>
      <c r="D721" s="139"/>
      <c r="E721" s="140"/>
    </row>
    <row r="722" customFormat="false" ht="15.75" hidden="false" customHeight="true" outlineLevel="0" collapsed="false">
      <c r="A722" s="137"/>
      <c r="B722" s="138"/>
      <c r="C722" s="138"/>
      <c r="D722" s="139"/>
      <c r="E722" s="140"/>
    </row>
    <row r="723" customFormat="false" ht="15.75" hidden="false" customHeight="true" outlineLevel="0" collapsed="false">
      <c r="A723" s="137"/>
      <c r="B723" s="138"/>
      <c r="C723" s="138"/>
      <c r="D723" s="139"/>
      <c r="E723" s="140"/>
    </row>
    <row r="724" customFormat="false" ht="15.75" hidden="false" customHeight="true" outlineLevel="0" collapsed="false">
      <c r="A724" s="137"/>
      <c r="B724" s="138"/>
      <c r="C724" s="138"/>
      <c r="D724" s="139"/>
      <c r="E724" s="140"/>
    </row>
    <row r="725" customFormat="false" ht="15.75" hidden="false" customHeight="true" outlineLevel="0" collapsed="false">
      <c r="A725" s="137"/>
      <c r="B725" s="138"/>
      <c r="C725" s="138"/>
      <c r="D725" s="139"/>
      <c r="E725" s="140"/>
    </row>
    <row r="726" customFormat="false" ht="15.75" hidden="false" customHeight="true" outlineLevel="0" collapsed="false">
      <c r="A726" s="137"/>
      <c r="B726" s="138"/>
      <c r="C726" s="138"/>
      <c r="D726" s="139"/>
      <c r="E726" s="140"/>
    </row>
    <row r="727" customFormat="false" ht="15.75" hidden="false" customHeight="true" outlineLevel="0" collapsed="false">
      <c r="A727" s="137"/>
      <c r="B727" s="138"/>
      <c r="C727" s="138"/>
      <c r="D727" s="139"/>
      <c r="E727" s="140"/>
    </row>
    <row r="728" customFormat="false" ht="15.75" hidden="false" customHeight="true" outlineLevel="0" collapsed="false">
      <c r="A728" s="137"/>
      <c r="B728" s="138"/>
      <c r="C728" s="138"/>
      <c r="D728" s="139"/>
      <c r="E728" s="140"/>
    </row>
    <row r="729" customFormat="false" ht="15.75" hidden="false" customHeight="true" outlineLevel="0" collapsed="false">
      <c r="A729" s="137"/>
      <c r="B729" s="138"/>
      <c r="C729" s="138"/>
      <c r="D729" s="139"/>
      <c r="E729" s="140"/>
    </row>
    <row r="730" customFormat="false" ht="15.75" hidden="false" customHeight="true" outlineLevel="0" collapsed="false">
      <c r="A730" s="137"/>
      <c r="B730" s="138"/>
      <c r="C730" s="138"/>
      <c r="D730" s="139"/>
      <c r="E730" s="140"/>
    </row>
    <row r="731" customFormat="false" ht="15.75" hidden="false" customHeight="true" outlineLevel="0" collapsed="false">
      <c r="A731" s="137"/>
      <c r="B731" s="138"/>
      <c r="C731" s="138"/>
      <c r="D731" s="139"/>
      <c r="E731" s="140"/>
    </row>
    <row r="732" customFormat="false" ht="15.75" hidden="false" customHeight="true" outlineLevel="0" collapsed="false">
      <c r="A732" s="137"/>
      <c r="B732" s="138"/>
      <c r="C732" s="138"/>
      <c r="D732" s="139"/>
      <c r="E732" s="140"/>
    </row>
    <row r="733" customFormat="false" ht="15.75" hidden="false" customHeight="true" outlineLevel="0" collapsed="false">
      <c r="A733" s="137"/>
      <c r="B733" s="138"/>
      <c r="C733" s="138"/>
      <c r="D733" s="139"/>
      <c r="E733" s="140"/>
    </row>
    <row r="734" customFormat="false" ht="15.75" hidden="false" customHeight="true" outlineLevel="0" collapsed="false">
      <c r="A734" s="137"/>
      <c r="B734" s="138"/>
      <c r="C734" s="138"/>
      <c r="D734" s="139"/>
      <c r="E734" s="140"/>
    </row>
    <row r="735" customFormat="false" ht="15.75" hidden="false" customHeight="true" outlineLevel="0" collapsed="false">
      <c r="A735" s="137"/>
      <c r="B735" s="138"/>
      <c r="C735" s="138"/>
      <c r="D735" s="139"/>
      <c r="E735" s="140"/>
    </row>
    <row r="736" customFormat="false" ht="15.75" hidden="false" customHeight="true" outlineLevel="0" collapsed="false">
      <c r="A736" s="137"/>
      <c r="B736" s="138"/>
      <c r="C736" s="138"/>
      <c r="D736" s="139"/>
      <c r="E736" s="140"/>
    </row>
    <row r="737" customFormat="false" ht="15.75" hidden="false" customHeight="true" outlineLevel="0" collapsed="false">
      <c r="A737" s="137"/>
      <c r="B737" s="138"/>
      <c r="C737" s="138"/>
      <c r="D737" s="139"/>
      <c r="E737" s="140"/>
    </row>
    <row r="738" customFormat="false" ht="15.75" hidden="false" customHeight="true" outlineLevel="0" collapsed="false">
      <c r="A738" s="137"/>
      <c r="B738" s="138"/>
      <c r="C738" s="138"/>
      <c r="D738" s="139"/>
      <c r="E738" s="140"/>
    </row>
    <row r="739" customFormat="false" ht="15.75" hidden="false" customHeight="true" outlineLevel="0" collapsed="false">
      <c r="A739" s="137"/>
      <c r="B739" s="138"/>
      <c r="C739" s="138"/>
      <c r="D739" s="139"/>
      <c r="E739" s="140"/>
    </row>
    <row r="740" customFormat="false" ht="15.75" hidden="false" customHeight="true" outlineLevel="0" collapsed="false">
      <c r="A740" s="137"/>
      <c r="B740" s="138"/>
      <c r="C740" s="138"/>
      <c r="D740" s="139"/>
      <c r="E740" s="140"/>
    </row>
    <row r="741" customFormat="false" ht="15.75" hidden="false" customHeight="true" outlineLevel="0" collapsed="false">
      <c r="A741" s="137"/>
      <c r="B741" s="138"/>
      <c r="C741" s="138"/>
      <c r="D741" s="139"/>
      <c r="E741" s="140"/>
    </row>
    <row r="742" customFormat="false" ht="15.75" hidden="false" customHeight="true" outlineLevel="0" collapsed="false">
      <c r="A742" s="137"/>
      <c r="B742" s="138"/>
      <c r="C742" s="138"/>
      <c r="D742" s="139"/>
      <c r="E742" s="140"/>
    </row>
    <row r="743" customFormat="false" ht="15.75" hidden="false" customHeight="true" outlineLevel="0" collapsed="false">
      <c r="A743" s="137"/>
      <c r="B743" s="138"/>
      <c r="C743" s="138"/>
      <c r="D743" s="139"/>
      <c r="E743" s="140"/>
    </row>
    <row r="744" customFormat="false" ht="15.75" hidden="false" customHeight="true" outlineLevel="0" collapsed="false">
      <c r="A744" s="137"/>
      <c r="B744" s="138"/>
      <c r="C744" s="138"/>
      <c r="D744" s="139"/>
      <c r="E744" s="140"/>
    </row>
    <row r="745" customFormat="false" ht="15.75" hidden="false" customHeight="true" outlineLevel="0" collapsed="false">
      <c r="A745" s="137"/>
      <c r="B745" s="138"/>
      <c r="C745" s="138"/>
      <c r="D745" s="139"/>
      <c r="E745" s="140"/>
    </row>
    <row r="746" customFormat="false" ht="15.75" hidden="false" customHeight="true" outlineLevel="0" collapsed="false">
      <c r="A746" s="137"/>
      <c r="B746" s="138"/>
      <c r="C746" s="138"/>
      <c r="D746" s="139"/>
      <c r="E746" s="140"/>
    </row>
    <row r="747" customFormat="false" ht="15.75" hidden="false" customHeight="true" outlineLevel="0" collapsed="false">
      <c r="A747" s="137"/>
      <c r="B747" s="138"/>
      <c r="C747" s="138"/>
      <c r="D747" s="139"/>
      <c r="E747" s="140"/>
    </row>
    <row r="748" customFormat="false" ht="15.75" hidden="false" customHeight="true" outlineLevel="0" collapsed="false">
      <c r="A748" s="137"/>
      <c r="B748" s="138"/>
      <c r="C748" s="138"/>
      <c r="D748" s="139"/>
      <c r="E748" s="140"/>
    </row>
    <row r="749" customFormat="false" ht="15.75" hidden="false" customHeight="true" outlineLevel="0" collapsed="false">
      <c r="A749" s="137"/>
      <c r="B749" s="138"/>
      <c r="C749" s="138"/>
      <c r="D749" s="139"/>
      <c r="E749" s="140"/>
    </row>
    <row r="750" customFormat="false" ht="15.75" hidden="false" customHeight="true" outlineLevel="0" collapsed="false">
      <c r="A750" s="137"/>
      <c r="B750" s="138"/>
      <c r="C750" s="138"/>
      <c r="D750" s="139"/>
      <c r="E750" s="140"/>
    </row>
    <row r="751" customFormat="false" ht="15.75" hidden="false" customHeight="true" outlineLevel="0" collapsed="false">
      <c r="A751" s="137"/>
      <c r="B751" s="138"/>
      <c r="C751" s="138"/>
      <c r="D751" s="139"/>
      <c r="E751" s="140"/>
    </row>
    <row r="752" customFormat="false" ht="15.75" hidden="false" customHeight="true" outlineLevel="0" collapsed="false">
      <c r="A752" s="137"/>
      <c r="B752" s="138"/>
      <c r="C752" s="138"/>
      <c r="D752" s="139"/>
      <c r="E752" s="140"/>
    </row>
    <row r="753" customFormat="false" ht="15.75" hidden="false" customHeight="true" outlineLevel="0" collapsed="false">
      <c r="A753" s="137"/>
      <c r="B753" s="138"/>
      <c r="C753" s="138"/>
      <c r="D753" s="139"/>
      <c r="E753" s="140"/>
    </row>
    <row r="754" customFormat="false" ht="15.75" hidden="false" customHeight="true" outlineLevel="0" collapsed="false">
      <c r="A754" s="137"/>
      <c r="B754" s="138"/>
      <c r="C754" s="138"/>
      <c r="D754" s="139"/>
      <c r="E754" s="140"/>
    </row>
    <row r="755" customFormat="false" ht="15.75" hidden="false" customHeight="true" outlineLevel="0" collapsed="false">
      <c r="A755" s="137"/>
      <c r="B755" s="138"/>
      <c r="C755" s="138"/>
      <c r="D755" s="139"/>
      <c r="E755" s="140"/>
    </row>
    <row r="756" customFormat="false" ht="15.75" hidden="false" customHeight="true" outlineLevel="0" collapsed="false">
      <c r="A756" s="137"/>
      <c r="B756" s="138"/>
      <c r="C756" s="138"/>
      <c r="D756" s="139"/>
      <c r="E756" s="140"/>
    </row>
    <row r="757" customFormat="false" ht="15.75" hidden="false" customHeight="true" outlineLevel="0" collapsed="false">
      <c r="A757" s="137"/>
      <c r="B757" s="138"/>
      <c r="C757" s="138"/>
      <c r="D757" s="139"/>
      <c r="E757" s="140"/>
    </row>
    <row r="758" customFormat="false" ht="15.75" hidden="false" customHeight="true" outlineLevel="0" collapsed="false">
      <c r="A758" s="137"/>
      <c r="B758" s="138"/>
      <c r="C758" s="138"/>
      <c r="D758" s="139"/>
      <c r="E758" s="140"/>
    </row>
    <row r="759" customFormat="false" ht="15.75" hidden="false" customHeight="true" outlineLevel="0" collapsed="false">
      <c r="A759" s="137"/>
      <c r="B759" s="138"/>
      <c r="C759" s="138"/>
      <c r="D759" s="139"/>
      <c r="E759" s="140"/>
    </row>
    <row r="760" customFormat="false" ht="15.75" hidden="false" customHeight="true" outlineLevel="0" collapsed="false">
      <c r="A760" s="137"/>
      <c r="B760" s="138"/>
      <c r="C760" s="138"/>
      <c r="D760" s="139"/>
      <c r="E760" s="140"/>
    </row>
    <row r="761" customFormat="false" ht="15.75" hidden="false" customHeight="true" outlineLevel="0" collapsed="false">
      <c r="A761" s="137"/>
      <c r="B761" s="138"/>
      <c r="C761" s="138"/>
      <c r="D761" s="139"/>
      <c r="E761" s="140"/>
    </row>
    <row r="762" customFormat="false" ht="15.75" hidden="false" customHeight="true" outlineLevel="0" collapsed="false">
      <c r="A762" s="137"/>
      <c r="B762" s="138"/>
      <c r="C762" s="138"/>
      <c r="D762" s="139"/>
      <c r="E762" s="140"/>
    </row>
    <row r="763" customFormat="false" ht="15.75" hidden="false" customHeight="true" outlineLevel="0" collapsed="false">
      <c r="A763" s="137"/>
      <c r="B763" s="138"/>
      <c r="C763" s="138"/>
      <c r="D763" s="139"/>
      <c r="E763" s="140"/>
    </row>
    <row r="764" customFormat="false" ht="15.75" hidden="false" customHeight="true" outlineLevel="0" collapsed="false">
      <c r="A764" s="137"/>
      <c r="B764" s="138"/>
      <c r="C764" s="138"/>
      <c r="D764" s="139"/>
      <c r="E764" s="140"/>
    </row>
    <row r="765" customFormat="false" ht="15.75" hidden="false" customHeight="true" outlineLevel="0" collapsed="false">
      <c r="A765" s="137"/>
      <c r="B765" s="138"/>
      <c r="C765" s="138"/>
      <c r="D765" s="139"/>
      <c r="E765" s="140"/>
    </row>
    <row r="766" customFormat="false" ht="15.75" hidden="false" customHeight="true" outlineLevel="0" collapsed="false">
      <c r="A766" s="137"/>
      <c r="B766" s="138"/>
      <c r="C766" s="138"/>
      <c r="D766" s="139"/>
      <c r="E766" s="140"/>
    </row>
    <row r="767" customFormat="false" ht="15.75" hidden="false" customHeight="true" outlineLevel="0" collapsed="false">
      <c r="A767" s="137"/>
      <c r="B767" s="138"/>
      <c r="C767" s="138"/>
      <c r="D767" s="139"/>
      <c r="E767" s="140"/>
    </row>
    <row r="768" customFormat="false" ht="15.75" hidden="false" customHeight="true" outlineLevel="0" collapsed="false">
      <c r="A768" s="137"/>
      <c r="B768" s="138"/>
      <c r="C768" s="138"/>
      <c r="D768" s="139"/>
      <c r="E768" s="140"/>
    </row>
    <row r="769" customFormat="false" ht="15.75" hidden="false" customHeight="true" outlineLevel="0" collapsed="false">
      <c r="A769" s="137"/>
      <c r="B769" s="138"/>
      <c r="C769" s="138"/>
      <c r="D769" s="139"/>
      <c r="E769" s="140"/>
    </row>
    <row r="770" customFormat="false" ht="15.75" hidden="false" customHeight="true" outlineLevel="0" collapsed="false">
      <c r="A770" s="137"/>
      <c r="B770" s="138"/>
      <c r="C770" s="138"/>
      <c r="D770" s="139"/>
      <c r="E770" s="140"/>
    </row>
    <row r="771" customFormat="false" ht="15.75" hidden="false" customHeight="true" outlineLevel="0" collapsed="false">
      <c r="A771" s="137"/>
      <c r="B771" s="138"/>
      <c r="C771" s="138"/>
      <c r="D771" s="139"/>
      <c r="E771" s="140"/>
    </row>
    <row r="772" customFormat="false" ht="15.75" hidden="false" customHeight="true" outlineLevel="0" collapsed="false">
      <c r="A772" s="137"/>
      <c r="B772" s="138"/>
      <c r="C772" s="138"/>
      <c r="D772" s="139"/>
      <c r="E772" s="140"/>
    </row>
    <row r="773" customFormat="false" ht="15.75" hidden="false" customHeight="true" outlineLevel="0" collapsed="false">
      <c r="A773" s="137"/>
      <c r="B773" s="138"/>
      <c r="C773" s="138"/>
      <c r="D773" s="139"/>
      <c r="E773" s="140"/>
    </row>
    <row r="774" customFormat="false" ht="15.75" hidden="false" customHeight="true" outlineLevel="0" collapsed="false">
      <c r="A774" s="137"/>
      <c r="B774" s="138"/>
      <c r="C774" s="138"/>
      <c r="D774" s="139"/>
      <c r="E774" s="140"/>
    </row>
    <row r="775" customFormat="false" ht="15.75" hidden="false" customHeight="true" outlineLevel="0" collapsed="false">
      <c r="A775" s="137"/>
      <c r="B775" s="138"/>
      <c r="C775" s="138"/>
      <c r="D775" s="139"/>
      <c r="E775" s="140"/>
    </row>
    <row r="776" customFormat="false" ht="15.75" hidden="false" customHeight="true" outlineLevel="0" collapsed="false">
      <c r="A776" s="137"/>
      <c r="B776" s="138"/>
      <c r="C776" s="138"/>
      <c r="D776" s="139"/>
      <c r="E776" s="140"/>
    </row>
    <row r="777" customFormat="false" ht="15.75" hidden="false" customHeight="true" outlineLevel="0" collapsed="false">
      <c r="A777" s="137"/>
      <c r="B777" s="138"/>
      <c r="C777" s="138"/>
      <c r="D777" s="139"/>
      <c r="E777" s="140"/>
    </row>
    <row r="778" customFormat="false" ht="15.75" hidden="false" customHeight="true" outlineLevel="0" collapsed="false">
      <c r="A778" s="137"/>
      <c r="B778" s="138"/>
      <c r="C778" s="138"/>
      <c r="D778" s="139"/>
      <c r="E778" s="140"/>
    </row>
    <row r="779" customFormat="false" ht="15.75" hidden="false" customHeight="true" outlineLevel="0" collapsed="false">
      <c r="A779" s="137"/>
      <c r="B779" s="138"/>
      <c r="C779" s="138"/>
      <c r="D779" s="139"/>
      <c r="E779" s="140"/>
    </row>
    <row r="780" customFormat="false" ht="15.75" hidden="false" customHeight="true" outlineLevel="0" collapsed="false">
      <c r="A780" s="137"/>
      <c r="B780" s="138"/>
      <c r="C780" s="138"/>
      <c r="D780" s="139"/>
      <c r="E780" s="140"/>
    </row>
    <row r="781" customFormat="false" ht="15.75" hidden="false" customHeight="true" outlineLevel="0" collapsed="false">
      <c r="A781" s="137"/>
      <c r="B781" s="138"/>
      <c r="C781" s="138"/>
      <c r="D781" s="139"/>
      <c r="E781" s="140"/>
    </row>
    <row r="782" customFormat="false" ht="15.75" hidden="false" customHeight="true" outlineLevel="0" collapsed="false">
      <c r="A782" s="137"/>
      <c r="B782" s="138"/>
      <c r="C782" s="138"/>
      <c r="D782" s="139"/>
      <c r="E782" s="140"/>
    </row>
    <row r="783" customFormat="false" ht="15.75" hidden="false" customHeight="true" outlineLevel="0" collapsed="false">
      <c r="A783" s="137"/>
      <c r="B783" s="138"/>
      <c r="C783" s="138"/>
      <c r="D783" s="139"/>
      <c r="E783" s="140"/>
    </row>
    <row r="784" customFormat="false" ht="15.75" hidden="false" customHeight="true" outlineLevel="0" collapsed="false">
      <c r="A784" s="137"/>
      <c r="B784" s="138"/>
      <c r="C784" s="138"/>
      <c r="D784" s="139"/>
      <c r="E784" s="140"/>
    </row>
    <row r="785" customFormat="false" ht="15.75" hidden="false" customHeight="true" outlineLevel="0" collapsed="false">
      <c r="A785" s="137"/>
      <c r="B785" s="138"/>
      <c r="C785" s="138"/>
      <c r="D785" s="139"/>
      <c r="E785" s="140"/>
    </row>
    <row r="786" customFormat="false" ht="15.75" hidden="false" customHeight="true" outlineLevel="0" collapsed="false">
      <c r="A786" s="137"/>
      <c r="B786" s="138"/>
      <c r="C786" s="138"/>
      <c r="D786" s="139"/>
      <c r="E786" s="140"/>
    </row>
    <row r="787" customFormat="false" ht="15.75" hidden="false" customHeight="true" outlineLevel="0" collapsed="false">
      <c r="A787" s="137"/>
      <c r="B787" s="138"/>
      <c r="C787" s="138"/>
      <c r="D787" s="139"/>
      <c r="E787" s="140"/>
    </row>
    <row r="788" customFormat="false" ht="15.75" hidden="false" customHeight="true" outlineLevel="0" collapsed="false">
      <c r="A788" s="137"/>
      <c r="B788" s="138"/>
      <c r="C788" s="138"/>
      <c r="D788" s="139"/>
      <c r="E788" s="140"/>
    </row>
    <row r="789" customFormat="false" ht="15.75" hidden="false" customHeight="true" outlineLevel="0" collapsed="false">
      <c r="A789" s="137"/>
      <c r="B789" s="138"/>
      <c r="C789" s="138"/>
      <c r="D789" s="139"/>
      <c r="E789" s="140"/>
    </row>
    <row r="790" customFormat="false" ht="15.75" hidden="false" customHeight="true" outlineLevel="0" collapsed="false">
      <c r="A790" s="137"/>
      <c r="B790" s="138"/>
      <c r="C790" s="138"/>
      <c r="D790" s="139"/>
      <c r="E790" s="140"/>
    </row>
    <row r="791" customFormat="false" ht="15.75" hidden="false" customHeight="true" outlineLevel="0" collapsed="false">
      <c r="A791" s="137"/>
      <c r="B791" s="138"/>
      <c r="C791" s="138"/>
      <c r="D791" s="139"/>
      <c r="E791" s="140"/>
    </row>
    <row r="792" customFormat="false" ht="15.75" hidden="false" customHeight="true" outlineLevel="0" collapsed="false">
      <c r="A792" s="137"/>
      <c r="B792" s="138"/>
      <c r="C792" s="138"/>
      <c r="D792" s="139"/>
      <c r="E792" s="140"/>
    </row>
    <row r="793" customFormat="false" ht="15.75" hidden="false" customHeight="true" outlineLevel="0" collapsed="false">
      <c r="A793" s="137"/>
      <c r="B793" s="138"/>
      <c r="C793" s="138"/>
      <c r="D793" s="139"/>
      <c r="E793" s="140"/>
    </row>
    <row r="794" customFormat="false" ht="15.75" hidden="false" customHeight="true" outlineLevel="0" collapsed="false">
      <c r="A794" s="137"/>
      <c r="B794" s="138"/>
      <c r="C794" s="138"/>
      <c r="D794" s="139"/>
      <c r="E794" s="140"/>
    </row>
    <row r="795" customFormat="false" ht="15.75" hidden="false" customHeight="true" outlineLevel="0" collapsed="false">
      <c r="A795" s="137"/>
      <c r="B795" s="138"/>
      <c r="C795" s="138"/>
      <c r="D795" s="139"/>
      <c r="E795" s="140"/>
    </row>
    <row r="796" customFormat="false" ht="15.75" hidden="false" customHeight="true" outlineLevel="0" collapsed="false">
      <c r="A796" s="137"/>
      <c r="B796" s="138"/>
      <c r="C796" s="138"/>
      <c r="D796" s="139"/>
      <c r="E796" s="140"/>
    </row>
    <row r="797" customFormat="false" ht="15.75" hidden="false" customHeight="true" outlineLevel="0" collapsed="false">
      <c r="A797" s="137"/>
      <c r="B797" s="138"/>
      <c r="C797" s="138"/>
      <c r="D797" s="139"/>
      <c r="E797" s="140"/>
    </row>
    <row r="798" customFormat="false" ht="15.75" hidden="false" customHeight="true" outlineLevel="0" collapsed="false">
      <c r="A798" s="137"/>
      <c r="B798" s="138"/>
      <c r="C798" s="138"/>
      <c r="D798" s="139"/>
      <c r="E798" s="140"/>
    </row>
    <row r="799" customFormat="false" ht="15.75" hidden="false" customHeight="true" outlineLevel="0" collapsed="false">
      <c r="A799" s="137"/>
      <c r="B799" s="138"/>
      <c r="C799" s="138"/>
      <c r="D799" s="139"/>
      <c r="E799" s="140"/>
    </row>
    <row r="800" customFormat="false" ht="15.75" hidden="false" customHeight="true" outlineLevel="0" collapsed="false">
      <c r="A800" s="137"/>
      <c r="B800" s="138"/>
      <c r="C800" s="138"/>
      <c r="D800" s="139"/>
      <c r="E800" s="140"/>
    </row>
    <row r="801" customFormat="false" ht="15.75" hidden="false" customHeight="true" outlineLevel="0" collapsed="false">
      <c r="A801" s="137"/>
      <c r="B801" s="138"/>
      <c r="C801" s="138"/>
      <c r="D801" s="139"/>
      <c r="E801" s="140"/>
    </row>
    <row r="802" customFormat="false" ht="15.75" hidden="false" customHeight="true" outlineLevel="0" collapsed="false">
      <c r="A802" s="137"/>
      <c r="B802" s="138"/>
      <c r="C802" s="138"/>
      <c r="D802" s="139"/>
      <c r="E802" s="140"/>
    </row>
    <row r="803" customFormat="false" ht="15.75" hidden="false" customHeight="true" outlineLevel="0" collapsed="false">
      <c r="A803" s="137"/>
      <c r="B803" s="138"/>
      <c r="C803" s="138"/>
      <c r="D803" s="139"/>
      <c r="E803" s="140"/>
    </row>
    <row r="804" customFormat="false" ht="15.75" hidden="false" customHeight="true" outlineLevel="0" collapsed="false">
      <c r="A804" s="137"/>
      <c r="B804" s="138"/>
      <c r="C804" s="138"/>
      <c r="D804" s="139"/>
      <c r="E804" s="140"/>
    </row>
    <row r="805" customFormat="false" ht="15.75" hidden="false" customHeight="true" outlineLevel="0" collapsed="false">
      <c r="A805" s="137"/>
      <c r="B805" s="138"/>
      <c r="C805" s="138"/>
      <c r="D805" s="139"/>
      <c r="E805" s="140"/>
    </row>
    <row r="806" customFormat="false" ht="15.75" hidden="false" customHeight="true" outlineLevel="0" collapsed="false">
      <c r="A806" s="137"/>
      <c r="B806" s="138"/>
      <c r="C806" s="138"/>
      <c r="D806" s="139"/>
      <c r="E806" s="140"/>
    </row>
    <row r="807" customFormat="false" ht="15.75" hidden="false" customHeight="true" outlineLevel="0" collapsed="false">
      <c r="A807" s="137"/>
      <c r="B807" s="138"/>
      <c r="C807" s="138"/>
      <c r="D807" s="139"/>
      <c r="E807" s="140"/>
    </row>
    <row r="808" customFormat="false" ht="15.75" hidden="false" customHeight="true" outlineLevel="0" collapsed="false">
      <c r="A808" s="137"/>
      <c r="B808" s="138"/>
      <c r="C808" s="138"/>
      <c r="D808" s="139"/>
      <c r="E808" s="140"/>
    </row>
    <row r="809" customFormat="false" ht="15.75" hidden="false" customHeight="true" outlineLevel="0" collapsed="false">
      <c r="A809" s="137"/>
      <c r="B809" s="138"/>
      <c r="C809" s="138"/>
      <c r="D809" s="139"/>
      <c r="E809" s="140"/>
    </row>
    <row r="810" customFormat="false" ht="15.75" hidden="false" customHeight="true" outlineLevel="0" collapsed="false">
      <c r="A810" s="137"/>
      <c r="B810" s="138"/>
      <c r="C810" s="138"/>
      <c r="D810" s="139"/>
      <c r="E810" s="140"/>
    </row>
    <row r="811" customFormat="false" ht="15.75" hidden="false" customHeight="true" outlineLevel="0" collapsed="false">
      <c r="A811" s="137"/>
      <c r="B811" s="138"/>
      <c r="C811" s="138"/>
      <c r="D811" s="139"/>
      <c r="E811" s="140"/>
    </row>
    <row r="812" customFormat="false" ht="15.75" hidden="false" customHeight="true" outlineLevel="0" collapsed="false">
      <c r="A812" s="137"/>
      <c r="B812" s="138"/>
      <c r="C812" s="138"/>
      <c r="D812" s="139"/>
      <c r="E812" s="140"/>
    </row>
    <row r="813" customFormat="false" ht="15.75" hidden="false" customHeight="true" outlineLevel="0" collapsed="false">
      <c r="A813" s="137"/>
      <c r="B813" s="138"/>
      <c r="C813" s="138"/>
      <c r="D813" s="139"/>
      <c r="E813" s="140"/>
    </row>
    <row r="814" customFormat="false" ht="15.75" hidden="false" customHeight="true" outlineLevel="0" collapsed="false">
      <c r="A814" s="137"/>
      <c r="B814" s="138"/>
      <c r="C814" s="138"/>
      <c r="D814" s="139"/>
      <c r="E814" s="140"/>
    </row>
    <row r="815" customFormat="false" ht="15.75" hidden="false" customHeight="true" outlineLevel="0" collapsed="false">
      <c r="A815" s="137"/>
      <c r="B815" s="138"/>
      <c r="C815" s="138"/>
      <c r="D815" s="139"/>
      <c r="E815" s="140"/>
    </row>
    <row r="816" customFormat="false" ht="15.75" hidden="false" customHeight="true" outlineLevel="0" collapsed="false">
      <c r="A816" s="137"/>
      <c r="B816" s="138"/>
      <c r="C816" s="138"/>
      <c r="D816" s="139"/>
      <c r="E816" s="140"/>
    </row>
    <row r="817" customFormat="false" ht="15.75" hidden="false" customHeight="true" outlineLevel="0" collapsed="false">
      <c r="A817" s="137"/>
      <c r="B817" s="138"/>
      <c r="C817" s="138"/>
      <c r="D817" s="139"/>
      <c r="E817" s="140"/>
    </row>
    <row r="818" customFormat="false" ht="15.75" hidden="false" customHeight="true" outlineLevel="0" collapsed="false">
      <c r="A818" s="137"/>
      <c r="B818" s="138"/>
      <c r="C818" s="138"/>
      <c r="D818" s="139"/>
      <c r="E818" s="140"/>
    </row>
    <row r="819" customFormat="false" ht="15.75" hidden="false" customHeight="true" outlineLevel="0" collapsed="false">
      <c r="A819" s="137"/>
      <c r="B819" s="138"/>
      <c r="C819" s="138"/>
      <c r="D819" s="139"/>
      <c r="E819" s="140"/>
    </row>
    <row r="820" customFormat="false" ht="15.75" hidden="false" customHeight="true" outlineLevel="0" collapsed="false">
      <c r="A820" s="137"/>
      <c r="B820" s="138"/>
      <c r="C820" s="138"/>
      <c r="D820" s="139"/>
      <c r="E820" s="140"/>
    </row>
    <row r="821" customFormat="false" ht="15.75" hidden="false" customHeight="true" outlineLevel="0" collapsed="false">
      <c r="A821" s="137"/>
      <c r="B821" s="138"/>
      <c r="C821" s="138"/>
      <c r="D821" s="139"/>
      <c r="E821" s="140"/>
    </row>
    <row r="822" customFormat="false" ht="15.75" hidden="false" customHeight="true" outlineLevel="0" collapsed="false">
      <c r="A822" s="137"/>
      <c r="B822" s="138"/>
      <c r="C822" s="138"/>
      <c r="D822" s="139"/>
      <c r="E822" s="140"/>
    </row>
    <row r="823" customFormat="false" ht="15.75" hidden="false" customHeight="true" outlineLevel="0" collapsed="false">
      <c r="A823" s="137"/>
      <c r="B823" s="138"/>
      <c r="C823" s="138"/>
      <c r="D823" s="139"/>
      <c r="E823" s="140"/>
    </row>
    <row r="824" customFormat="false" ht="15.75" hidden="false" customHeight="true" outlineLevel="0" collapsed="false">
      <c r="A824" s="137"/>
      <c r="B824" s="138"/>
      <c r="C824" s="138"/>
      <c r="D824" s="139"/>
      <c r="E824" s="140"/>
    </row>
    <row r="825" customFormat="false" ht="15.75" hidden="false" customHeight="true" outlineLevel="0" collapsed="false">
      <c r="A825" s="137"/>
      <c r="B825" s="138"/>
      <c r="C825" s="138"/>
      <c r="D825" s="139"/>
      <c r="E825" s="140"/>
    </row>
    <row r="826" customFormat="false" ht="15.75" hidden="false" customHeight="true" outlineLevel="0" collapsed="false">
      <c r="A826" s="137"/>
      <c r="B826" s="138"/>
      <c r="C826" s="138"/>
      <c r="D826" s="139"/>
      <c r="E826" s="140"/>
    </row>
    <row r="827" customFormat="false" ht="15.75" hidden="false" customHeight="true" outlineLevel="0" collapsed="false">
      <c r="A827" s="137"/>
      <c r="B827" s="138"/>
      <c r="C827" s="138"/>
      <c r="D827" s="139"/>
      <c r="E827" s="140"/>
    </row>
    <row r="828" customFormat="false" ht="15.75" hidden="false" customHeight="true" outlineLevel="0" collapsed="false">
      <c r="A828" s="137"/>
      <c r="B828" s="138"/>
      <c r="C828" s="138"/>
      <c r="D828" s="139"/>
      <c r="E828" s="140"/>
    </row>
    <row r="829" customFormat="false" ht="15.75" hidden="false" customHeight="true" outlineLevel="0" collapsed="false">
      <c r="A829" s="137"/>
      <c r="B829" s="138"/>
      <c r="C829" s="138"/>
      <c r="D829" s="139"/>
      <c r="E829" s="140"/>
    </row>
    <row r="830" customFormat="false" ht="15.75" hidden="false" customHeight="true" outlineLevel="0" collapsed="false">
      <c r="A830" s="137"/>
      <c r="B830" s="138"/>
      <c r="C830" s="138"/>
      <c r="D830" s="139"/>
      <c r="E830" s="140"/>
    </row>
    <row r="831" customFormat="false" ht="15.75" hidden="false" customHeight="true" outlineLevel="0" collapsed="false">
      <c r="A831" s="137"/>
      <c r="B831" s="138"/>
      <c r="C831" s="138"/>
      <c r="D831" s="139"/>
      <c r="E831" s="140"/>
    </row>
    <row r="832" customFormat="false" ht="15.75" hidden="false" customHeight="true" outlineLevel="0" collapsed="false">
      <c r="A832" s="137"/>
      <c r="B832" s="138"/>
      <c r="C832" s="138"/>
      <c r="D832" s="139"/>
      <c r="E832" s="140"/>
    </row>
    <row r="833" customFormat="false" ht="15.75" hidden="false" customHeight="true" outlineLevel="0" collapsed="false">
      <c r="A833" s="137"/>
      <c r="B833" s="138"/>
      <c r="C833" s="138"/>
      <c r="D833" s="139"/>
      <c r="E833" s="140"/>
    </row>
    <row r="834" customFormat="false" ht="15.75" hidden="false" customHeight="true" outlineLevel="0" collapsed="false">
      <c r="A834" s="137"/>
      <c r="B834" s="138"/>
      <c r="C834" s="138"/>
      <c r="D834" s="139"/>
      <c r="E834" s="140"/>
    </row>
    <row r="835" customFormat="false" ht="15.75" hidden="false" customHeight="true" outlineLevel="0" collapsed="false">
      <c r="A835" s="137"/>
      <c r="B835" s="138"/>
      <c r="C835" s="138"/>
      <c r="D835" s="139"/>
      <c r="E835" s="140"/>
    </row>
    <row r="836" customFormat="false" ht="15.75" hidden="false" customHeight="true" outlineLevel="0" collapsed="false">
      <c r="A836" s="137"/>
      <c r="B836" s="138"/>
      <c r="C836" s="138"/>
      <c r="D836" s="139"/>
      <c r="E836" s="140"/>
    </row>
    <row r="837" customFormat="false" ht="15.75" hidden="false" customHeight="true" outlineLevel="0" collapsed="false">
      <c r="A837" s="137"/>
      <c r="B837" s="138"/>
      <c r="C837" s="138"/>
      <c r="D837" s="139"/>
      <c r="E837" s="140"/>
    </row>
    <row r="838" customFormat="false" ht="15.75" hidden="false" customHeight="true" outlineLevel="0" collapsed="false">
      <c r="A838" s="137"/>
      <c r="B838" s="138"/>
      <c r="C838" s="138"/>
      <c r="D838" s="139"/>
      <c r="E838" s="140"/>
    </row>
    <row r="839" customFormat="false" ht="15.75" hidden="false" customHeight="true" outlineLevel="0" collapsed="false">
      <c r="A839" s="137"/>
      <c r="B839" s="138"/>
      <c r="C839" s="138"/>
      <c r="D839" s="139"/>
      <c r="E839" s="140"/>
    </row>
    <row r="840" customFormat="false" ht="15.75" hidden="false" customHeight="true" outlineLevel="0" collapsed="false">
      <c r="A840" s="137"/>
      <c r="B840" s="138"/>
      <c r="C840" s="138"/>
      <c r="D840" s="139"/>
      <c r="E840" s="140"/>
    </row>
    <row r="841" customFormat="false" ht="15.75" hidden="false" customHeight="true" outlineLevel="0" collapsed="false">
      <c r="A841" s="137"/>
      <c r="B841" s="138"/>
      <c r="C841" s="138"/>
      <c r="D841" s="139"/>
      <c r="E841" s="140"/>
    </row>
    <row r="842" customFormat="false" ht="15.75" hidden="false" customHeight="true" outlineLevel="0" collapsed="false">
      <c r="A842" s="137"/>
      <c r="B842" s="138"/>
      <c r="C842" s="138"/>
      <c r="D842" s="139"/>
      <c r="E842" s="140"/>
    </row>
    <row r="843" customFormat="false" ht="15.75" hidden="false" customHeight="true" outlineLevel="0" collapsed="false">
      <c r="A843" s="137"/>
      <c r="B843" s="138"/>
      <c r="C843" s="138"/>
      <c r="D843" s="139"/>
      <c r="E843" s="140"/>
    </row>
    <row r="844" customFormat="false" ht="15.75" hidden="false" customHeight="true" outlineLevel="0" collapsed="false">
      <c r="A844" s="137"/>
      <c r="B844" s="138"/>
      <c r="C844" s="138"/>
      <c r="D844" s="139"/>
      <c r="E844" s="140"/>
    </row>
    <row r="845" customFormat="false" ht="15.75" hidden="false" customHeight="true" outlineLevel="0" collapsed="false">
      <c r="A845" s="137"/>
      <c r="B845" s="138"/>
      <c r="C845" s="138"/>
      <c r="D845" s="139"/>
      <c r="E845" s="140"/>
    </row>
    <row r="846" customFormat="false" ht="15.75" hidden="false" customHeight="true" outlineLevel="0" collapsed="false">
      <c r="A846" s="137"/>
      <c r="B846" s="138"/>
      <c r="C846" s="138"/>
      <c r="D846" s="139"/>
      <c r="E846" s="140"/>
    </row>
    <row r="847" customFormat="false" ht="15.75" hidden="false" customHeight="true" outlineLevel="0" collapsed="false">
      <c r="A847" s="137"/>
      <c r="B847" s="138"/>
      <c r="C847" s="138"/>
      <c r="D847" s="139"/>
      <c r="E847" s="140"/>
    </row>
    <row r="848" customFormat="false" ht="15.75" hidden="false" customHeight="true" outlineLevel="0" collapsed="false">
      <c r="A848" s="137"/>
      <c r="B848" s="138"/>
      <c r="C848" s="138"/>
      <c r="D848" s="139"/>
      <c r="E848" s="140"/>
    </row>
    <row r="849" customFormat="false" ht="15.75" hidden="false" customHeight="true" outlineLevel="0" collapsed="false">
      <c r="A849" s="137"/>
      <c r="B849" s="138"/>
      <c r="C849" s="138"/>
      <c r="D849" s="139"/>
      <c r="E849" s="140"/>
    </row>
    <row r="850" customFormat="false" ht="15.75" hidden="false" customHeight="true" outlineLevel="0" collapsed="false">
      <c r="A850" s="137"/>
      <c r="B850" s="138"/>
      <c r="C850" s="138"/>
      <c r="D850" s="139"/>
      <c r="E850" s="140"/>
    </row>
    <row r="851" customFormat="false" ht="15.75" hidden="false" customHeight="true" outlineLevel="0" collapsed="false">
      <c r="A851" s="137"/>
      <c r="B851" s="138"/>
      <c r="C851" s="138"/>
      <c r="D851" s="139"/>
      <c r="E851" s="140"/>
    </row>
    <row r="852" customFormat="false" ht="15.75" hidden="false" customHeight="true" outlineLevel="0" collapsed="false">
      <c r="A852" s="137"/>
      <c r="B852" s="138"/>
      <c r="C852" s="138"/>
      <c r="D852" s="139"/>
      <c r="E852" s="140"/>
    </row>
    <row r="853" customFormat="false" ht="15.75" hidden="false" customHeight="true" outlineLevel="0" collapsed="false">
      <c r="A853" s="137"/>
      <c r="B853" s="138"/>
      <c r="C853" s="138"/>
      <c r="D853" s="139"/>
      <c r="E853" s="140"/>
    </row>
    <row r="854" customFormat="false" ht="15.75" hidden="false" customHeight="true" outlineLevel="0" collapsed="false">
      <c r="A854" s="137"/>
      <c r="B854" s="138"/>
      <c r="C854" s="138"/>
      <c r="D854" s="139"/>
      <c r="E854" s="140"/>
    </row>
    <row r="855" customFormat="false" ht="15.75" hidden="false" customHeight="true" outlineLevel="0" collapsed="false">
      <c r="A855" s="137"/>
      <c r="B855" s="138"/>
      <c r="C855" s="138"/>
      <c r="D855" s="139"/>
      <c r="E855" s="140"/>
    </row>
    <row r="856" customFormat="false" ht="15.75" hidden="false" customHeight="true" outlineLevel="0" collapsed="false">
      <c r="A856" s="137"/>
      <c r="B856" s="138"/>
      <c r="C856" s="138"/>
      <c r="D856" s="139"/>
      <c r="E856" s="140"/>
    </row>
    <row r="857" customFormat="false" ht="15.75" hidden="false" customHeight="true" outlineLevel="0" collapsed="false">
      <c r="A857" s="137"/>
      <c r="B857" s="138"/>
      <c r="C857" s="138"/>
      <c r="D857" s="139"/>
      <c r="E857" s="140"/>
    </row>
    <row r="858" customFormat="false" ht="15.75" hidden="false" customHeight="true" outlineLevel="0" collapsed="false">
      <c r="A858" s="137"/>
      <c r="B858" s="138"/>
      <c r="C858" s="138"/>
      <c r="D858" s="139"/>
      <c r="E858" s="140"/>
    </row>
    <row r="859" customFormat="false" ht="15.75" hidden="false" customHeight="true" outlineLevel="0" collapsed="false">
      <c r="A859" s="137"/>
      <c r="B859" s="138"/>
      <c r="C859" s="138"/>
      <c r="D859" s="139"/>
      <c r="E859" s="140"/>
    </row>
    <row r="860" customFormat="false" ht="15.75" hidden="false" customHeight="true" outlineLevel="0" collapsed="false">
      <c r="A860" s="137"/>
      <c r="B860" s="138"/>
      <c r="C860" s="138"/>
      <c r="D860" s="139"/>
      <c r="E860" s="140"/>
    </row>
    <row r="861" customFormat="false" ht="15.75" hidden="false" customHeight="true" outlineLevel="0" collapsed="false">
      <c r="A861" s="137"/>
      <c r="B861" s="138"/>
      <c r="C861" s="138"/>
      <c r="D861" s="139"/>
      <c r="E861" s="140"/>
    </row>
    <row r="862" customFormat="false" ht="15.75" hidden="false" customHeight="true" outlineLevel="0" collapsed="false">
      <c r="A862" s="137"/>
      <c r="B862" s="138"/>
      <c r="C862" s="138"/>
      <c r="D862" s="139"/>
      <c r="E862" s="140"/>
    </row>
    <row r="863" customFormat="false" ht="15.75" hidden="false" customHeight="true" outlineLevel="0" collapsed="false">
      <c r="A863" s="137"/>
      <c r="B863" s="138"/>
      <c r="C863" s="138"/>
      <c r="D863" s="139"/>
      <c r="E863" s="140"/>
    </row>
    <row r="864" customFormat="false" ht="15.75" hidden="false" customHeight="true" outlineLevel="0" collapsed="false">
      <c r="A864" s="137"/>
      <c r="B864" s="138"/>
      <c r="C864" s="138"/>
      <c r="D864" s="139"/>
      <c r="E864" s="140"/>
    </row>
    <row r="865" customFormat="false" ht="15.75" hidden="false" customHeight="true" outlineLevel="0" collapsed="false">
      <c r="A865" s="137"/>
      <c r="B865" s="138"/>
      <c r="C865" s="138"/>
      <c r="D865" s="139"/>
      <c r="E865" s="140"/>
    </row>
    <row r="866" customFormat="false" ht="15.75" hidden="false" customHeight="true" outlineLevel="0" collapsed="false">
      <c r="A866" s="137"/>
      <c r="B866" s="138"/>
      <c r="C866" s="138"/>
      <c r="D866" s="139"/>
      <c r="E866" s="140"/>
    </row>
    <row r="867" customFormat="false" ht="15.75" hidden="false" customHeight="true" outlineLevel="0" collapsed="false">
      <c r="A867" s="137"/>
      <c r="B867" s="138"/>
      <c r="C867" s="138"/>
      <c r="D867" s="139"/>
      <c r="E867" s="140"/>
    </row>
    <row r="868" customFormat="false" ht="15.75" hidden="false" customHeight="true" outlineLevel="0" collapsed="false">
      <c r="A868" s="137"/>
      <c r="B868" s="138"/>
      <c r="C868" s="138"/>
      <c r="D868" s="139"/>
      <c r="E868" s="140"/>
    </row>
    <row r="869" customFormat="false" ht="15.75" hidden="false" customHeight="true" outlineLevel="0" collapsed="false">
      <c r="A869" s="137"/>
      <c r="B869" s="138"/>
      <c r="C869" s="138"/>
      <c r="D869" s="139"/>
      <c r="E869" s="140"/>
    </row>
    <row r="870" customFormat="false" ht="15.75" hidden="false" customHeight="true" outlineLevel="0" collapsed="false">
      <c r="A870" s="137"/>
      <c r="B870" s="138"/>
      <c r="C870" s="138"/>
      <c r="D870" s="139"/>
      <c r="E870" s="140"/>
    </row>
    <row r="871" customFormat="false" ht="15.75" hidden="false" customHeight="true" outlineLevel="0" collapsed="false">
      <c r="A871" s="137"/>
      <c r="B871" s="138"/>
      <c r="C871" s="138"/>
      <c r="D871" s="139"/>
      <c r="E871" s="140"/>
    </row>
    <row r="872" customFormat="false" ht="15.75" hidden="false" customHeight="true" outlineLevel="0" collapsed="false">
      <c r="A872" s="137"/>
      <c r="B872" s="138"/>
      <c r="C872" s="138"/>
      <c r="D872" s="139"/>
      <c r="E872" s="140"/>
    </row>
    <row r="873" customFormat="false" ht="15.75" hidden="false" customHeight="true" outlineLevel="0" collapsed="false">
      <c r="A873" s="137"/>
      <c r="B873" s="138"/>
      <c r="C873" s="138"/>
      <c r="D873" s="139"/>
      <c r="E873" s="140"/>
    </row>
    <row r="874" customFormat="false" ht="15.75" hidden="false" customHeight="true" outlineLevel="0" collapsed="false">
      <c r="A874" s="137"/>
      <c r="B874" s="138"/>
      <c r="C874" s="138"/>
      <c r="D874" s="139"/>
      <c r="E874" s="140"/>
    </row>
    <row r="875" customFormat="false" ht="15.75" hidden="false" customHeight="true" outlineLevel="0" collapsed="false">
      <c r="A875" s="137"/>
      <c r="B875" s="138"/>
      <c r="C875" s="138"/>
      <c r="D875" s="139"/>
      <c r="E875" s="140"/>
    </row>
    <row r="876" customFormat="false" ht="15.75" hidden="false" customHeight="true" outlineLevel="0" collapsed="false">
      <c r="A876" s="137"/>
      <c r="B876" s="138"/>
      <c r="C876" s="138"/>
      <c r="D876" s="139"/>
      <c r="E876" s="140"/>
    </row>
    <row r="877" customFormat="false" ht="15.75" hidden="false" customHeight="true" outlineLevel="0" collapsed="false">
      <c r="A877" s="137"/>
      <c r="B877" s="138"/>
      <c r="C877" s="138"/>
      <c r="D877" s="139"/>
      <c r="E877" s="140"/>
    </row>
    <row r="878" customFormat="false" ht="15.75" hidden="false" customHeight="true" outlineLevel="0" collapsed="false">
      <c r="A878" s="137"/>
      <c r="B878" s="138"/>
      <c r="C878" s="138"/>
      <c r="D878" s="139"/>
      <c r="E878" s="140"/>
    </row>
    <row r="879" customFormat="false" ht="15.75" hidden="false" customHeight="true" outlineLevel="0" collapsed="false">
      <c r="A879" s="137"/>
      <c r="B879" s="138"/>
      <c r="C879" s="138"/>
      <c r="D879" s="139"/>
      <c r="E879" s="140"/>
    </row>
    <row r="880" customFormat="false" ht="15.75" hidden="false" customHeight="true" outlineLevel="0" collapsed="false">
      <c r="A880" s="137"/>
      <c r="B880" s="138"/>
      <c r="C880" s="138"/>
      <c r="D880" s="139"/>
      <c r="E880" s="140"/>
    </row>
    <row r="881" customFormat="false" ht="15.75" hidden="false" customHeight="true" outlineLevel="0" collapsed="false">
      <c r="A881" s="137"/>
      <c r="B881" s="138"/>
      <c r="C881" s="138"/>
      <c r="D881" s="139"/>
      <c r="E881" s="140"/>
    </row>
    <row r="882" customFormat="false" ht="15.75" hidden="false" customHeight="true" outlineLevel="0" collapsed="false">
      <c r="A882" s="137"/>
      <c r="B882" s="138"/>
      <c r="C882" s="138"/>
      <c r="D882" s="139"/>
      <c r="E882" s="140"/>
    </row>
    <row r="883" customFormat="false" ht="15.75" hidden="false" customHeight="true" outlineLevel="0" collapsed="false">
      <c r="A883" s="137"/>
      <c r="B883" s="138"/>
      <c r="C883" s="138"/>
      <c r="D883" s="139"/>
      <c r="E883" s="140"/>
    </row>
    <row r="884" customFormat="false" ht="15.75" hidden="false" customHeight="true" outlineLevel="0" collapsed="false">
      <c r="A884" s="137"/>
      <c r="B884" s="138"/>
      <c r="C884" s="138"/>
      <c r="D884" s="139"/>
      <c r="E884" s="140"/>
    </row>
    <row r="885" customFormat="false" ht="15.75" hidden="false" customHeight="true" outlineLevel="0" collapsed="false">
      <c r="A885" s="137"/>
      <c r="B885" s="138"/>
      <c r="C885" s="138"/>
      <c r="D885" s="139"/>
      <c r="E885" s="140"/>
    </row>
    <row r="886" customFormat="false" ht="15.75" hidden="false" customHeight="true" outlineLevel="0" collapsed="false">
      <c r="A886" s="137"/>
      <c r="B886" s="138"/>
      <c r="C886" s="138"/>
      <c r="D886" s="139"/>
      <c r="E886" s="140"/>
    </row>
    <row r="887" customFormat="false" ht="15.75" hidden="false" customHeight="true" outlineLevel="0" collapsed="false">
      <c r="A887" s="137"/>
      <c r="B887" s="138"/>
      <c r="C887" s="138"/>
      <c r="D887" s="139"/>
      <c r="E887" s="140"/>
    </row>
    <row r="888" customFormat="false" ht="15.75" hidden="false" customHeight="true" outlineLevel="0" collapsed="false">
      <c r="A888" s="137"/>
      <c r="B888" s="138"/>
      <c r="C888" s="138"/>
      <c r="D888" s="139"/>
      <c r="E888" s="140"/>
    </row>
    <row r="889" customFormat="false" ht="15.75" hidden="false" customHeight="true" outlineLevel="0" collapsed="false">
      <c r="A889" s="137"/>
      <c r="B889" s="138"/>
      <c r="C889" s="138"/>
      <c r="D889" s="139"/>
      <c r="E889" s="140"/>
    </row>
    <row r="890" customFormat="false" ht="15.75" hidden="false" customHeight="true" outlineLevel="0" collapsed="false">
      <c r="A890" s="137"/>
      <c r="B890" s="138"/>
      <c r="C890" s="138"/>
      <c r="D890" s="139"/>
      <c r="E890" s="140"/>
    </row>
    <row r="891" customFormat="false" ht="15.75" hidden="false" customHeight="true" outlineLevel="0" collapsed="false">
      <c r="A891" s="137"/>
      <c r="B891" s="138"/>
      <c r="C891" s="138"/>
      <c r="D891" s="139"/>
      <c r="E891" s="140"/>
    </row>
    <row r="892" customFormat="false" ht="15.75" hidden="false" customHeight="true" outlineLevel="0" collapsed="false">
      <c r="A892" s="137"/>
      <c r="B892" s="138"/>
      <c r="C892" s="138"/>
      <c r="D892" s="139"/>
      <c r="E892" s="140"/>
    </row>
    <row r="893" customFormat="false" ht="15.75" hidden="false" customHeight="true" outlineLevel="0" collapsed="false">
      <c r="A893" s="137"/>
      <c r="B893" s="138"/>
      <c r="C893" s="138"/>
      <c r="D893" s="139"/>
      <c r="E893" s="140"/>
    </row>
    <row r="894" customFormat="false" ht="15.75" hidden="false" customHeight="true" outlineLevel="0" collapsed="false">
      <c r="A894" s="137"/>
      <c r="B894" s="138"/>
      <c r="C894" s="138"/>
      <c r="D894" s="139"/>
      <c r="E894" s="140"/>
    </row>
    <row r="895" customFormat="false" ht="15.75" hidden="false" customHeight="true" outlineLevel="0" collapsed="false">
      <c r="A895" s="137"/>
      <c r="B895" s="138"/>
      <c r="C895" s="138"/>
      <c r="D895" s="139"/>
      <c r="E895" s="140"/>
    </row>
    <row r="896" customFormat="false" ht="15.75" hidden="false" customHeight="true" outlineLevel="0" collapsed="false">
      <c r="A896" s="137"/>
      <c r="B896" s="138"/>
      <c r="C896" s="138"/>
      <c r="D896" s="139"/>
      <c r="E896" s="140"/>
    </row>
    <row r="897" customFormat="false" ht="15.75" hidden="false" customHeight="true" outlineLevel="0" collapsed="false">
      <c r="A897" s="137"/>
      <c r="B897" s="138"/>
      <c r="C897" s="138"/>
      <c r="D897" s="139"/>
      <c r="E897" s="140"/>
    </row>
    <row r="898" customFormat="false" ht="15.75" hidden="false" customHeight="true" outlineLevel="0" collapsed="false">
      <c r="A898" s="137"/>
      <c r="B898" s="138"/>
      <c r="C898" s="138"/>
      <c r="D898" s="139"/>
      <c r="E898" s="140"/>
    </row>
    <row r="899" customFormat="false" ht="15.75" hidden="false" customHeight="true" outlineLevel="0" collapsed="false">
      <c r="A899" s="137"/>
      <c r="B899" s="138"/>
      <c r="C899" s="138"/>
      <c r="D899" s="139"/>
      <c r="E899" s="140"/>
    </row>
    <row r="900" customFormat="false" ht="15.75" hidden="false" customHeight="true" outlineLevel="0" collapsed="false">
      <c r="A900" s="137"/>
      <c r="B900" s="138"/>
      <c r="C900" s="138"/>
      <c r="D900" s="139"/>
      <c r="E900" s="140"/>
    </row>
    <row r="901" customFormat="false" ht="15.75" hidden="false" customHeight="true" outlineLevel="0" collapsed="false">
      <c r="A901" s="137"/>
      <c r="B901" s="138"/>
      <c r="C901" s="138"/>
      <c r="D901" s="139"/>
      <c r="E901" s="140"/>
    </row>
    <row r="902" customFormat="false" ht="15.75" hidden="false" customHeight="true" outlineLevel="0" collapsed="false">
      <c r="A902" s="137"/>
      <c r="B902" s="138"/>
      <c r="C902" s="138"/>
      <c r="D902" s="139"/>
      <c r="E902" s="140"/>
    </row>
    <row r="903" customFormat="false" ht="15.75" hidden="false" customHeight="true" outlineLevel="0" collapsed="false">
      <c r="A903" s="137"/>
      <c r="B903" s="138"/>
      <c r="C903" s="138"/>
      <c r="D903" s="139"/>
      <c r="E903" s="140"/>
    </row>
    <row r="904" customFormat="false" ht="15.75" hidden="false" customHeight="true" outlineLevel="0" collapsed="false">
      <c r="A904" s="137"/>
      <c r="B904" s="138"/>
      <c r="C904" s="138"/>
      <c r="D904" s="139"/>
      <c r="E904" s="140"/>
    </row>
    <row r="905" customFormat="false" ht="15.75" hidden="false" customHeight="true" outlineLevel="0" collapsed="false">
      <c r="A905" s="137"/>
      <c r="B905" s="138"/>
      <c r="C905" s="138"/>
      <c r="D905" s="139"/>
      <c r="E905" s="140"/>
    </row>
    <row r="906" customFormat="false" ht="15.75" hidden="false" customHeight="true" outlineLevel="0" collapsed="false">
      <c r="A906" s="137"/>
      <c r="B906" s="138"/>
      <c r="C906" s="138"/>
      <c r="D906" s="139"/>
      <c r="E906" s="140"/>
    </row>
    <row r="907" customFormat="false" ht="15.75" hidden="false" customHeight="true" outlineLevel="0" collapsed="false">
      <c r="A907" s="137"/>
      <c r="B907" s="138"/>
      <c r="C907" s="138"/>
      <c r="D907" s="139"/>
      <c r="E907" s="140"/>
    </row>
    <row r="908" customFormat="false" ht="15.75" hidden="false" customHeight="true" outlineLevel="0" collapsed="false">
      <c r="A908" s="137"/>
      <c r="B908" s="138"/>
      <c r="C908" s="138"/>
      <c r="D908" s="139"/>
      <c r="E908" s="140"/>
    </row>
    <row r="909" customFormat="false" ht="15.75" hidden="false" customHeight="true" outlineLevel="0" collapsed="false">
      <c r="A909" s="137"/>
      <c r="B909" s="138"/>
      <c r="C909" s="138"/>
      <c r="D909" s="139"/>
      <c r="E909" s="140"/>
    </row>
    <row r="910" customFormat="false" ht="15.75" hidden="false" customHeight="true" outlineLevel="0" collapsed="false">
      <c r="A910" s="137"/>
      <c r="B910" s="138"/>
      <c r="C910" s="138"/>
      <c r="D910" s="139"/>
      <c r="E910" s="140"/>
    </row>
    <row r="911" customFormat="false" ht="15.75" hidden="false" customHeight="true" outlineLevel="0" collapsed="false">
      <c r="A911" s="137"/>
      <c r="B911" s="138"/>
      <c r="C911" s="138"/>
      <c r="D911" s="139"/>
      <c r="E911" s="140"/>
    </row>
    <row r="912" customFormat="false" ht="15.75" hidden="false" customHeight="true" outlineLevel="0" collapsed="false">
      <c r="A912" s="137"/>
      <c r="B912" s="138"/>
      <c r="C912" s="138"/>
      <c r="D912" s="139"/>
      <c r="E912" s="140"/>
    </row>
    <row r="913" customFormat="false" ht="15.75" hidden="false" customHeight="true" outlineLevel="0" collapsed="false">
      <c r="A913" s="137"/>
      <c r="B913" s="138"/>
      <c r="C913" s="138"/>
      <c r="D913" s="139"/>
      <c r="E913" s="140"/>
    </row>
    <row r="914" customFormat="false" ht="15.75" hidden="false" customHeight="true" outlineLevel="0" collapsed="false">
      <c r="A914" s="137"/>
      <c r="B914" s="138"/>
      <c r="C914" s="138"/>
      <c r="D914" s="139"/>
      <c r="E914" s="140"/>
    </row>
    <row r="915" customFormat="false" ht="15.75" hidden="false" customHeight="true" outlineLevel="0" collapsed="false">
      <c r="A915" s="137"/>
      <c r="B915" s="138"/>
      <c r="C915" s="138"/>
      <c r="D915" s="139"/>
      <c r="E915" s="140"/>
    </row>
    <row r="916" customFormat="false" ht="15.75" hidden="false" customHeight="true" outlineLevel="0" collapsed="false">
      <c r="A916" s="137"/>
      <c r="B916" s="138"/>
      <c r="C916" s="138"/>
      <c r="D916" s="139"/>
      <c r="E916" s="140"/>
    </row>
    <row r="917" customFormat="false" ht="15.75" hidden="false" customHeight="true" outlineLevel="0" collapsed="false">
      <c r="A917" s="137"/>
      <c r="B917" s="138"/>
      <c r="C917" s="138"/>
      <c r="D917" s="139"/>
      <c r="E917" s="140"/>
    </row>
    <row r="918" customFormat="false" ht="15.75" hidden="false" customHeight="true" outlineLevel="0" collapsed="false">
      <c r="A918" s="137"/>
      <c r="B918" s="138"/>
      <c r="C918" s="138"/>
      <c r="D918" s="139"/>
      <c r="E918" s="140"/>
    </row>
    <row r="919" customFormat="false" ht="15.75" hidden="false" customHeight="true" outlineLevel="0" collapsed="false">
      <c r="A919" s="137"/>
      <c r="B919" s="138"/>
      <c r="C919" s="138"/>
      <c r="D919" s="139"/>
      <c r="E919" s="140"/>
    </row>
    <row r="920" customFormat="false" ht="15.75" hidden="false" customHeight="true" outlineLevel="0" collapsed="false">
      <c r="A920" s="137"/>
      <c r="B920" s="138"/>
      <c r="C920" s="138"/>
      <c r="D920" s="139"/>
      <c r="E920" s="140"/>
    </row>
    <row r="921" customFormat="false" ht="15.75" hidden="false" customHeight="true" outlineLevel="0" collapsed="false">
      <c r="A921" s="137"/>
      <c r="B921" s="138"/>
      <c r="C921" s="138"/>
      <c r="D921" s="139"/>
      <c r="E921" s="140"/>
    </row>
    <row r="922" customFormat="false" ht="15.75" hidden="false" customHeight="true" outlineLevel="0" collapsed="false">
      <c r="A922" s="137"/>
      <c r="B922" s="138"/>
      <c r="C922" s="138"/>
      <c r="D922" s="139"/>
      <c r="E922" s="140"/>
    </row>
    <row r="923" customFormat="false" ht="15.75" hidden="false" customHeight="true" outlineLevel="0" collapsed="false">
      <c r="A923" s="137"/>
      <c r="B923" s="138"/>
      <c r="C923" s="138"/>
      <c r="D923" s="139"/>
      <c r="E923" s="140"/>
    </row>
    <row r="924" customFormat="false" ht="15.75" hidden="false" customHeight="true" outlineLevel="0" collapsed="false">
      <c r="A924" s="137"/>
      <c r="B924" s="138"/>
      <c r="C924" s="138"/>
      <c r="D924" s="139"/>
      <c r="E924" s="140"/>
    </row>
    <row r="925" customFormat="false" ht="15.75" hidden="false" customHeight="true" outlineLevel="0" collapsed="false">
      <c r="A925" s="137"/>
      <c r="B925" s="138"/>
      <c r="C925" s="138"/>
      <c r="D925" s="139"/>
      <c r="E925" s="140"/>
    </row>
    <row r="926" customFormat="false" ht="15.75" hidden="false" customHeight="true" outlineLevel="0" collapsed="false">
      <c r="A926" s="137"/>
      <c r="B926" s="138"/>
      <c r="C926" s="138"/>
      <c r="D926" s="139"/>
      <c r="E926" s="140"/>
    </row>
    <row r="927" customFormat="false" ht="15.75" hidden="false" customHeight="true" outlineLevel="0" collapsed="false">
      <c r="A927" s="137"/>
      <c r="B927" s="138"/>
      <c r="C927" s="138"/>
      <c r="D927" s="139"/>
      <c r="E927" s="140"/>
    </row>
    <row r="928" customFormat="false" ht="15.75" hidden="false" customHeight="true" outlineLevel="0" collapsed="false">
      <c r="A928" s="137"/>
      <c r="B928" s="138"/>
      <c r="C928" s="138"/>
      <c r="D928" s="139"/>
      <c r="E928" s="140"/>
    </row>
    <row r="929" customFormat="false" ht="15.75" hidden="false" customHeight="true" outlineLevel="0" collapsed="false">
      <c r="A929" s="137"/>
      <c r="B929" s="138"/>
      <c r="C929" s="138"/>
      <c r="D929" s="139"/>
      <c r="E929" s="140"/>
    </row>
    <row r="930" customFormat="false" ht="15.75" hidden="false" customHeight="true" outlineLevel="0" collapsed="false">
      <c r="A930" s="137"/>
      <c r="B930" s="138"/>
      <c r="C930" s="138"/>
      <c r="D930" s="139"/>
      <c r="E930" s="140"/>
    </row>
    <row r="931" customFormat="false" ht="15.75" hidden="false" customHeight="true" outlineLevel="0" collapsed="false">
      <c r="A931" s="137"/>
      <c r="B931" s="138"/>
      <c r="C931" s="138"/>
      <c r="D931" s="139"/>
      <c r="E931" s="140"/>
    </row>
    <row r="932" customFormat="false" ht="15.75" hidden="false" customHeight="true" outlineLevel="0" collapsed="false">
      <c r="A932" s="137"/>
      <c r="B932" s="138"/>
      <c r="C932" s="138"/>
      <c r="D932" s="139"/>
      <c r="E932" s="140"/>
    </row>
    <row r="933" customFormat="false" ht="15.75" hidden="false" customHeight="true" outlineLevel="0" collapsed="false">
      <c r="A933" s="137"/>
      <c r="B933" s="138"/>
      <c r="C933" s="138"/>
      <c r="D933" s="139"/>
      <c r="E933" s="140"/>
    </row>
    <row r="934" customFormat="false" ht="15.75" hidden="false" customHeight="true" outlineLevel="0" collapsed="false">
      <c r="A934" s="137"/>
      <c r="B934" s="138"/>
      <c r="C934" s="138"/>
      <c r="D934" s="139"/>
      <c r="E934" s="140"/>
    </row>
    <row r="935" customFormat="false" ht="15.75" hidden="false" customHeight="true" outlineLevel="0" collapsed="false">
      <c r="A935" s="137"/>
      <c r="B935" s="138"/>
      <c r="C935" s="138"/>
      <c r="D935" s="139"/>
      <c r="E935" s="140"/>
    </row>
    <row r="936" customFormat="false" ht="15.75" hidden="false" customHeight="true" outlineLevel="0" collapsed="false">
      <c r="A936" s="137"/>
      <c r="B936" s="138"/>
      <c r="C936" s="138"/>
      <c r="D936" s="139"/>
      <c r="E936" s="140"/>
    </row>
    <row r="937" customFormat="false" ht="15.75" hidden="false" customHeight="true" outlineLevel="0" collapsed="false">
      <c r="A937" s="137"/>
      <c r="B937" s="138"/>
      <c r="C937" s="138"/>
      <c r="D937" s="139"/>
      <c r="E937" s="140"/>
    </row>
    <row r="938" customFormat="false" ht="15.75" hidden="false" customHeight="true" outlineLevel="0" collapsed="false">
      <c r="A938" s="137"/>
      <c r="B938" s="138"/>
      <c r="C938" s="138"/>
      <c r="D938" s="139"/>
      <c r="E938" s="140"/>
    </row>
    <row r="939" customFormat="false" ht="15.75" hidden="false" customHeight="true" outlineLevel="0" collapsed="false">
      <c r="A939" s="137"/>
      <c r="B939" s="138"/>
      <c r="C939" s="138"/>
      <c r="D939" s="139"/>
      <c r="E939" s="140"/>
    </row>
    <row r="940" customFormat="false" ht="15.75" hidden="false" customHeight="true" outlineLevel="0" collapsed="false">
      <c r="A940" s="137"/>
      <c r="B940" s="138"/>
      <c r="C940" s="138"/>
      <c r="D940" s="139"/>
      <c r="E940" s="140"/>
    </row>
    <row r="941" customFormat="false" ht="15.75" hidden="false" customHeight="true" outlineLevel="0" collapsed="false">
      <c r="A941" s="137"/>
      <c r="B941" s="138"/>
      <c r="C941" s="138"/>
      <c r="D941" s="139"/>
      <c r="E941" s="140"/>
    </row>
    <row r="942" customFormat="false" ht="15.75" hidden="false" customHeight="true" outlineLevel="0" collapsed="false">
      <c r="A942" s="137"/>
      <c r="B942" s="138"/>
      <c r="C942" s="138"/>
      <c r="D942" s="139"/>
      <c r="E942" s="140"/>
    </row>
    <row r="943" customFormat="false" ht="15.75" hidden="false" customHeight="true" outlineLevel="0" collapsed="false">
      <c r="A943" s="137"/>
      <c r="B943" s="138"/>
      <c r="C943" s="138"/>
      <c r="D943" s="139"/>
      <c r="E943" s="140"/>
    </row>
    <row r="944" customFormat="false" ht="15.75" hidden="false" customHeight="true" outlineLevel="0" collapsed="false">
      <c r="A944" s="137"/>
      <c r="B944" s="138"/>
      <c r="C944" s="138"/>
      <c r="D944" s="139"/>
      <c r="E944" s="140"/>
    </row>
    <row r="945" customFormat="false" ht="15.75" hidden="false" customHeight="true" outlineLevel="0" collapsed="false">
      <c r="A945" s="137"/>
      <c r="B945" s="138"/>
      <c r="C945" s="138"/>
      <c r="D945" s="139"/>
      <c r="E945" s="140"/>
    </row>
    <row r="946" customFormat="false" ht="15.75" hidden="false" customHeight="true" outlineLevel="0" collapsed="false">
      <c r="A946" s="137"/>
      <c r="B946" s="138"/>
      <c r="C946" s="138"/>
      <c r="D946" s="139"/>
      <c r="E946" s="140"/>
    </row>
    <row r="947" customFormat="false" ht="15.75" hidden="false" customHeight="true" outlineLevel="0" collapsed="false">
      <c r="A947" s="137"/>
      <c r="B947" s="138"/>
      <c r="C947" s="138"/>
      <c r="D947" s="139"/>
      <c r="E947" s="140"/>
    </row>
    <row r="948" customFormat="false" ht="15.75" hidden="false" customHeight="true" outlineLevel="0" collapsed="false">
      <c r="A948" s="137"/>
      <c r="B948" s="138"/>
      <c r="C948" s="138"/>
      <c r="D948" s="139"/>
      <c r="E948" s="140"/>
    </row>
    <row r="949" customFormat="false" ht="15.75" hidden="false" customHeight="true" outlineLevel="0" collapsed="false">
      <c r="A949" s="137"/>
      <c r="B949" s="138"/>
      <c r="C949" s="138"/>
      <c r="D949" s="139"/>
      <c r="E949" s="140"/>
    </row>
    <row r="950" customFormat="false" ht="15.75" hidden="false" customHeight="true" outlineLevel="0" collapsed="false">
      <c r="A950" s="137"/>
      <c r="B950" s="138"/>
      <c r="C950" s="138"/>
      <c r="D950" s="139"/>
      <c r="E950" s="140"/>
    </row>
    <row r="951" customFormat="false" ht="15.75" hidden="false" customHeight="true" outlineLevel="0" collapsed="false">
      <c r="A951" s="137"/>
      <c r="B951" s="138"/>
      <c r="C951" s="138"/>
      <c r="D951" s="139"/>
      <c r="E951" s="140"/>
    </row>
    <row r="952" customFormat="false" ht="15.75" hidden="false" customHeight="true" outlineLevel="0" collapsed="false">
      <c r="A952" s="137"/>
      <c r="B952" s="138"/>
      <c r="C952" s="138"/>
      <c r="D952" s="139"/>
      <c r="E952" s="140"/>
    </row>
    <row r="953" customFormat="false" ht="15.75" hidden="false" customHeight="true" outlineLevel="0" collapsed="false">
      <c r="A953" s="137"/>
      <c r="B953" s="138"/>
      <c r="C953" s="138"/>
      <c r="D953" s="139"/>
      <c r="E953" s="140"/>
    </row>
    <row r="954" customFormat="false" ht="15.75" hidden="false" customHeight="true" outlineLevel="0" collapsed="false">
      <c r="A954" s="137"/>
      <c r="B954" s="138"/>
      <c r="C954" s="138"/>
      <c r="D954" s="139"/>
      <c r="E954" s="140"/>
    </row>
    <row r="955" customFormat="false" ht="15.75" hidden="false" customHeight="true" outlineLevel="0" collapsed="false">
      <c r="A955" s="137"/>
      <c r="B955" s="138"/>
      <c r="C955" s="138"/>
      <c r="D955" s="139"/>
      <c r="E955" s="140"/>
    </row>
    <row r="956" customFormat="false" ht="15.75" hidden="false" customHeight="true" outlineLevel="0" collapsed="false">
      <c r="A956" s="137"/>
      <c r="B956" s="138"/>
      <c r="C956" s="138"/>
      <c r="D956" s="139"/>
      <c r="E956" s="140"/>
    </row>
    <row r="957" customFormat="false" ht="15.75" hidden="false" customHeight="true" outlineLevel="0" collapsed="false">
      <c r="A957" s="137"/>
      <c r="B957" s="138"/>
      <c r="C957" s="138"/>
      <c r="D957" s="139"/>
      <c r="E957" s="140"/>
    </row>
    <row r="958" customFormat="false" ht="15.75" hidden="false" customHeight="true" outlineLevel="0" collapsed="false">
      <c r="A958" s="137"/>
      <c r="B958" s="138"/>
      <c r="C958" s="138"/>
      <c r="D958" s="139"/>
      <c r="E958" s="140"/>
    </row>
    <row r="959" customFormat="false" ht="15.75" hidden="false" customHeight="true" outlineLevel="0" collapsed="false">
      <c r="A959" s="137"/>
      <c r="B959" s="138"/>
      <c r="C959" s="138"/>
      <c r="D959" s="139"/>
      <c r="E959" s="140"/>
    </row>
    <row r="960" customFormat="false" ht="15.75" hidden="false" customHeight="true" outlineLevel="0" collapsed="false">
      <c r="A960" s="137"/>
      <c r="B960" s="138"/>
      <c r="C960" s="138"/>
      <c r="D960" s="139"/>
      <c r="E960" s="140"/>
    </row>
    <row r="961" customFormat="false" ht="15.75" hidden="false" customHeight="true" outlineLevel="0" collapsed="false">
      <c r="A961" s="137"/>
      <c r="B961" s="138"/>
      <c r="C961" s="138"/>
      <c r="D961" s="139"/>
      <c r="E961" s="140"/>
    </row>
    <row r="962" customFormat="false" ht="15.75" hidden="false" customHeight="true" outlineLevel="0" collapsed="false">
      <c r="A962" s="137"/>
      <c r="B962" s="138"/>
      <c r="C962" s="138"/>
      <c r="D962" s="139"/>
      <c r="E962" s="140"/>
    </row>
    <row r="963" customFormat="false" ht="15.75" hidden="false" customHeight="true" outlineLevel="0" collapsed="false">
      <c r="A963" s="137"/>
      <c r="B963" s="138"/>
      <c r="C963" s="138"/>
      <c r="D963" s="139"/>
      <c r="E963" s="140"/>
    </row>
    <row r="964" customFormat="false" ht="15.75" hidden="false" customHeight="true" outlineLevel="0" collapsed="false">
      <c r="A964" s="137"/>
      <c r="B964" s="138"/>
      <c r="C964" s="138"/>
      <c r="D964" s="139"/>
      <c r="E964" s="140"/>
    </row>
    <row r="965" customFormat="false" ht="15.75" hidden="false" customHeight="true" outlineLevel="0" collapsed="false">
      <c r="A965" s="137"/>
      <c r="B965" s="138"/>
      <c r="C965" s="138"/>
      <c r="D965" s="139"/>
      <c r="E965" s="140"/>
    </row>
    <row r="966" customFormat="false" ht="15.75" hidden="false" customHeight="true" outlineLevel="0" collapsed="false">
      <c r="A966" s="137"/>
      <c r="B966" s="138"/>
      <c r="C966" s="138"/>
      <c r="D966" s="139"/>
      <c r="E966" s="140"/>
    </row>
    <row r="967" customFormat="false" ht="15.75" hidden="false" customHeight="true" outlineLevel="0" collapsed="false">
      <c r="A967" s="137"/>
      <c r="B967" s="138"/>
      <c r="C967" s="138"/>
      <c r="D967" s="139"/>
      <c r="E967" s="140"/>
    </row>
    <row r="968" customFormat="false" ht="15.75" hidden="false" customHeight="true" outlineLevel="0" collapsed="false">
      <c r="A968" s="137"/>
      <c r="B968" s="138"/>
      <c r="C968" s="138"/>
      <c r="D968" s="139"/>
      <c r="E968" s="140"/>
    </row>
    <row r="969" customFormat="false" ht="15.75" hidden="false" customHeight="true" outlineLevel="0" collapsed="false">
      <c r="A969" s="137"/>
      <c r="B969" s="138"/>
      <c r="C969" s="138"/>
      <c r="D969" s="139"/>
      <c r="E969" s="140"/>
    </row>
    <row r="970" customFormat="false" ht="15.75" hidden="false" customHeight="true" outlineLevel="0" collapsed="false">
      <c r="A970" s="137"/>
      <c r="B970" s="138"/>
      <c r="C970" s="138"/>
      <c r="D970" s="139"/>
      <c r="E970" s="140"/>
    </row>
    <row r="971" customFormat="false" ht="15.75" hidden="false" customHeight="true" outlineLevel="0" collapsed="false">
      <c r="A971" s="137"/>
      <c r="B971" s="138"/>
      <c r="C971" s="138"/>
      <c r="D971" s="139"/>
      <c r="E971" s="140"/>
    </row>
    <row r="972" customFormat="false" ht="15.75" hidden="false" customHeight="true" outlineLevel="0" collapsed="false">
      <c r="A972" s="137"/>
      <c r="B972" s="138"/>
      <c r="C972" s="138"/>
      <c r="D972" s="139"/>
      <c r="E972" s="140"/>
    </row>
    <row r="973" customFormat="false" ht="15.75" hidden="false" customHeight="true" outlineLevel="0" collapsed="false">
      <c r="A973" s="137"/>
      <c r="B973" s="138"/>
      <c r="C973" s="138"/>
      <c r="D973" s="139"/>
      <c r="E973" s="140"/>
    </row>
    <row r="974" customFormat="false" ht="15.75" hidden="false" customHeight="true" outlineLevel="0" collapsed="false">
      <c r="A974" s="137"/>
      <c r="B974" s="138"/>
      <c r="C974" s="138"/>
      <c r="D974" s="139"/>
      <c r="E974" s="140"/>
    </row>
    <row r="975" customFormat="false" ht="15.75" hidden="false" customHeight="true" outlineLevel="0" collapsed="false">
      <c r="A975" s="137"/>
      <c r="B975" s="138"/>
      <c r="C975" s="138"/>
      <c r="D975" s="139"/>
      <c r="E975" s="140"/>
    </row>
    <row r="976" customFormat="false" ht="15.75" hidden="false" customHeight="true" outlineLevel="0" collapsed="false">
      <c r="A976" s="137"/>
      <c r="B976" s="138"/>
      <c r="C976" s="138"/>
      <c r="D976" s="139"/>
      <c r="E976" s="140"/>
    </row>
    <row r="977" customFormat="false" ht="15.75" hidden="false" customHeight="true" outlineLevel="0" collapsed="false">
      <c r="A977" s="137"/>
      <c r="B977" s="138"/>
      <c r="C977" s="138"/>
      <c r="D977" s="139"/>
      <c r="E977" s="140"/>
    </row>
    <row r="978" customFormat="false" ht="15.75" hidden="false" customHeight="true" outlineLevel="0" collapsed="false">
      <c r="A978" s="137"/>
      <c r="B978" s="138"/>
      <c r="C978" s="138"/>
      <c r="D978" s="139"/>
      <c r="E978" s="140"/>
    </row>
    <row r="979" customFormat="false" ht="15" hidden="false" customHeight="true" outlineLevel="0" collapsed="false">
      <c r="A979" s="137"/>
      <c r="B979" s="138"/>
      <c r="C979" s="138"/>
      <c r="D979" s="139"/>
      <c r="E979" s="140"/>
    </row>
    <row r="980" customFormat="false" ht="15" hidden="false" customHeight="true" outlineLevel="0" collapsed="false">
      <c r="A980" s="137"/>
      <c r="B980" s="138"/>
      <c r="C980" s="138"/>
      <c r="D980" s="139"/>
      <c r="E980" s="140"/>
    </row>
    <row r="981" customFormat="false" ht="15" hidden="false" customHeight="true" outlineLevel="0" collapsed="false">
      <c r="A981" s="137"/>
      <c r="B981" s="138"/>
      <c r="C981" s="138"/>
      <c r="D981" s="139"/>
      <c r="E981" s="140"/>
    </row>
    <row r="982" customFormat="false" ht="15" hidden="false" customHeight="true" outlineLevel="0" collapsed="false">
      <c r="A982" s="137"/>
      <c r="B982" s="138"/>
      <c r="C982" s="138"/>
      <c r="D982" s="139"/>
      <c r="E982" s="140"/>
    </row>
    <row r="983" customFormat="false" ht="15" hidden="false" customHeight="true" outlineLevel="0" collapsed="false">
      <c r="A983" s="137"/>
      <c r="B983" s="138"/>
      <c r="C983" s="138"/>
      <c r="D983" s="139"/>
      <c r="E983" s="140"/>
    </row>
    <row r="984" customFormat="false" ht="15" hidden="false" customHeight="true" outlineLevel="0" collapsed="false">
      <c r="A984" s="137"/>
      <c r="B984" s="138"/>
      <c r="C984" s="138"/>
      <c r="D984" s="139"/>
      <c r="E984" s="140"/>
    </row>
    <row r="985" customFormat="false" ht="15" hidden="false" customHeight="true" outlineLevel="0" collapsed="false">
      <c r="A985" s="137"/>
      <c r="B985" s="138"/>
      <c r="C985" s="138"/>
      <c r="D985" s="139"/>
      <c r="E985" s="140"/>
    </row>
    <row r="986" customFormat="false" ht="15" hidden="false" customHeight="true" outlineLevel="0" collapsed="false">
      <c r="A986" s="137"/>
      <c r="B986" s="138"/>
      <c r="C986" s="138"/>
      <c r="D986" s="139"/>
      <c r="E986" s="140"/>
    </row>
    <row r="987" customFormat="false" ht="15" hidden="false" customHeight="true" outlineLevel="0" collapsed="false">
      <c r="A987" s="137"/>
      <c r="B987" s="138"/>
      <c r="C987" s="138"/>
      <c r="D987" s="139"/>
      <c r="E987" s="140"/>
    </row>
    <row r="988" customFormat="false" ht="15" hidden="false" customHeight="true" outlineLevel="0" collapsed="false">
      <c r="E988" s="140"/>
    </row>
  </sheetData>
  <mergeCells count="139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A64:D64"/>
    <mergeCell ref="A65:E65"/>
    <mergeCell ref="B66:D66"/>
    <mergeCell ref="A70:D70"/>
    <mergeCell ref="A72:E72"/>
    <mergeCell ref="B73:C73"/>
    <mergeCell ref="B74:C74"/>
    <mergeCell ref="B75:C75"/>
    <mergeCell ref="B76:C76"/>
    <mergeCell ref="B77:C77"/>
    <mergeCell ref="B78:C78"/>
    <mergeCell ref="B79:C79"/>
    <mergeCell ref="A80:C80"/>
    <mergeCell ref="A81:E81"/>
    <mergeCell ref="A82:C85"/>
    <mergeCell ref="A86:E86"/>
    <mergeCell ref="A87:E87"/>
    <mergeCell ref="B88:C88"/>
    <mergeCell ref="B89:C89"/>
    <mergeCell ref="B90:C90"/>
    <mergeCell ref="B91:C91"/>
    <mergeCell ref="B92:C92"/>
    <mergeCell ref="B93:C93"/>
    <mergeCell ref="B94:C94"/>
    <mergeCell ref="A95:C95"/>
    <mergeCell ref="A96:E96"/>
    <mergeCell ref="B97:D97"/>
    <mergeCell ref="B98:D98"/>
    <mergeCell ref="A99:D99"/>
    <mergeCell ref="A100:E100"/>
    <mergeCell ref="B101:D101"/>
    <mergeCell ref="A104:D104"/>
    <mergeCell ref="A105:D105"/>
    <mergeCell ref="A107:E107"/>
    <mergeCell ref="B108:D108"/>
    <mergeCell ref="B109:D109"/>
    <mergeCell ref="B110:D110"/>
    <mergeCell ref="B111:D111"/>
    <mergeCell ref="B112:D112"/>
    <mergeCell ref="A113:D113"/>
    <mergeCell ref="A114:E114"/>
    <mergeCell ref="A115:C120"/>
    <mergeCell ref="A121:E121"/>
    <mergeCell ref="B122:C122"/>
    <mergeCell ref="B123:C123"/>
    <mergeCell ref="B124:C124"/>
    <mergeCell ref="A125:B125"/>
    <mergeCell ref="C125:D125"/>
    <mergeCell ref="B127:C127"/>
    <mergeCell ref="B128:C128"/>
    <mergeCell ref="B129:C129"/>
    <mergeCell ref="B130:C130"/>
    <mergeCell ref="B131:C131"/>
    <mergeCell ref="B132:C132"/>
    <mergeCell ref="A133:C133"/>
    <mergeCell ref="A134:D134"/>
    <mergeCell ref="A135:D135"/>
    <mergeCell ref="A137:E137"/>
    <mergeCell ref="A138:D138"/>
    <mergeCell ref="B139:D139"/>
    <mergeCell ref="B140:D140"/>
    <mergeCell ref="B141:D141"/>
    <mergeCell ref="B142:D142"/>
    <mergeCell ref="B143:D143"/>
    <mergeCell ref="A144:D144"/>
    <mergeCell ref="B145:D145"/>
    <mergeCell ref="A146:D146"/>
    <mergeCell ref="A147:D147"/>
    <mergeCell ref="A148:D148"/>
    <mergeCell ref="A152:E152"/>
    <mergeCell ref="A153:E153"/>
    <mergeCell ref="A154:E154"/>
    <mergeCell ref="A155:E155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DE59"/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25" colorId="64" zoomScale="120" zoomScaleNormal="120" zoomScalePageLayoutView="100" workbookViewId="0">
      <selection pane="topLeft" activeCell="A47" activeCellId="0" sqref="A47"/>
    </sheetView>
  </sheetViews>
  <sheetFormatPr defaultColWidth="12.6171875" defaultRowHeight="13.8" zeroHeight="false" outlineLevelRow="0" outlineLevelCol="0"/>
  <cols>
    <col collapsed="false" customWidth="true" hidden="false" outlineLevel="0" max="1" min="1" style="141" width="4.75"/>
    <col collapsed="false" customWidth="true" hidden="false" outlineLevel="0" max="2" min="2" style="141" width="40.57"/>
    <col collapsed="false" customWidth="true" hidden="false" outlineLevel="0" max="3" min="3" style="141" width="10.5"/>
    <col collapsed="false" customWidth="true" hidden="false" outlineLevel="0" max="4" min="4" style="141" width="11.5"/>
    <col collapsed="false" customWidth="true" hidden="false" outlineLevel="0" max="5" min="5" style="141" width="12"/>
    <col collapsed="false" customWidth="true" hidden="false" outlineLevel="0" max="6" min="6" style="141" width="17.57"/>
    <col collapsed="false" customWidth="false" hidden="false" outlineLevel="0" max="7" min="7" style="141" width="12.63"/>
    <col collapsed="false" customWidth="true" hidden="false" outlineLevel="0" max="8" min="8" style="141" width="17.6"/>
    <col collapsed="false" customWidth="true" hidden="false" outlineLevel="0" max="9" min="9" style="141" width="5.99"/>
    <col collapsed="false" customWidth="true" hidden="false" outlineLevel="0" max="21" min="10" style="141" width="7.62"/>
    <col collapsed="false" customWidth="false" hidden="false" outlineLevel="0" max="1023" min="22" style="141" width="12.63"/>
    <col collapsed="false" customWidth="true" hidden="false" outlineLevel="0" max="1024" min="1024" style="141" width="10.5"/>
  </cols>
  <sheetData>
    <row r="1" customFormat="false" ht="13.8" hidden="false" customHeight="true" outlineLevel="0" collapsed="false">
      <c r="A1" s="44" t="s">
        <v>197</v>
      </c>
      <c r="B1" s="44"/>
      <c r="C1" s="44"/>
      <c r="D1" s="44"/>
      <c r="E1" s="44"/>
      <c r="F1" s="44"/>
    </row>
    <row r="2" customFormat="false" ht="35.05" hidden="false" customHeight="false" outlineLevel="0" collapsed="false">
      <c r="A2" s="58" t="s">
        <v>198</v>
      </c>
      <c r="B2" s="58" t="s">
        <v>199</v>
      </c>
      <c r="C2" s="58" t="s">
        <v>200</v>
      </c>
      <c r="D2" s="58" t="s">
        <v>201</v>
      </c>
      <c r="E2" s="142" t="s">
        <v>202</v>
      </c>
      <c r="F2" s="83" t="s">
        <v>203</v>
      </c>
    </row>
    <row r="3" customFormat="false" ht="23.85" hidden="false" customHeight="false" outlineLevel="0" collapsed="false">
      <c r="A3" s="11" t="n">
        <v>1</v>
      </c>
      <c r="B3" s="143" t="s">
        <v>204</v>
      </c>
      <c r="C3" s="144" t="n">
        <v>240</v>
      </c>
      <c r="D3" s="11" t="s">
        <v>205</v>
      </c>
      <c r="E3" s="145"/>
      <c r="F3" s="146" t="n">
        <f aca="false">C3*E3</f>
        <v>0</v>
      </c>
    </row>
    <row r="4" customFormat="false" ht="13.8" hidden="false" customHeight="false" outlineLevel="0" collapsed="false">
      <c r="A4" s="11" t="n">
        <v>2</v>
      </c>
      <c r="B4" s="143" t="s">
        <v>206</v>
      </c>
      <c r="C4" s="11" t="n">
        <v>180</v>
      </c>
      <c r="D4" s="11" t="s">
        <v>207</v>
      </c>
      <c r="E4" s="145"/>
      <c r="F4" s="146" t="n">
        <f aca="false">C4*E4</f>
        <v>0</v>
      </c>
    </row>
    <row r="5" customFormat="false" ht="46.25" hidden="false" customHeight="false" outlineLevel="0" collapsed="false">
      <c r="A5" s="11" t="n">
        <v>3</v>
      </c>
      <c r="B5" s="147" t="s">
        <v>208</v>
      </c>
      <c r="C5" s="144" t="n">
        <v>360</v>
      </c>
      <c r="D5" s="11" t="s">
        <v>209</v>
      </c>
      <c r="E5" s="145"/>
      <c r="F5" s="146" t="n">
        <f aca="false">C5*E5</f>
        <v>0</v>
      </c>
    </row>
    <row r="6" customFormat="false" ht="13.8" hidden="false" customHeight="false" outlineLevel="0" collapsed="false">
      <c r="A6" s="11" t="n">
        <v>4</v>
      </c>
      <c r="B6" s="143" t="s">
        <v>210</v>
      </c>
      <c r="C6" s="11" t="n">
        <v>120</v>
      </c>
      <c r="D6" s="11" t="s">
        <v>207</v>
      </c>
      <c r="E6" s="145"/>
      <c r="F6" s="146" t="n">
        <f aca="false">C6*E6</f>
        <v>0</v>
      </c>
    </row>
    <row r="7" customFormat="false" ht="23.85" hidden="false" customHeight="false" outlineLevel="0" collapsed="false">
      <c r="A7" s="11" t="n">
        <v>5</v>
      </c>
      <c r="B7" s="143" t="s">
        <v>211</v>
      </c>
      <c r="C7" s="11" t="n">
        <v>12</v>
      </c>
      <c r="D7" s="11" t="s">
        <v>207</v>
      </c>
      <c r="E7" s="145"/>
      <c r="F7" s="146" t="n">
        <f aca="false">C7*E7</f>
        <v>0</v>
      </c>
    </row>
    <row r="8" customFormat="false" ht="13.8" hidden="false" customHeight="false" outlineLevel="0" collapsed="false">
      <c r="A8" s="11" t="n">
        <v>6</v>
      </c>
      <c r="B8" s="148" t="s">
        <v>212</v>
      </c>
      <c r="C8" s="149" t="n">
        <v>12</v>
      </c>
      <c r="D8" s="149" t="s">
        <v>205</v>
      </c>
      <c r="E8" s="150"/>
      <c r="F8" s="146" t="n">
        <f aca="false">C8*E8</f>
        <v>0</v>
      </c>
    </row>
    <row r="9" customFormat="false" ht="35.05" hidden="false" customHeight="false" outlineLevel="0" collapsed="false">
      <c r="A9" s="11" t="n">
        <v>7</v>
      </c>
      <c r="B9" s="143" t="s">
        <v>213</v>
      </c>
      <c r="C9" s="11" t="n">
        <v>12</v>
      </c>
      <c r="D9" s="11" t="s">
        <v>205</v>
      </c>
      <c r="E9" s="145"/>
      <c r="F9" s="146" t="n">
        <f aca="false">C9*E9</f>
        <v>0</v>
      </c>
    </row>
    <row r="10" customFormat="false" ht="13.8" hidden="false" customHeight="false" outlineLevel="0" collapsed="false">
      <c r="A10" s="11" t="n">
        <v>8</v>
      </c>
      <c r="B10" s="143" t="s">
        <v>214</v>
      </c>
      <c r="C10" s="11" t="n">
        <v>12</v>
      </c>
      <c r="D10" s="11" t="s">
        <v>205</v>
      </c>
      <c r="E10" s="145"/>
      <c r="F10" s="146" t="n">
        <f aca="false">C10*E10</f>
        <v>0</v>
      </c>
    </row>
    <row r="11" customFormat="false" ht="13.8" hidden="false" customHeight="false" outlineLevel="0" collapsed="false">
      <c r="A11" s="11" t="n">
        <v>9</v>
      </c>
      <c r="B11" s="148" t="s">
        <v>215</v>
      </c>
      <c r="C11" s="149" t="n">
        <v>8</v>
      </c>
      <c r="D11" s="149" t="s">
        <v>207</v>
      </c>
      <c r="E11" s="145"/>
      <c r="F11" s="146" t="n">
        <f aca="false">C11*E11</f>
        <v>0</v>
      </c>
    </row>
    <row r="12" customFormat="false" ht="13.8" hidden="false" customHeight="false" outlineLevel="0" collapsed="false">
      <c r="A12" s="11" t="n">
        <v>10</v>
      </c>
      <c r="B12" s="151" t="s">
        <v>216</v>
      </c>
      <c r="C12" s="11" t="n">
        <v>10</v>
      </c>
      <c r="D12" s="11" t="s">
        <v>209</v>
      </c>
      <c r="E12" s="145"/>
      <c r="F12" s="146" t="n">
        <f aca="false">C12*E12</f>
        <v>0</v>
      </c>
    </row>
    <row r="13" customFormat="false" ht="23.85" hidden="false" customHeight="false" outlineLevel="0" collapsed="false">
      <c r="A13" s="11" t="n">
        <v>11</v>
      </c>
      <c r="B13" s="143" t="s">
        <v>217</v>
      </c>
      <c r="C13" s="152" t="n">
        <v>12</v>
      </c>
      <c r="D13" s="152" t="s">
        <v>207</v>
      </c>
      <c r="E13" s="145"/>
      <c r="F13" s="146" t="n">
        <f aca="false">C13*E13</f>
        <v>0</v>
      </c>
    </row>
    <row r="14" customFormat="false" ht="13.8" hidden="false" customHeight="false" outlineLevel="0" collapsed="false">
      <c r="A14" s="11" t="n">
        <v>12</v>
      </c>
      <c r="B14" s="151" t="s">
        <v>218</v>
      </c>
      <c r="C14" s="11" t="n">
        <v>12</v>
      </c>
      <c r="D14" s="11" t="s">
        <v>207</v>
      </c>
      <c r="E14" s="145"/>
      <c r="F14" s="146" t="n">
        <f aca="false">C14*E14</f>
        <v>0</v>
      </c>
    </row>
    <row r="15" customFormat="false" ht="13.8" hidden="false" customHeight="false" outlineLevel="0" collapsed="false">
      <c r="A15" s="11" t="n">
        <v>13</v>
      </c>
      <c r="B15" s="143" t="s">
        <v>219</v>
      </c>
      <c r="C15" s="11" t="n">
        <v>12</v>
      </c>
      <c r="D15" s="11" t="s">
        <v>207</v>
      </c>
      <c r="E15" s="145"/>
      <c r="F15" s="146" t="n">
        <f aca="false">C15*E15</f>
        <v>0</v>
      </c>
    </row>
    <row r="16" customFormat="false" ht="23.85" hidden="false" customHeight="false" outlineLevel="0" collapsed="false">
      <c r="A16" s="11" t="n">
        <v>14</v>
      </c>
      <c r="B16" s="147" t="s">
        <v>220</v>
      </c>
      <c r="C16" s="11" t="n">
        <v>1000</v>
      </c>
      <c r="D16" s="11" t="s">
        <v>205</v>
      </c>
      <c r="E16" s="145"/>
      <c r="F16" s="146" t="n">
        <f aca="false">C16*E16</f>
        <v>0</v>
      </c>
    </row>
    <row r="17" customFormat="false" ht="23.85" hidden="false" customHeight="false" outlineLevel="0" collapsed="false">
      <c r="A17" s="11" t="n">
        <v>15</v>
      </c>
      <c r="B17" s="147" t="s">
        <v>221</v>
      </c>
      <c r="C17" s="11" t="n">
        <v>100</v>
      </c>
      <c r="D17" s="11" t="s">
        <v>205</v>
      </c>
      <c r="E17" s="145"/>
      <c r="F17" s="146" t="n">
        <f aca="false">C17*E17</f>
        <v>0</v>
      </c>
    </row>
    <row r="18" customFormat="false" ht="23.85" hidden="false" customHeight="false" outlineLevel="0" collapsed="false">
      <c r="A18" s="11" t="n">
        <v>16</v>
      </c>
      <c r="B18" s="143" t="s">
        <v>222</v>
      </c>
      <c r="C18" s="11" t="n">
        <v>15</v>
      </c>
      <c r="D18" s="11" t="s">
        <v>207</v>
      </c>
      <c r="E18" s="145"/>
      <c r="F18" s="146" t="n">
        <f aca="false">C18*E18</f>
        <v>0</v>
      </c>
    </row>
    <row r="19" customFormat="false" ht="23.85" hidden="false" customHeight="false" outlineLevel="0" collapsed="false">
      <c r="A19" s="11" t="n">
        <v>17</v>
      </c>
      <c r="B19" s="143" t="s">
        <v>223</v>
      </c>
      <c r="C19" s="11" t="n">
        <v>6</v>
      </c>
      <c r="D19" s="12" t="s">
        <v>207</v>
      </c>
      <c r="E19" s="145"/>
      <c r="F19" s="146" t="n">
        <f aca="false">C19*E19</f>
        <v>0</v>
      </c>
    </row>
    <row r="20" customFormat="false" ht="13.8" hidden="false" customHeight="false" outlineLevel="0" collapsed="false">
      <c r="A20" s="11" t="n">
        <v>18</v>
      </c>
      <c r="B20" s="148" t="s">
        <v>224</v>
      </c>
      <c r="C20" s="149" t="n">
        <v>2</v>
      </c>
      <c r="D20" s="149" t="s">
        <v>207</v>
      </c>
      <c r="E20" s="145"/>
      <c r="F20" s="146" t="n">
        <f aca="false">C20*E20</f>
        <v>0</v>
      </c>
    </row>
    <row r="21" customFormat="false" ht="35.05" hidden="false" customHeight="false" outlineLevel="0" collapsed="false">
      <c r="A21" s="11" t="n">
        <v>19</v>
      </c>
      <c r="B21" s="148" t="s">
        <v>225</v>
      </c>
      <c r="C21" s="149" t="n">
        <v>1</v>
      </c>
      <c r="D21" s="149" t="s">
        <v>207</v>
      </c>
      <c r="E21" s="145"/>
      <c r="F21" s="146" t="n">
        <f aca="false">C21*E21</f>
        <v>0</v>
      </c>
    </row>
    <row r="22" customFormat="false" ht="23.85" hidden="false" customHeight="false" outlineLevel="0" collapsed="false">
      <c r="A22" s="11" t="n">
        <v>20</v>
      </c>
      <c r="B22" s="143" t="s">
        <v>226</v>
      </c>
      <c r="C22" s="11" t="n">
        <v>2</v>
      </c>
      <c r="D22" s="11" t="s">
        <v>207</v>
      </c>
      <c r="E22" s="145"/>
      <c r="F22" s="146" t="n">
        <f aca="false">C22*E22</f>
        <v>0</v>
      </c>
    </row>
    <row r="23" customFormat="false" ht="23.85" hidden="false" customHeight="false" outlineLevel="0" collapsed="false">
      <c r="A23" s="11" t="n">
        <v>21</v>
      </c>
      <c r="B23" s="151" t="s">
        <v>227</v>
      </c>
      <c r="C23" s="11" t="n">
        <v>2</v>
      </c>
      <c r="D23" s="11" t="s">
        <v>207</v>
      </c>
      <c r="E23" s="145"/>
      <c r="F23" s="146" t="n">
        <f aca="false">C23*E23</f>
        <v>0</v>
      </c>
    </row>
    <row r="24" customFormat="false" ht="23.85" hidden="false" customHeight="false" outlineLevel="0" collapsed="false">
      <c r="A24" s="11" t="n">
        <v>22</v>
      </c>
      <c r="B24" s="153" t="s">
        <v>228</v>
      </c>
      <c r="C24" s="11" t="n">
        <v>1</v>
      </c>
      <c r="D24" s="11" t="s">
        <v>207</v>
      </c>
      <c r="E24" s="145"/>
      <c r="F24" s="146" t="n">
        <f aca="false">C24*E24</f>
        <v>0</v>
      </c>
    </row>
    <row r="25" customFormat="false" ht="13.8" hidden="false" customHeight="false" outlineLevel="0" collapsed="false">
      <c r="A25" s="11" t="n">
        <v>23</v>
      </c>
      <c r="B25" s="147" t="s">
        <v>229</v>
      </c>
      <c r="C25" s="11" t="n">
        <v>180</v>
      </c>
      <c r="D25" s="11" t="s">
        <v>207</v>
      </c>
      <c r="E25" s="145"/>
      <c r="F25" s="146" t="n">
        <f aca="false">C25*E25</f>
        <v>0</v>
      </c>
    </row>
    <row r="26" customFormat="false" ht="13.8" hidden="false" customHeight="false" outlineLevel="0" collapsed="false">
      <c r="A26" s="11" t="n">
        <v>24</v>
      </c>
      <c r="B26" s="154" t="s">
        <v>230</v>
      </c>
      <c r="C26" s="149" t="n">
        <v>48</v>
      </c>
      <c r="D26" s="149" t="s">
        <v>207</v>
      </c>
      <c r="E26" s="145"/>
      <c r="F26" s="146" t="n">
        <f aca="false">C26*E26</f>
        <v>0</v>
      </c>
      <c r="G26" s="37"/>
      <c r="H26" s="37"/>
      <c r="I26" s="37"/>
    </row>
    <row r="27" customFormat="false" ht="35.05" hidden="false" customHeight="false" outlineLevel="0" collapsed="false">
      <c r="A27" s="11" t="n">
        <v>25</v>
      </c>
      <c r="B27" s="143" t="s">
        <v>231</v>
      </c>
      <c r="C27" s="11" t="n">
        <v>2</v>
      </c>
      <c r="D27" s="11" t="s">
        <v>207</v>
      </c>
      <c r="E27" s="145"/>
      <c r="F27" s="146" t="n">
        <f aca="false">C27*E27</f>
        <v>0</v>
      </c>
    </row>
    <row r="28" customFormat="false" ht="13.8" hidden="false" customHeight="false" outlineLevel="0" collapsed="false">
      <c r="A28" s="11" t="n">
        <v>26</v>
      </c>
      <c r="B28" s="143" t="s">
        <v>232</v>
      </c>
      <c r="C28" s="11" t="n">
        <v>12</v>
      </c>
      <c r="D28" s="11" t="s">
        <v>207</v>
      </c>
      <c r="E28" s="145"/>
      <c r="F28" s="146" t="n">
        <f aca="false">C28*E28</f>
        <v>0</v>
      </c>
    </row>
    <row r="29" customFormat="false" ht="13.8" hidden="false" customHeight="false" outlineLevel="0" collapsed="false">
      <c r="A29" s="11" t="n">
        <v>27</v>
      </c>
      <c r="B29" s="143" t="s">
        <v>233</v>
      </c>
      <c r="C29" s="11" t="n">
        <v>1</v>
      </c>
      <c r="D29" s="11" t="s">
        <v>207</v>
      </c>
      <c r="E29" s="145"/>
      <c r="F29" s="146" t="n">
        <f aca="false">C29*E29</f>
        <v>0</v>
      </c>
    </row>
    <row r="30" customFormat="false" ht="13.8" hidden="false" customHeight="false" outlineLevel="0" collapsed="false">
      <c r="A30" s="11" t="n">
        <v>28</v>
      </c>
      <c r="B30" s="143" t="s">
        <v>234</v>
      </c>
      <c r="C30" s="11" t="n">
        <v>1</v>
      </c>
      <c r="D30" s="11" t="s">
        <v>207</v>
      </c>
      <c r="E30" s="145"/>
      <c r="F30" s="146" t="n">
        <f aca="false">C30*E30</f>
        <v>0</v>
      </c>
    </row>
    <row r="31" customFormat="false" ht="13.8" hidden="false" customHeight="false" outlineLevel="0" collapsed="false">
      <c r="A31" s="11" t="n">
        <v>29</v>
      </c>
      <c r="B31" s="143" t="s">
        <v>235</v>
      </c>
      <c r="C31" s="11" t="n">
        <v>1</v>
      </c>
      <c r="D31" s="11" t="s">
        <v>207</v>
      </c>
      <c r="E31" s="145"/>
      <c r="F31" s="146" t="n">
        <f aca="false">C31*E31</f>
        <v>0</v>
      </c>
    </row>
    <row r="32" customFormat="false" ht="13.8" hidden="false" customHeight="false" outlineLevel="0" collapsed="false">
      <c r="A32" s="11" t="n">
        <v>30</v>
      </c>
      <c r="B32" s="143" t="s">
        <v>236</v>
      </c>
      <c r="C32" s="11" t="n">
        <v>1</v>
      </c>
      <c r="D32" s="11" t="s">
        <v>207</v>
      </c>
      <c r="E32" s="145"/>
      <c r="F32" s="146" t="n">
        <f aca="false">C32*E32</f>
        <v>0</v>
      </c>
    </row>
    <row r="33" customFormat="false" ht="13.8" hidden="false" customHeight="false" outlineLevel="0" collapsed="false">
      <c r="A33" s="155" t="s">
        <v>237</v>
      </c>
      <c r="B33" s="156"/>
      <c r="C33" s="156"/>
      <c r="D33" s="156"/>
      <c r="E33" s="157"/>
      <c r="F33" s="158" t="n">
        <f aca="false">SUM(F3:F32)</f>
        <v>0</v>
      </c>
      <c r="G33" s="159"/>
      <c r="H33" s="160" t="s">
        <v>238</v>
      </c>
      <c r="I33" s="161" t="s">
        <v>239</v>
      </c>
    </row>
    <row r="34" customFormat="false" ht="13.8" hidden="false" customHeight="false" outlineLevel="0" collapsed="false">
      <c r="A34" s="162" t="s">
        <v>240</v>
      </c>
      <c r="B34" s="162"/>
      <c r="C34" s="162"/>
      <c r="D34" s="162"/>
      <c r="E34" s="162"/>
      <c r="F34" s="163" t="n">
        <f aca="false">F33*I34</f>
        <v>0</v>
      </c>
      <c r="G34" s="1"/>
      <c r="H34" s="164" t="s">
        <v>241</v>
      </c>
      <c r="I34" s="165" t="n">
        <v>0.03</v>
      </c>
    </row>
    <row r="35" customFormat="false" ht="13.8" hidden="false" customHeight="false" outlineLevel="0" collapsed="false">
      <c r="A35" s="162" t="s">
        <v>242</v>
      </c>
      <c r="B35" s="162"/>
      <c r="C35" s="162"/>
      <c r="D35" s="162"/>
      <c r="E35" s="162"/>
      <c r="F35" s="166" t="n">
        <f aca="false">(F33+F34)*I35</f>
        <v>0</v>
      </c>
      <c r="G35" s="1"/>
      <c r="H35" s="164" t="s">
        <v>243</v>
      </c>
      <c r="I35" s="167" t="n">
        <v>0.05</v>
      </c>
    </row>
    <row r="36" customFormat="false" ht="13.8" hidden="false" customHeight="false" outlineLevel="0" collapsed="false">
      <c r="A36" s="162" t="s">
        <v>244</v>
      </c>
      <c r="B36" s="162"/>
      <c r="C36" s="162"/>
      <c r="D36" s="162"/>
      <c r="E36" s="162"/>
      <c r="F36" s="166" t="n">
        <f aca="false">(F33+F34+F35)</f>
        <v>0</v>
      </c>
      <c r="G36" s="1"/>
      <c r="H36" s="164"/>
      <c r="I36" s="168"/>
    </row>
    <row r="37" customFormat="false" ht="13.8" hidden="false" customHeight="false" outlineLevel="0" collapsed="false">
      <c r="A37" s="169" t="s">
        <v>245</v>
      </c>
      <c r="B37" s="169"/>
      <c r="C37" s="169"/>
      <c r="D37" s="169"/>
      <c r="E37" s="169"/>
      <c r="F37" s="169"/>
      <c r="G37" s="1"/>
      <c r="H37" s="164" t="s">
        <v>245</v>
      </c>
      <c r="I37" s="167" t="n">
        <v>0.0865</v>
      </c>
    </row>
    <row r="38" customFormat="false" ht="13.8" hidden="false" customHeight="false" outlineLevel="0" collapsed="false">
      <c r="A38" s="170" t="s">
        <v>246</v>
      </c>
      <c r="B38" s="170"/>
      <c r="C38" s="170"/>
      <c r="D38" s="170"/>
      <c r="E38" s="170"/>
      <c r="F38" s="163" t="n">
        <f aca="false">ROUND(($F36)/(1-'MATERIAL COPA'!$I$37)*I38,2)</f>
        <v>0</v>
      </c>
      <c r="G38" s="1"/>
      <c r="H38" s="164" t="s">
        <v>247</v>
      </c>
      <c r="I38" s="167" t="n">
        <v>0.0065</v>
      </c>
    </row>
    <row r="39" customFormat="false" ht="13.8" hidden="false" customHeight="false" outlineLevel="0" collapsed="false">
      <c r="A39" s="171" t="s">
        <v>248</v>
      </c>
      <c r="B39" s="171"/>
      <c r="C39" s="171"/>
      <c r="D39" s="171"/>
      <c r="E39" s="170"/>
      <c r="F39" s="163" t="n">
        <f aca="false">ROUND(($F36)/(1-'MATERIAL COPA'!$I$37)*I39,2)</f>
        <v>0</v>
      </c>
      <c r="G39" s="1"/>
      <c r="H39" s="164" t="s">
        <v>249</v>
      </c>
      <c r="I39" s="167" t="n">
        <v>0.03</v>
      </c>
    </row>
    <row r="40" customFormat="false" ht="13.8" hidden="false" customHeight="false" outlineLevel="0" collapsed="false">
      <c r="A40" s="171" t="s">
        <v>250</v>
      </c>
      <c r="B40" s="171"/>
      <c r="C40" s="171"/>
      <c r="D40" s="171"/>
      <c r="E40" s="170"/>
      <c r="F40" s="163" t="n">
        <f aca="false">ROUND(($F36)/(1-'MATERIAL COPA'!$I$37)*I40,2)</f>
        <v>0</v>
      </c>
      <c r="G40" s="1"/>
      <c r="H40" s="164" t="s">
        <v>251</v>
      </c>
      <c r="I40" s="165" t="n">
        <v>0.05</v>
      </c>
    </row>
    <row r="41" customFormat="false" ht="13.8" hidden="false" customHeight="false" outlineLevel="0" collapsed="false">
      <c r="A41" s="172" t="s">
        <v>252</v>
      </c>
      <c r="B41" s="173"/>
      <c r="C41" s="173"/>
      <c r="D41" s="173"/>
      <c r="E41" s="174"/>
      <c r="F41" s="163" t="n">
        <f aca="false">F36+F38+F39+F40</f>
        <v>0</v>
      </c>
    </row>
    <row r="42" customFormat="false" ht="13.8" hidden="false" customHeight="false" outlineLevel="0" collapsed="false">
      <c r="A42" s="37" t="s">
        <v>253</v>
      </c>
      <c r="B42" s="37"/>
      <c r="C42" s="37"/>
      <c r="D42" s="37"/>
      <c r="E42" s="37"/>
      <c r="F42" s="37"/>
    </row>
    <row r="43" customFormat="false" ht="24" hidden="false" customHeight="true" outlineLevel="0" collapsed="false">
      <c r="A43" s="37"/>
      <c r="B43" s="37"/>
      <c r="C43" s="37"/>
      <c r="D43" s="37"/>
      <c r="E43" s="37"/>
      <c r="F43" s="37"/>
    </row>
    <row r="44" customFormat="false" ht="13.8" hidden="false" customHeight="false" outlineLevel="0" collapsed="false">
      <c r="A44" s="37"/>
      <c r="B44" s="37"/>
      <c r="C44" s="37"/>
      <c r="D44" s="37"/>
      <c r="E44" s="37"/>
      <c r="F44" s="37"/>
    </row>
    <row r="46" customFormat="false" ht="13.8" hidden="false" customHeight="false" outlineLevel="0" collapsed="false">
      <c r="A46" s="37"/>
      <c r="B46" s="37"/>
      <c r="C46" s="37"/>
      <c r="D46" s="37"/>
      <c r="E46" s="37"/>
      <c r="F46" s="37"/>
    </row>
    <row r="47" customFormat="false" ht="13.8" hidden="false" customHeight="false" outlineLevel="0" collapsed="false">
      <c r="A47" s="37"/>
      <c r="B47" s="37"/>
      <c r="C47" s="37"/>
      <c r="D47" s="37"/>
      <c r="E47" s="37"/>
      <c r="F47" s="37"/>
    </row>
    <row r="52" customFormat="false" ht="15.75" hidden="false" customHeight="true" outlineLevel="0" collapsed="false"/>
    <row r="53" customFormat="false" ht="15.75" hidden="false" customHeight="true" outlineLevel="0" collapsed="false">
      <c r="G53" s="175"/>
    </row>
    <row r="54" customFormat="false" ht="15.75" hidden="false" customHeight="true" outlineLevel="0" collapsed="false">
      <c r="G54" s="176"/>
    </row>
    <row r="55" customFormat="false" ht="15.75" hidden="false" customHeight="true" outlineLevel="0" collapsed="false">
      <c r="G55" s="33"/>
    </row>
    <row r="56" customFormat="false" ht="15.75" hidden="false" customHeight="true" outlineLevel="0" collapsed="false">
      <c r="G56" s="176"/>
    </row>
    <row r="57" customFormat="false" ht="15.75" hidden="false" customHeight="true" outlineLevel="0" collapsed="false">
      <c r="G57" s="176"/>
    </row>
    <row r="58" customFormat="false" ht="15.75" hidden="false" customHeight="true" outlineLevel="0" collapsed="false">
      <c r="G58" s="177"/>
    </row>
    <row r="59" customFormat="false" ht="15.75" hidden="false" customHeight="true" outlineLevel="0" collapsed="false">
      <c r="G59" s="176"/>
    </row>
    <row r="60" customFormat="false" ht="15.75" hidden="false" customHeight="true" outlineLevel="0" collapsed="false">
      <c r="G60" s="178"/>
    </row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9">
    <mergeCell ref="A1:F1"/>
    <mergeCell ref="A34:E34"/>
    <mergeCell ref="A35:E35"/>
    <mergeCell ref="A36:E36"/>
    <mergeCell ref="A37:F37"/>
    <mergeCell ref="A38:E38"/>
    <mergeCell ref="A42:F44"/>
    <mergeCell ref="A46:F46"/>
    <mergeCell ref="A47:F47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8000"/>
    <pageSetUpPr fitToPage="false"/>
  </sheetPr>
  <dimension ref="A1:Z989"/>
  <sheetViews>
    <sheetView showFormulas="false" showGridLines="true" showRowColHeaders="true" showZeros="true" rightToLeft="false" tabSelected="false" showOutlineSymbols="true" defaultGridColor="true" view="normal" topLeftCell="A148" colorId="64" zoomScale="120" zoomScaleNormal="120" zoomScalePageLayoutView="100" workbookViewId="0">
      <selection pane="topLeft" activeCell="A156" activeCellId="0" sqref="A156"/>
    </sheetView>
  </sheetViews>
  <sheetFormatPr defaultColWidth="12.4375" defaultRowHeight="15" zeroHeight="false" outlineLevelRow="0" outlineLevelCol="0"/>
  <cols>
    <col collapsed="false" customWidth="true" hidden="false" outlineLevel="0" max="1" min="1" style="1" width="4.13"/>
    <col collapsed="false" customWidth="true" hidden="false" outlineLevel="0" max="2" min="2" style="1" width="34.62"/>
    <col collapsed="false" customWidth="true" hidden="false" outlineLevel="0" max="3" min="3" style="1" width="25.13"/>
    <col collapsed="false" customWidth="true" hidden="false" outlineLevel="0" max="4" min="4" style="1" width="20.27"/>
    <col collapsed="false" customWidth="true" hidden="false" outlineLevel="0" max="5" min="5" style="1" width="25.5"/>
    <col collapsed="false" customWidth="true" hidden="false" outlineLevel="0" max="26" min="6" style="1" width="7.62"/>
  </cols>
  <sheetData>
    <row r="1" customFormat="false" ht="14.25" hidden="false" customHeight="true" outlineLevel="0" collapsed="false">
      <c r="A1" s="39" t="s">
        <v>40</v>
      </c>
      <c r="B1" s="39"/>
      <c r="C1" s="39"/>
      <c r="D1" s="39"/>
      <c r="E1" s="39"/>
    </row>
    <row r="2" customFormat="false" ht="15" hidden="false" customHeight="false" outlineLevel="0" collapsed="false">
      <c r="A2" s="39"/>
      <c r="B2" s="39"/>
      <c r="C2" s="39"/>
      <c r="D2" s="39"/>
      <c r="E2" s="39"/>
    </row>
    <row r="3" customFormat="false" ht="15" hidden="false" customHeight="false" outlineLevel="0" collapsed="false">
      <c r="A3" s="40" t="s">
        <v>41</v>
      </c>
      <c r="B3" s="40"/>
      <c r="C3" s="40"/>
      <c r="D3" s="40"/>
      <c r="E3" s="40"/>
    </row>
    <row r="4" customFormat="false" ht="15" hidden="false" customHeight="true" outlineLevel="0" collapsed="false">
      <c r="A4" s="41" t="s">
        <v>42</v>
      </c>
      <c r="B4" s="41"/>
      <c r="C4" s="41"/>
      <c r="D4" s="41"/>
      <c r="E4" s="41"/>
    </row>
    <row r="5" customFormat="false" ht="13.8" hidden="false" customHeight="true" outlineLevel="0" collapsed="false">
      <c r="A5" s="42" t="s">
        <v>43</v>
      </c>
      <c r="B5" s="42"/>
      <c r="C5" s="42"/>
      <c r="D5" s="42"/>
      <c r="E5" s="42"/>
    </row>
    <row r="6" customFormat="false" ht="15" hidden="false" customHeight="false" outlineLevel="0" collapsed="false">
      <c r="A6" s="43"/>
      <c r="B6" s="43"/>
      <c r="C6" s="43"/>
      <c r="D6" s="43"/>
      <c r="E6" s="43"/>
    </row>
    <row r="7" customFormat="false" ht="15" hidden="false" customHeight="false" outlineLevel="0" collapsed="false">
      <c r="A7" s="44" t="s">
        <v>44</v>
      </c>
      <c r="B7" s="44"/>
      <c r="C7" s="44"/>
      <c r="D7" s="44"/>
      <c r="E7" s="44"/>
    </row>
    <row r="8" customFormat="false" ht="15.75" hidden="false" customHeight="true" outlineLevel="0" collapsed="false">
      <c r="A8" s="45" t="s">
        <v>45</v>
      </c>
      <c r="B8" s="46" t="s">
        <v>46</v>
      </c>
      <c r="C8" s="46"/>
      <c r="D8" s="47" t="s">
        <v>47</v>
      </c>
      <c r="E8" s="47"/>
    </row>
    <row r="9" customFormat="false" ht="15.75" hidden="false" customHeight="true" outlineLevel="0" collapsed="false">
      <c r="A9" s="48" t="s">
        <v>48</v>
      </c>
      <c r="B9" s="49" t="s">
        <v>49</v>
      </c>
      <c r="C9" s="49"/>
      <c r="D9" s="50" t="s">
        <v>50</v>
      </c>
      <c r="E9" s="50"/>
    </row>
    <row r="10" customFormat="false" ht="15.75" hidden="false" customHeight="true" outlineLevel="0" collapsed="false">
      <c r="A10" s="48" t="s">
        <v>51</v>
      </c>
      <c r="B10" s="49" t="s">
        <v>52</v>
      </c>
      <c r="C10" s="49"/>
      <c r="D10" s="51" t="s">
        <v>53</v>
      </c>
      <c r="E10" s="51"/>
    </row>
    <row r="11" customFormat="false" ht="15.75" hidden="false" customHeight="true" outlineLevel="0" collapsed="false">
      <c r="A11" s="52" t="s">
        <v>54</v>
      </c>
      <c r="B11" s="53" t="s">
        <v>55</v>
      </c>
      <c r="C11" s="53"/>
      <c r="D11" s="54" t="s">
        <v>56</v>
      </c>
      <c r="E11" s="54"/>
    </row>
    <row r="12" customFormat="false" ht="15" hidden="false" customHeight="false" outlineLevel="0" collapsed="false">
      <c r="A12" s="55"/>
      <c r="B12" s="55"/>
      <c r="C12" s="55"/>
      <c r="D12" s="55"/>
      <c r="E12" s="55"/>
    </row>
    <row r="13" customFormat="false" ht="15" hidden="false" customHeight="false" outlineLevel="0" collapsed="false">
      <c r="A13" s="44" t="s">
        <v>57</v>
      </c>
      <c r="B13" s="44"/>
      <c r="C13" s="44"/>
      <c r="D13" s="44"/>
      <c r="E13" s="44"/>
    </row>
    <row r="14" customFormat="false" ht="15.75" hidden="false" customHeight="true" outlineLevel="0" collapsed="false">
      <c r="A14" s="56" t="s">
        <v>1</v>
      </c>
      <c r="B14" s="57" t="s">
        <v>58</v>
      </c>
      <c r="C14" s="58" t="s">
        <v>4</v>
      </c>
      <c r="D14" s="59" t="s">
        <v>59</v>
      </c>
      <c r="E14" s="59"/>
    </row>
    <row r="15" customFormat="false" ht="15.75" hidden="false" customHeight="true" outlineLevel="0" collapsed="false">
      <c r="A15" s="60" t="n">
        <v>1</v>
      </c>
      <c r="B15" s="61" t="s">
        <v>60</v>
      </c>
      <c r="C15" s="62" t="s">
        <v>61</v>
      </c>
      <c r="D15" s="63" t="n">
        <f aca="false">'RESUMO DOS CUSTOS'!E8</f>
        <v>1</v>
      </c>
      <c r="E15" s="63"/>
    </row>
    <row r="16" customFormat="false" ht="15.75" hidden="false" customHeight="true" outlineLevel="0" collapsed="false">
      <c r="A16" s="60"/>
      <c r="B16" s="61"/>
      <c r="C16" s="62"/>
      <c r="D16" s="63"/>
      <c r="E16" s="63"/>
    </row>
    <row r="17" customFormat="false" ht="15.75" hidden="false" customHeight="true" outlineLevel="0" collapsed="false">
      <c r="A17" s="37"/>
      <c r="B17" s="37"/>
      <c r="C17" s="64"/>
      <c r="D17" s="21"/>
      <c r="E17" s="21"/>
    </row>
    <row r="18" customFormat="false" ht="15.75" hidden="false" customHeight="true" outlineLevel="0" collapsed="false">
      <c r="A18" s="44" t="s">
        <v>62</v>
      </c>
      <c r="B18" s="44"/>
      <c r="C18" s="44"/>
      <c r="D18" s="44"/>
      <c r="E18" s="44"/>
    </row>
    <row r="19" customFormat="false" ht="15.75" hidden="false" customHeight="true" outlineLevel="0" collapsed="false">
      <c r="A19" s="45" t="n">
        <v>1</v>
      </c>
      <c r="B19" s="46" t="s">
        <v>58</v>
      </c>
      <c r="C19" s="46"/>
      <c r="D19" s="65" t="s">
        <v>63</v>
      </c>
      <c r="E19" s="65"/>
    </row>
    <row r="20" customFormat="false" ht="15.75" hidden="false" customHeight="true" outlineLevel="0" collapsed="false">
      <c r="A20" s="48" t="n">
        <v>2</v>
      </c>
      <c r="B20" s="49" t="s">
        <v>64</v>
      </c>
      <c r="C20" s="49"/>
      <c r="D20" s="51" t="s">
        <v>254</v>
      </c>
      <c r="E20" s="51"/>
    </row>
    <row r="21" customFormat="false" ht="15.75" hidden="false" customHeight="true" outlineLevel="0" collapsed="false">
      <c r="A21" s="48" t="n">
        <v>3</v>
      </c>
      <c r="B21" s="49" t="s">
        <v>66</v>
      </c>
      <c r="C21" s="49"/>
      <c r="D21" s="66" t="n">
        <f aca="false">'FONTE DE DADOS'!B3</f>
        <v>0</v>
      </c>
      <c r="E21" s="66"/>
    </row>
    <row r="22" customFormat="false" ht="15.75" hidden="false" customHeight="true" outlineLevel="0" collapsed="false">
      <c r="A22" s="48" t="n">
        <v>4</v>
      </c>
      <c r="B22" s="49" t="s">
        <v>67</v>
      </c>
      <c r="C22" s="49"/>
      <c r="D22" s="51" t="s">
        <v>255</v>
      </c>
      <c r="E22" s="51"/>
    </row>
    <row r="23" customFormat="false" ht="15.75" hidden="false" customHeight="true" outlineLevel="0" collapsed="false">
      <c r="A23" s="52" t="n">
        <v>5</v>
      </c>
      <c r="B23" s="67" t="s">
        <v>69</v>
      </c>
      <c r="C23" s="67"/>
      <c r="D23" s="68" t="n">
        <v>45658</v>
      </c>
      <c r="E23" s="68"/>
    </row>
    <row r="24" customFormat="false" ht="15.75" hidden="false" customHeight="true" outlineLevel="0" collapsed="false">
      <c r="A24" s="37"/>
      <c r="B24" s="35"/>
      <c r="C24" s="69"/>
      <c r="D24" s="70"/>
      <c r="E24" s="69"/>
    </row>
    <row r="25" customFormat="false" ht="15.75" hidden="false" customHeight="true" outlineLevel="0" collapsed="false">
      <c r="A25" s="44" t="s">
        <v>70</v>
      </c>
      <c r="B25" s="44"/>
      <c r="C25" s="44"/>
      <c r="D25" s="44"/>
      <c r="E25" s="44"/>
    </row>
    <row r="26" customFormat="false" ht="15.75" hidden="false" customHeight="true" outlineLevel="0" collapsed="false">
      <c r="A26" s="71" t="n">
        <v>1</v>
      </c>
      <c r="B26" s="72" t="s">
        <v>71</v>
      </c>
      <c r="C26" s="72"/>
      <c r="D26" s="73" t="s">
        <v>72</v>
      </c>
      <c r="E26" s="74" t="s">
        <v>73</v>
      </c>
    </row>
    <row r="27" customFormat="false" ht="15.75" hidden="false" customHeight="true" outlineLevel="0" collapsed="false">
      <c r="A27" s="13" t="s">
        <v>45</v>
      </c>
      <c r="B27" s="75" t="s">
        <v>74</v>
      </c>
      <c r="C27" s="75"/>
      <c r="D27" s="76"/>
      <c r="E27" s="77" t="n">
        <f aca="false">D21</f>
        <v>0</v>
      </c>
    </row>
    <row r="28" customFormat="false" ht="15.75" hidden="false" customHeight="true" outlineLevel="0" collapsed="false">
      <c r="A28" s="13" t="s">
        <v>48</v>
      </c>
      <c r="B28" s="75" t="s">
        <v>75</v>
      </c>
      <c r="C28" s="75"/>
      <c r="D28" s="78"/>
      <c r="E28" s="79" t="n">
        <v>0</v>
      </c>
    </row>
    <row r="29" customFormat="false" ht="15.75" hidden="false" customHeight="true" outlineLevel="0" collapsed="false">
      <c r="A29" s="13" t="s">
        <v>51</v>
      </c>
      <c r="B29" s="75" t="s">
        <v>76</v>
      </c>
      <c r="C29" s="75"/>
      <c r="D29" s="80"/>
      <c r="E29" s="79" t="n">
        <v>0</v>
      </c>
    </row>
    <row r="30" customFormat="false" ht="15.75" hidden="false" customHeight="true" outlineLevel="0" collapsed="false">
      <c r="A30" s="13" t="s">
        <v>54</v>
      </c>
      <c r="B30" s="75" t="s">
        <v>77</v>
      </c>
      <c r="C30" s="75"/>
      <c r="D30" s="80"/>
      <c r="E30" s="79" t="n">
        <v>0</v>
      </c>
    </row>
    <row r="31" customFormat="false" ht="15.75" hidden="false" customHeight="true" outlineLevel="0" collapsed="false">
      <c r="A31" s="13" t="s">
        <v>78</v>
      </c>
      <c r="B31" s="75" t="s">
        <v>79</v>
      </c>
      <c r="C31" s="75"/>
      <c r="D31" s="80"/>
      <c r="E31" s="79" t="n">
        <v>0</v>
      </c>
    </row>
    <row r="32" customFormat="false" ht="15.75" hidden="false" customHeight="true" outlineLevel="0" collapsed="false">
      <c r="A32" s="13" t="s">
        <v>80</v>
      </c>
      <c r="B32" s="75" t="s">
        <v>81</v>
      </c>
      <c r="C32" s="75"/>
      <c r="D32" s="80"/>
      <c r="E32" s="79" t="n">
        <v>0</v>
      </c>
    </row>
    <row r="33" customFormat="false" ht="15.75" hidden="false" customHeight="true" outlineLevel="0" collapsed="false">
      <c r="A33" s="13" t="s">
        <v>82</v>
      </c>
      <c r="B33" s="49" t="s">
        <v>83</v>
      </c>
      <c r="C33" s="49"/>
      <c r="D33" s="80"/>
      <c r="E33" s="79" t="n">
        <v>0</v>
      </c>
    </row>
    <row r="34" customFormat="false" ht="15.75" hidden="false" customHeight="true" outlineLevel="0" collapsed="false">
      <c r="A34" s="81" t="s">
        <v>84</v>
      </c>
      <c r="B34" s="81"/>
      <c r="C34" s="81"/>
      <c r="D34" s="81"/>
      <c r="E34" s="82" t="n">
        <f aca="false">SUM(E27:E33)</f>
        <v>0</v>
      </c>
    </row>
    <row r="35" customFormat="false" ht="15.75" hidden="false" customHeight="true" outlineLevel="0" collapsed="false">
      <c r="A35" s="83" t="s">
        <v>85</v>
      </c>
      <c r="B35" s="83"/>
      <c r="C35" s="83"/>
      <c r="D35" s="83"/>
      <c r="E35" s="84" t="n">
        <f aca="false">SUM(E34)</f>
        <v>0</v>
      </c>
    </row>
    <row r="36" customFormat="false" ht="15.75" hidden="false" customHeight="true" outlineLevel="0" collapsed="false">
      <c r="A36" s="85"/>
      <c r="B36" s="86"/>
      <c r="C36" s="86"/>
      <c r="D36" s="86"/>
      <c r="E36" s="87"/>
    </row>
    <row r="37" customFormat="false" ht="15.75" hidden="false" customHeight="true" outlineLevel="0" collapsed="false">
      <c r="A37" s="88" t="s">
        <v>86</v>
      </c>
      <c r="B37" s="88"/>
      <c r="C37" s="88"/>
      <c r="D37" s="88"/>
      <c r="E37" s="88"/>
    </row>
    <row r="38" customFormat="false" ht="15.75" hidden="false" customHeight="true" outlineLevel="0" collapsed="false">
      <c r="A38" s="89" t="s">
        <v>87</v>
      </c>
      <c r="B38" s="89"/>
      <c r="C38" s="89"/>
      <c r="D38" s="89"/>
      <c r="E38" s="89"/>
    </row>
    <row r="39" customFormat="false" ht="15.75" hidden="false" customHeight="true" outlineLevel="0" collapsed="false">
      <c r="A39" s="90" t="s">
        <v>88</v>
      </c>
      <c r="B39" s="91" t="s">
        <v>89</v>
      </c>
      <c r="C39" s="91"/>
      <c r="D39" s="92" t="s">
        <v>72</v>
      </c>
      <c r="E39" s="93" t="s">
        <v>73</v>
      </c>
    </row>
    <row r="40" customFormat="false" ht="15.75" hidden="false" customHeight="true" outlineLevel="0" collapsed="false">
      <c r="A40" s="11" t="s">
        <v>45</v>
      </c>
      <c r="B40" s="94" t="s">
        <v>90</v>
      </c>
      <c r="C40" s="95"/>
      <c r="D40" s="96" t="n">
        <f aca="false">1/12</f>
        <v>0.0833333333333333</v>
      </c>
      <c r="E40" s="97" t="n">
        <f aca="false">TRUNC($E$35*D40,2)</f>
        <v>0</v>
      </c>
    </row>
    <row r="41" customFormat="false" ht="15.75" hidden="false" customHeight="true" outlineLevel="0" collapsed="false">
      <c r="A41" s="11" t="s">
        <v>48</v>
      </c>
      <c r="B41" s="94" t="s">
        <v>91</v>
      </c>
      <c r="C41" s="95"/>
      <c r="D41" s="96" t="n">
        <v>0.1111</v>
      </c>
      <c r="E41" s="97" t="n">
        <f aca="false">TRUNC($E$35*D41,2)</f>
        <v>0</v>
      </c>
    </row>
    <row r="42" customFormat="false" ht="15.75" hidden="false" customHeight="true" outlineLevel="0" collapsed="false">
      <c r="A42" s="18" t="s">
        <v>92</v>
      </c>
      <c r="B42" s="18"/>
      <c r="C42" s="18"/>
      <c r="D42" s="81" t="n">
        <f aca="false">SUM(D40:D41)</f>
        <v>0.194433333333333</v>
      </c>
      <c r="E42" s="82" t="n">
        <f aca="false">SUM(E40:E41)</f>
        <v>0</v>
      </c>
    </row>
    <row r="43" customFormat="false" ht="15.75" hidden="false" customHeight="true" outlineLevel="0" collapsed="false">
      <c r="A43" s="91" t="s">
        <v>93</v>
      </c>
      <c r="B43" s="91"/>
      <c r="C43" s="91"/>
      <c r="D43" s="91"/>
      <c r="E43" s="82" t="n">
        <f aca="false">SUM(E42)</f>
        <v>0</v>
      </c>
    </row>
    <row r="44" customFormat="false" ht="15.75" hidden="false" customHeight="true" outlineLevel="0" collapsed="false">
      <c r="A44" s="18" t="s">
        <v>94</v>
      </c>
      <c r="B44" s="18"/>
      <c r="C44" s="18"/>
      <c r="D44" s="12" t="s">
        <v>95</v>
      </c>
      <c r="E44" s="97" t="n">
        <f aca="false">E35</f>
        <v>0</v>
      </c>
    </row>
    <row r="45" customFormat="false" ht="75.75" hidden="false" customHeight="true" outlineLevel="0" collapsed="false">
      <c r="A45" s="18"/>
      <c r="B45" s="18"/>
      <c r="C45" s="18"/>
      <c r="D45" s="12" t="s">
        <v>96</v>
      </c>
      <c r="E45" s="97" t="n">
        <f aca="false">E43</f>
        <v>0</v>
      </c>
    </row>
    <row r="46" customFormat="false" ht="15.75" hidden="false" customHeight="true" outlineLevel="0" collapsed="false">
      <c r="A46" s="18"/>
      <c r="B46" s="18"/>
      <c r="C46" s="18"/>
      <c r="D46" s="91" t="s">
        <v>92</v>
      </c>
      <c r="E46" s="93" t="n">
        <f aca="false">SUM(E44:E45)</f>
        <v>0</v>
      </c>
    </row>
    <row r="47" customFormat="false" ht="15.75" hidden="false" customHeight="true" outlineLevel="0" collapsed="false">
      <c r="A47" s="98" t="s">
        <v>97</v>
      </c>
      <c r="B47" s="98"/>
      <c r="C47" s="98"/>
      <c r="D47" s="98"/>
      <c r="E47" s="98"/>
    </row>
    <row r="48" customFormat="false" ht="15.75" hidden="false" customHeight="true" outlineLevel="0" collapsed="false">
      <c r="A48" s="91" t="s">
        <v>98</v>
      </c>
      <c r="B48" s="91" t="s">
        <v>99</v>
      </c>
      <c r="C48" s="91"/>
      <c r="D48" s="92" t="s">
        <v>72</v>
      </c>
      <c r="E48" s="93" t="s">
        <v>73</v>
      </c>
    </row>
    <row r="49" customFormat="false" ht="15.75" hidden="false" customHeight="true" outlineLevel="0" collapsed="false">
      <c r="A49" s="13" t="s">
        <v>45</v>
      </c>
      <c r="B49" s="99" t="s">
        <v>100</v>
      </c>
      <c r="C49" s="99"/>
      <c r="D49" s="100" t="n">
        <v>0.2</v>
      </c>
      <c r="E49" s="97" t="n">
        <f aca="false">TRUNC($E$46*D49,2)</f>
        <v>0</v>
      </c>
    </row>
    <row r="50" customFormat="false" ht="15.75" hidden="false" customHeight="true" outlineLevel="0" collapsed="false">
      <c r="A50" s="13" t="s">
        <v>48</v>
      </c>
      <c r="B50" s="99" t="s">
        <v>101</v>
      </c>
      <c r="C50" s="99"/>
      <c r="D50" s="100" t="n">
        <v>0.025</v>
      </c>
      <c r="E50" s="97" t="n">
        <f aca="false">TRUNC($E$46*D50,2)</f>
        <v>0</v>
      </c>
    </row>
    <row r="51" customFormat="false" ht="80.25" hidden="false" customHeight="true" outlineLevel="0" collapsed="false">
      <c r="A51" s="13" t="s">
        <v>51</v>
      </c>
      <c r="B51" s="101" t="s">
        <v>102</v>
      </c>
      <c r="C51" s="101"/>
      <c r="D51" s="102" t="n">
        <v>0.06</v>
      </c>
      <c r="E51" s="97" t="n">
        <f aca="false">TRUNC($E$46*D51,2)</f>
        <v>0</v>
      </c>
    </row>
    <row r="52" customFormat="false" ht="15.75" hidden="false" customHeight="true" outlineLevel="0" collapsed="false">
      <c r="A52" s="13" t="s">
        <v>54</v>
      </c>
      <c r="B52" s="99" t="s">
        <v>103</v>
      </c>
      <c r="C52" s="99"/>
      <c r="D52" s="100" t="n">
        <v>0.015</v>
      </c>
      <c r="E52" s="97" t="n">
        <f aca="false">TRUNC($E$46*D52,2)</f>
        <v>0</v>
      </c>
    </row>
    <row r="53" customFormat="false" ht="15.75" hidden="false" customHeight="true" outlineLevel="0" collapsed="false">
      <c r="A53" s="13" t="s">
        <v>78</v>
      </c>
      <c r="B53" s="99" t="s">
        <v>104</v>
      </c>
      <c r="C53" s="99"/>
      <c r="D53" s="100" t="n">
        <v>0.01</v>
      </c>
      <c r="E53" s="97" t="n">
        <f aca="false">TRUNC($E$46*D53,2)</f>
        <v>0</v>
      </c>
    </row>
    <row r="54" customFormat="false" ht="15.75" hidden="false" customHeight="true" outlineLevel="0" collapsed="false">
      <c r="A54" s="13" t="s">
        <v>80</v>
      </c>
      <c r="B54" s="99" t="s">
        <v>105</v>
      </c>
      <c r="C54" s="99"/>
      <c r="D54" s="100" t="n">
        <v>0.006</v>
      </c>
      <c r="E54" s="97" t="n">
        <f aca="false">TRUNC($E$46*D54,2)</f>
        <v>0</v>
      </c>
    </row>
    <row r="55" customFormat="false" ht="15.75" hidden="false" customHeight="true" outlineLevel="0" collapsed="false">
      <c r="A55" s="13" t="s">
        <v>82</v>
      </c>
      <c r="B55" s="99" t="s">
        <v>106</v>
      </c>
      <c r="C55" s="99"/>
      <c r="D55" s="100" t="n">
        <v>0.002</v>
      </c>
      <c r="E55" s="97" t="n">
        <f aca="false">TRUNC($E$46*D55,2)</f>
        <v>0</v>
      </c>
    </row>
    <row r="56" customFormat="false" ht="15.75" hidden="false" customHeight="true" outlineLevel="0" collapsed="false">
      <c r="A56" s="13" t="s">
        <v>107</v>
      </c>
      <c r="B56" s="99" t="s">
        <v>108</v>
      </c>
      <c r="C56" s="99"/>
      <c r="D56" s="100" t="n">
        <v>0.08</v>
      </c>
      <c r="E56" s="97" t="n">
        <f aca="false">TRUNC($E$46*D56,2)</f>
        <v>0</v>
      </c>
    </row>
    <row r="57" customFormat="false" ht="15.75" hidden="false" customHeight="true" outlineLevel="0" collapsed="false">
      <c r="A57" s="91" t="s">
        <v>109</v>
      </c>
      <c r="B57" s="91"/>
      <c r="C57" s="91"/>
      <c r="D57" s="81" t="n">
        <f aca="false">SUM(D49:D56)</f>
        <v>0.398</v>
      </c>
      <c r="E57" s="82" t="n">
        <f aca="false">SUM(E49:E56)</f>
        <v>0</v>
      </c>
    </row>
    <row r="58" customFormat="false" ht="15.75" hidden="false" customHeight="true" outlineLevel="0" collapsed="false">
      <c r="A58" s="89" t="s">
        <v>110</v>
      </c>
      <c r="B58" s="89"/>
      <c r="C58" s="89"/>
      <c r="D58" s="89"/>
      <c r="E58" s="89"/>
    </row>
    <row r="59" customFormat="false" ht="15.75" hidden="false" customHeight="true" outlineLevel="0" collapsed="false">
      <c r="A59" s="91" t="s">
        <v>111</v>
      </c>
      <c r="B59" s="91" t="s">
        <v>112</v>
      </c>
      <c r="C59" s="91"/>
      <c r="D59" s="91"/>
      <c r="E59" s="93" t="s">
        <v>73</v>
      </c>
    </row>
    <row r="60" customFormat="false" ht="15.75" hidden="false" customHeight="true" outlineLevel="0" collapsed="false">
      <c r="A60" s="13" t="s">
        <v>45</v>
      </c>
      <c r="B60" s="49" t="s">
        <v>113</v>
      </c>
      <c r="C60" s="49"/>
      <c r="D60" s="49"/>
      <c r="E60" s="79"/>
    </row>
    <row r="61" customFormat="false" ht="15.75" hidden="false" customHeight="true" outlineLevel="0" collapsed="false">
      <c r="A61" s="13" t="s">
        <v>48</v>
      </c>
      <c r="B61" s="49" t="s">
        <v>114</v>
      </c>
      <c r="C61" s="49"/>
      <c r="D61" s="49"/>
      <c r="E61" s="97" t="n">
        <f aca="false">'FONTE DE DADOS'!B14</f>
        <v>0</v>
      </c>
    </row>
    <row r="62" customFormat="false" ht="15.75" hidden="false" customHeight="true" outlineLevel="0" collapsed="false">
      <c r="A62" s="13" t="s">
        <v>51</v>
      </c>
      <c r="B62" s="49" t="s">
        <v>115</v>
      </c>
      <c r="C62" s="49"/>
      <c r="D62" s="49"/>
      <c r="E62" s="103" t="n">
        <f aca="false">'FONTE DE DADOS'!B15</f>
        <v>0</v>
      </c>
    </row>
    <row r="63" customFormat="false" ht="15.75" hidden="false" customHeight="true" outlineLevel="0" collapsed="false">
      <c r="A63" s="13" t="s">
        <v>54</v>
      </c>
      <c r="B63" s="49" t="s">
        <v>116</v>
      </c>
      <c r="C63" s="49"/>
      <c r="D63" s="49"/>
      <c r="E63" s="97" t="n">
        <f aca="false">'FONTE DE DADOS'!B16</f>
        <v>0</v>
      </c>
    </row>
    <row r="64" customFormat="false" ht="15.75" hidden="false" customHeight="true" outlineLevel="0" collapsed="false">
      <c r="A64" s="18" t="s">
        <v>117</v>
      </c>
      <c r="B64" s="18"/>
      <c r="C64" s="18"/>
      <c r="D64" s="18"/>
      <c r="E64" s="82" t="n">
        <f aca="false">SUM(E60:E63)</f>
        <v>0</v>
      </c>
    </row>
    <row r="65" customFormat="false" ht="15.75" hidden="false" customHeight="true" outlineLevel="0" collapsed="false">
      <c r="A65" s="18" t="s">
        <v>118</v>
      </c>
      <c r="B65" s="18"/>
      <c r="C65" s="18"/>
      <c r="D65" s="18"/>
      <c r="E65" s="18"/>
    </row>
    <row r="66" customFormat="false" ht="15.75" hidden="false" customHeight="true" outlineLevel="0" collapsed="false">
      <c r="A66" s="91" t="n">
        <v>2</v>
      </c>
      <c r="B66" s="91" t="s">
        <v>119</v>
      </c>
      <c r="C66" s="91"/>
      <c r="D66" s="91"/>
      <c r="E66" s="93" t="s">
        <v>73</v>
      </c>
    </row>
    <row r="67" customFormat="false" ht="15.75" hidden="false" customHeight="true" outlineLevel="0" collapsed="false">
      <c r="A67" s="12" t="s">
        <v>88</v>
      </c>
      <c r="B67" s="104" t="s">
        <v>120</v>
      </c>
      <c r="C67" s="105"/>
      <c r="D67" s="106"/>
      <c r="E67" s="97" t="n">
        <f aca="false">E43</f>
        <v>0</v>
      </c>
    </row>
    <row r="68" customFormat="false" ht="15.75" hidden="false" customHeight="true" outlineLevel="0" collapsed="false">
      <c r="A68" s="12" t="s">
        <v>98</v>
      </c>
      <c r="B68" s="104" t="s">
        <v>121</v>
      </c>
      <c r="C68" s="105"/>
      <c r="D68" s="106"/>
      <c r="E68" s="97" t="n">
        <f aca="false">E57</f>
        <v>0</v>
      </c>
    </row>
    <row r="69" customFormat="false" ht="15.75" hidden="false" customHeight="true" outlineLevel="0" collapsed="false">
      <c r="A69" s="12" t="s">
        <v>111</v>
      </c>
      <c r="B69" s="104" t="s">
        <v>122</v>
      </c>
      <c r="C69" s="105"/>
      <c r="D69" s="106"/>
      <c r="E69" s="97" t="n">
        <f aca="false">E64</f>
        <v>0</v>
      </c>
    </row>
    <row r="70" customFormat="false" ht="15.75" hidden="false" customHeight="true" outlineLevel="0" collapsed="false">
      <c r="A70" s="83" t="s">
        <v>123</v>
      </c>
      <c r="B70" s="83"/>
      <c r="C70" s="83"/>
      <c r="D70" s="83"/>
      <c r="E70" s="84" t="n">
        <f aca="false">SUM(E67:E69)</f>
        <v>0</v>
      </c>
    </row>
    <row r="71" customFormat="false" ht="15.75" hidden="false" customHeight="true" outlineLevel="0" collapsed="false">
      <c r="A71" s="85"/>
      <c r="B71" s="107"/>
      <c r="C71" s="107"/>
      <c r="D71" s="107"/>
      <c r="E71" s="87"/>
    </row>
    <row r="72" customFormat="false" ht="15.75" hidden="false" customHeight="true" outlineLevel="0" collapsed="false">
      <c r="A72" s="88" t="s">
        <v>124</v>
      </c>
      <c r="B72" s="88"/>
      <c r="C72" s="88"/>
      <c r="D72" s="88"/>
      <c r="E72" s="88"/>
    </row>
    <row r="73" customFormat="false" ht="15.75" hidden="false" customHeight="true" outlineLevel="0" collapsed="false">
      <c r="A73" s="91" t="n">
        <v>3</v>
      </c>
      <c r="B73" s="108" t="s">
        <v>125</v>
      </c>
      <c r="C73" s="108"/>
      <c r="D73" s="92" t="s">
        <v>72</v>
      </c>
      <c r="E73" s="93" t="s">
        <v>73</v>
      </c>
    </row>
    <row r="74" customFormat="false" ht="15.75" hidden="false" customHeight="true" outlineLevel="0" collapsed="false">
      <c r="A74" s="13" t="s">
        <v>45</v>
      </c>
      <c r="B74" s="49" t="s">
        <v>126</v>
      </c>
      <c r="C74" s="49"/>
      <c r="D74" s="78" t="n">
        <v>0.00417</v>
      </c>
      <c r="E74" s="77" t="n">
        <f aca="false">TRUNC(+$E$35*D74,2)</f>
        <v>0</v>
      </c>
    </row>
    <row r="75" customFormat="false" ht="15.75" hidden="false" customHeight="true" outlineLevel="0" collapsed="false">
      <c r="A75" s="13" t="s">
        <v>48</v>
      </c>
      <c r="B75" s="49" t="s">
        <v>127</v>
      </c>
      <c r="C75" s="49"/>
      <c r="D75" s="78" t="n">
        <v>0.00033</v>
      </c>
      <c r="E75" s="77" t="n">
        <f aca="false">TRUNC(+$E$35*D75,2)</f>
        <v>0</v>
      </c>
    </row>
    <row r="76" customFormat="false" ht="15.75" hidden="false" customHeight="true" outlineLevel="0" collapsed="false">
      <c r="A76" s="12" t="s">
        <v>51</v>
      </c>
      <c r="B76" s="49" t="s">
        <v>128</v>
      </c>
      <c r="C76" s="49"/>
      <c r="D76" s="78" t="n">
        <v>0.02</v>
      </c>
      <c r="E76" s="77" t="n">
        <f aca="false">TRUNC(+$E$35*D76,2)</f>
        <v>0</v>
      </c>
    </row>
    <row r="77" customFormat="false" ht="15.75" hidden="false" customHeight="true" outlineLevel="0" collapsed="false">
      <c r="A77" s="109" t="s">
        <v>54</v>
      </c>
      <c r="B77" s="99" t="s">
        <v>129</v>
      </c>
      <c r="C77" s="99"/>
      <c r="D77" s="110" t="n">
        <v>0.0194</v>
      </c>
      <c r="E77" s="77" t="n">
        <f aca="false">TRUNC(+$E$35*D77,2)</f>
        <v>0</v>
      </c>
    </row>
    <row r="78" customFormat="false" ht="15" hidden="false" customHeight="false" outlineLevel="0" collapsed="false">
      <c r="A78" s="109" t="s">
        <v>78</v>
      </c>
      <c r="B78" s="111" t="s">
        <v>130</v>
      </c>
      <c r="C78" s="111"/>
      <c r="D78" s="110" t="n">
        <f aca="false">D77*D57</f>
        <v>0.0077212</v>
      </c>
      <c r="E78" s="77" t="n">
        <f aca="false">TRUNC(+$E$35*D78,2)</f>
        <v>0</v>
      </c>
    </row>
    <row r="79" customFormat="false" ht="15.75" hidden="false" customHeight="true" outlineLevel="0" collapsed="false">
      <c r="A79" s="12" t="s">
        <v>80</v>
      </c>
      <c r="B79" s="46" t="s">
        <v>131</v>
      </c>
      <c r="C79" s="46"/>
      <c r="D79" s="112" t="n">
        <v>0.02</v>
      </c>
      <c r="E79" s="77" t="n">
        <f aca="false">TRUNC(+$E$35*D79,2)</f>
        <v>0</v>
      </c>
    </row>
    <row r="80" customFormat="false" ht="15.75" hidden="false" customHeight="true" outlineLevel="0" collapsed="false">
      <c r="A80" s="83" t="s">
        <v>132</v>
      </c>
      <c r="B80" s="83"/>
      <c r="C80" s="83"/>
      <c r="D80" s="113" t="n">
        <f aca="false">SUM(D74:D79)</f>
        <v>0.0716212</v>
      </c>
      <c r="E80" s="114" t="n">
        <f aca="false">SUM(E74:E79)</f>
        <v>0</v>
      </c>
    </row>
    <row r="81" customFormat="false" ht="15.75" hidden="false" customHeight="true" outlineLevel="0" collapsed="false">
      <c r="A81" s="18"/>
      <c r="B81" s="18"/>
      <c r="C81" s="18"/>
      <c r="D81" s="18"/>
      <c r="E81" s="1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5.75" hidden="false" customHeight="true" outlineLevel="0" collapsed="false">
      <c r="A82" s="91" t="s">
        <v>133</v>
      </c>
      <c r="B82" s="91"/>
      <c r="C82" s="91"/>
      <c r="D82" s="12" t="s">
        <v>95</v>
      </c>
      <c r="E82" s="97" t="n">
        <f aca="false">E35</f>
        <v>0</v>
      </c>
    </row>
    <row r="83" customFormat="false" ht="15.75" hidden="false" customHeight="true" outlineLevel="0" collapsed="false">
      <c r="A83" s="91"/>
      <c r="B83" s="91"/>
      <c r="C83" s="91"/>
      <c r="D83" s="12" t="s">
        <v>134</v>
      </c>
      <c r="E83" s="97" t="n">
        <f aca="false">E70</f>
        <v>0</v>
      </c>
    </row>
    <row r="84" customFormat="false" ht="15.75" hidden="false" customHeight="true" outlineLevel="0" collapsed="false">
      <c r="A84" s="91"/>
      <c r="B84" s="91"/>
      <c r="C84" s="91"/>
      <c r="D84" s="12" t="s">
        <v>135</v>
      </c>
      <c r="E84" s="97" t="n">
        <f aca="false">E80</f>
        <v>0</v>
      </c>
    </row>
    <row r="85" customFormat="false" ht="15.75" hidden="false" customHeight="true" outlineLevel="0" collapsed="false">
      <c r="A85" s="91"/>
      <c r="B85" s="91"/>
      <c r="C85" s="91"/>
      <c r="D85" s="18" t="s">
        <v>136</v>
      </c>
      <c r="E85" s="93" t="n">
        <f aca="false">SUM(E82:E84)</f>
        <v>0</v>
      </c>
    </row>
    <row r="86" customFormat="false" ht="15.75" hidden="false" customHeight="true" outlineLevel="0" collapsed="false">
      <c r="A86" s="88" t="s">
        <v>137</v>
      </c>
      <c r="B86" s="88"/>
      <c r="C86" s="88"/>
      <c r="D86" s="88"/>
      <c r="E86" s="88"/>
    </row>
    <row r="87" customFormat="false" ht="15.75" hidden="false" customHeight="true" outlineLevel="0" collapsed="false">
      <c r="A87" s="89" t="s">
        <v>138</v>
      </c>
      <c r="B87" s="89"/>
      <c r="C87" s="89"/>
      <c r="D87" s="89"/>
      <c r="E87" s="89"/>
    </row>
    <row r="88" customFormat="false" ht="15.75" hidden="false" customHeight="true" outlineLevel="0" collapsed="false">
      <c r="A88" s="91" t="s">
        <v>139</v>
      </c>
      <c r="B88" s="18" t="s">
        <v>140</v>
      </c>
      <c r="C88" s="18"/>
      <c r="D88" s="92" t="s">
        <v>72</v>
      </c>
      <c r="E88" s="93" t="s">
        <v>73</v>
      </c>
    </row>
    <row r="89" customFormat="false" ht="15.75" hidden="false" customHeight="true" outlineLevel="0" collapsed="false">
      <c r="A89" s="12" t="s">
        <v>45</v>
      </c>
      <c r="B89" s="49" t="s">
        <v>141</v>
      </c>
      <c r="C89" s="49"/>
      <c r="D89" s="100" t="n">
        <v>0.0093</v>
      </c>
      <c r="E89" s="77" t="n">
        <f aca="false">TRUNC(+D89*$E$85,2)</f>
        <v>0</v>
      </c>
    </row>
    <row r="90" customFormat="false" ht="15.75" hidden="false" customHeight="true" outlineLevel="0" collapsed="false">
      <c r="A90" s="13" t="s">
        <v>48</v>
      </c>
      <c r="B90" s="99" t="s">
        <v>142</v>
      </c>
      <c r="C90" s="99"/>
      <c r="D90" s="100" t="n">
        <v>0.0028</v>
      </c>
      <c r="E90" s="77" t="n">
        <f aca="false">TRUNC(+D90*$E$85,2)</f>
        <v>0</v>
      </c>
    </row>
    <row r="91" customFormat="false" ht="15.75" hidden="false" customHeight="true" outlineLevel="0" collapsed="false">
      <c r="A91" s="13" t="s">
        <v>51</v>
      </c>
      <c r="B91" s="49" t="s">
        <v>143</v>
      </c>
      <c r="C91" s="49"/>
      <c r="D91" s="100" t="n">
        <v>0.0002</v>
      </c>
      <c r="E91" s="77" t="n">
        <f aca="false">TRUNC(+D91*$E$85,2)</f>
        <v>0</v>
      </c>
    </row>
    <row r="92" customFormat="false" ht="15.75" hidden="false" customHeight="true" outlineLevel="0" collapsed="false">
      <c r="A92" s="13" t="s">
        <v>54</v>
      </c>
      <c r="B92" s="49" t="s">
        <v>144</v>
      </c>
      <c r="C92" s="49"/>
      <c r="D92" s="100" t="n">
        <v>0.0027</v>
      </c>
      <c r="E92" s="77" t="n">
        <f aca="false">TRUNC(+D92*$E$85,2)</f>
        <v>0</v>
      </c>
    </row>
    <row r="93" customFormat="false" ht="15.75" hidden="false" customHeight="true" outlineLevel="0" collapsed="false">
      <c r="A93" s="13" t="s">
        <v>78</v>
      </c>
      <c r="B93" s="49" t="s">
        <v>145</v>
      </c>
      <c r="C93" s="49"/>
      <c r="D93" s="115" t="n">
        <v>0.0007</v>
      </c>
      <c r="E93" s="77" t="n">
        <f aca="false">TRUNC(+D93*$E$85,2)</f>
        <v>0</v>
      </c>
    </row>
    <row r="94" customFormat="false" ht="15.75" hidden="false" customHeight="true" outlineLevel="0" collapsed="false">
      <c r="A94" s="13" t="s">
        <v>80</v>
      </c>
      <c r="B94" s="49" t="s">
        <v>146</v>
      </c>
      <c r="C94" s="49"/>
      <c r="D94" s="116" t="n">
        <v>0</v>
      </c>
      <c r="E94" s="77" t="n">
        <f aca="false">TRUNC(+D94*$E$85,2)</f>
        <v>0</v>
      </c>
    </row>
    <row r="95" customFormat="false" ht="15.75" hidden="false" customHeight="true" outlineLevel="0" collapsed="false">
      <c r="A95" s="91" t="s">
        <v>147</v>
      </c>
      <c r="B95" s="91"/>
      <c r="C95" s="91"/>
      <c r="D95" s="117" t="n">
        <f aca="false">SUM(D89:D94)</f>
        <v>0.0157</v>
      </c>
      <c r="E95" s="87" t="n">
        <f aca="false">SUM(E89:E94)</f>
        <v>0</v>
      </c>
    </row>
    <row r="96" customFormat="false" ht="15.75" hidden="false" customHeight="true" outlineLevel="0" collapsed="false">
      <c r="A96" s="118" t="s">
        <v>148</v>
      </c>
      <c r="B96" s="118"/>
      <c r="C96" s="118"/>
      <c r="D96" s="118"/>
      <c r="E96" s="118"/>
    </row>
    <row r="97" customFormat="false" ht="15.75" hidden="false" customHeight="true" outlineLevel="0" collapsed="false">
      <c r="A97" s="91" t="s">
        <v>149</v>
      </c>
      <c r="B97" s="18" t="s">
        <v>150</v>
      </c>
      <c r="C97" s="18"/>
      <c r="D97" s="18"/>
      <c r="E97" s="93" t="s">
        <v>73</v>
      </c>
    </row>
    <row r="98" customFormat="false" ht="15.75" hidden="false" customHeight="true" outlineLevel="0" collapsed="false">
      <c r="A98" s="12" t="s">
        <v>45</v>
      </c>
      <c r="B98" s="49" t="s">
        <v>151</v>
      </c>
      <c r="C98" s="49"/>
      <c r="D98" s="49"/>
      <c r="E98" s="77" t="n">
        <v>0</v>
      </c>
    </row>
    <row r="99" customFormat="false" ht="15.75" hidden="false" customHeight="true" outlineLevel="0" collapsed="false">
      <c r="A99" s="91" t="s">
        <v>152</v>
      </c>
      <c r="B99" s="91"/>
      <c r="C99" s="91"/>
      <c r="D99" s="91"/>
      <c r="E99" s="82" t="n">
        <f aca="false">SUM(E98)</f>
        <v>0</v>
      </c>
    </row>
    <row r="100" customFormat="false" ht="15.75" hidden="false" customHeight="true" outlineLevel="0" collapsed="false">
      <c r="A100" s="18" t="s">
        <v>153</v>
      </c>
      <c r="B100" s="18"/>
      <c r="C100" s="18"/>
      <c r="D100" s="18"/>
      <c r="E100" s="18"/>
    </row>
    <row r="101" customFormat="false" ht="15.75" hidden="false" customHeight="true" outlineLevel="0" collapsed="false">
      <c r="A101" s="91" t="n">
        <v>4</v>
      </c>
      <c r="B101" s="91" t="s">
        <v>154</v>
      </c>
      <c r="C101" s="91"/>
      <c r="D101" s="91"/>
      <c r="E101" s="93" t="s">
        <v>73</v>
      </c>
    </row>
    <row r="102" customFormat="false" ht="15.75" hidden="false" customHeight="true" outlineLevel="0" collapsed="false">
      <c r="A102" s="12" t="s">
        <v>139</v>
      </c>
      <c r="B102" s="104" t="s">
        <v>155</v>
      </c>
      <c r="C102" s="105"/>
      <c r="D102" s="106"/>
      <c r="E102" s="97" t="n">
        <f aca="false">+E95</f>
        <v>0</v>
      </c>
    </row>
    <row r="103" customFormat="false" ht="15.75" hidden="false" customHeight="true" outlineLevel="0" collapsed="false">
      <c r="A103" s="12" t="s">
        <v>149</v>
      </c>
      <c r="B103" s="104" t="s">
        <v>156</v>
      </c>
      <c r="C103" s="105"/>
      <c r="D103" s="106"/>
      <c r="E103" s="79" t="n">
        <f aca="false">+E99</f>
        <v>0</v>
      </c>
    </row>
    <row r="104" customFormat="false" ht="15.75" hidden="false" customHeight="true" outlineLevel="0" collapsed="false">
      <c r="A104" s="91" t="s">
        <v>92</v>
      </c>
      <c r="B104" s="91"/>
      <c r="C104" s="91"/>
      <c r="D104" s="91"/>
      <c r="E104" s="82" t="n">
        <f aca="false">SUM(E102:E103)</f>
        <v>0</v>
      </c>
    </row>
    <row r="105" customFormat="false" ht="15.75" hidden="false" customHeight="true" outlineLevel="0" collapsed="false">
      <c r="A105" s="83" t="s">
        <v>157</v>
      </c>
      <c r="B105" s="83"/>
      <c r="C105" s="83"/>
      <c r="D105" s="83"/>
      <c r="E105" s="84" t="n">
        <f aca="false">SUM(E104)</f>
        <v>0</v>
      </c>
    </row>
    <row r="106" customFormat="false" ht="15.75" hidden="false" customHeight="true" outlineLevel="0" collapsed="false">
      <c r="A106" s="85"/>
      <c r="B106" s="107"/>
      <c r="C106" s="107"/>
      <c r="D106" s="107"/>
      <c r="E106" s="87"/>
    </row>
    <row r="107" customFormat="false" ht="15.75" hidden="false" customHeight="true" outlineLevel="0" collapsed="false">
      <c r="A107" s="88" t="s">
        <v>158</v>
      </c>
      <c r="B107" s="88"/>
      <c r="C107" s="88"/>
      <c r="D107" s="88"/>
      <c r="E107" s="88"/>
    </row>
    <row r="108" customFormat="false" ht="15.75" hidden="false" customHeight="true" outlineLevel="0" collapsed="false">
      <c r="A108" s="91" t="n">
        <v>5</v>
      </c>
      <c r="B108" s="91" t="s">
        <v>159</v>
      </c>
      <c r="C108" s="91"/>
      <c r="D108" s="91"/>
      <c r="E108" s="93" t="s">
        <v>73</v>
      </c>
    </row>
    <row r="109" customFormat="false" ht="15.75" hidden="false" customHeight="true" outlineLevel="0" collapsed="false">
      <c r="A109" s="13" t="s">
        <v>45</v>
      </c>
      <c r="B109" s="49" t="s">
        <v>160</v>
      </c>
      <c r="C109" s="49"/>
      <c r="D109" s="49"/>
      <c r="E109" s="77" t="n">
        <f aca="false">UNIFORMES!G27</f>
        <v>0</v>
      </c>
    </row>
    <row r="110" customFormat="false" ht="15.75" hidden="false" customHeight="true" outlineLevel="0" collapsed="false">
      <c r="A110" s="13" t="s">
        <v>48</v>
      </c>
      <c r="B110" s="49" t="s">
        <v>161</v>
      </c>
      <c r="C110" s="49"/>
      <c r="D110" s="49"/>
      <c r="E110" s="77"/>
    </row>
    <row r="111" customFormat="false" ht="15.75" hidden="false" customHeight="true" outlineLevel="0" collapsed="false">
      <c r="A111" s="13" t="s">
        <v>51</v>
      </c>
      <c r="B111" s="153" t="s">
        <v>256</v>
      </c>
      <c r="C111" s="153"/>
      <c r="D111" s="153"/>
      <c r="E111" s="77" t="n">
        <f aca="false">EQUIPAMENTOS!G4</f>
        <v>0</v>
      </c>
    </row>
    <row r="112" customFormat="false" ht="15.75" hidden="false" customHeight="true" outlineLevel="0" collapsed="false">
      <c r="A112" s="13" t="s">
        <v>54</v>
      </c>
      <c r="B112" s="49" t="s">
        <v>257</v>
      </c>
      <c r="C112" s="49"/>
      <c r="D112" s="49"/>
      <c r="E112" s="77" t="n">
        <f aca="false">'EPIs e FERRAMENTAS - AUX MANU'!F11</f>
        <v>0</v>
      </c>
    </row>
    <row r="113" customFormat="false" ht="15.75" hidden="false" customHeight="true" outlineLevel="0" collapsed="false">
      <c r="A113" s="13" t="s">
        <v>78</v>
      </c>
      <c r="B113" s="49" t="s">
        <v>258</v>
      </c>
      <c r="C113" s="49"/>
      <c r="D113" s="49"/>
      <c r="E113" s="77" t="n">
        <f aca="false">'EPIs e FERRAMENTAS - AUX MANU'!G34</f>
        <v>0</v>
      </c>
    </row>
    <row r="114" customFormat="false" ht="15.75" hidden="false" customHeight="true" outlineLevel="0" collapsed="false">
      <c r="A114" s="83" t="s">
        <v>164</v>
      </c>
      <c r="B114" s="83"/>
      <c r="C114" s="83"/>
      <c r="D114" s="83"/>
      <c r="E114" s="119" t="n">
        <f aca="false">SUM(E109:E113)</f>
        <v>0</v>
      </c>
    </row>
    <row r="115" customFormat="false" ht="15.75" hidden="false" customHeight="true" outlineLevel="0" collapsed="false">
      <c r="A115" s="18"/>
      <c r="B115" s="18"/>
      <c r="C115" s="18"/>
      <c r="D115" s="18"/>
      <c r="E115" s="1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5.75" hidden="false" customHeight="true" outlineLevel="0" collapsed="false">
      <c r="A116" s="91" t="s">
        <v>165</v>
      </c>
      <c r="B116" s="91"/>
      <c r="C116" s="91"/>
      <c r="D116" s="12" t="s">
        <v>95</v>
      </c>
      <c r="E116" s="97" t="n">
        <f aca="false">E35</f>
        <v>0</v>
      </c>
    </row>
    <row r="117" customFormat="false" ht="15.75" hidden="false" customHeight="true" outlineLevel="0" collapsed="false">
      <c r="A117" s="91"/>
      <c r="B117" s="91"/>
      <c r="C117" s="91"/>
      <c r="D117" s="12" t="s">
        <v>134</v>
      </c>
      <c r="E117" s="97" t="n">
        <f aca="false">E70</f>
        <v>0</v>
      </c>
    </row>
    <row r="118" customFormat="false" ht="15.75" hidden="false" customHeight="true" outlineLevel="0" collapsed="false">
      <c r="A118" s="91"/>
      <c r="B118" s="91"/>
      <c r="C118" s="91"/>
      <c r="D118" s="12" t="s">
        <v>135</v>
      </c>
      <c r="E118" s="97" t="n">
        <f aca="false">E80</f>
        <v>0</v>
      </c>
    </row>
    <row r="119" customFormat="false" ht="15.75" hidden="false" customHeight="true" outlineLevel="0" collapsed="false">
      <c r="A119" s="91"/>
      <c r="B119" s="91"/>
      <c r="C119" s="91"/>
      <c r="D119" s="12" t="s">
        <v>166</v>
      </c>
      <c r="E119" s="97" t="n">
        <f aca="false">E105</f>
        <v>0</v>
      </c>
    </row>
    <row r="120" customFormat="false" ht="15.75" hidden="false" customHeight="true" outlineLevel="0" collapsed="false">
      <c r="A120" s="91"/>
      <c r="B120" s="91"/>
      <c r="C120" s="91"/>
      <c r="D120" s="12" t="s">
        <v>167</v>
      </c>
      <c r="E120" s="97" t="n">
        <f aca="false">E114</f>
        <v>0</v>
      </c>
    </row>
    <row r="121" customFormat="false" ht="15.75" hidden="false" customHeight="true" outlineLevel="0" collapsed="false">
      <c r="A121" s="91"/>
      <c r="B121" s="91"/>
      <c r="C121" s="91"/>
      <c r="D121" s="18" t="s">
        <v>136</v>
      </c>
      <c r="E121" s="93" t="n">
        <f aca="false">SUM(E116:E120)</f>
        <v>0</v>
      </c>
    </row>
    <row r="122" customFormat="false" ht="15.75" hidden="false" customHeight="true" outlineLevel="0" collapsed="false">
      <c r="A122" s="88" t="s">
        <v>168</v>
      </c>
      <c r="B122" s="88"/>
      <c r="C122" s="88"/>
      <c r="D122" s="88"/>
      <c r="E122" s="88"/>
    </row>
    <row r="123" customFormat="false" ht="15.75" hidden="false" customHeight="true" outlineLevel="0" collapsed="false">
      <c r="A123" s="88" t="n">
        <v>6</v>
      </c>
      <c r="B123" s="83" t="s">
        <v>169</v>
      </c>
      <c r="C123" s="83"/>
      <c r="D123" s="120" t="s">
        <v>72</v>
      </c>
      <c r="E123" s="121" t="s">
        <v>73</v>
      </c>
    </row>
    <row r="124" customFormat="false" ht="15.75" hidden="false" customHeight="true" outlineLevel="0" collapsed="false">
      <c r="A124" s="13" t="s">
        <v>45</v>
      </c>
      <c r="B124" s="49" t="s">
        <v>170</v>
      </c>
      <c r="C124" s="49"/>
      <c r="D124" s="122" t="n">
        <v>0.05</v>
      </c>
      <c r="E124" s="97" t="n">
        <f aca="false">TRUNC(+E121*D124,2)</f>
        <v>0</v>
      </c>
    </row>
    <row r="125" customFormat="false" ht="15.75" hidden="false" customHeight="true" outlineLevel="0" collapsed="false">
      <c r="A125" s="13" t="s">
        <v>48</v>
      </c>
      <c r="B125" s="49" t="s">
        <v>171</v>
      </c>
      <c r="C125" s="49"/>
      <c r="D125" s="123" t="n">
        <v>0.1</v>
      </c>
      <c r="E125" s="77" t="n">
        <f aca="false">TRUNC(D125*(+E121+E124),2)</f>
        <v>0</v>
      </c>
    </row>
    <row r="126" customFormat="false" ht="15.75" hidden="false" customHeight="true" outlineLevel="0" collapsed="false">
      <c r="A126" s="83" t="s">
        <v>172</v>
      </c>
      <c r="B126" s="83"/>
      <c r="C126" s="88" t="s">
        <v>173</v>
      </c>
      <c r="D126" s="88"/>
      <c r="E126" s="114" t="n">
        <f aca="false">E121+E124+E125</f>
        <v>0</v>
      </c>
    </row>
    <row r="127" customFormat="false" ht="15.75" hidden="false" customHeight="true" outlineLevel="0" collapsed="false">
      <c r="A127" s="83" t="s">
        <v>51</v>
      </c>
      <c r="B127" s="124" t="s">
        <v>174</v>
      </c>
      <c r="C127" s="125" t="n">
        <f aca="false">(D134*100)</f>
        <v>14.25</v>
      </c>
      <c r="D127" s="126" t="n">
        <f aca="false">+(100-C127)/100</f>
        <v>0.8575</v>
      </c>
      <c r="E127" s="114" t="n">
        <f aca="false">TRUNC(E126/D127,2)</f>
        <v>0</v>
      </c>
    </row>
    <row r="128" customFormat="false" ht="15.75" hidden="false" customHeight="true" outlineLevel="0" collapsed="false">
      <c r="A128" s="127"/>
      <c r="B128" s="49" t="s">
        <v>175</v>
      </c>
      <c r="C128" s="49"/>
      <c r="D128" s="128"/>
      <c r="E128" s="77"/>
    </row>
    <row r="129" customFormat="false" ht="15.75" hidden="false" customHeight="true" outlineLevel="0" collapsed="false">
      <c r="A129" s="127"/>
      <c r="B129" s="49" t="s">
        <v>176</v>
      </c>
      <c r="C129" s="49"/>
      <c r="D129" s="78" t="n">
        <v>0.076</v>
      </c>
      <c r="E129" s="77" t="n">
        <f aca="false">TRUNC(+E127*D129,2)</f>
        <v>0</v>
      </c>
    </row>
    <row r="130" customFormat="false" ht="15.75" hidden="false" customHeight="true" outlineLevel="0" collapsed="false">
      <c r="A130" s="127"/>
      <c r="B130" s="49" t="s">
        <v>177</v>
      </c>
      <c r="C130" s="49"/>
      <c r="D130" s="78" t="n">
        <v>0.0165</v>
      </c>
      <c r="E130" s="77" t="n">
        <f aca="false">TRUNC(+E127*D130,2)</f>
        <v>0</v>
      </c>
    </row>
    <row r="131" customFormat="false" ht="15.75" hidden="false" customHeight="true" outlineLevel="0" collapsed="false">
      <c r="A131" s="127"/>
      <c r="B131" s="99" t="s">
        <v>178</v>
      </c>
      <c r="C131" s="99"/>
      <c r="D131" s="11"/>
      <c r="E131" s="77"/>
    </row>
    <row r="132" customFormat="false" ht="15.75" hidden="false" customHeight="true" outlineLevel="0" collapsed="false">
      <c r="A132" s="127"/>
      <c r="B132" s="99" t="s">
        <v>179</v>
      </c>
      <c r="C132" s="99"/>
      <c r="D132" s="129"/>
      <c r="E132" s="77"/>
    </row>
    <row r="133" customFormat="false" ht="15.75" hidden="false" customHeight="true" outlineLevel="0" collapsed="false">
      <c r="A133" s="127"/>
      <c r="B133" s="49" t="s">
        <v>180</v>
      </c>
      <c r="C133" s="49"/>
      <c r="D133" s="112" t="n">
        <v>0.05</v>
      </c>
      <c r="E133" s="130" t="n">
        <f aca="false">TRUNC(+E127*D133,2)</f>
        <v>0</v>
      </c>
    </row>
    <row r="134" customFormat="false" ht="15.75" hidden="false" customHeight="true" outlineLevel="0" collapsed="false">
      <c r="A134" s="18" t="s">
        <v>181</v>
      </c>
      <c r="B134" s="18"/>
      <c r="C134" s="18"/>
      <c r="D134" s="81" t="n">
        <f aca="false">SUM(D129:D133)</f>
        <v>0.1425</v>
      </c>
      <c r="E134" s="82" t="n">
        <f aca="false">SUM(E129:E133)</f>
        <v>0</v>
      </c>
    </row>
    <row r="135" customFormat="false" ht="15.75" hidden="false" customHeight="true" outlineLevel="0" collapsed="false">
      <c r="A135" s="91" t="s">
        <v>182</v>
      </c>
      <c r="B135" s="91"/>
      <c r="C135" s="91"/>
      <c r="D135" s="91"/>
      <c r="E135" s="131" t="n">
        <f aca="false">E124+E125+E134</f>
        <v>0</v>
      </c>
    </row>
    <row r="136" customFormat="false" ht="15.75" hidden="false" customHeight="true" outlineLevel="0" collapsed="false">
      <c r="A136" s="83" t="s">
        <v>183</v>
      </c>
      <c r="B136" s="83"/>
      <c r="C136" s="83"/>
      <c r="D136" s="83"/>
      <c r="E136" s="84" t="n">
        <f aca="false">SUM(E135)</f>
        <v>0</v>
      </c>
    </row>
    <row r="137" customFormat="false" ht="15.75" hidden="false" customHeight="true" outlineLevel="0" collapsed="false">
      <c r="A137" s="85"/>
      <c r="B137" s="107"/>
      <c r="C137" s="107"/>
      <c r="D137" s="107"/>
      <c r="E137" s="87"/>
    </row>
    <row r="138" customFormat="false" ht="15.75" hidden="false" customHeight="true" outlineLevel="0" collapsed="false">
      <c r="A138" s="83" t="s">
        <v>184</v>
      </c>
      <c r="B138" s="83"/>
      <c r="C138" s="83"/>
      <c r="D138" s="83"/>
      <c r="E138" s="83"/>
    </row>
    <row r="139" customFormat="false" ht="15.75" hidden="false" customHeight="true" outlineLevel="0" collapsed="false">
      <c r="A139" s="91" t="s">
        <v>185</v>
      </c>
      <c r="B139" s="91"/>
      <c r="C139" s="91"/>
      <c r="D139" s="91"/>
      <c r="E139" s="93" t="s">
        <v>73</v>
      </c>
    </row>
    <row r="140" customFormat="false" ht="15.75" hidden="false" customHeight="true" outlineLevel="0" collapsed="false">
      <c r="A140" s="13" t="s">
        <v>45</v>
      </c>
      <c r="B140" s="49" t="s">
        <v>186</v>
      </c>
      <c r="C140" s="49"/>
      <c r="D140" s="49"/>
      <c r="E140" s="77" t="n">
        <f aca="false">E35</f>
        <v>0</v>
      </c>
    </row>
    <row r="141" customFormat="false" ht="15.75" hidden="false" customHeight="true" outlineLevel="0" collapsed="false">
      <c r="A141" s="13" t="s">
        <v>48</v>
      </c>
      <c r="B141" s="49" t="s">
        <v>187</v>
      </c>
      <c r="C141" s="49"/>
      <c r="D141" s="49"/>
      <c r="E141" s="77" t="n">
        <f aca="false">+E70</f>
        <v>0</v>
      </c>
    </row>
    <row r="142" customFormat="false" ht="15.75" hidden="false" customHeight="true" outlineLevel="0" collapsed="false">
      <c r="A142" s="13" t="s">
        <v>51</v>
      </c>
      <c r="B142" s="49" t="s">
        <v>188</v>
      </c>
      <c r="C142" s="49"/>
      <c r="D142" s="49"/>
      <c r="E142" s="77" t="n">
        <f aca="false">+E80</f>
        <v>0</v>
      </c>
    </row>
    <row r="143" customFormat="false" ht="15.75" hidden="false" customHeight="true" outlineLevel="0" collapsed="false">
      <c r="A143" s="13" t="s">
        <v>54</v>
      </c>
      <c r="B143" s="49" t="s">
        <v>189</v>
      </c>
      <c r="C143" s="49"/>
      <c r="D143" s="49"/>
      <c r="E143" s="77" t="n">
        <f aca="false">+E105</f>
        <v>0</v>
      </c>
    </row>
    <row r="144" customFormat="false" ht="15.75" hidden="false" customHeight="true" outlineLevel="0" collapsed="false">
      <c r="A144" s="13" t="s">
        <v>78</v>
      </c>
      <c r="B144" s="49" t="s">
        <v>190</v>
      </c>
      <c r="C144" s="49"/>
      <c r="D144" s="49"/>
      <c r="E144" s="77" t="n">
        <f aca="false">+E114</f>
        <v>0</v>
      </c>
    </row>
    <row r="145" customFormat="false" ht="15.75" hidden="false" customHeight="true" outlineLevel="0" collapsed="false">
      <c r="A145" s="91" t="s">
        <v>191</v>
      </c>
      <c r="B145" s="91"/>
      <c r="C145" s="91"/>
      <c r="D145" s="91"/>
      <c r="E145" s="82" t="n">
        <f aca="false">SUM(E140:E144)</f>
        <v>0</v>
      </c>
    </row>
    <row r="146" customFormat="false" ht="15.75" hidden="false" customHeight="true" outlineLevel="0" collapsed="false">
      <c r="A146" s="132" t="s">
        <v>80</v>
      </c>
      <c r="B146" s="53" t="s">
        <v>192</v>
      </c>
      <c r="C146" s="53"/>
      <c r="D146" s="53"/>
      <c r="E146" s="130" t="n">
        <f aca="false">E136</f>
        <v>0</v>
      </c>
    </row>
    <row r="147" customFormat="false" ht="15.75" hidden="false" customHeight="true" outlineLevel="0" collapsed="false">
      <c r="A147" s="133" t="s">
        <v>193</v>
      </c>
      <c r="B147" s="133"/>
      <c r="C147" s="133"/>
      <c r="D147" s="133"/>
      <c r="E147" s="134" t="n">
        <f aca="false">+E145+E146</f>
        <v>0</v>
      </c>
    </row>
    <row r="148" customFormat="false" ht="15.75" hidden="false" customHeight="true" outlineLevel="0" collapsed="false">
      <c r="A148" s="133" t="s">
        <v>194</v>
      </c>
      <c r="B148" s="133"/>
      <c r="C148" s="133"/>
      <c r="D148" s="133"/>
      <c r="E148" s="134" t="n">
        <f aca="false">E147*1</f>
        <v>0</v>
      </c>
    </row>
    <row r="149" customFormat="false" ht="15.75" hidden="false" customHeight="true" outlineLevel="0" collapsed="false">
      <c r="A149" s="133" t="s">
        <v>195</v>
      </c>
      <c r="B149" s="133"/>
      <c r="C149" s="133"/>
      <c r="D149" s="133"/>
      <c r="E149" s="134" t="n">
        <f aca="false">E148*12</f>
        <v>0</v>
      </c>
    </row>
    <row r="150" customFormat="false" ht="15.75" hidden="false" customHeight="true" outlineLevel="0" collapsed="false">
      <c r="A150" s="34"/>
      <c r="B150" s="35"/>
      <c r="C150" s="35"/>
      <c r="D150" s="88" t="s">
        <v>196</v>
      </c>
      <c r="E150" s="84" t="e">
        <f aca="false">E147/E140</f>
        <v>#DIV/0!</v>
      </c>
    </row>
    <row r="151" customFormat="false" ht="15.75" hidden="false" customHeight="true" outlineLevel="0" collapsed="false">
      <c r="A151" s="34"/>
      <c r="B151" s="35"/>
      <c r="C151" s="35"/>
      <c r="D151" s="135"/>
    </row>
    <row r="152" customFormat="false" ht="15.75" hidden="false" customHeight="true" outlineLevel="0" collapsed="false">
      <c r="A152" s="34"/>
      <c r="B152" s="35"/>
      <c r="C152" s="35"/>
      <c r="D152" s="135"/>
      <c r="E152" s="136"/>
    </row>
    <row r="153" customFormat="false" ht="22.5" hidden="false" customHeight="true" outlineLevel="0" collapsed="false">
      <c r="A153" s="37" t="s">
        <v>39</v>
      </c>
      <c r="B153" s="37"/>
      <c r="C153" s="37"/>
      <c r="D153" s="37"/>
      <c r="E153" s="37"/>
    </row>
    <row r="154" customFormat="false" ht="46.5" hidden="false" customHeight="true" outlineLevel="0" collapsed="false">
      <c r="A154" s="37"/>
      <c r="B154" s="37"/>
      <c r="C154" s="37"/>
      <c r="D154" s="37"/>
      <c r="E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</row>
    <row r="156" customFormat="false" ht="15.75" hidden="false" customHeight="true" outlineLevel="0" collapsed="false">
      <c r="A156" s="37"/>
      <c r="B156" s="37"/>
      <c r="C156" s="37"/>
      <c r="D156" s="37"/>
      <c r="E156" s="37"/>
    </row>
    <row r="157" customFormat="false" ht="15.75" hidden="false" customHeight="true" outlineLevel="0" collapsed="false">
      <c r="A157" s="37"/>
      <c r="B157" s="35"/>
      <c r="C157" s="35"/>
      <c r="D157" s="135"/>
      <c r="E157" s="136"/>
    </row>
    <row r="158" customFormat="false" ht="15.75" hidden="false" customHeight="true" outlineLevel="0" collapsed="false">
      <c r="A158" s="34"/>
      <c r="B158" s="35"/>
      <c r="C158" s="35"/>
      <c r="D158" s="135"/>
      <c r="E158" s="136"/>
    </row>
    <row r="159" customFormat="false" ht="15.75" hidden="false" customHeight="true" outlineLevel="0" collapsed="false">
      <c r="A159" s="34"/>
      <c r="B159" s="35"/>
      <c r="C159" s="35"/>
      <c r="D159" s="135"/>
      <c r="E159" s="136"/>
    </row>
    <row r="160" customFormat="false" ht="15.75" hidden="false" customHeight="true" outlineLevel="0" collapsed="false">
      <c r="A160" s="34"/>
      <c r="B160" s="35"/>
      <c r="C160" s="35"/>
      <c r="D160" s="135"/>
      <c r="E160" s="136"/>
    </row>
    <row r="161" customFormat="false" ht="15.75" hidden="false" customHeight="true" outlineLevel="0" collapsed="false">
      <c r="A161" s="34"/>
      <c r="B161" s="35"/>
      <c r="C161" s="35"/>
      <c r="D161" s="135"/>
      <c r="E161" s="136"/>
    </row>
    <row r="162" customFormat="false" ht="15.75" hidden="false" customHeight="true" outlineLevel="0" collapsed="false">
      <c r="A162" s="34"/>
      <c r="B162" s="35"/>
      <c r="C162" s="35"/>
      <c r="D162" s="135"/>
      <c r="E162" s="136"/>
    </row>
    <row r="163" customFormat="false" ht="15.75" hidden="false" customHeight="true" outlineLevel="0" collapsed="false">
      <c r="A163" s="34"/>
      <c r="B163" s="35"/>
      <c r="C163" s="35"/>
      <c r="D163" s="135"/>
      <c r="E163" s="136"/>
    </row>
    <row r="164" customFormat="false" ht="15.75" hidden="false" customHeight="true" outlineLevel="0" collapsed="false">
      <c r="A164" s="34"/>
      <c r="B164" s="35"/>
      <c r="C164" s="35"/>
      <c r="D164" s="135"/>
      <c r="E164" s="136"/>
    </row>
    <row r="165" customFormat="false" ht="15.75" hidden="false" customHeight="true" outlineLevel="0" collapsed="false">
      <c r="A165" s="34"/>
      <c r="B165" s="35"/>
      <c r="C165" s="35"/>
      <c r="D165" s="135"/>
      <c r="E165" s="136"/>
    </row>
    <row r="166" customFormat="false" ht="15.75" hidden="false" customHeight="true" outlineLevel="0" collapsed="false">
      <c r="A166" s="34"/>
      <c r="B166" s="35"/>
      <c r="C166" s="35"/>
      <c r="D166" s="135"/>
      <c r="E166" s="136"/>
    </row>
    <row r="167" customFormat="false" ht="15.75" hidden="false" customHeight="true" outlineLevel="0" collapsed="false">
      <c r="A167" s="34"/>
      <c r="B167" s="35"/>
      <c r="C167" s="35"/>
      <c r="D167" s="135"/>
      <c r="E167" s="136"/>
    </row>
    <row r="168" customFormat="false" ht="15.75" hidden="false" customHeight="true" outlineLevel="0" collapsed="false">
      <c r="A168" s="34"/>
      <c r="B168" s="35"/>
      <c r="C168" s="35"/>
      <c r="D168" s="135"/>
      <c r="E168" s="136"/>
    </row>
    <row r="169" customFormat="false" ht="15.75" hidden="false" customHeight="true" outlineLevel="0" collapsed="false">
      <c r="A169" s="34"/>
      <c r="B169" s="35"/>
      <c r="C169" s="35"/>
      <c r="D169" s="135"/>
      <c r="E169" s="136"/>
    </row>
    <row r="170" customFormat="false" ht="15.75" hidden="false" customHeight="true" outlineLevel="0" collapsed="false">
      <c r="A170" s="34"/>
      <c r="B170" s="35"/>
      <c r="C170" s="35"/>
      <c r="D170" s="135"/>
      <c r="E170" s="136"/>
    </row>
    <row r="171" customFormat="false" ht="15.75" hidden="false" customHeight="true" outlineLevel="0" collapsed="false">
      <c r="A171" s="34"/>
      <c r="B171" s="35"/>
      <c r="C171" s="35"/>
      <c r="D171" s="135"/>
      <c r="E171" s="136"/>
    </row>
    <row r="172" customFormat="false" ht="15.75" hidden="false" customHeight="true" outlineLevel="0" collapsed="false">
      <c r="A172" s="34"/>
      <c r="B172" s="35"/>
      <c r="C172" s="35"/>
      <c r="D172" s="135"/>
      <c r="E172" s="136"/>
    </row>
    <row r="173" customFormat="false" ht="15.75" hidden="false" customHeight="true" outlineLevel="0" collapsed="false">
      <c r="A173" s="34"/>
      <c r="B173" s="35"/>
      <c r="C173" s="35"/>
      <c r="D173" s="135"/>
      <c r="E173" s="136"/>
    </row>
    <row r="174" customFormat="false" ht="15.75" hidden="false" customHeight="true" outlineLevel="0" collapsed="false">
      <c r="A174" s="34"/>
      <c r="B174" s="35"/>
      <c r="C174" s="35"/>
      <c r="D174" s="135"/>
      <c r="E174" s="136"/>
    </row>
    <row r="175" customFormat="false" ht="15.75" hidden="false" customHeight="true" outlineLevel="0" collapsed="false">
      <c r="A175" s="34"/>
      <c r="B175" s="35"/>
      <c r="C175" s="35"/>
      <c r="D175" s="135"/>
      <c r="E175" s="136"/>
    </row>
    <row r="176" customFormat="false" ht="15.75" hidden="false" customHeight="true" outlineLevel="0" collapsed="false">
      <c r="A176" s="34"/>
      <c r="B176" s="35"/>
      <c r="C176" s="35"/>
      <c r="D176" s="135"/>
      <c r="E176" s="136"/>
    </row>
    <row r="177" customFormat="false" ht="15.75" hidden="false" customHeight="true" outlineLevel="0" collapsed="false">
      <c r="A177" s="34"/>
      <c r="B177" s="35"/>
      <c r="C177" s="35"/>
      <c r="D177" s="135"/>
      <c r="E177" s="136"/>
    </row>
    <row r="178" customFormat="false" ht="15.75" hidden="false" customHeight="true" outlineLevel="0" collapsed="false">
      <c r="A178" s="34"/>
      <c r="B178" s="35"/>
      <c r="C178" s="35"/>
      <c r="D178" s="135"/>
      <c r="E178" s="136"/>
    </row>
    <row r="179" customFormat="false" ht="15.75" hidden="false" customHeight="true" outlineLevel="0" collapsed="false">
      <c r="A179" s="34"/>
      <c r="B179" s="35"/>
      <c r="C179" s="35"/>
      <c r="D179" s="135"/>
      <c r="E179" s="136"/>
    </row>
    <row r="180" customFormat="false" ht="15.75" hidden="false" customHeight="true" outlineLevel="0" collapsed="false">
      <c r="A180" s="34"/>
      <c r="B180" s="35"/>
      <c r="C180" s="35"/>
      <c r="D180" s="135"/>
      <c r="E180" s="136"/>
    </row>
    <row r="181" customFormat="false" ht="15.75" hidden="false" customHeight="true" outlineLevel="0" collapsed="false">
      <c r="A181" s="34"/>
      <c r="B181" s="35"/>
      <c r="C181" s="35"/>
      <c r="D181" s="135"/>
      <c r="E181" s="136"/>
    </row>
    <row r="182" customFormat="false" ht="15.75" hidden="false" customHeight="true" outlineLevel="0" collapsed="false">
      <c r="A182" s="34"/>
      <c r="B182" s="35"/>
      <c r="C182" s="35"/>
      <c r="D182" s="135"/>
      <c r="E182" s="136"/>
    </row>
    <row r="183" customFormat="false" ht="15.75" hidden="false" customHeight="true" outlineLevel="0" collapsed="false">
      <c r="A183" s="34"/>
      <c r="B183" s="35"/>
      <c r="C183" s="35"/>
      <c r="D183" s="135"/>
      <c r="E183" s="136"/>
    </row>
    <row r="184" customFormat="false" ht="15.75" hidden="false" customHeight="true" outlineLevel="0" collapsed="false">
      <c r="A184" s="34"/>
      <c r="B184" s="35"/>
      <c r="C184" s="35"/>
      <c r="D184" s="135"/>
      <c r="E184" s="136"/>
    </row>
    <row r="185" customFormat="false" ht="15.75" hidden="false" customHeight="true" outlineLevel="0" collapsed="false">
      <c r="A185" s="34"/>
      <c r="B185" s="35"/>
      <c r="C185" s="35"/>
      <c r="D185" s="135"/>
      <c r="E185" s="136"/>
    </row>
    <row r="186" customFormat="false" ht="15.75" hidden="false" customHeight="true" outlineLevel="0" collapsed="false">
      <c r="A186" s="34"/>
      <c r="B186" s="35"/>
      <c r="C186" s="35"/>
      <c r="D186" s="135"/>
      <c r="E186" s="136"/>
    </row>
    <row r="187" customFormat="false" ht="15.75" hidden="false" customHeight="true" outlineLevel="0" collapsed="false">
      <c r="A187" s="34"/>
      <c r="B187" s="35"/>
      <c r="C187" s="35"/>
      <c r="D187" s="135"/>
      <c r="E187" s="136"/>
    </row>
    <row r="188" customFormat="false" ht="15.75" hidden="false" customHeight="true" outlineLevel="0" collapsed="false">
      <c r="A188" s="34"/>
      <c r="B188" s="35"/>
      <c r="C188" s="35"/>
      <c r="D188" s="135"/>
      <c r="E188" s="136"/>
    </row>
    <row r="189" customFormat="false" ht="15.75" hidden="false" customHeight="true" outlineLevel="0" collapsed="false">
      <c r="A189" s="34"/>
      <c r="B189" s="35"/>
      <c r="C189" s="35"/>
      <c r="D189" s="135"/>
      <c r="E189" s="136"/>
    </row>
    <row r="190" customFormat="false" ht="15.75" hidden="false" customHeight="true" outlineLevel="0" collapsed="false">
      <c r="A190" s="34"/>
      <c r="B190" s="35"/>
      <c r="C190" s="35"/>
      <c r="D190" s="135"/>
      <c r="E190" s="136"/>
    </row>
    <row r="191" customFormat="false" ht="15.75" hidden="false" customHeight="true" outlineLevel="0" collapsed="false">
      <c r="A191" s="34"/>
      <c r="B191" s="35"/>
      <c r="C191" s="35"/>
      <c r="D191" s="135"/>
      <c r="E191" s="136"/>
    </row>
    <row r="192" customFormat="false" ht="15.75" hidden="false" customHeight="true" outlineLevel="0" collapsed="false">
      <c r="A192" s="34"/>
      <c r="B192" s="35"/>
      <c r="C192" s="35"/>
      <c r="D192" s="135"/>
      <c r="E192" s="136"/>
    </row>
    <row r="193" customFormat="false" ht="15.75" hidden="false" customHeight="true" outlineLevel="0" collapsed="false">
      <c r="A193" s="34"/>
      <c r="B193" s="35"/>
      <c r="C193" s="35"/>
      <c r="D193" s="135"/>
      <c r="E193" s="136"/>
    </row>
    <row r="194" customFormat="false" ht="15.75" hidden="false" customHeight="true" outlineLevel="0" collapsed="false">
      <c r="A194" s="34"/>
      <c r="B194" s="35"/>
      <c r="C194" s="35"/>
      <c r="D194" s="135"/>
      <c r="E194" s="136"/>
    </row>
    <row r="195" customFormat="false" ht="15.75" hidden="false" customHeight="true" outlineLevel="0" collapsed="false">
      <c r="A195" s="34"/>
      <c r="B195" s="35"/>
      <c r="C195" s="35"/>
      <c r="D195" s="135"/>
      <c r="E195" s="136"/>
    </row>
    <row r="196" customFormat="false" ht="15.75" hidden="false" customHeight="true" outlineLevel="0" collapsed="false">
      <c r="A196" s="34"/>
      <c r="B196" s="35"/>
      <c r="C196" s="35"/>
      <c r="D196" s="135"/>
      <c r="E196" s="136"/>
    </row>
    <row r="197" customFormat="false" ht="15.75" hidden="false" customHeight="true" outlineLevel="0" collapsed="false">
      <c r="A197" s="34"/>
      <c r="B197" s="35"/>
      <c r="C197" s="35"/>
      <c r="D197" s="135"/>
      <c r="E197" s="136"/>
    </row>
    <row r="198" customFormat="false" ht="15.75" hidden="false" customHeight="true" outlineLevel="0" collapsed="false">
      <c r="A198" s="34"/>
      <c r="B198" s="35"/>
      <c r="C198" s="35"/>
      <c r="D198" s="135"/>
      <c r="E198" s="136"/>
    </row>
    <row r="199" customFormat="false" ht="15.75" hidden="false" customHeight="true" outlineLevel="0" collapsed="false">
      <c r="A199" s="34"/>
      <c r="B199" s="35"/>
      <c r="C199" s="35"/>
      <c r="D199" s="135"/>
      <c r="E199" s="136"/>
    </row>
    <row r="200" customFormat="false" ht="15.75" hidden="false" customHeight="true" outlineLevel="0" collapsed="false">
      <c r="A200" s="34"/>
      <c r="B200" s="35"/>
      <c r="C200" s="35"/>
      <c r="D200" s="135"/>
      <c r="E200" s="136"/>
    </row>
    <row r="201" customFormat="false" ht="15.75" hidden="false" customHeight="true" outlineLevel="0" collapsed="false">
      <c r="A201" s="34"/>
      <c r="B201" s="35"/>
      <c r="C201" s="35"/>
      <c r="D201" s="135"/>
      <c r="E201" s="136"/>
    </row>
    <row r="202" customFormat="false" ht="15.75" hidden="false" customHeight="true" outlineLevel="0" collapsed="false">
      <c r="A202" s="34"/>
      <c r="B202" s="35"/>
      <c r="C202" s="35"/>
      <c r="D202" s="135"/>
      <c r="E202" s="136"/>
    </row>
    <row r="203" customFormat="false" ht="15.75" hidden="false" customHeight="true" outlineLevel="0" collapsed="false">
      <c r="A203" s="34"/>
      <c r="B203" s="35"/>
      <c r="C203" s="35"/>
      <c r="D203" s="135"/>
      <c r="E203" s="136"/>
    </row>
    <row r="204" customFormat="false" ht="15.75" hidden="false" customHeight="true" outlineLevel="0" collapsed="false">
      <c r="A204" s="34"/>
      <c r="B204" s="35"/>
      <c r="C204" s="35"/>
      <c r="D204" s="135"/>
      <c r="E204" s="136"/>
    </row>
    <row r="205" customFormat="false" ht="15.75" hidden="false" customHeight="true" outlineLevel="0" collapsed="false">
      <c r="A205" s="34"/>
      <c r="B205" s="35"/>
      <c r="C205" s="35"/>
      <c r="D205" s="135"/>
      <c r="E205" s="136"/>
    </row>
    <row r="206" customFormat="false" ht="15.75" hidden="false" customHeight="true" outlineLevel="0" collapsed="false">
      <c r="A206" s="34"/>
      <c r="B206" s="35"/>
      <c r="C206" s="35"/>
      <c r="D206" s="135"/>
      <c r="E206" s="136"/>
    </row>
    <row r="207" customFormat="false" ht="15.75" hidden="false" customHeight="true" outlineLevel="0" collapsed="false">
      <c r="A207" s="34"/>
      <c r="B207" s="35"/>
      <c r="C207" s="35"/>
      <c r="D207" s="135"/>
      <c r="E207" s="136"/>
    </row>
    <row r="208" customFormat="false" ht="15.75" hidden="false" customHeight="true" outlineLevel="0" collapsed="false">
      <c r="A208" s="34"/>
      <c r="B208" s="35"/>
      <c r="C208" s="35"/>
      <c r="D208" s="135"/>
      <c r="E208" s="136"/>
    </row>
    <row r="209" customFormat="false" ht="15.75" hidden="false" customHeight="true" outlineLevel="0" collapsed="false">
      <c r="A209" s="34"/>
      <c r="B209" s="35"/>
      <c r="C209" s="35"/>
      <c r="D209" s="135"/>
      <c r="E209" s="136"/>
    </row>
    <row r="210" customFormat="false" ht="15.75" hidden="false" customHeight="true" outlineLevel="0" collapsed="false">
      <c r="A210" s="34"/>
      <c r="B210" s="35"/>
      <c r="C210" s="35"/>
      <c r="D210" s="135"/>
      <c r="E210" s="136"/>
    </row>
    <row r="211" customFormat="false" ht="15.75" hidden="false" customHeight="true" outlineLevel="0" collapsed="false">
      <c r="A211" s="34"/>
      <c r="B211" s="35"/>
      <c r="C211" s="35"/>
      <c r="D211" s="135"/>
      <c r="E211" s="136"/>
    </row>
    <row r="212" customFormat="false" ht="15.75" hidden="false" customHeight="true" outlineLevel="0" collapsed="false">
      <c r="A212" s="34"/>
      <c r="B212" s="35"/>
      <c r="C212" s="35"/>
      <c r="D212" s="135"/>
      <c r="E212" s="136"/>
    </row>
    <row r="213" customFormat="false" ht="15.75" hidden="false" customHeight="true" outlineLevel="0" collapsed="false">
      <c r="A213" s="34"/>
      <c r="B213" s="35"/>
      <c r="C213" s="35"/>
      <c r="D213" s="135"/>
      <c r="E213" s="136"/>
    </row>
    <row r="214" customFormat="false" ht="15.75" hidden="false" customHeight="true" outlineLevel="0" collapsed="false">
      <c r="A214" s="34"/>
      <c r="B214" s="35"/>
      <c r="C214" s="35"/>
      <c r="D214" s="135"/>
      <c r="E214" s="136"/>
    </row>
    <row r="215" customFormat="false" ht="15.75" hidden="false" customHeight="true" outlineLevel="0" collapsed="false">
      <c r="A215" s="34"/>
      <c r="B215" s="35"/>
      <c r="C215" s="35"/>
      <c r="D215" s="135"/>
      <c r="E215" s="136"/>
    </row>
    <row r="216" customFormat="false" ht="15.75" hidden="false" customHeight="true" outlineLevel="0" collapsed="false">
      <c r="A216" s="34"/>
      <c r="B216" s="35"/>
      <c r="C216" s="35"/>
      <c r="D216" s="135"/>
      <c r="E216" s="136"/>
    </row>
    <row r="217" customFormat="false" ht="15.75" hidden="false" customHeight="true" outlineLevel="0" collapsed="false">
      <c r="A217" s="34"/>
      <c r="B217" s="35"/>
      <c r="C217" s="35"/>
      <c r="D217" s="135"/>
      <c r="E217" s="136"/>
    </row>
    <row r="218" customFormat="false" ht="15.75" hidden="false" customHeight="true" outlineLevel="0" collapsed="false">
      <c r="A218" s="34"/>
      <c r="B218" s="35"/>
      <c r="C218" s="35"/>
      <c r="D218" s="135"/>
      <c r="E218" s="136"/>
    </row>
    <row r="219" customFormat="false" ht="15.75" hidden="false" customHeight="true" outlineLevel="0" collapsed="false">
      <c r="A219" s="34"/>
      <c r="B219" s="35"/>
      <c r="C219" s="35"/>
      <c r="D219" s="135"/>
      <c r="E219" s="136"/>
    </row>
    <row r="220" customFormat="false" ht="15.75" hidden="false" customHeight="true" outlineLevel="0" collapsed="false">
      <c r="A220" s="34"/>
      <c r="B220" s="35"/>
      <c r="C220" s="35"/>
      <c r="D220" s="135"/>
      <c r="E220" s="136"/>
    </row>
    <row r="221" customFormat="false" ht="15.75" hidden="false" customHeight="true" outlineLevel="0" collapsed="false">
      <c r="A221" s="34"/>
      <c r="B221" s="35"/>
      <c r="C221" s="35"/>
      <c r="D221" s="135"/>
      <c r="E221" s="136"/>
    </row>
    <row r="222" customFormat="false" ht="15.75" hidden="false" customHeight="true" outlineLevel="0" collapsed="false">
      <c r="A222" s="34"/>
      <c r="B222" s="35"/>
      <c r="C222" s="35"/>
      <c r="D222" s="135"/>
      <c r="E222" s="136"/>
    </row>
    <row r="223" customFormat="false" ht="15.75" hidden="false" customHeight="true" outlineLevel="0" collapsed="false">
      <c r="A223" s="34"/>
      <c r="B223" s="35"/>
      <c r="C223" s="35"/>
      <c r="D223" s="135"/>
      <c r="E223" s="136"/>
    </row>
    <row r="224" customFormat="false" ht="15.75" hidden="false" customHeight="true" outlineLevel="0" collapsed="false">
      <c r="A224" s="34"/>
      <c r="B224" s="35"/>
      <c r="C224" s="35"/>
      <c r="D224" s="135"/>
      <c r="E224" s="136"/>
    </row>
    <row r="225" customFormat="false" ht="15.75" hidden="false" customHeight="true" outlineLevel="0" collapsed="false">
      <c r="A225" s="34"/>
      <c r="B225" s="35"/>
      <c r="C225" s="35"/>
      <c r="D225" s="135"/>
      <c r="E225" s="136"/>
    </row>
    <row r="226" customFormat="false" ht="15.75" hidden="false" customHeight="true" outlineLevel="0" collapsed="false">
      <c r="A226" s="34"/>
      <c r="B226" s="35"/>
      <c r="C226" s="35"/>
      <c r="D226" s="135"/>
      <c r="E226" s="136"/>
    </row>
    <row r="227" customFormat="false" ht="15.75" hidden="false" customHeight="true" outlineLevel="0" collapsed="false">
      <c r="A227" s="34"/>
      <c r="B227" s="35"/>
      <c r="C227" s="35"/>
      <c r="D227" s="135"/>
      <c r="E227" s="136"/>
    </row>
    <row r="228" customFormat="false" ht="15.75" hidden="false" customHeight="true" outlineLevel="0" collapsed="false">
      <c r="A228" s="34"/>
      <c r="B228" s="35"/>
      <c r="C228" s="35"/>
      <c r="D228" s="135"/>
      <c r="E228" s="136"/>
    </row>
    <row r="229" customFormat="false" ht="15.75" hidden="false" customHeight="true" outlineLevel="0" collapsed="false">
      <c r="A229" s="34"/>
      <c r="B229" s="35"/>
      <c r="C229" s="35"/>
      <c r="D229" s="135"/>
      <c r="E229" s="136"/>
    </row>
    <row r="230" customFormat="false" ht="15.75" hidden="false" customHeight="true" outlineLevel="0" collapsed="false">
      <c r="A230" s="34"/>
      <c r="B230" s="35"/>
      <c r="C230" s="35"/>
      <c r="D230" s="135"/>
      <c r="E230" s="136"/>
    </row>
    <row r="231" customFormat="false" ht="15.75" hidden="false" customHeight="true" outlineLevel="0" collapsed="false">
      <c r="A231" s="34"/>
      <c r="B231" s="35"/>
      <c r="C231" s="35"/>
      <c r="D231" s="135"/>
      <c r="E231" s="136"/>
    </row>
    <row r="232" customFormat="false" ht="15.75" hidden="false" customHeight="true" outlineLevel="0" collapsed="false">
      <c r="A232" s="34"/>
      <c r="B232" s="35"/>
      <c r="C232" s="35"/>
      <c r="D232" s="135"/>
      <c r="E232" s="136"/>
    </row>
    <row r="233" customFormat="false" ht="15.75" hidden="false" customHeight="true" outlineLevel="0" collapsed="false">
      <c r="A233" s="34"/>
      <c r="B233" s="35"/>
      <c r="C233" s="35"/>
      <c r="D233" s="135"/>
      <c r="E233" s="136"/>
    </row>
    <row r="234" customFormat="false" ht="15.75" hidden="false" customHeight="true" outlineLevel="0" collapsed="false">
      <c r="A234" s="34"/>
      <c r="B234" s="35"/>
      <c r="C234" s="35"/>
      <c r="D234" s="135"/>
      <c r="E234" s="136"/>
    </row>
    <row r="235" customFormat="false" ht="15.75" hidden="false" customHeight="true" outlineLevel="0" collapsed="false">
      <c r="A235" s="34"/>
      <c r="B235" s="35"/>
      <c r="C235" s="35"/>
      <c r="D235" s="135"/>
      <c r="E235" s="136"/>
    </row>
    <row r="236" customFormat="false" ht="15.75" hidden="false" customHeight="true" outlineLevel="0" collapsed="false">
      <c r="A236" s="34"/>
      <c r="B236" s="35"/>
      <c r="C236" s="35"/>
      <c r="D236" s="135"/>
      <c r="E236" s="136"/>
    </row>
    <row r="237" customFormat="false" ht="15.75" hidden="false" customHeight="true" outlineLevel="0" collapsed="false">
      <c r="A237" s="34"/>
      <c r="B237" s="35"/>
      <c r="C237" s="35"/>
      <c r="D237" s="135"/>
      <c r="E237" s="136"/>
    </row>
    <row r="238" customFormat="false" ht="15.75" hidden="false" customHeight="true" outlineLevel="0" collapsed="false">
      <c r="A238" s="34"/>
      <c r="B238" s="35"/>
      <c r="C238" s="35"/>
      <c r="D238" s="135"/>
      <c r="E238" s="136"/>
    </row>
    <row r="239" customFormat="false" ht="15.75" hidden="false" customHeight="true" outlineLevel="0" collapsed="false">
      <c r="A239" s="34"/>
      <c r="B239" s="35"/>
      <c r="C239" s="35"/>
      <c r="D239" s="135"/>
      <c r="E239" s="136"/>
    </row>
    <row r="240" customFormat="false" ht="15.75" hidden="false" customHeight="true" outlineLevel="0" collapsed="false">
      <c r="A240" s="34"/>
      <c r="B240" s="35"/>
      <c r="C240" s="35"/>
      <c r="D240" s="135"/>
      <c r="E240" s="136"/>
    </row>
    <row r="241" customFormat="false" ht="15.75" hidden="false" customHeight="true" outlineLevel="0" collapsed="false">
      <c r="A241" s="34"/>
      <c r="B241" s="35"/>
      <c r="C241" s="35"/>
      <c r="D241" s="135"/>
      <c r="E241" s="136"/>
    </row>
    <row r="242" customFormat="false" ht="15.75" hidden="false" customHeight="true" outlineLevel="0" collapsed="false">
      <c r="A242" s="34"/>
      <c r="B242" s="35"/>
      <c r="C242" s="35"/>
      <c r="D242" s="135"/>
      <c r="E242" s="136"/>
    </row>
    <row r="243" customFormat="false" ht="15.75" hidden="false" customHeight="true" outlineLevel="0" collapsed="false">
      <c r="A243" s="34"/>
      <c r="B243" s="35"/>
      <c r="C243" s="35"/>
      <c r="D243" s="135"/>
      <c r="E243" s="136"/>
    </row>
    <row r="244" customFormat="false" ht="15.75" hidden="false" customHeight="true" outlineLevel="0" collapsed="false">
      <c r="A244" s="34"/>
      <c r="B244" s="35"/>
      <c r="C244" s="35"/>
      <c r="D244" s="135"/>
      <c r="E244" s="136"/>
    </row>
    <row r="245" customFormat="false" ht="15.75" hidden="false" customHeight="true" outlineLevel="0" collapsed="false">
      <c r="A245" s="34"/>
      <c r="B245" s="35"/>
      <c r="C245" s="35"/>
      <c r="D245" s="135"/>
      <c r="E245" s="136"/>
    </row>
    <row r="246" customFormat="false" ht="15.75" hidden="false" customHeight="true" outlineLevel="0" collapsed="false">
      <c r="A246" s="34"/>
      <c r="B246" s="35"/>
      <c r="C246" s="35"/>
      <c r="D246" s="135"/>
      <c r="E246" s="136"/>
    </row>
    <row r="247" customFormat="false" ht="15.75" hidden="false" customHeight="true" outlineLevel="0" collapsed="false">
      <c r="A247" s="34"/>
      <c r="B247" s="35"/>
      <c r="C247" s="35"/>
      <c r="D247" s="135"/>
      <c r="E247" s="136"/>
    </row>
    <row r="248" customFormat="false" ht="15.75" hidden="false" customHeight="true" outlineLevel="0" collapsed="false">
      <c r="A248" s="34"/>
      <c r="B248" s="35"/>
      <c r="C248" s="35"/>
      <c r="D248" s="135"/>
      <c r="E248" s="136"/>
    </row>
    <row r="249" customFormat="false" ht="15.75" hidden="false" customHeight="true" outlineLevel="0" collapsed="false">
      <c r="A249" s="34"/>
      <c r="B249" s="35"/>
      <c r="C249" s="35"/>
      <c r="D249" s="135"/>
      <c r="E249" s="136"/>
    </row>
    <row r="250" customFormat="false" ht="15.75" hidden="false" customHeight="true" outlineLevel="0" collapsed="false">
      <c r="A250" s="34"/>
      <c r="B250" s="35"/>
      <c r="C250" s="35"/>
      <c r="D250" s="135"/>
      <c r="E250" s="136"/>
    </row>
    <row r="251" customFormat="false" ht="15.75" hidden="false" customHeight="true" outlineLevel="0" collapsed="false">
      <c r="A251" s="34"/>
      <c r="B251" s="35"/>
      <c r="C251" s="35"/>
      <c r="D251" s="135"/>
      <c r="E251" s="136"/>
    </row>
    <row r="252" customFormat="false" ht="15.75" hidden="false" customHeight="true" outlineLevel="0" collapsed="false">
      <c r="A252" s="34"/>
      <c r="B252" s="35"/>
      <c r="C252" s="35"/>
      <c r="D252" s="135"/>
      <c r="E252" s="136"/>
    </row>
    <row r="253" customFormat="false" ht="15.75" hidden="false" customHeight="true" outlineLevel="0" collapsed="false">
      <c r="A253" s="34"/>
      <c r="B253" s="35"/>
      <c r="C253" s="35"/>
      <c r="D253" s="135"/>
      <c r="E253" s="136"/>
    </row>
    <row r="254" customFormat="false" ht="15.75" hidden="false" customHeight="true" outlineLevel="0" collapsed="false">
      <c r="A254" s="34"/>
      <c r="B254" s="35"/>
      <c r="C254" s="35"/>
      <c r="D254" s="135"/>
      <c r="E254" s="136"/>
    </row>
    <row r="255" customFormat="false" ht="15.75" hidden="false" customHeight="true" outlineLevel="0" collapsed="false">
      <c r="A255" s="34"/>
      <c r="B255" s="35"/>
      <c r="C255" s="35"/>
      <c r="D255" s="135"/>
      <c r="E255" s="136"/>
    </row>
    <row r="256" customFormat="false" ht="15.75" hidden="false" customHeight="true" outlineLevel="0" collapsed="false">
      <c r="A256" s="34"/>
      <c r="B256" s="35"/>
      <c r="C256" s="35"/>
      <c r="D256" s="135"/>
      <c r="E256" s="136"/>
    </row>
    <row r="257" customFormat="false" ht="15.75" hidden="false" customHeight="true" outlineLevel="0" collapsed="false">
      <c r="A257" s="34"/>
      <c r="B257" s="35"/>
      <c r="C257" s="35"/>
      <c r="D257" s="135"/>
      <c r="E257" s="136"/>
    </row>
    <row r="258" customFormat="false" ht="15.75" hidden="false" customHeight="true" outlineLevel="0" collapsed="false">
      <c r="A258" s="34"/>
      <c r="B258" s="35"/>
      <c r="C258" s="35"/>
      <c r="D258" s="135"/>
      <c r="E258" s="136"/>
    </row>
    <row r="259" customFormat="false" ht="15.75" hidden="false" customHeight="true" outlineLevel="0" collapsed="false">
      <c r="A259" s="34"/>
      <c r="B259" s="35"/>
      <c r="C259" s="35"/>
      <c r="D259" s="135"/>
      <c r="E259" s="136"/>
    </row>
    <row r="260" customFormat="false" ht="15.75" hidden="false" customHeight="true" outlineLevel="0" collapsed="false">
      <c r="A260" s="34"/>
      <c r="B260" s="35"/>
      <c r="C260" s="35"/>
      <c r="D260" s="135"/>
      <c r="E260" s="136"/>
    </row>
    <row r="261" customFormat="false" ht="15.75" hidden="false" customHeight="true" outlineLevel="0" collapsed="false">
      <c r="A261" s="34"/>
      <c r="B261" s="35"/>
      <c r="C261" s="35"/>
      <c r="D261" s="135"/>
      <c r="E261" s="136"/>
    </row>
    <row r="262" customFormat="false" ht="15.75" hidden="false" customHeight="true" outlineLevel="0" collapsed="false">
      <c r="A262" s="34"/>
      <c r="B262" s="35"/>
      <c r="C262" s="35"/>
      <c r="D262" s="135"/>
      <c r="E262" s="136"/>
    </row>
    <row r="263" customFormat="false" ht="15.75" hidden="false" customHeight="true" outlineLevel="0" collapsed="false">
      <c r="A263" s="34"/>
      <c r="B263" s="35"/>
      <c r="C263" s="35"/>
      <c r="D263" s="135"/>
      <c r="E263" s="136"/>
    </row>
    <row r="264" customFormat="false" ht="15.75" hidden="false" customHeight="true" outlineLevel="0" collapsed="false">
      <c r="A264" s="34"/>
      <c r="B264" s="35"/>
      <c r="C264" s="35"/>
      <c r="D264" s="135"/>
      <c r="E264" s="136"/>
    </row>
    <row r="265" customFormat="false" ht="15.75" hidden="false" customHeight="true" outlineLevel="0" collapsed="false">
      <c r="A265" s="34"/>
      <c r="B265" s="35"/>
      <c r="C265" s="35"/>
      <c r="D265" s="135"/>
      <c r="E265" s="136"/>
    </row>
    <row r="266" customFormat="false" ht="15.75" hidden="false" customHeight="true" outlineLevel="0" collapsed="false">
      <c r="A266" s="34"/>
      <c r="B266" s="35"/>
      <c r="C266" s="35"/>
      <c r="D266" s="135"/>
      <c r="E266" s="136"/>
    </row>
    <row r="267" customFormat="false" ht="15.75" hidden="false" customHeight="true" outlineLevel="0" collapsed="false">
      <c r="A267" s="34"/>
      <c r="B267" s="35"/>
      <c r="C267" s="35"/>
      <c r="D267" s="135"/>
      <c r="E267" s="136"/>
    </row>
    <row r="268" customFormat="false" ht="15.75" hidden="false" customHeight="true" outlineLevel="0" collapsed="false">
      <c r="A268" s="34"/>
      <c r="B268" s="35"/>
      <c r="C268" s="35"/>
      <c r="D268" s="135"/>
      <c r="E268" s="136"/>
    </row>
    <row r="269" customFormat="false" ht="15.75" hidden="false" customHeight="true" outlineLevel="0" collapsed="false">
      <c r="A269" s="34"/>
      <c r="B269" s="35"/>
      <c r="C269" s="35"/>
      <c r="D269" s="135"/>
      <c r="E269" s="136"/>
    </row>
    <row r="270" customFormat="false" ht="15.75" hidden="false" customHeight="true" outlineLevel="0" collapsed="false">
      <c r="A270" s="34"/>
      <c r="B270" s="35"/>
      <c r="C270" s="35"/>
      <c r="D270" s="135"/>
      <c r="E270" s="136"/>
    </row>
    <row r="271" customFormat="false" ht="15.75" hidden="false" customHeight="true" outlineLevel="0" collapsed="false">
      <c r="A271" s="34"/>
      <c r="B271" s="35"/>
      <c r="C271" s="35"/>
      <c r="D271" s="135"/>
      <c r="E271" s="136"/>
    </row>
    <row r="272" customFormat="false" ht="15.75" hidden="false" customHeight="true" outlineLevel="0" collapsed="false">
      <c r="A272" s="34"/>
      <c r="B272" s="35"/>
      <c r="C272" s="35"/>
      <c r="D272" s="135"/>
      <c r="E272" s="136"/>
    </row>
    <row r="273" customFormat="false" ht="15.75" hidden="false" customHeight="true" outlineLevel="0" collapsed="false">
      <c r="A273" s="34"/>
      <c r="B273" s="35"/>
      <c r="C273" s="35"/>
      <c r="D273" s="135"/>
      <c r="E273" s="136"/>
    </row>
    <row r="274" customFormat="false" ht="15.75" hidden="false" customHeight="true" outlineLevel="0" collapsed="false">
      <c r="A274" s="34"/>
      <c r="B274" s="35"/>
      <c r="C274" s="35"/>
      <c r="D274" s="135"/>
      <c r="E274" s="136"/>
    </row>
    <row r="275" customFormat="false" ht="15.75" hidden="false" customHeight="true" outlineLevel="0" collapsed="false">
      <c r="A275" s="34"/>
      <c r="B275" s="35"/>
      <c r="C275" s="35"/>
      <c r="D275" s="135"/>
      <c r="E275" s="136"/>
    </row>
    <row r="276" customFormat="false" ht="15.75" hidden="false" customHeight="true" outlineLevel="0" collapsed="false">
      <c r="A276" s="34"/>
      <c r="B276" s="35"/>
      <c r="C276" s="35"/>
      <c r="D276" s="135"/>
      <c r="E276" s="136"/>
    </row>
    <row r="277" customFormat="false" ht="15.75" hidden="false" customHeight="true" outlineLevel="0" collapsed="false">
      <c r="A277" s="34"/>
      <c r="B277" s="35"/>
      <c r="C277" s="35"/>
      <c r="D277" s="135"/>
      <c r="E277" s="136"/>
    </row>
    <row r="278" customFormat="false" ht="15.75" hidden="false" customHeight="true" outlineLevel="0" collapsed="false">
      <c r="A278" s="34"/>
      <c r="B278" s="35"/>
      <c r="C278" s="35"/>
      <c r="D278" s="135"/>
      <c r="E278" s="136"/>
    </row>
    <row r="279" customFormat="false" ht="15.75" hidden="false" customHeight="true" outlineLevel="0" collapsed="false">
      <c r="A279" s="34"/>
      <c r="B279" s="35"/>
      <c r="C279" s="35"/>
      <c r="D279" s="135"/>
      <c r="E279" s="136"/>
    </row>
    <row r="280" customFormat="false" ht="15.75" hidden="false" customHeight="true" outlineLevel="0" collapsed="false">
      <c r="A280" s="34"/>
      <c r="B280" s="35"/>
      <c r="C280" s="35"/>
      <c r="D280" s="135"/>
      <c r="E280" s="136"/>
    </row>
    <row r="281" customFormat="false" ht="15.75" hidden="false" customHeight="true" outlineLevel="0" collapsed="false">
      <c r="A281" s="34"/>
      <c r="B281" s="35"/>
      <c r="C281" s="35"/>
      <c r="D281" s="135"/>
      <c r="E281" s="136"/>
    </row>
    <row r="282" customFormat="false" ht="15.75" hidden="false" customHeight="true" outlineLevel="0" collapsed="false">
      <c r="A282" s="34"/>
      <c r="B282" s="35"/>
      <c r="C282" s="35"/>
      <c r="D282" s="135"/>
      <c r="E282" s="136"/>
    </row>
    <row r="283" customFormat="false" ht="15.75" hidden="false" customHeight="true" outlineLevel="0" collapsed="false">
      <c r="A283" s="34"/>
      <c r="B283" s="35"/>
      <c r="C283" s="35"/>
      <c r="D283" s="135"/>
      <c r="E283" s="136"/>
    </row>
    <row r="284" customFormat="false" ht="15.75" hidden="false" customHeight="true" outlineLevel="0" collapsed="false">
      <c r="A284" s="34"/>
      <c r="B284" s="35"/>
      <c r="C284" s="35"/>
      <c r="D284" s="135"/>
      <c r="E284" s="136"/>
    </row>
    <row r="285" customFormat="false" ht="15.75" hidden="false" customHeight="true" outlineLevel="0" collapsed="false">
      <c r="A285" s="34"/>
      <c r="B285" s="35"/>
      <c r="C285" s="35"/>
      <c r="D285" s="135"/>
      <c r="E285" s="136"/>
    </row>
    <row r="286" customFormat="false" ht="15.75" hidden="false" customHeight="true" outlineLevel="0" collapsed="false">
      <c r="A286" s="34"/>
      <c r="B286" s="35"/>
      <c r="C286" s="35"/>
      <c r="D286" s="135"/>
      <c r="E286" s="136"/>
    </row>
    <row r="287" customFormat="false" ht="15.75" hidden="false" customHeight="true" outlineLevel="0" collapsed="false">
      <c r="A287" s="34"/>
      <c r="B287" s="35"/>
      <c r="C287" s="35"/>
      <c r="D287" s="135"/>
      <c r="E287" s="136"/>
    </row>
    <row r="288" customFormat="false" ht="15.75" hidden="false" customHeight="true" outlineLevel="0" collapsed="false">
      <c r="A288" s="34"/>
      <c r="B288" s="35"/>
      <c r="C288" s="35"/>
      <c r="D288" s="135"/>
      <c r="E288" s="136"/>
    </row>
    <row r="289" customFormat="false" ht="15.75" hidden="false" customHeight="true" outlineLevel="0" collapsed="false">
      <c r="A289" s="34"/>
      <c r="B289" s="35"/>
      <c r="C289" s="35"/>
      <c r="D289" s="135"/>
      <c r="E289" s="136"/>
    </row>
    <row r="290" customFormat="false" ht="15.75" hidden="false" customHeight="true" outlineLevel="0" collapsed="false">
      <c r="A290" s="34"/>
      <c r="B290" s="35"/>
      <c r="C290" s="35"/>
      <c r="D290" s="135"/>
      <c r="E290" s="136"/>
    </row>
    <row r="291" customFormat="false" ht="15.75" hidden="false" customHeight="true" outlineLevel="0" collapsed="false">
      <c r="A291" s="34"/>
      <c r="B291" s="35"/>
      <c r="C291" s="35"/>
      <c r="D291" s="135"/>
      <c r="E291" s="136"/>
    </row>
    <row r="292" customFormat="false" ht="15.75" hidden="false" customHeight="true" outlineLevel="0" collapsed="false">
      <c r="A292" s="34"/>
      <c r="B292" s="35"/>
      <c r="C292" s="35"/>
      <c r="D292" s="135"/>
      <c r="E292" s="136"/>
    </row>
    <row r="293" customFormat="false" ht="15.75" hidden="false" customHeight="true" outlineLevel="0" collapsed="false">
      <c r="A293" s="34"/>
      <c r="B293" s="35"/>
      <c r="C293" s="35"/>
      <c r="D293" s="135"/>
      <c r="E293" s="136"/>
    </row>
    <row r="294" customFormat="false" ht="15.75" hidden="false" customHeight="true" outlineLevel="0" collapsed="false">
      <c r="A294" s="34"/>
      <c r="B294" s="35"/>
      <c r="C294" s="35"/>
      <c r="D294" s="135"/>
      <c r="E294" s="136"/>
    </row>
    <row r="295" customFormat="false" ht="15.75" hidden="false" customHeight="true" outlineLevel="0" collapsed="false">
      <c r="A295" s="34"/>
      <c r="B295" s="35"/>
      <c r="C295" s="35"/>
      <c r="D295" s="135"/>
      <c r="E295" s="136"/>
    </row>
    <row r="296" customFormat="false" ht="15.75" hidden="false" customHeight="true" outlineLevel="0" collapsed="false">
      <c r="A296" s="34"/>
      <c r="B296" s="35"/>
      <c r="C296" s="35"/>
      <c r="D296" s="135"/>
      <c r="E296" s="136"/>
    </row>
    <row r="297" customFormat="false" ht="15.75" hidden="false" customHeight="true" outlineLevel="0" collapsed="false">
      <c r="A297" s="34"/>
      <c r="B297" s="35"/>
      <c r="C297" s="35"/>
      <c r="D297" s="135"/>
      <c r="E297" s="136"/>
    </row>
    <row r="298" customFormat="false" ht="15.75" hidden="false" customHeight="true" outlineLevel="0" collapsed="false">
      <c r="A298" s="34"/>
      <c r="B298" s="35"/>
      <c r="C298" s="35"/>
      <c r="D298" s="135"/>
      <c r="E298" s="136"/>
    </row>
    <row r="299" customFormat="false" ht="15.75" hidden="false" customHeight="true" outlineLevel="0" collapsed="false">
      <c r="A299" s="34"/>
      <c r="B299" s="35"/>
      <c r="C299" s="35"/>
      <c r="D299" s="135"/>
      <c r="E299" s="136"/>
    </row>
    <row r="300" customFormat="false" ht="15.75" hidden="false" customHeight="true" outlineLevel="0" collapsed="false">
      <c r="A300" s="34"/>
      <c r="B300" s="35"/>
      <c r="C300" s="35"/>
      <c r="D300" s="135"/>
      <c r="E300" s="136"/>
    </row>
    <row r="301" customFormat="false" ht="15.75" hidden="false" customHeight="true" outlineLevel="0" collapsed="false">
      <c r="A301" s="34"/>
      <c r="B301" s="35"/>
      <c r="C301" s="35"/>
      <c r="D301" s="135"/>
      <c r="E301" s="136"/>
    </row>
    <row r="302" customFormat="false" ht="15.75" hidden="false" customHeight="true" outlineLevel="0" collapsed="false">
      <c r="A302" s="34"/>
      <c r="B302" s="35"/>
      <c r="C302" s="35"/>
      <c r="D302" s="135"/>
      <c r="E302" s="136"/>
    </row>
    <row r="303" customFormat="false" ht="15.75" hidden="false" customHeight="true" outlineLevel="0" collapsed="false">
      <c r="A303" s="34"/>
      <c r="B303" s="35"/>
      <c r="C303" s="35"/>
      <c r="D303" s="135"/>
      <c r="E303" s="136"/>
    </row>
    <row r="304" customFormat="false" ht="15.75" hidden="false" customHeight="true" outlineLevel="0" collapsed="false">
      <c r="A304" s="34"/>
      <c r="B304" s="35"/>
      <c r="C304" s="35"/>
      <c r="D304" s="135"/>
      <c r="E304" s="136"/>
    </row>
    <row r="305" customFormat="false" ht="15.75" hidden="false" customHeight="true" outlineLevel="0" collapsed="false">
      <c r="A305" s="34"/>
      <c r="B305" s="35"/>
      <c r="C305" s="35"/>
      <c r="D305" s="135"/>
      <c r="E305" s="136"/>
    </row>
    <row r="306" customFormat="false" ht="15.75" hidden="false" customHeight="true" outlineLevel="0" collapsed="false">
      <c r="A306" s="34"/>
      <c r="B306" s="35"/>
      <c r="C306" s="35"/>
      <c r="D306" s="135"/>
      <c r="E306" s="136"/>
    </row>
    <row r="307" customFormat="false" ht="15.75" hidden="false" customHeight="true" outlineLevel="0" collapsed="false">
      <c r="A307" s="34"/>
      <c r="B307" s="35"/>
      <c r="C307" s="35"/>
      <c r="D307" s="135"/>
      <c r="E307" s="136"/>
    </row>
    <row r="308" customFormat="false" ht="15.75" hidden="false" customHeight="true" outlineLevel="0" collapsed="false">
      <c r="A308" s="34"/>
      <c r="B308" s="35"/>
      <c r="C308" s="35"/>
      <c r="D308" s="135"/>
      <c r="E308" s="136"/>
    </row>
    <row r="309" customFormat="false" ht="15.75" hidden="false" customHeight="true" outlineLevel="0" collapsed="false">
      <c r="A309" s="34"/>
      <c r="B309" s="35"/>
      <c r="C309" s="35"/>
      <c r="D309" s="135"/>
      <c r="E309" s="136"/>
    </row>
    <row r="310" customFormat="false" ht="15.75" hidden="false" customHeight="true" outlineLevel="0" collapsed="false">
      <c r="A310" s="34"/>
      <c r="B310" s="35"/>
      <c r="C310" s="35"/>
      <c r="D310" s="135"/>
      <c r="E310" s="136"/>
    </row>
    <row r="311" customFormat="false" ht="15.75" hidden="false" customHeight="true" outlineLevel="0" collapsed="false">
      <c r="A311" s="34"/>
      <c r="B311" s="35"/>
      <c r="C311" s="35"/>
      <c r="D311" s="135"/>
      <c r="E311" s="136"/>
    </row>
    <row r="312" customFormat="false" ht="15.75" hidden="false" customHeight="true" outlineLevel="0" collapsed="false">
      <c r="A312" s="34"/>
      <c r="B312" s="35"/>
      <c r="C312" s="35"/>
      <c r="D312" s="135"/>
      <c r="E312" s="136"/>
    </row>
    <row r="313" customFormat="false" ht="15.75" hidden="false" customHeight="true" outlineLevel="0" collapsed="false">
      <c r="A313" s="34"/>
      <c r="B313" s="35"/>
      <c r="C313" s="35"/>
      <c r="D313" s="135"/>
      <c r="E313" s="136"/>
    </row>
    <row r="314" customFormat="false" ht="15.75" hidden="false" customHeight="true" outlineLevel="0" collapsed="false">
      <c r="A314" s="34"/>
      <c r="B314" s="35"/>
      <c r="C314" s="35"/>
      <c r="D314" s="135"/>
      <c r="E314" s="136"/>
    </row>
    <row r="315" customFormat="false" ht="15.75" hidden="false" customHeight="true" outlineLevel="0" collapsed="false">
      <c r="A315" s="34"/>
      <c r="B315" s="35"/>
      <c r="C315" s="35"/>
      <c r="D315" s="135"/>
      <c r="E315" s="136"/>
    </row>
    <row r="316" customFormat="false" ht="15.75" hidden="false" customHeight="true" outlineLevel="0" collapsed="false">
      <c r="A316" s="34"/>
      <c r="B316" s="35"/>
      <c r="C316" s="35"/>
      <c r="D316" s="135"/>
      <c r="E316" s="136"/>
    </row>
    <row r="317" customFormat="false" ht="15.75" hidden="false" customHeight="true" outlineLevel="0" collapsed="false">
      <c r="A317" s="34"/>
      <c r="B317" s="35"/>
      <c r="C317" s="35"/>
      <c r="D317" s="135"/>
      <c r="E317" s="136"/>
    </row>
    <row r="318" customFormat="false" ht="15.75" hidden="false" customHeight="true" outlineLevel="0" collapsed="false">
      <c r="A318" s="34"/>
      <c r="B318" s="35"/>
      <c r="C318" s="35"/>
      <c r="D318" s="135"/>
      <c r="E318" s="136"/>
    </row>
    <row r="319" customFormat="false" ht="15.75" hidden="false" customHeight="true" outlineLevel="0" collapsed="false">
      <c r="A319" s="34"/>
      <c r="B319" s="35"/>
      <c r="C319" s="35"/>
      <c r="D319" s="135"/>
      <c r="E319" s="136"/>
    </row>
    <row r="320" customFormat="false" ht="15.75" hidden="false" customHeight="true" outlineLevel="0" collapsed="false">
      <c r="A320" s="34"/>
      <c r="B320" s="35"/>
      <c r="C320" s="35"/>
      <c r="D320" s="135"/>
      <c r="E320" s="136"/>
    </row>
    <row r="321" customFormat="false" ht="15.75" hidden="false" customHeight="true" outlineLevel="0" collapsed="false">
      <c r="A321" s="34"/>
      <c r="B321" s="35"/>
      <c r="C321" s="35"/>
      <c r="D321" s="135"/>
      <c r="E321" s="136"/>
    </row>
    <row r="322" customFormat="false" ht="15.75" hidden="false" customHeight="true" outlineLevel="0" collapsed="false">
      <c r="A322" s="34"/>
      <c r="B322" s="35"/>
      <c r="C322" s="35"/>
      <c r="D322" s="135"/>
      <c r="E322" s="136"/>
    </row>
    <row r="323" customFormat="false" ht="15.75" hidden="false" customHeight="true" outlineLevel="0" collapsed="false">
      <c r="A323" s="34"/>
      <c r="B323" s="35"/>
      <c r="C323" s="35"/>
      <c r="D323" s="135"/>
      <c r="E323" s="136"/>
    </row>
    <row r="324" customFormat="false" ht="15.75" hidden="false" customHeight="true" outlineLevel="0" collapsed="false">
      <c r="A324" s="34"/>
      <c r="B324" s="35"/>
      <c r="C324" s="35"/>
      <c r="D324" s="135"/>
      <c r="E324" s="136"/>
    </row>
    <row r="325" customFormat="false" ht="15.75" hidden="false" customHeight="true" outlineLevel="0" collapsed="false">
      <c r="A325" s="34"/>
      <c r="B325" s="35"/>
      <c r="C325" s="35"/>
      <c r="D325" s="135"/>
      <c r="E325" s="136"/>
    </row>
    <row r="326" customFormat="false" ht="15.75" hidden="false" customHeight="true" outlineLevel="0" collapsed="false">
      <c r="A326" s="34"/>
      <c r="B326" s="35"/>
      <c r="C326" s="35"/>
      <c r="D326" s="135"/>
      <c r="E326" s="136"/>
    </row>
    <row r="327" customFormat="false" ht="15.75" hidden="false" customHeight="true" outlineLevel="0" collapsed="false">
      <c r="A327" s="34"/>
      <c r="B327" s="35"/>
      <c r="C327" s="35"/>
      <c r="D327" s="135"/>
      <c r="E327" s="136"/>
    </row>
    <row r="328" customFormat="false" ht="15.75" hidden="false" customHeight="true" outlineLevel="0" collapsed="false">
      <c r="A328" s="34"/>
      <c r="B328" s="35"/>
      <c r="C328" s="35"/>
      <c r="D328" s="135"/>
      <c r="E328" s="136"/>
    </row>
    <row r="329" customFormat="false" ht="15.75" hidden="false" customHeight="true" outlineLevel="0" collapsed="false">
      <c r="A329" s="34"/>
      <c r="B329" s="35"/>
      <c r="C329" s="35"/>
      <c r="D329" s="135"/>
      <c r="E329" s="136"/>
    </row>
    <row r="330" customFormat="false" ht="15.75" hidden="false" customHeight="true" outlineLevel="0" collapsed="false">
      <c r="A330" s="34"/>
      <c r="B330" s="35"/>
      <c r="C330" s="35"/>
      <c r="D330" s="135"/>
      <c r="E330" s="136"/>
    </row>
    <row r="331" customFormat="false" ht="15.75" hidden="false" customHeight="true" outlineLevel="0" collapsed="false">
      <c r="A331" s="34"/>
      <c r="B331" s="35"/>
      <c r="C331" s="35"/>
      <c r="D331" s="135"/>
      <c r="E331" s="136"/>
    </row>
    <row r="332" customFormat="false" ht="15.75" hidden="false" customHeight="true" outlineLevel="0" collapsed="false">
      <c r="A332" s="34"/>
      <c r="B332" s="35"/>
      <c r="C332" s="35"/>
      <c r="D332" s="135"/>
      <c r="E332" s="136"/>
    </row>
    <row r="333" customFormat="false" ht="15.75" hidden="false" customHeight="true" outlineLevel="0" collapsed="false">
      <c r="A333" s="34"/>
      <c r="B333" s="35"/>
      <c r="C333" s="35"/>
      <c r="D333" s="135"/>
      <c r="E333" s="136"/>
    </row>
    <row r="334" customFormat="false" ht="15.75" hidden="false" customHeight="true" outlineLevel="0" collapsed="false">
      <c r="A334" s="34"/>
      <c r="B334" s="35"/>
      <c r="C334" s="35"/>
      <c r="D334" s="135"/>
      <c r="E334" s="136"/>
    </row>
    <row r="335" customFormat="false" ht="15.75" hidden="false" customHeight="true" outlineLevel="0" collapsed="false">
      <c r="A335" s="34"/>
      <c r="B335" s="35"/>
      <c r="C335" s="35"/>
      <c r="D335" s="135"/>
      <c r="E335" s="136"/>
    </row>
    <row r="336" customFormat="false" ht="15.75" hidden="false" customHeight="true" outlineLevel="0" collapsed="false">
      <c r="A336" s="34"/>
      <c r="B336" s="35"/>
      <c r="C336" s="35"/>
      <c r="D336" s="135"/>
      <c r="E336" s="136"/>
    </row>
    <row r="337" customFormat="false" ht="15.75" hidden="false" customHeight="true" outlineLevel="0" collapsed="false">
      <c r="A337" s="34"/>
      <c r="B337" s="35"/>
      <c r="C337" s="35"/>
      <c r="D337" s="135"/>
      <c r="E337" s="136"/>
    </row>
    <row r="338" customFormat="false" ht="15.75" hidden="false" customHeight="true" outlineLevel="0" collapsed="false">
      <c r="A338" s="34"/>
      <c r="B338" s="35"/>
      <c r="C338" s="35"/>
      <c r="D338" s="135"/>
      <c r="E338" s="136"/>
    </row>
    <row r="339" customFormat="false" ht="15.75" hidden="false" customHeight="true" outlineLevel="0" collapsed="false">
      <c r="A339" s="34"/>
      <c r="B339" s="35"/>
      <c r="C339" s="35"/>
      <c r="D339" s="135"/>
      <c r="E339" s="136"/>
    </row>
    <row r="340" customFormat="false" ht="15.75" hidden="false" customHeight="true" outlineLevel="0" collapsed="false">
      <c r="A340" s="34"/>
      <c r="B340" s="35"/>
      <c r="C340" s="35"/>
      <c r="D340" s="135"/>
      <c r="E340" s="136"/>
    </row>
    <row r="341" customFormat="false" ht="15.75" hidden="false" customHeight="true" outlineLevel="0" collapsed="false">
      <c r="A341" s="34"/>
      <c r="B341" s="35"/>
      <c r="C341" s="35"/>
      <c r="D341" s="135"/>
      <c r="E341" s="136"/>
    </row>
    <row r="342" customFormat="false" ht="15.75" hidden="false" customHeight="true" outlineLevel="0" collapsed="false">
      <c r="A342" s="34"/>
      <c r="B342" s="35"/>
      <c r="C342" s="35"/>
      <c r="D342" s="135"/>
      <c r="E342" s="136"/>
    </row>
    <row r="343" customFormat="false" ht="15.75" hidden="false" customHeight="true" outlineLevel="0" collapsed="false">
      <c r="A343" s="34"/>
      <c r="B343" s="35"/>
      <c r="C343" s="35"/>
      <c r="D343" s="135"/>
      <c r="E343" s="136"/>
    </row>
    <row r="344" customFormat="false" ht="15.75" hidden="false" customHeight="true" outlineLevel="0" collapsed="false">
      <c r="A344" s="34"/>
      <c r="B344" s="35"/>
      <c r="C344" s="35"/>
      <c r="D344" s="135"/>
      <c r="E344" s="136"/>
    </row>
    <row r="345" customFormat="false" ht="15.75" hidden="false" customHeight="true" outlineLevel="0" collapsed="false">
      <c r="A345" s="34"/>
      <c r="B345" s="35"/>
      <c r="C345" s="35"/>
      <c r="D345" s="135"/>
      <c r="E345" s="136"/>
    </row>
    <row r="346" customFormat="false" ht="15.75" hidden="false" customHeight="true" outlineLevel="0" collapsed="false">
      <c r="A346" s="34"/>
      <c r="B346" s="35"/>
      <c r="C346" s="35"/>
      <c r="D346" s="135"/>
      <c r="E346" s="136"/>
    </row>
    <row r="347" customFormat="false" ht="15.75" hidden="false" customHeight="true" outlineLevel="0" collapsed="false">
      <c r="A347" s="34"/>
      <c r="B347" s="35"/>
      <c r="C347" s="35"/>
      <c r="D347" s="135"/>
      <c r="E347" s="136"/>
    </row>
    <row r="348" customFormat="false" ht="15.75" hidden="false" customHeight="true" outlineLevel="0" collapsed="false">
      <c r="A348" s="34"/>
      <c r="B348" s="35"/>
      <c r="C348" s="35"/>
      <c r="D348" s="135"/>
      <c r="E348" s="136"/>
    </row>
    <row r="349" customFormat="false" ht="15.75" hidden="false" customHeight="true" outlineLevel="0" collapsed="false">
      <c r="A349" s="137"/>
      <c r="B349" s="138"/>
      <c r="C349" s="138"/>
      <c r="D349" s="139"/>
      <c r="E349" s="136"/>
    </row>
    <row r="350" customFormat="false" ht="15.75" hidden="false" customHeight="true" outlineLevel="0" collapsed="false">
      <c r="A350" s="137"/>
      <c r="B350" s="138"/>
      <c r="C350" s="138"/>
      <c r="D350" s="139"/>
      <c r="E350" s="140"/>
    </row>
    <row r="351" customFormat="false" ht="15.75" hidden="false" customHeight="true" outlineLevel="0" collapsed="false">
      <c r="A351" s="137"/>
      <c r="B351" s="138"/>
      <c r="C351" s="138"/>
      <c r="D351" s="139"/>
      <c r="E351" s="140"/>
    </row>
    <row r="352" customFormat="false" ht="15.75" hidden="false" customHeight="true" outlineLevel="0" collapsed="false">
      <c r="A352" s="137"/>
      <c r="B352" s="138"/>
      <c r="C352" s="138"/>
      <c r="D352" s="139"/>
      <c r="E352" s="140"/>
    </row>
    <row r="353" customFormat="false" ht="15.75" hidden="false" customHeight="true" outlineLevel="0" collapsed="false">
      <c r="A353" s="137"/>
      <c r="B353" s="138"/>
      <c r="C353" s="138"/>
      <c r="D353" s="139"/>
      <c r="E353" s="140"/>
    </row>
    <row r="354" customFormat="false" ht="15.75" hidden="false" customHeight="true" outlineLevel="0" collapsed="false">
      <c r="A354" s="137"/>
      <c r="B354" s="138"/>
      <c r="C354" s="138"/>
      <c r="D354" s="139"/>
      <c r="E354" s="140"/>
    </row>
    <row r="355" customFormat="false" ht="15.75" hidden="false" customHeight="true" outlineLevel="0" collapsed="false">
      <c r="A355" s="137"/>
      <c r="B355" s="138"/>
      <c r="C355" s="138"/>
      <c r="D355" s="139"/>
      <c r="E355" s="140"/>
    </row>
    <row r="356" customFormat="false" ht="15.75" hidden="false" customHeight="true" outlineLevel="0" collapsed="false">
      <c r="A356" s="137"/>
      <c r="B356" s="138"/>
      <c r="C356" s="138"/>
      <c r="D356" s="139"/>
      <c r="E356" s="140"/>
    </row>
    <row r="357" customFormat="false" ht="15.75" hidden="false" customHeight="true" outlineLevel="0" collapsed="false">
      <c r="A357" s="137"/>
      <c r="B357" s="138"/>
      <c r="C357" s="138"/>
      <c r="D357" s="139"/>
      <c r="E357" s="140"/>
    </row>
    <row r="358" customFormat="false" ht="15.75" hidden="false" customHeight="true" outlineLevel="0" collapsed="false">
      <c r="A358" s="137"/>
      <c r="B358" s="138"/>
      <c r="C358" s="138"/>
      <c r="D358" s="139"/>
      <c r="E358" s="140"/>
    </row>
    <row r="359" customFormat="false" ht="15.75" hidden="false" customHeight="true" outlineLevel="0" collapsed="false">
      <c r="A359" s="137"/>
      <c r="B359" s="138"/>
      <c r="C359" s="138"/>
      <c r="D359" s="139"/>
      <c r="E359" s="140"/>
    </row>
    <row r="360" customFormat="false" ht="15.75" hidden="false" customHeight="true" outlineLevel="0" collapsed="false">
      <c r="A360" s="137"/>
      <c r="B360" s="138"/>
      <c r="C360" s="138"/>
      <c r="D360" s="139"/>
      <c r="E360" s="140"/>
    </row>
    <row r="361" customFormat="false" ht="15.75" hidden="false" customHeight="true" outlineLevel="0" collapsed="false">
      <c r="A361" s="137"/>
      <c r="B361" s="138"/>
      <c r="C361" s="138"/>
      <c r="D361" s="139"/>
      <c r="E361" s="140"/>
    </row>
    <row r="362" customFormat="false" ht="15.75" hidden="false" customHeight="true" outlineLevel="0" collapsed="false">
      <c r="A362" s="137"/>
      <c r="B362" s="138"/>
      <c r="C362" s="138"/>
      <c r="D362" s="139"/>
      <c r="E362" s="140"/>
    </row>
    <row r="363" customFormat="false" ht="15.75" hidden="false" customHeight="true" outlineLevel="0" collapsed="false">
      <c r="A363" s="137"/>
      <c r="B363" s="138"/>
      <c r="C363" s="138"/>
      <c r="D363" s="139"/>
      <c r="E363" s="140"/>
    </row>
    <row r="364" customFormat="false" ht="15.75" hidden="false" customHeight="true" outlineLevel="0" collapsed="false">
      <c r="A364" s="137"/>
      <c r="B364" s="138"/>
      <c r="C364" s="138"/>
      <c r="D364" s="139"/>
      <c r="E364" s="140"/>
    </row>
    <row r="365" customFormat="false" ht="15.75" hidden="false" customHeight="true" outlineLevel="0" collapsed="false">
      <c r="A365" s="137"/>
      <c r="B365" s="138"/>
      <c r="C365" s="138"/>
      <c r="D365" s="139"/>
      <c r="E365" s="140"/>
    </row>
    <row r="366" customFormat="false" ht="15.75" hidden="false" customHeight="true" outlineLevel="0" collapsed="false">
      <c r="A366" s="137"/>
      <c r="B366" s="138"/>
      <c r="C366" s="138"/>
      <c r="D366" s="139"/>
      <c r="E366" s="140"/>
    </row>
    <row r="367" customFormat="false" ht="15.75" hidden="false" customHeight="true" outlineLevel="0" collapsed="false">
      <c r="A367" s="137"/>
      <c r="B367" s="138"/>
      <c r="C367" s="138"/>
      <c r="D367" s="139"/>
      <c r="E367" s="140"/>
    </row>
    <row r="368" customFormat="false" ht="15.75" hidden="false" customHeight="true" outlineLevel="0" collapsed="false">
      <c r="A368" s="137"/>
      <c r="B368" s="138"/>
      <c r="C368" s="138"/>
      <c r="D368" s="139"/>
      <c r="E368" s="140"/>
    </row>
    <row r="369" customFormat="false" ht="15.75" hidden="false" customHeight="true" outlineLevel="0" collapsed="false">
      <c r="A369" s="137"/>
      <c r="B369" s="138"/>
      <c r="C369" s="138"/>
      <c r="D369" s="139"/>
      <c r="E369" s="140"/>
    </row>
    <row r="370" customFormat="false" ht="15.75" hidden="false" customHeight="true" outlineLevel="0" collapsed="false">
      <c r="A370" s="137"/>
      <c r="B370" s="138"/>
      <c r="C370" s="138"/>
      <c r="D370" s="139"/>
      <c r="E370" s="140"/>
    </row>
    <row r="371" customFormat="false" ht="15.75" hidden="false" customHeight="true" outlineLevel="0" collapsed="false">
      <c r="A371" s="137"/>
      <c r="B371" s="138"/>
      <c r="C371" s="138"/>
      <c r="D371" s="139"/>
      <c r="E371" s="140"/>
    </row>
    <row r="372" customFormat="false" ht="15.75" hidden="false" customHeight="true" outlineLevel="0" collapsed="false">
      <c r="A372" s="137"/>
      <c r="B372" s="138"/>
      <c r="C372" s="138"/>
      <c r="D372" s="139"/>
      <c r="E372" s="140"/>
    </row>
    <row r="373" customFormat="false" ht="15.75" hidden="false" customHeight="true" outlineLevel="0" collapsed="false">
      <c r="A373" s="137"/>
      <c r="B373" s="138"/>
      <c r="C373" s="138"/>
      <c r="D373" s="139"/>
      <c r="E373" s="140"/>
    </row>
    <row r="374" customFormat="false" ht="15.75" hidden="false" customHeight="true" outlineLevel="0" collapsed="false">
      <c r="A374" s="137"/>
      <c r="B374" s="138"/>
      <c r="C374" s="138"/>
      <c r="D374" s="139"/>
      <c r="E374" s="140"/>
    </row>
    <row r="375" customFormat="false" ht="15.75" hidden="false" customHeight="true" outlineLevel="0" collapsed="false">
      <c r="A375" s="137"/>
      <c r="B375" s="138"/>
      <c r="C375" s="138"/>
      <c r="D375" s="139"/>
      <c r="E375" s="140"/>
    </row>
    <row r="376" customFormat="false" ht="15.75" hidden="false" customHeight="true" outlineLevel="0" collapsed="false">
      <c r="A376" s="137"/>
      <c r="B376" s="138"/>
      <c r="C376" s="138"/>
      <c r="D376" s="139"/>
      <c r="E376" s="140"/>
    </row>
    <row r="377" customFormat="false" ht="15.75" hidden="false" customHeight="true" outlineLevel="0" collapsed="false">
      <c r="A377" s="137"/>
      <c r="B377" s="138"/>
      <c r="C377" s="138"/>
      <c r="D377" s="139"/>
      <c r="E377" s="140"/>
    </row>
    <row r="378" customFormat="false" ht="15.75" hidden="false" customHeight="true" outlineLevel="0" collapsed="false">
      <c r="A378" s="137"/>
      <c r="B378" s="138"/>
      <c r="C378" s="138"/>
      <c r="D378" s="139"/>
      <c r="E378" s="140"/>
    </row>
    <row r="379" customFormat="false" ht="15.75" hidden="false" customHeight="true" outlineLevel="0" collapsed="false">
      <c r="A379" s="137"/>
      <c r="B379" s="138"/>
      <c r="C379" s="138"/>
      <c r="D379" s="139"/>
      <c r="E379" s="140"/>
    </row>
    <row r="380" customFormat="false" ht="15.75" hidden="false" customHeight="true" outlineLevel="0" collapsed="false">
      <c r="A380" s="137"/>
      <c r="B380" s="138"/>
      <c r="C380" s="138"/>
      <c r="D380" s="139"/>
      <c r="E380" s="140"/>
    </row>
    <row r="381" customFormat="false" ht="15.75" hidden="false" customHeight="true" outlineLevel="0" collapsed="false">
      <c r="A381" s="137"/>
      <c r="B381" s="138"/>
      <c r="C381" s="138"/>
      <c r="D381" s="139"/>
      <c r="E381" s="140"/>
    </row>
    <row r="382" customFormat="false" ht="15.75" hidden="false" customHeight="true" outlineLevel="0" collapsed="false">
      <c r="A382" s="137"/>
      <c r="B382" s="138"/>
      <c r="C382" s="138"/>
      <c r="D382" s="139"/>
      <c r="E382" s="140"/>
    </row>
    <row r="383" customFormat="false" ht="15.75" hidden="false" customHeight="true" outlineLevel="0" collapsed="false">
      <c r="A383" s="137"/>
      <c r="B383" s="138"/>
      <c r="C383" s="138"/>
      <c r="D383" s="139"/>
      <c r="E383" s="140"/>
    </row>
    <row r="384" customFormat="false" ht="15.75" hidden="false" customHeight="true" outlineLevel="0" collapsed="false">
      <c r="A384" s="137"/>
      <c r="B384" s="138"/>
      <c r="C384" s="138"/>
      <c r="D384" s="139"/>
      <c r="E384" s="140"/>
    </row>
    <row r="385" customFormat="false" ht="15.75" hidden="false" customHeight="true" outlineLevel="0" collapsed="false">
      <c r="A385" s="137"/>
      <c r="B385" s="138"/>
      <c r="C385" s="138"/>
      <c r="D385" s="139"/>
      <c r="E385" s="140"/>
    </row>
    <row r="386" customFormat="false" ht="15.75" hidden="false" customHeight="true" outlineLevel="0" collapsed="false">
      <c r="A386" s="137"/>
      <c r="B386" s="138"/>
      <c r="C386" s="138"/>
      <c r="D386" s="139"/>
      <c r="E386" s="140"/>
    </row>
    <row r="387" customFormat="false" ht="15.75" hidden="false" customHeight="true" outlineLevel="0" collapsed="false">
      <c r="A387" s="137"/>
      <c r="B387" s="138"/>
      <c r="C387" s="138"/>
      <c r="D387" s="139"/>
      <c r="E387" s="140"/>
    </row>
    <row r="388" customFormat="false" ht="15.75" hidden="false" customHeight="true" outlineLevel="0" collapsed="false">
      <c r="A388" s="137"/>
      <c r="B388" s="138"/>
      <c r="C388" s="138"/>
      <c r="D388" s="139"/>
      <c r="E388" s="140"/>
    </row>
    <row r="389" customFormat="false" ht="15.75" hidden="false" customHeight="true" outlineLevel="0" collapsed="false">
      <c r="A389" s="137"/>
      <c r="B389" s="138"/>
      <c r="C389" s="138"/>
      <c r="D389" s="139"/>
      <c r="E389" s="140"/>
    </row>
    <row r="390" customFormat="false" ht="15.75" hidden="false" customHeight="true" outlineLevel="0" collapsed="false">
      <c r="A390" s="137"/>
      <c r="B390" s="138"/>
      <c r="C390" s="138"/>
      <c r="D390" s="139"/>
      <c r="E390" s="140"/>
    </row>
    <row r="391" customFormat="false" ht="15.75" hidden="false" customHeight="true" outlineLevel="0" collapsed="false">
      <c r="A391" s="137"/>
      <c r="B391" s="138"/>
      <c r="C391" s="138"/>
      <c r="D391" s="139"/>
      <c r="E391" s="140"/>
    </row>
    <row r="392" customFormat="false" ht="15.75" hidden="false" customHeight="true" outlineLevel="0" collapsed="false">
      <c r="A392" s="137"/>
      <c r="B392" s="138"/>
      <c r="C392" s="138"/>
      <c r="D392" s="139"/>
      <c r="E392" s="140"/>
    </row>
    <row r="393" customFormat="false" ht="15.75" hidden="false" customHeight="true" outlineLevel="0" collapsed="false">
      <c r="A393" s="137"/>
      <c r="B393" s="138"/>
      <c r="C393" s="138"/>
      <c r="D393" s="139"/>
      <c r="E393" s="140"/>
    </row>
    <row r="394" customFormat="false" ht="15.75" hidden="false" customHeight="true" outlineLevel="0" collapsed="false">
      <c r="A394" s="137"/>
      <c r="B394" s="138"/>
      <c r="C394" s="138"/>
      <c r="D394" s="139"/>
      <c r="E394" s="140"/>
    </row>
    <row r="395" customFormat="false" ht="15.75" hidden="false" customHeight="true" outlineLevel="0" collapsed="false">
      <c r="A395" s="137"/>
      <c r="B395" s="138"/>
      <c r="C395" s="138"/>
      <c r="D395" s="139"/>
      <c r="E395" s="140"/>
    </row>
    <row r="396" customFormat="false" ht="15.75" hidden="false" customHeight="true" outlineLevel="0" collapsed="false">
      <c r="A396" s="137"/>
      <c r="B396" s="138"/>
      <c r="C396" s="138"/>
      <c r="D396" s="139"/>
      <c r="E396" s="140"/>
    </row>
    <row r="397" customFormat="false" ht="15.75" hidden="false" customHeight="true" outlineLevel="0" collapsed="false">
      <c r="A397" s="137"/>
      <c r="B397" s="138"/>
      <c r="C397" s="138"/>
      <c r="D397" s="139"/>
      <c r="E397" s="140"/>
    </row>
    <row r="398" customFormat="false" ht="15.75" hidden="false" customHeight="true" outlineLevel="0" collapsed="false">
      <c r="A398" s="137"/>
      <c r="B398" s="138"/>
      <c r="C398" s="138"/>
      <c r="D398" s="139"/>
      <c r="E398" s="140"/>
    </row>
    <row r="399" customFormat="false" ht="15.75" hidden="false" customHeight="true" outlineLevel="0" collapsed="false">
      <c r="A399" s="137"/>
      <c r="B399" s="138"/>
      <c r="C399" s="138"/>
      <c r="D399" s="139"/>
      <c r="E399" s="140"/>
    </row>
    <row r="400" customFormat="false" ht="15.75" hidden="false" customHeight="true" outlineLevel="0" collapsed="false">
      <c r="A400" s="137"/>
      <c r="B400" s="138"/>
      <c r="C400" s="138"/>
      <c r="D400" s="139"/>
      <c r="E400" s="140"/>
    </row>
    <row r="401" customFormat="false" ht="15.75" hidden="false" customHeight="true" outlineLevel="0" collapsed="false">
      <c r="A401" s="137"/>
      <c r="B401" s="138"/>
      <c r="C401" s="138"/>
      <c r="D401" s="139"/>
      <c r="E401" s="140"/>
    </row>
    <row r="402" customFormat="false" ht="15.75" hidden="false" customHeight="true" outlineLevel="0" collapsed="false">
      <c r="A402" s="137"/>
      <c r="B402" s="138"/>
      <c r="C402" s="138"/>
      <c r="D402" s="139"/>
      <c r="E402" s="140"/>
    </row>
    <row r="403" customFormat="false" ht="15.75" hidden="false" customHeight="true" outlineLevel="0" collapsed="false">
      <c r="A403" s="137"/>
      <c r="B403" s="138"/>
      <c r="C403" s="138"/>
      <c r="D403" s="139"/>
      <c r="E403" s="140"/>
    </row>
    <row r="404" customFormat="false" ht="15.75" hidden="false" customHeight="true" outlineLevel="0" collapsed="false">
      <c r="A404" s="137"/>
      <c r="B404" s="138"/>
      <c r="C404" s="138"/>
      <c r="D404" s="139"/>
      <c r="E404" s="140"/>
    </row>
    <row r="405" customFormat="false" ht="15.75" hidden="false" customHeight="true" outlineLevel="0" collapsed="false">
      <c r="A405" s="137"/>
      <c r="B405" s="138"/>
      <c r="C405" s="138"/>
      <c r="D405" s="139"/>
      <c r="E405" s="140"/>
    </row>
    <row r="406" customFormat="false" ht="15.75" hidden="false" customHeight="true" outlineLevel="0" collapsed="false">
      <c r="A406" s="137"/>
      <c r="B406" s="138"/>
      <c r="C406" s="138"/>
      <c r="D406" s="139"/>
      <c r="E406" s="140"/>
    </row>
    <row r="407" customFormat="false" ht="15.75" hidden="false" customHeight="true" outlineLevel="0" collapsed="false">
      <c r="A407" s="137"/>
      <c r="B407" s="138"/>
      <c r="C407" s="138"/>
      <c r="D407" s="139"/>
      <c r="E407" s="140"/>
    </row>
    <row r="408" customFormat="false" ht="15.75" hidden="false" customHeight="true" outlineLevel="0" collapsed="false">
      <c r="A408" s="137"/>
      <c r="B408" s="138"/>
      <c r="C408" s="138"/>
      <c r="D408" s="139"/>
      <c r="E408" s="140"/>
    </row>
    <row r="409" customFormat="false" ht="15.75" hidden="false" customHeight="true" outlineLevel="0" collapsed="false">
      <c r="A409" s="137"/>
      <c r="B409" s="138"/>
      <c r="C409" s="138"/>
      <c r="D409" s="139"/>
      <c r="E409" s="140"/>
    </row>
    <row r="410" customFormat="false" ht="15.75" hidden="false" customHeight="true" outlineLevel="0" collapsed="false">
      <c r="A410" s="137"/>
      <c r="B410" s="138"/>
      <c r="C410" s="138"/>
      <c r="D410" s="139"/>
      <c r="E410" s="140"/>
    </row>
    <row r="411" customFormat="false" ht="15.75" hidden="false" customHeight="true" outlineLevel="0" collapsed="false">
      <c r="A411" s="137"/>
      <c r="B411" s="138"/>
      <c r="C411" s="138"/>
      <c r="D411" s="139"/>
      <c r="E411" s="140"/>
    </row>
    <row r="412" customFormat="false" ht="15.75" hidden="false" customHeight="true" outlineLevel="0" collapsed="false">
      <c r="A412" s="137"/>
      <c r="B412" s="138"/>
      <c r="C412" s="138"/>
      <c r="D412" s="139"/>
      <c r="E412" s="140"/>
    </row>
    <row r="413" customFormat="false" ht="15.75" hidden="false" customHeight="true" outlineLevel="0" collapsed="false">
      <c r="A413" s="137"/>
      <c r="B413" s="138"/>
      <c r="C413" s="138"/>
      <c r="D413" s="139"/>
      <c r="E413" s="140"/>
    </row>
    <row r="414" customFormat="false" ht="15.75" hidden="false" customHeight="true" outlineLevel="0" collapsed="false">
      <c r="A414" s="137"/>
      <c r="B414" s="138"/>
      <c r="C414" s="138"/>
      <c r="D414" s="139"/>
      <c r="E414" s="140"/>
    </row>
    <row r="415" customFormat="false" ht="15.75" hidden="false" customHeight="true" outlineLevel="0" collapsed="false">
      <c r="A415" s="137"/>
      <c r="B415" s="138"/>
      <c r="C415" s="138"/>
      <c r="D415" s="139"/>
      <c r="E415" s="140"/>
    </row>
    <row r="416" customFormat="false" ht="15.75" hidden="false" customHeight="true" outlineLevel="0" collapsed="false">
      <c r="A416" s="137"/>
      <c r="B416" s="138"/>
      <c r="C416" s="138"/>
      <c r="D416" s="139"/>
      <c r="E416" s="140"/>
    </row>
    <row r="417" customFormat="false" ht="15.75" hidden="false" customHeight="true" outlineLevel="0" collapsed="false">
      <c r="A417" s="137"/>
      <c r="B417" s="138"/>
      <c r="C417" s="138"/>
      <c r="D417" s="139"/>
      <c r="E417" s="140"/>
    </row>
    <row r="418" customFormat="false" ht="15.75" hidden="false" customHeight="true" outlineLevel="0" collapsed="false">
      <c r="A418" s="137"/>
      <c r="B418" s="138"/>
      <c r="C418" s="138"/>
      <c r="D418" s="139"/>
      <c r="E418" s="140"/>
    </row>
    <row r="419" customFormat="false" ht="15.75" hidden="false" customHeight="true" outlineLevel="0" collapsed="false">
      <c r="A419" s="137"/>
      <c r="B419" s="138"/>
      <c r="C419" s="138"/>
      <c r="D419" s="139"/>
      <c r="E419" s="140"/>
    </row>
    <row r="420" customFormat="false" ht="15.75" hidden="false" customHeight="true" outlineLevel="0" collapsed="false">
      <c r="A420" s="137"/>
      <c r="B420" s="138"/>
      <c r="C420" s="138"/>
      <c r="D420" s="139"/>
      <c r="E420" s="140"/>
    </row>
    <row r="421" customFormat="false" ht="15.75" hidden="false" customHeight="true" outlineLevel="0" collapsed="false">
      <c r="A421" s="137"/>
      <c r="B421" s="138"/>
      <c r="C421" s="138"/>
      <c r="D421" s="139"/>
      <c r="E421" s="140"/>
    </row>
    <row r="422" customFormat="false" ht="15.75" hidden="false" customHeight="true" outlineLevel="0" collapsed="false">
      <c r="A422" s="137"/>
      <c r="B422" s="138"/>
      <c r="C422" s="138"/>
      <c r="D422" s="139"/>
      <c r="E422" s="140"/>
    </row>
    <row r="423" customFormat="false" ht="15.75" hidden="false" customHeight="true" outlineLevel="0" collapsed="false">
      <c r="A423" s="137"/>
      <c r="B423" s="138"/>
      <c r="C423" s="138"/>
      <c r="D423" s="139"/>
      <c r="E423" s="140"/>
    </row>
    <row r="424" customFormat="false" ht="15.75" hidden="false" customHeight="true" outlineLevel="0" collapsed="false">
      <c r="A424" s="137"/>
      <c r="B424" s="138"/>
      <c r="C424" s="138"/>
      <c r="D424" s="139"/>
      <c r="E424" s="140"/>
    </row>
    <row r="425" customFormat="false" ht="15.75" hidden="false" customHeight="true" outlineLevel="0" collapsed="false">
      <c r="A425" s="137"/>
      <c r="B425" s="138"/>
      <c r="C425" s="138"/>
      <c r="D425" s="139"/>
      <c r="E425" s="140"/>
    </row>
    <row r="426" customFormat="false" ht="15.75" hidden="false" customHeight="true" outlineLevel="0" collapsed="false">
      <c r="A426" s="137"/>
      <c r="B426" s="138"/>
      <c r="C426" s="138"/>
      <c r="D426" s="139"/>
      <c r="E426" s="140"/>
    </row>
    <row r="427" customFormat="false" ht="15.75" hidden="false" customHeight="true" outlineLevel="0" collapsed="false">
      <c r="A427" s="137"/>
      <c r="B427" s="138"/>
      <c r="C427" s="138"/>
      <c r="D427" s="139"/>
      <c r="E427" s="140"/>
    </row>
    <row r="428" customFormat="false" ht="15.75" hidden="false" customHeight="true" outlineLevel="0" collapsed="false">
      <c r="A428" s="137"/>
      <c r="B428" s="138"/>
      <c r="C428" s="138"/>
      <c r="D428" s="139"/>
      <c r="E428" s="140"/>
    </row>
    <row r="429" customFormat="false" ht="15.75" hidden="false" customHeight="true" outlineLevel="0" collapsed="false">
      <c r="A429" s="137"/>
      <c r="B429" s="138"/>
      <c r="C429" s="138"/>
      <c r="D429" s="139"/>
      <c r="E429" s="140"/>
    </row>
    <row r="430" customFormat="false" ht="15.75" hidden="false" customHeight="true" outlineLevel="0" collapsed="false">
      <c r="A430" s="137"/>
      <c r="B430" s="138"/>
      <c r="C430" s="138"/>
      <c r="D430" s="139"/>
      <c r="E430" s="140"/>
    </row>
    <row r="431" customFormat="false" ht="15.75" hidden="false" customHeight="true" outlineLevel="0" collapsed="false">
      <c r="A431" s="137"/>
      <c r="B431" s="138"/>
      <c r="C431" s="138"/>
      <c r="D431" s="139"/>
      <c r="E431" s="140"/>
    </row>
    <row r="432" customFormat="false" ht="15.75" hidden="false" customHeight="true" outlineLevel="0" collapsed="false">
      <c r="A432" s="137"/>
      <c r="B432" s="138"/>
      <c r="C432" s="138"/>
      <c r="D432" s="139"/>
      <c r="E432" s="140"/>
    </row>
    <row r="433" customFormat="false" ht="15.75" hidden="false" customHeight="true" outlineLevel="0" collapsed="false">
      <c r="A433" s="137"/>
      <c r="B433" s="138"/>
      <c r="C433" s="138"/>
      <c r="D433" s="139"/>
      <c r="E433" s="140"/>
    </row>
    <row r="434" customFormat="false" ht="15.75" hidden="false" customHeight="true" outlineLevel="0" collapsed="false">
      <c r="A434" s="137"/>
      <c r="B434" s="138"/>
      <c r="C434" s="138"/>
      <c r="D434" s="139"/>
      <c r="E434" s="140"/>
    </row>
    <row r="435" customFormat="false" ht="15.75" hidden="false" customHeight="true" outlineLevel="0" collapsed="false">
      <c r="A435" s="137"/>
      <c r="B435" s="138"/>
      <c r="C435" s="138"/>
      <c r="D435" s="139"/>
      <c r="E435" s="140"/>
    </row>
    <row r="436" customFormat="false" ht="15.75" hidden="false" customHeight="true" outlineLevel="0" collapsed="false">
      <c r="A436" s="137"/>
      <c r="B436" s="138"/>
      <c r="C436" s="138"/>
      <c r="D436" s="139"/>
      <c r="E436" s="140"/>
    </row>
    <row r="437" customFormat="false" ht="15.75" hidden="false" customHeight="true" outlineLevel="0" collapsed="false">
      <c r="A437" s="137"/>
      <c r="B437" s="138"/>
      <c r="C437" s="138"/>
      <c r="D437" s="139"/>
      <c r="E437" s="140"/>
    </row>
    <row r="438" customFormat="false" ht="15.75" hidden="false" customHeight="true" outlineLevel="0" collapsed="false">
      <c r="A438" s="137"/>
      <c r="B438" s="138"/>
      <c r="C438" s="138"/>
      <c r="D438" s="139"/>
      <c r="E438" s="140"/>
    </row>
    <row r="439" customFormat="false" ht="15.75" hidden="false" customHeight="true" outlineLevel="0" collapsed="false">
      <c r="A439" s="137"/>
      <c r="B439" s="138"/>
      <c r="C439" s="138"/>
      <c r="D439" s="139"/>
      <c r="E439" s="140"/>
    </row>
    <row r="440" customFormat="false" ht="15.75" hidden="false" customHeight="true" outlineLevel="0" collapsed="false">
      <c r="A440" s="137"/>
      <c r="B440" s="138"/>
      <c r="C440" s="138"/>
      <c r="D440" s="139"/>
      <c r="E440" s="140"/>
    </row>
    <row r="441" customFormat="false" ht="15.75" hidden="false" customHeight="true" outlineLevel="0" collapsed="false">
      <c r="A441" s="137"/>
      <c r="B441" s="138"/>
      <c r="C441" s="138"/>
      <c r="D441" s="139"/>
      <c r="E441" s="140"/>
    </row>
    <row r="442" customFormat="false" ht="15.75" hidden="false" customHeight="true" outlineLevel="0" collapsed="false">
      <c r="A442" s="137"/>
      <c r="B442" s="138"/>
      <c r="C442" s="138"/>
      <c r="D442" s="139"/>
      <c r="E442" s="140"/>
    </row>
    <row r="443" customFormat="false" ht="15.75" hidden="false" customHeight="true" outlineLevel="0" collapsed="false">
      <c r="A443" s="137"/>
      <c r="B443" s="138"/>
      <c r="C443" s="138"/>
      <c r="D443" s="139"/>
      <c r="E443" s="140"/>
    </row>
    <row r="444" customFormat="false" ht="15.75" hidden="false" customHeight="true" outlineLevel="0" collapsed="false">
      <c r="A444" s="137"/>
      <c r="B444" s="138"/>
      <c r="C444" s="138"/>
      <c r="D444" s="139"/>
      <c r="E444" s="140"/>
    </row>
    <row r="445" customFormat="false" ht="15.75" hidden="false" customHeight="true" outlineLevel="0" collapsed="false">
      <c r="A445" s="137"/>
      <c r="B445" s="138"/>
      <c r="C445" s="138"/>
      <c r="D445" s="139"/>
      <c r="E445" s="140"/>
    </row>
    <row r="446" customFormat="false" ht="15.75" hidden="false" customHeight="true" outlineLevel="0" collapsed="false">
      <c r="A446" s="137"/>
      <c r="B446" s="138"/>
      <c r="C446" s="138"/>
      <c r="D446" s="139"/>
      <c r="E446" s="140"/>
    </row>
    <row r="447" customFormat="false" ht="15.75" hidden="false" customHeight="true" outlineLevel="0" collapsed="false">
      <c r="A447" s="137"/>
      <c r="B447" s="138"/>
      <c r="C447" s="138"/>
      <c r="D447" s="139"/>
      <c r="E447" s="140"/>
    </row>
    <row r="448" customFormat="false" ht="15.75" hidden="false" customHeight="true" outlineLevel="0" collapsed="false">
      <c r="A448" s="137"/>
      <c r="B448" s="138"/>
      <c r="C448" s="138"/>
      <c r="D448" s="139"/>
      <c r="E448" s="140"/>
    </row>
    <row r="449" customFormat="false" ht="15.75" hidden="false" customHeight="true" outlineLevel="0" collapsed="false">
      <c r="A449" s="137"/>
      <c r="B449" s="138"/>
      <c r="C449" s="138"/>
      <c r="D449" s="139"/>
      <c r="E449" s="140"/>
    </row>
    <row r="450" customFormat="false" ht="15.75" hidden="false" customHeight="true" outlineLevel="0" collapsed="false">
      <c r="A450" s="137"/>
      <c r="B450" s="138"/>
      <c r="C450" s="138"/>
      <c r="D450" s="139"/>
      <c r="E450" s="140"/>
    </row>
    <row r="451" customFormat="false" ht="15.75" hidden="false" customHeight="true" outlineLevel="0" collapsed="false">
      <c r="A451" s="137"/>
      <c r="B451" s="138"/>
      <c r="C451" s="138"/>
      <c r="D451" s="139"/>
      <c r="E451" s="140"/>
    </row>
    <row r="452" customFormat="false" ht="15.75" hidden="false" customHeight="true" outlineLevel="0" collapsed="false">
      <c r="A452" s="137"/>
      <c r="B452" s="138"/>
      <c r="C452" s="138"/>
      <c r="D452" s="139"/>
      <c r="E452" s="140"/>
    </row>
    <row r="453" customFormat="false" ht="15.75" hidden="false" customHeight="true" outlineLevel="0" collapsed="false">
      <c r="A453" s="137"/>
      <c r="B453" s="138"/>
      <c r="C453" s="138"/>
      <c r="D453" s="139"/>
      <c r="E453" s="140"/>
    </row>
    <row r="454" customFormat="false" ht="15.75" hidden="false" customHeight="true" outlineLevel="0" collapsed="false">
      <c r="A454" s="137"/>
      <c r="B454" s="138"/>
      <c r="C454" s="138"/>
      <c r="D454" s="139"/>
      <c r="E454" s="140"/>
    </row>
    <row r="455" customFormat="false" ht="15.75" hidden="false" customHeight="true" outlineLevel="0" collapsed="false">
      <c r="A455" s="137"/>
      <c r="B455" s="138"/>
      <c r="C455" s="138"/>
      <c r="D455" s="139"/>
      <c r="E455" s="140"/>
    </row>
    <row r="456" customFormat="false" ht="15.75" hidden="false" customHeight="true" outlineLevel="0" collapsed="false">
      <c r="A456" s="137"/>
      <c r="B456" s="138"/>
      <c r="C456" s="138"/>
      <c r="D456" s="139"/>
      <c r="E456" s="140"/>
    </row>
    <row r="457" customFormat="false" ht="15.75" hidden="false" customHeight="true" outlineLevel="0" collapsed="false">
      <c r="A457" s="137"/>
      <c r="B457" s="138"/>
      <c r="C457" s="138"/>
      <c r="D457" s="139"/>
      <c r="E457" s="140"/>
    </row>
    <row r="458" customFormat="false" ht="15.75" hidden="false" customHeight="true" outlineLevel="0" collapsed="false">
      <c r="A458" s="137"/>
      <c r="B458" s="138"/>
      <c r="C458" s="138"/>
      <c r="D458" s="139"/>
      <c r="E458" s="140"/>
    </row>
    <row r="459" customFormat="false" ht="15.75" hidden="false" customHeight="true" outlineLevel="0" collapsed="false">
      <c r="A459" s="137"/>
      <c r="B459" s="138"/>
      <c r="C459" s="138"/>
      <c r="D459" s="139"/>
      <c r="E459" s="140"/>
    </row>
    <row r="460" customFormat="false" ht="15.75" hidden="false" customHeight="true" outlineLevel="0" collapsed="false">
      <c r="A460" s="137"/>
      <c r="B460" s="138"/>
      <c r="C460" s="138"/>
      <c r="D460" s="139"/>
      <c r="E460" s="140"/>
    </row>
    <row r="461" customFormat="false" ht="15.75" hidden="false" customHeight="true" outlineLevel="0" collapsed="false">
      <c r="A461" s="137"/>
      <c r="B461" s="138"/>
      <c r="C461" s="138"/>
      <c r="D461" s="139"/>
      <c r="E461" s="140"/>
    </row>
    <row r="462" customFormat="false" ht="15.75" hidden="false" customHeight="true" outlineLevel="0" collapsed="false">
      <c r="A462" s="137"/>
      <c r="B462" s="138"/>
      <c r="C462" s="138"/>
      <c r="D462" s="139"/>
      <c r="E462" s="140"/>
    </row>
    <row r="463" customFormat="false" ht="15.75" hidden="false" customHeight="true" outlineLevel="0" collapsed="false">
      <c r="A463" s="137"/>
      <c r="B463" s="138"/>
      <c r="C463" s="138"/>
      <c r="D463" s="139"/>
      <c r="E463" s="140"/>
    </row>
    <row r="464" customFormat="false" ht="15.75" hidden="false" customHeight="true" outlineLevel="0" collapsed="false">
      <c r="A464" s="137"/>
      <c r="B464" s="138"/>
      <c r="C464" s="138"/>
      <c r="D464" s="139"/>
      <c r="E464" s="140"/>
    </row>
    <row r="465" customFormat="false" ht="15.75" hidden="false" customHeight="true" outlineLevel="0" collapsed="false">
      <c r="A465" s="137"/>
      <c r="B465" s="138"/>
      <c r="C465" s="138"/>
      <c r="D465" s="139"/>
      <c r="E465" s="140"/>
    </row>
    <row r="466" customFormat="false" ht="15.75" hidden="false" customHeight="true" outlineLevel="0" collapsed="false">
      <c r="A466" s="137"/>
      <c r="B466" s="138"/>
      <c r="C466" s="138"/>
      <c r="D466" s="139"/>
      <c r="E466" s="140"/>
    </row>
    <row r="467" customFormat="false" ht="15.75" hidden="false" customHeight="true" outlineLevel="0" collapsed="false">
      <c r="A467" s="137"/>
      <c r="B467" s="138"/>
      <c r="C467" s="138"/>
      <c r="D467" s="139"/>
      <c r="E467" s="140"/>
    </row>
    <row r="468" customFormat="false" ht="15.75" hidden="false" customHeight="true" outlineLevel="0" collapsed="false">
      <c r="A468" s="137"/>
      <c r="B468" s="138"/>
      <c r="C468" s="138"/>
      <c r="D468" s="139"/>
      <c r="E468" s="140"/>
    </row>
    <row r="469" customFormat="false" ht="15.75" hidden="false" customHeight="true" outlineLevel="0" collapsed="false">
      <c r="A469" s="137"/>
      <c r="B469" s="138"/>
      <c r="C469" s="138"/>
      <c r="D469" s="139"/>
      <c r="E469" s="140"/>
    </row>
    <row r="470" customFormat="false" ht="15.75" hidden="false" customHeight="true" outlineLevel="0" collapsed="false">
      <c r="A470" s="137"/>
      <c r="B470" s="138"/>
      <c r="C470" s="138"/>
      <c r="D470" s="139"/>
      <c r="E470" s="140"/>
    </row>
    <row r="471" customFormat="false" ht="15.75" hidden="false" customHeight="true" outlineLevel="0" collapsed="false">
      <c r="A471" s="137"/>
      <c r="B471" s="138"/>
      <c r="C471" s="138"/>
      <c r="D471" s="139"/>
      <c r="E471" s="140"/>
    </row>
    <row r="472" customFormat="false" ht="15.75" hidden="false" customHeight="true" outlineLevel="0" collapsed="false">
      <c r="A472" s="137"/>
      <c r="B472" s="138"/>
      <c r="C472" s="138"/>
      <c r="D472" s="139"/>
      <c r="E472" s="140"/>
    </row>
    <row r="473" customFormat="false" ht="15.75" hidden="false" customHeight="true" outlineLevel="0" collapsed="false">
      <c r="A473" s="137"/>
      <c r="B473" s="138"/>
      <c r="C473" s="138"/>
      <c r="D473" s="139"/>
      <c r="E473" s="140"/>
    </row>
    <row r="474" customFormat="false" ht="15.75" hidden="false" customHeight="true" outlineLevel="0" collapsed="false">
      <c r="A474" s="137"/>
      <c r="B474" s="138"/>
      <c r="C474" s="138"/>
      <c r="D474" s="139"/>
      <c r="E474" s="140"/>
    </row>
    <row r="475" customFormat="false" ht="15.75" hidden="false" customHeight="true" outlineLevel="0" collapsed="false">
      <c r="A475" s="137"/>
      <c r="B475" s="138"/>
      <c r="C475" s="138"/>
      <c r="D475" s="139"/>
      <c r="E475" s="140"/>
    </row>
    <row r="476" customFormat="false" ht="15.75" hidden="false" customHeight="true" outlineLevel="0" collapsed="false">
      <c r="A476" s="137"/>
      <c r="B476" s="138"/>
      <c r="C476" s="138"/>
      <c r="D476" s="139"/>
      <c r="E476" s="140"/>
    </row>
    <row r="477" customFormat="false" ht="15.75" hidden="false" customHeight="true" outlineLevel="0" collapsed="false">
      <c r="A477" s="137"/>
      <c r="B477" s="138"/>
      <c r="C477" s="138"/>
      <c r="D477" s="139"/>
      <c r="E477" s="140"/>
    </row>
    <row r="478" customFormat="false" ht="15.75" hidden="false" customHeight="true" outlineLevel="0" collapsed="false">
      <c r="A478" s="137"/>
      <c r="B478" s="138"/>
      <c r="C478" s="138"/>
      <c r="D478" s="139"/>
      <c r="E478" s="140"/>
    </row>
    <row r="479" customFormat="false" ht="15.75" hidden="false" customHeight="true" outlineLevel="0" collapsed="false">
      <c r="A479" s="137"/>
      <c r="B479" s="138"/>
      <c r="C479" s="138"/>
      <c r="D479" s="139"/>
      <c r="E479" s="140"/>
    </row>
    <row r="480" customFormat="false" ht="15.75" hidden="false" customHeight="true" outlineLevel="0" collapsed="false">
      <c r="A480" s="137"/>
      <c r="B480" s="138"/>
      <c r="C480" s="138"/>
      <c r="D480" s="139"/>
      <c r="E480" s="140"/>
    </row>
    <row r="481" customFormat="false" ht="15.75" hidden="false" customHeight="true" outlineLevel="0" collapsed="false">
      <c r="A481" s="137"/>
      <c r="B481" s="138"/>
      <c r="C481" s="138"/>
      <c r="D481" s="139"/>
      <c r="E481" s="140"/>
    </row>
    <row r="482" customFormat="false" ht="15.75" hidden="false" customHeight="true" outlineLevel="0" collapsed="false">
      <c r="A482" s="137"/>
      <c r="B482" s="138"/>
      <c r="C482" s="138"/>
      <c r="D482" s="139"/>
      <c r="E482" s="140"/>
    </row>
    <row r="483" customFormat="false" ht="15.75" hidden="false" customHeight="true" outlineLevel="0" collapsed="false">
      <c r="A483" s="137"/>
      <c r="B483" s="138"/>
      <c r="C483" s="138"/>
      <c r="D483" s="139"/>
      <c r="E483" s="140"/>
    </row>
    <row r="484" customFormat="false" ht="15.75" hidden="false" customHeight="true" outlineLevel="0" collapsed="false">
      <c r="A484" s="137"/>
      <c r="B484" s="138"/>
      <c r="C484" s="138"/>
      <c r="D484" s="139"/>
      <c r="E484" s="140"/>
    </row>
    <row r="485" customFormat="false" ht="15.75" hidden="false" customHeight="true" outlineLevel="0" collapsed="false">
      <c r="A485" s="137"/>
      <c r="B485" s="138"/>
      <c r="C485" s="138"/>
      <c r="D485" s="139"/>
      <c r="E485" s="140"/>
    </row>
    <row r="486" customFormat="false" ht="15.75" hidden="false" customHeight="true" outlineLevel="0" collapsed="false">
      <c r="A486" s="137"/>
      <c r="B486" s="138"/>
      <c r="C486" s="138"/>
      <c r="D486" s="139"/>
      <c r="E486" s="140"/>
    </row>
    <row r="487" customFormat="false" ht="15.75" hidden="false" customHeight="true" outlineLevel="0" collapsed="false">
      <c r="A487" s="137"/>
      <c r="B487" s="138"/>
      <c r="C487" s="138"/>
      <c r="D487" s="139"/>
      <c r="E487" s="140"/>
    </row>
    <row r="488" customFormat="false" ht="15.75" hidden="false" customHeight="true" outlineLevel="0" collapsed="false">
      <c r="A488" s="137"/>
      <c r="B488" s="138"/>
      <c r="C488" s="138"/>
      <c r="D488" s="139"/>
      <c r="E488" s="140"/>
    </row>
    <row r="489" customFormat="false" ht="15.75" hidden="false" customHeight="true" outlineLevel="0" collapsed="false">
      <c r="A489" s="137"/>
      <c r="B489" s="138"/>
      <c r="C489" s="138"/>
      <c r="D489" s="139"/>
      <c r="E489" s="140"/>
    </row>
    <row r="490" customFormat="false" ht="15.75" hidden="false" customHeight="true" outlineLevel="0" collapsed="false">
      <c r="A490" s="137"/>
      <c r="B490" s="138"/>
      <c r="C490" s="138"/>
      <c r="D490" s="139"/>
      <c r="E490" s="140"/>
    </row>
    <row r="491" customFormat="false" ht="15.75" hidden="false" customHeight="true" outlineLevel="0" collapsed="false">
      <c r="A491" s="137"/>
      <c r="B491" s="138"/>
      <c r="C491" s="138"/>
      <c r="D491" s="139"/>
      <c r="E491" s="140"/>
    </row>
    <row r="492" customFormat="false" ht="15.75" hidden="false" customHeight="true" outlineLevel="0" collapsed="false">
      <c r="A492" s="137"/>
      <c r="B492" s="138"/>
      <c r="C492" s="138"/>
      <c r="D492" s="139"/>
      <c r="E492" s="140"/>
    </row>
    <row r="493" customFormat="false" ht="15.75" hidden="false" customHeight="true" outlineLevel="0" collapsed="false">
      <c r="A493" s="137"/>
      <c r="B493" s="138"/>
      <c r="C493" s="138"/>
      <c r="D493" s="139"/>
      <c r="E493" s="140"/>
    </row>
    <row r="494" customFormat="false" ht="15.75" hidden="false" customHeight="true" outlineLevel="0" collapsed="false">
      <c r="A494" s="137"/>
      <c r="B494" s="138"/>
      <c r="C494" s="138"/>
      <c r="D494" s="139"/>
      <c r="E494" s="140"/>
    </row>
    <row r="495" customFormat="false" ht="15.75" hidden="false" customHeight="true" outlineLevel="0" collapsed="false">
      <c r="A495" s="137"/>
      <c r="B495" s="138"/>
      <c r="C495" s="138"/>
      <c r="D495" s="139"/>
      <c r="E495" s="140"/>
    </row>
    <row r="496" customFormat="false" ht="15.75" hidden="false" customHeight="true" outlineLevel="0" collapsed="false">
      <c r="A496" s="137"/>
      <c r="B496" s="138"/>
      <c r="C496" s="138"/>
      <c r="D496" s="139"/>
      <c r="E496" s="140"/>
    </row>
    <row r="497" customFormat="false" ht="15.75" hidden="false" customHeight="true" outlineLevel="0" collapsed="false">
      <c r="A497" s="137"/>
      <c r="B497" s="138"/>
      <c r="C497" s="138"/>
      <c r="D497" s="139"/>
      <c r="E497" s="140"/>
    </row>
    <row r="498" customFormat="false" ht="15.75" hidden="false" customHeight="true" outlineLevel="0" collapsed="false">
      <c r="A498" s="137"/>
      <c r="B498" s="138"/>
      <c r="C498" s="138"/>
      <c r="D498" s="139"/>
      <c r="E498" s="140"/>
    </row>
    <row r="499" customFormat="false" ht="15.75" hidden="false" customHeight="true" outlineLevel="0" collapsed="false">
      <c r="A499" s="137"/>
      <c r="B499" s="138"/>
      <c r="C499" s="138"/>
      <c r="D499" s="139"/>
      <c r="E499" s="140"/>
    </row>
    <row r="500" customFormat="false" ht="15.75" hidden="false" customHeight="true" outlineLevel="0" collapsed="false">
      <c r="A500" s="137"/>
      <c r="B500" s="138"/>
      <c r="C500" s="138"/>
      <c r="D500" s="139"/>
      <c r="E500" s="140"/>
    </row>
    <row r="501" customFormat="false" ht="15.75" hidden="false" customHeight="true" outlineLevel="0" collapsed="false">
      <c r="A501" s="137"/>
      <c r="B501" s="138"/>
      <c r="C501" s="138"/>
      <c r="D501" s="139"/>
      <c r="E501" s="140"/>
    </row>
    <row r="502" customFormat="false" ht="15.75" hidden="false" customHeight="true" outlineLevel="0" collapsed="false">
      <c r="A502" s="137"/>
      <c r="B502" s="138"/>
      <c r="C502" s="138"/>
      <c r="D502" s="139"/>
      <c r="E502" s="140"/>
    </row>
    <row r="503" customFormat="false" ht="15.75" hidden="false" customHeight="true" outlineLevel="0" collapsed="false">
      <c r="A503" s="137"/>
      <c r="B503" s="138"/>
      <c r="C503" s="138"/>
      <c r="D503" s="139"/>
      <c r="E503" s="140"/>
    </row>
    <row r="504" customFormat="false" ht="15.75" hidden="false" customHeight="true" outlineLevel="0" collapsed="false">
      <c r="A504" s="137"/>
      <c r="B504" s="138"/>
      <c r="C504" s="138"/>
      <c r="D504" s="139"/>
      <c r="E504" s="140"/>
    </row>
    <row r="505" customFormat="false" ht="15.75" hidden="false" customHeight="true" outlineLevel="0" collapsed="false">
      <c r="A505" s="137"/>
      <c r="B505" s="138"/>
      <c r="C505" s="138"/>
      <c r="D505" s="139"/>
      <c r="E505" s="140"/>
    </row>
    <row r="506" customFormat="false" ht="15.75" hidden="false" customHeight="true" outlineLevel="0" collapsed="false">
      <c r="A506" s="137"/>
      <c r="B506" s="138"/>
      <c r="C506" s="138"/>
      <c r="D506" s="139"/>
      <c r="E506" s="140"/>
    </row>
    <row r="507" customFormat="false" ht="15.75" hidden="false" customHeight="true" outlineLevel="0" collapsed="false">
      <c r="A507" s="137"/>
      <c r="B507" s="138"/>
      <c r="C507" s="138"/>
      <c r="D507" s="139"/>
      <c r="E507" s="140"/>
    </row>
    <row r="508" customFormat="false" ht="15.75" hidden="false" customHeight="true" outlineLevel="0" collapsed="false">
      <c r="A508" s="137"/>
      <c r="B508" s="138"/>
      <c r="C508" s="138"/>
      <c r="D508" s="139"/>
      <c r="E508" s="140"/>
    </row>
    <row r="509" customFormat="false" ht="15.75" hidden="false" customHeight="true" outlineLevel="0" collapsed="false">
      <c r="A509" s="137"/>
      <c r="B509" s="138"/>
      <c r="C509" s="138"/>
      <c r="D509" s="139"/>
      <c r="E509" s="140"/>
    </row>
    <row r="510" customFormat="false" ht="15.75" hidden="false" customHeight="true" outlineLevel="0" collapsed="false">
      <c r="A510" s="137"/>
      <c r="B510" s="138"/>
      <c r="C510" s="138"/>
      <c r="D510" s="139"/>
      <c r="E510" s="140"/>
    </row>
    <row r="511" customFormat="false" ht="15.75" hidden="false" customHeight="true" outlineLevel="0" collapsed="false">
      <c r="A511" s="137"/>
      <c r="B511" s="138"/>
      <c r="C511" s="138"/>
      <c r="D511" s="139"/>
      <c r="E511" s="140"/>
    </row>
    <row r="512" customFormat="false" ht="15.75" hidden="false" customHeight="true" outlineLevel="0" collapsed="false">
      <c r="A512" s="137"/>
      <c r="B512" s="138"/>
      <c r="C512" s="138"/>
      <c r="D512" s="139"/>
      <c r="E512" s="140"/>
    </row>
    <row r="513" customFormat="false" ht="15.75" hidden="false" customHeight="true" outlineLevel="0" collapsed="false">
      <c r="A513" s="137"/>
      <c r="B513" s="138"/>
      <c r="C513" s="138"/>
      <c r="D513" s="139"/>
      <c r="E513" s="140"/>
    </row>
    <row r="514" customFormat="false" ht="15.75" hidden="false" customHeight="true" outlineLevel="0" collapsed="false">
      <c r="A514" s="137"/>
      <c r="B514" s="138"/>
      <c r="C514" s="138"/>
      <c r="D514" s="139"/>
      <c r="E514" s="140"/>
    </row>
    <row r="515" customFormat="false" ht="15.75" hidden="false" customHeight="true" outlineLevel="0" collapsed="false">
      <c r="A515" s="137"/>
      <c r="B515" s="138"/>
      <c r="C515" s="138"/>
      <c r="D515" s="139"/>
      <c r="E515" s="140"/>
    </row>
    <row r="516" customFormat="false" ht="15.75" hidden="false" customHeight="true" outlineLevel="0" collapsed="false">
      <c r="A516" s="137"/>
      <c r="B516" s="138"/>
      <c r="C516" s="138"/>
      <c r="D516" s="139"/>
      <c r="E516" s="140"/>
    </row>
    <row r="517" customFormat="false" ht="15.75" hidden="false" customHeight="true" outlineLevel="0" collapsed="false">
      <c r="A517" s="137"/>
      <c r="B517" s="138"/>
      <c r="C517" s="138"/>
      <c r="D517" s="139"/>
      <c r="E517" s="140"/>
    </row>
    <row r="518" customFormat="false" ht="15.75" hidden="false" customHeight="true" outlineLevel="0" collapsed="false">
      <c r="A518" s="137"/>
      <c r="B518" s="138"/>
      <c r="C518" s="138"/>
      <c r="D518" s="139"/>
      <c r="E518" s="140"/>
    </row>
    <row r="519" customFormat="false" ht="15.75" hidden="false" customHeight="true" outlineLevel="0" collapsed="false">
      <c r="A519" s="137"/>
      <c r="B519" s="138"/>
      <c r="C519" s="138"/>
      <c r="D519" s="139"/>
      <c r="E519" s="140"/>
    </row>
    <row r="520" customFormat="false" ht="15.75" hidden="false" customHeight="true" outlineLevel="0" collapsed="false">
      <c r="A520" s="137"/>
      <c r="B520" s="138"/>
      <c r="C520" s="138"/>
      <c r="D520" s="139"/>
      <c r="E520" s="140"/>
    </row>
    <row r="521" customFormat="false" ht="15.75" hidden="false" customHeight="true" outlineLevel="0" collapsed="false">
      <c r="A521" s="137"/>
      <c r="B521" s="138"/>
      <c r="C521" s="138"/>
      <c r="D521" s="139"/>
      <c r="E521" s="140"/>
    </row>
    <row r="522" customFormat="false" ht="15.75" hidden="false" customHeight="true" outlineLevel="0" collapsed="false">
      <c r="A522" s="137"/>
      <c r="B522" s="138"/>
      <c r="C522" s="138"/>
      <c r="D522" s="139"/>
      <c r="E522" s="140"/>
    </row>
    <row r="523" customFormat="false" ht="15.75" hidden="false" customHeight="true" outlineLevel="0" collapsed="false">
      <c r="A523" s="137"/>
      <c r="B523" s="138"/>
      <c r="C523" s="138"/>
      <c r="D523" s="139"/>
      <c r="E523" s="140"/>
    </row>
    <row r="524" customFormat="false" ht="15.75" hidden="false" customHeight="true" outlineLevel="0" collapsed="false">
      <c r="A524" s="137"/>
      <c r="B524" s="138"/>
      <c r="C524" s="138"/>
      <c r="D524" s="139"/>
      <c r="E524" s="140"/>
    </row>
    <row r="525" customFormat="false" ht="15.75" hidden="false" customHeight="true" outlineLevel="0" collapsed="false">
      <c r="A525" s="137"/>
      <c r="B525" s="138"/>
      <c r="C525" s="138"/>
      <c r="D525" s="139"/>
      <c r="E525" s="140"/>
    </row>
    <row r="526" customFormat="false" ht="15.75" hidden="false" customHeight="true" outlineLevel="0" collapsed="false">
      <c r="A526" s="137"/>
      <c r="B526" s="138"/>
      <c r="C526" s="138"/>
      <c r="D526" s="139"/>
      <c r="E526" s="140"/>
    </row>
    <row r="527" customFormat="false" ht="15.75" hidden="false" customHeight="true" outlineLevel="0" collapsed="false">
      <c r="A527" s="137"/>
      <c r="B527" s="138"/>
      <c r="C527" s="138"/>
      <c r="D527" s="139"/>
      <c r="E527" s="140"/>
    </row>
    <row r="528" customFormat="false" ht="15.75" hidden="false" customHeight="true" outlineLevel="0" collapsed="false">
      <c r="A528" s="137"/>
      <c r="B528" s="138"/>
      <c r="C528" s="138"/>
      <c r="D528" s="139"/>
      <c r="E528" s="140"/>
    </row>
    <row r="529" customFormat="false" ht="15.75" hidden="false" customHeight="true" outlineLevel="0" collapsed="false">
      <c r="A529" s="137"/>
      <c r="B529" s="138"/>
      <c r="C529" s="138"/>
      <c r="D529" s="139"/>
      <c r="E529" s="140"/>
    </row>
    <row r="530" customFormat="false" ht="15.75" hidden="false" customHeight="true" outlineLevel="0" collapsed="false">
      <c r="A530" s="137"/>
      <c r="B530" s="138"/>
      <c r="C530" s="138"/>
      <c r="D530" s="139"/>
      <c r="E530" s="140"/>
    </row>
    <row r="531" customFormat="false" ht="15.75" hidden="false" customHeight="true" outlineLevel="0" collapsed="false">
      <c r="A531" s="137"/>
      <c r="B531" s="138"/>
      <c r="C531" s="138"/>
      <c r="D531" s="139"/>
      <c r="E531" s="140"/>
    </row>
    <row r="532" customFormat="false" ht="15.75" hidden="false" customHeight="true" outlineLevel="0" collapsed="false">
      <c r="A532" s="137"/>
      <c r="B532" s="138"/>
      <c r="C532" s="138"/>
      <c r="D532" s="139"/>
      <c r="E532" s="140"/>
    </row>
    <row r="533" customFormat="false" ht="15.75" hidden="false" customHeight="true" outlineLevel="0" collapsed="false">
      <c r="A533" s="137"/>
      <c r="B533" s="138"/>
      <c r="C533" s="138"/>
      <c r="D533" s="139"/>
      <c r="E533" s="140"/>
    </row>
    <row r="534" customFormat="false" ht="15.75" hidden="false" customHeight="true" outlineLevel="0" collapsed="false">
      <c r="A534" s="137"/>
      <c r="B534" s="138"/>
      <c r="C534" s="138"/>
      <c r="D534" s="139"/>
      <c r="E534" s="140"/>
    </row>
    <row r="535" customFormat="false" ht="15.75" hidden="false" customHeight="true" outlineLevel="0" collapsed="false">
      <c r="A535" s="137"/>
      <c r="B535" s="138"/>
      <c r="C535" s="138"/>
      <c r="D535" s="139"/>
      <c r="E535" s="140"/>
    </row>
    <row r="536" customFormat="false" ht="15.75" hidden="false" customHeight="true" outlineLevel="0" collapsed="false">
      <c r="A536" s="137"/>
      <c r="B536" s="138"/>
      <c r="C536" s="138"/>
      <c r="D536" s="139"/>
      <c r="E536" s="140"/>
    </row>
    <row r="537" customFormat="false" ht="15.75" hidden="false" customHeight="true" outlineLevel="0" collapsed="false">
      <c r="A537" s="137"/>
      <c r="B537" s="138"/>
      <c r="C537" s="138"/>
      <c r="D537" s="139"/>
      <c r="E537" s="140"/>
    </row>
    <row r="538" customFormat="false" ht="15.75" hidden="false" customHeight="true" outlineLevel="0" collapsed="false">
      <c r="A538" s="137"/>
      <c r="B538" s="138"/>
      <c r="C538" s="138"/>
      <c r="D538" s="139"/>
      <c r="E538" s="140"/>
    </row>
    <row r="539" customFormat="false" ht="15.75" hidden="false" customHeight="true" outlineLevel="0" collapsed="false">
      <c r="A539" s="137"/>
      <c r="B539" s="138"/>
      <c r="C539" s="138"/>
      <c r="D539" s="139"/>
      <c r="E539" s="140"/>
    </row>
    <row r="540" customFormat="false" ht="15.75" hidden="false" customHeight="true" outlineLevel="0" collapsed="false">
      <c r="A540" s="137"/>
      <c r="B540" s="138"/>
      <c r="C540" s="138"/>
      <c r="D540" s="139"/>
      <c r="E540" s="140"/>
    </row>
    <row r="541" customFormat="false" ht="15.75" hidden="false" customHeight="true" outlineLevel="0" collapsed="false">
      <c r="A541" s="137"/>
      <c r="B541" s="138"/>
      <c r="C541" s="138"/>
      <c r="D541" s="139"/>
      <c r="E541" s="140"/>
    </row>
    <row r="542" customFormat="false" ht="15.75" hidden="false" customHeight="true" outlineLevel="0" collapsed="false">
      <c r="A542" s="137"/>
      <c r="B542" s="138"/>
      <c r="C542" s="138"/>
      <c r="D542" s="139"/>
      <c r="E542" s="140"/>
    </row>
    <row r="543" customFormat="false" ht="15.75" hidden="false" customHeight="true" outlineLevel="0" collapsed="false">
      <c r="A543" s="137"/>
      <c r="B543" s="138"/>
      <c r="C543" s="138"/>
      <c r="D543" s="139"/>
      <c r="E543" s="140"/>
    </row>
    <row r="544" customFormat="false" ht="15.75" hidden="false" customHeight="true" outlineLevel="0" collapsed="false">
      <c r="A544" s="137"/>
      <c r="B544" s="138"/>
      <c r="C544" s="138"/>
      <c r="D544" s="139"/>
      <c r="E544" s="140"/>
    </row>
    <row r="545" customFormat="false" ht="15.75" hidden="false" customHeight="true" outlineLevel="0" collapsed="false">
      <c r="A545" s="137"/>
      <c r="B545" s="138"/>
      <c r="C545" s="138"/>
      <c r="D545" s="139"/>
      <c r="E545" s="140"/>
    </row>
    <row r="546" customFormat="false" ht="15.75" hidden="false" customHeight="true" outlineLevel="0" collapsed="false">
      <c r="A546" s="137"/>
      <c r="B546" s="138"/>
      <c r="C546" s="138"/>
      <c r="D546" s="139"/>
      <c r="E546" s="140"/>
    </row>
    <row r="547" customFormat="false" ht="15.75" hidden="false" customHeight="true" outlineLevel="0" collapsed="false">
      <c r="A547" s="137"/>
      <c r="B547" s="138"/>
      <c r="C547" s="138"/>
      <c r="D547" s="139"/>
      <c r="E547" s="140"/>
    </row>
    <row r="548" customFormat="false" ht="15.75" hidden="false" customHeight="true" outlineLevel="0" collapsed="false">
      <c r="A548" s="137"/>
      <c r="B548" s="138"/>
      <c r="C548" s="138"/>
      <c r="D548" s="139"/>
      <c r="E548" s="140"/>
    </row>
    <row r="549" customFormat="false" ht="15.75" hidden="false" customHeight="true" outlineLevel="0" collapsed="false">
      <c r="A549" s="137"/>
      <c r="B549" s="138"/>
      <c r="C549" s="138"/>
      <c r="D549" s="139"/>
      <c r="E549" s="140"/>
    </row>
    <row r="550" customFormat="false" ht="15.75" hidden="false" customHeight="true" outlineLevel="0" collapsed="false">
      <c r="A550" s="137"/>
      <c r="B550" s="138"/>
      <c r="C550" s="138"/>
      <c r="D550" s="139"/>
      <c r="E550" s="140"/>
    </row>
    <row r="551" customFormat="false" ht="15.75" hidden="false" customHeight="true" outlineLevel="0" collapsed="false">
      <c r="A551" s="137"/>
      <c r="B551" s="138"/>
      <c r="C551" s="138"/>
      <c r="D551" s="139"/>
      <c r="E551" s="140"/>
    </row>
    <row r="552" customFormat="false" ht="15.75" hidden="false" customHeight="true" outlineLevel="0" collapsed="false">
      <c r="A552" s="137"/>
      <c r="B552" s="138"/>
      <c r="C552" s="138"/>
      <c r="D552" s="139"/>
      <c r="E552" s="140"/>
    </row>
    <row r="553" customFormat="false" ht="15.75" hidden="false" customHeight="true" outlineLevel="0" collapsed="false">
      <c r="A553" s="137"/>
      <c r="B553" s="138"/>
      <c r="C553" s="138"/>
      <c r="D553" s="139"/>
      <c r="E553" s="140"/>
    </row>
    <row r="554" customFormat="false" ht="15.75" hidden="false" customHeight="true" outlineLevel="0" collapsed="false">
      <c r="A554" s="137"/>
      <c r="B554" s="138"/>
      <c r="C554" s="138"/>
      <c r="D554" s="139"/>
      <c r="E554" s="140"/>
    </row>
    <row r="555" customFormat="false" ht="15.75" hidden="false" customHeight="true" outlineLevel="0" collapsed="false">
      <c r="A555" s="137"/>
      <c r="B555" s="138"/>
      <c r="C555" s="138"/>
      <c r="D555" s="139"/>
      <c r="E555" s="140"/>
    </row>
    <row r="556" customFormat="false" ht="15.75" hidden="false" customHeight="true" outlineLevel="0" collapsed="false">
      <c r="A556" s="137"/>
      <c r="B556" s="138"/>
      <c r="C556" s="138"/>
      <c r="D556" s="139"/>
      <c r="E556" s="140"/>
    </row>
    <row r="557" customFormat="false" ht="15.75" hidden="false" customHeight="true" outlineLevel="0" collapsed="false">
      <c r="A557" s="137"/>
      <c r="B557" s="138"/>
      <c r="C557" s="138"/>
      <c r="D557" s="139"/>
      <c r="E557" s="140"/>
    </row>
    <row r="558" customFormat="false" ht="15.75" hidden="false" customHeight="true" outlineLevel="0" collapsed="false">
      <c r="A558" s="137"/>
      <c r="B558" s="138"/>
      <c r="C558" s="138"/>
      <c r="D558" s="139"/>
      <c r="E558" s="140"/>
    </row>
    <row r="559" customFormat="false" ht="15.75" hidden="false" customHeight="true" outlineLevel="0" collapsed="false">
      <c r="A559" s="137"/>
      <c r="B559" s="138"/>
      <c r="C559" s="138"/>
      <c r="D559" s="139"/>
      <c r="E559" s="140"/>
    </row>
    <row r="560" customFormat="false" ht="15.75" hidden="false" customHeight="true" outlineLevel="0" collapsed="false">
      <c r="A560" s="137"/>
      <c r="B560" s="138"/>
      <c r="C560" s="138"/>
      <c r="D560" s="139"/>
      <c r="E560" s="140"/>
    </row>
    <row r="561" customFormat="false" ht="15.75" hidden="false" customHeight="true" outlineLevel="0" collapsed="false">
      <c r="A561" s="137"/>
      <c r="B561" s="138"/>
      <c r="C561" s="138"/>
      <c r="D561" s="139"/>
      <c r="E561" s="140"/>
    </row>
    <row r="562" customFormat="false" ht="15.75" hidden="false" customHeight="true" outlineLevel="0" collapsed="false">
      <c r="A562" s="137"/>
      <c r="B562" s="138"/>
      <c r="C562" s="138"/>
      <c r="D562" s="139"/>
      <c r="E562" s="140"/>
    </row>
    <row r="563" customFormat="false" ht="15.75" hidden="false" customHeight="true" outlineLevel="0" collapsed="false">
      <c r="A563" s="137"/>
      <c r="B563" s="138"/>
      <c r="C563" s="138"/>
      <c r="D563" s="139"/>
      <c r="E563" s="140"/>
    </row>
    <row r="564" customFormat="false" ht="15.75" hidden="false" customHeight="true" outlineLevel="0" collapsed="false">
      <c r="A564" s="137"/>
      <c r="B564" s="138"/>
      <c r="C564" s="138"/>
      <c r="D564" s="139"/>
      <c r="E564" s="140"/>
    </row>
    <row r="565" customFormat="false" ht="15.75" hidden="false" customHeight="true" outlineLevel="0" collapsed="false">
      <c r="A565" s="137"/>
      <c r="B565" s="138"/>
      <c r="C565" s="138"/>
      <c r="D565" s="139"/>
      <c r="E565" s="140"/>
    </row>
    <row r="566" customFormat="false" ht="15.75" hidden="false" customHeight="true" outlineLevel="0" collapsed="false">
      <c r="A566" s="137"/>
      <c r="B566" s="138"/>
      <c r="C566" s="138"/>
      <c r="D566" s="139"/>
      <c r="E566" s="140"/>
    </row>
    <row r="567" customFormat="false" ht="15.75" hidden="false" customHeight="true" outlineLevel="0" collapsed="false">
      <c r="A567" s="137"/>
      <c r="B567" s="138"/>
      <c r="C567" s="138"/>
      <c r="D567" s="139"/>
      <c r="E567" s="140"/>
    </row>
    <row r="568" customFormat="false" ht="15.75" hidden="false" customHeight="true" outlineLevel="0" collapsed="false">
      <c r="A568" s="137"/>
      <c r="B568" s="138"/>
      <c r="C568" s="138"/>
      <c r="D568" s="139"/>
      <c r="E568" s="140"/>
    </row>
    <row r="569" customFormat="false" ht="15.75" hidden="false" customHeight="true" outlineLevel="0" collapsed="false">
      <c r="A569" s="137"/>
      <c r="B569" s="138"/>
      <c r="C569" s="138"/>
      <c r="D569" s="139"/>
      <c r="E569" s="140"/>
    </row>
    <row r="570" customFormat="false" ht="15.75" hidden="false" customHeight="true" outlineLevel="0" collapsed="false">
      <c r="A570" s="137"/>
      <c r="B570" s="138"/>
      <c r="C570" s="138"/>
      <c r="D570" s="139"/>
      <c r="E570" s="140"/>
    </row>
    <row r="571" customFormat="false" ht="15.75" hidden="false" customHeight="true" outlineLevel="0" collapsed="false">
      <c r="A571" s="137"/>
      <c r="B571" s="138"/>
      <c r="C571" s="138"/>
      <c r="D571" s="139"/>
      <c r="E571" s="140"/>
    </row>
    <row r="572" customFormat="false" ht="15.75" hidden="false" customHeight="true" outlineLevel="0" collapsed="false">
      <c r="A572" s="137"/>
      <c r="B572" s="138"/>
      <c r="C572" s="138"/>
      <c r="D572" s="139"/>
      <c r="E572" s="140"/>
    </row>
    <row r="573" customFormat="false" ht="15.75" hidden="false" customHeight="true" outlineLevel="0" collapsed="false">
      <c r="A573" s="137"/>
      <c r="B573" s="138"/>
      <c r="C573" s="138"/>
      <c r="D573" s="139"/>
      <c r="E573" s="140"/>
    </row>
    <row r="574" customFormat="false" ht="15.75" hidden="false" customHeight="true" outlineLevel="0" collapsed="false">
      <c r="A574" s="137"/>
      <c r="B574" s="138"/>
      <c r="C574" s="138"/>
      <c r="D574" s="139"/>
      <c r="E574" s="140"/>
    </row>
    <row r="575" customFormat="false" ht="15.75" hidden="false" customHeight="true" outlineLevel="0" collapsed="false">
      <c r="A575" s="137"/>
      <c r="B575" s="138"/>
      <c r="C575" s="138"/>
      <c r="D575" s="139"/>
      <c r="E575" s="140"/>
    </row>
    <row r="576" customFormat="false" ht="15.75" hidden="false" customHeight="true" outlineLevel="0" collapsed="false">
      <c r="A576" s="137"/>
      <c r="B576" s="138"/>
      <c r="C576" s="138"/>
      <c r="D576" s="139"/>
      <c r="E576" s="140"/>
    </row>
    <row r="577" customFormat="false" ht="15.75" hidden="false" customHeight="true" outlineLevel="0" collapsed="false">
      <c r="A577" s="137"/>
      <c r="B577" s="138"/>
      <c r="C577" s="138"/>
      <c r="D577" s="139"/>
      <c r="E577" s="140"/>
    </row>
    <row r="578" customFormat="false" ht="15.75" hidden="false" customHeight="true" outlineLevel="0" collapsed="false">
      <c r="A578" s="137"/>
      <c r="B578" s="138"/>
      <c r="C578" s="138"/>
      <c r="D578" s="139"/>
      <c r="E578" s="140"/>
    </row>
    <row r="579" customFormat="false" ht="15.75" hidden="false" customHeight="true" outlineLevel="0" collapsed="false">
      <c r="A579" s="137"/>
      <c r="B579" s="138"/>
      <c r="C579" s="138"/>
      <c r="D579" s="139"/>
      <c r="E579" s="140"/>
    </row>
    <row r="580" customFormat="false" ht="15.75" hidden="false" customHeight="true" outlineLevel="0" collapsed="false">
      <c r="A580" s="137"/>
      <c r="B580" s="138"/>
      <c r="C580" s="138"/>
      <c r="D580" s="139"/>
      <c r="E580" s="140"/>
    </row>
    <row r="581" customFormat="false" ht="15.75" hidden="false" customHeight="true" outlineLevel="0" collapsed="false">
      <c r="A581" s="137"/>
      <c r="B581" s="138"/>
      <c r="C581" s="138"/>
      <c r="D581" s="139"/>
      <c r="E581" s="140"/>
    </row>
    <row r="582" customFormat="false" ht="15.75" hidden="false" customHeight="true" outlineLevel="0" collapsed="false">
      <c r="A582" s="137"/>
      <c r="B582" s="138"/>
      <c r="C582" s="138"/>
      <c r="D582" s="139"/>
      <c r="E582" s="140"/>
    </row>
    <row r="583" customFormat="false" ht="15.75" hidden="false" customHeight="true" outlineLevel="0" collapsed="false">
      <c r="A583" s="137"/>
      <c r="B583" s="138"/>
      <c r="C583" s="138"/>
      <c r="D583" s="139"/>
      <c r="E583" s="140"/>
    </row>
    <row r="584" customFormat="false" ht="15.75" hidden="false" customHeight="true" outlineLevel="0" collapsed="false">
      <c r="A584" s="137"/>
      <c r="B584" s="138"/>
      <c r="C584" s="138"/>
      <c r="D584" s="139"/>
      <c r="E584" s="140"/>
    </row>
    <row r="585" customFormat="false" ht="15.75" hidden="false" customHeight="true" outlineLevel="0" collapsed="false">
      <c r="A585" s="137"/>
      <c r="B585" s="138"/>
      <c r="C585" s="138"/>
      <c r="D585" s="139"/>
      <c r="E585" s="140"/>
    </row>
    <row r="586" customFormat="false" ht="15.75" hidden="false" customHeight="true" outlineLevel="0" collapsed="false">
      <c r="A586" s="137"/>
      <c r="B586" s="138"/>
      <c r="C586" s="138"/>
      <c r="D586" s="139"/>
      <c r="E586" s="140"/>
    </row>
    <row r="587" customFormat="false" ht="15.75" hidden="false" customHeight="true" outlineLevel="0" collapsed="false">
      <c r="A587" s="137"/>
      <c r="B587" s="138"/>
      <c r="C587" s="138"/>
      <c r="D587" s="139"/>
      <c r="E587" s="140"/>
    </row>
    <row r="588" customFormat="false" ht="15.75" hidden="false" customHeight="true" outlineLevel="0" collapsed="false">
      <c r="A588" s="137"/>
      <c r="B588" s="138"/>
      <c r="C588" s="138"/>
      <c r="D588" s="139"/>
      <c r="E588" s="140"/>
    </row>
    <row r="589" customFormat="false" ht="15.75" hidden="false" customHeight="true" outlineLevel="0" collapsed="false">
      <c r="A589" s="137"/>
      <c r="B589" s="138"/>
      <c r="C589" s="138"/>
      <c r="D589" s="139"/>
      <c r="E589" s="140"/>
    </row>
    <row r="590" customFormat="false" ht="15.75" hidden="false" customHeight="true" outlineLevel="0" collapsed="false">
      <c r="A590" s="137"/>
      <c r="B590" s="138"/>
      <c r="C590" s="138"/>
      <c r="D590" s="139"/>
      <c r="E590" s="140"/>
    </row>
    <row r="591" customFormat="false" ht="15.75" hidden="false" customHeight="true" outlineLevel="0" collapsed="false">
      <c r="A591" s="137"/>
      <c r="B591" s="138"/>
      <c r="C591" s="138"/>
      <c r="D591" s="139"/>
      <c r="E591" s="140"/>
    </row>
    <row r="592" customFormat="false" ht="15.75" hidden="false" customHeight="true" outlineLevel="0" collapsed="false">
      <c r="A592" s="137"/>
      <c r="B592" s="138"/>
      <c r="C592" s="138"/>
      <c r="D592" s="139"/>
      <c r="E592" s="140"/>
    </row>
    <row r="593" customFormat="false" ht="15.75" hidden="false" customHeight="true" outlineLevel="0" collapsed="false">
      <c r="A593" s="137"/>
      <c r="B593" s="138"/>
      <c r="C593" s="138"/>
      <c r="D593" s="139"/>
      <c r="E593" s="140"/>
    </row>
    <row r="594" customFormat="false" ht="15.75" hidden="false" customHeight="true" outlineLevel="0" collapsed="false">
      <c r="A594" s="137"/>
      <c r="B594" s="138"/>
      <c r="C594" s="138"/>
      <c r="D594" s="139"/>
      <c r="E594" s="140"/>
    </row>
    <row r="595" customFormat="false" ht="15.75" hidden="false" customHeight="true" outlineLevel="0" collapsed="false">
      <c r="A595" s="137"/>
      <c r="B595" s="138"/>
      <c r="C595" s="138"/>
      <c r="D595" s="139"/>
      <c r="E595" s="140"/>
    </row>
    <row r="596" customFormat="false" ht="15.75" hidden="false" customHeight="true" outlineLevel="0" collapsed="false">
      <c r="A596" s="137"/>
      <c r="B596" s="138"/>
      <c r="C596" s="138"/>
      <c r="D596" s="139"/>
      <c r="E596" s="140"/>
    </row>
    <row r="597" customFormat="false" ht="15.75" hidden="false" customHeight="true" outlineLevel="0" collapsed="false">
      <c r="A597" s="137"/>
      <c r="B597" s="138"/>
      <c r="C597" s="138"/>
      <c r="D597" s="139"/>
      <c r="E597" s="140"/>
    </row>
    <row r="598" customFormat="false" ht="15.75" hidden="false" customHeight="true" outlineLevel="0" collapsed="false">
      <c r="A598" s="137"/>
      <c r="B598" s="138"/>
      <c r="C598" s="138"/>
      <c r="D598" s="139"/>
      <c r="E598" s="140"/>
    </row>
    <row r="599" customFormat="false" ht="15.75" hidden="false" customHeight="true" outlineLevel="0" collapsed="false">
      <c r="A599" s="137"/>
      <c r="B599" s="138"/>
      <c r="C599" s="138"/>
      <c r="D599" s="139"/>
      <c r="E599" s="140"/>
    </row>
    <row r="600" customFormat="false" ht="15.75" hidden="false" customHeight="true" outlineLevel="0" collapsed="false">
      <c r="A600" s="137"/>
      <c r="B600" s="138"/>
      <c r="C600" s="138"/>
      <c r="D600" s="139"/>
      <c r="E600" s="140"/>
    </row>
    <row r="601" customFormat="false" ht="15.75" hidden="false" customHeight="true" outlineLevel="0" collapsed="false">
      <c r="A601" s="137"/>
      <c r="B601" s="138"/>
      <c r="C601" s="138"/>
      <c r="D601" s="139"/>
      <c r="E601" s="140"/>
    </row>
    <row r="602" customFormat="false" ht="15.75" hidden="false" customHeight="true" outlineLevel="0" collapsed="false">
      <c r="A602" s="137"/>
      <c r="B602" s="138"/>
      <c r="C602" s="138"/>
      <c r="D602" s="139"/>
      <c r="E602" s="140"/>
    </row>
    <row r="603" customFormat="false" ht="15.75" hidden="false" customHeight="true" outlineLevel="0" collapsed="false">
      <c r="A603" s="137"/>
      <c r="B603" s="138"/>
      <c r="C603" s="138"/>
      <c r="D603" s="139"/>
      <c r="E603" s="140"/>
    </row>
    <row r="604" customFormat="false" ht="15.75" hidden="false" customHeight="true" outlineLevel="0" collapsed="false">
      <c r="A604" s="137"/>
      <c r="B604" s="138"/>
      <c r="C604" s="138"/>
      <c r="D604" s="139"/>
      <c r="E604" s="140"/>
    </row>
    <row r="605" customFormat="false" ht="15.75" hidden="false" customHeight="true" outlineLevel="0" collapsed="false">
      <c r="A605" s="137"/>
      <c r="B605" s="138"/>
      <c r="C605" s="138"/>
      <c r="D605" s="139"/>
      <c r="E605" s="140"/>
    </row>
    <row r="606" customFormat="false" ht="15.75" hidden="false" customHeight="true" outlineLevel="0" collapsed="false">
      <c r="A606" s="137"/>
      <c r="B606" s="138"/>
      <c r="C606" s="138"/>
      <c r="D606" s="139"/>
      <c r="E606" s="140"/>
    </row>
    <row r="607" customFormat="false" ht="15.75" hidden="false" customHeight="true" outlineLevel="0" collapsed="false">
      <c r="A607" s="137"/>
      <c r="B607" s="138"/>
      <c r="C607" s="138"/>
      <c r="D607" s="139"/>
      <c r="E607" s="140"/>
    </row>
    <row r="608" customFormat="false" ht="15.75" hidden="false" customHeight="true" outlineLevel="0" collapsed="false">
      <c r="A608" s="137"/>
      <c r="B608" s="138"/>
      <c r="C608" s="138"/>
      <c r="D608" s="139"/>
      <c r="E608" s="140"/>
    </row>
    <row r="609" customFormat="false" ht="15.75" hidden="false" customHeight="true" outlineLevel="0" collapsed="false">
      <c r="A609" s="137"/>
      <c r="B609" s="138"/>
      <c r="C609" s="138"/>
      <c r="D609" s="139"/>
      <c r="E609" s="140"/>
    </row>
    <row r="610" customFormat="false" ht="15.75" hidden="false" customHeight="true" outlineLevel="0" collapsed="false">
      <c r="A610" s="137"/>
      <c r="B610" s="138"/>
      <c r="C610" s="138"/>
      <c r="D610" s="139"/>
      <c r="E610" s="140"/>
    </row>
    <row r="611" customFormat="false" ht="15.75" hidden="false" customHeight="true" outlineLevel="0" collapsed="false">
      <c r="A611" s="137"/>
      <c r="B611" s="138"/>
      <c r="C611" s="138"/>
      <c r="D611" s="139"/>
      <c r="E611" s="140"/>
    </row>
    <row r="612" customFormat="false" ht="15.75" hidden="false" customHeight="true" outlineLevel="0" collapsed="false">
      <c r="A612" s="137"/>
      <c r="B612" s="138"/>
      <c r="C612" s="138"/>
      <c r="D612" s="139"/>
      <c r="E612" s="140"/>
    </row>
    <row r="613" customFormat="false" ht="15.75" hidden="false" customHeight="true" outlineLevel="0" collapsed="false">
      <c r="A613" s="137"/>
      <c r="B613" s="138"/>
      <c r="C613" s="138"/>
      <c r="D613" s="139"/>
      <c r="E613" s="140"/>
    </row>
    <row r="614" customFormat="false" ht="15.75" hidden="false" customHeight="true" outlineLevel="0" collapsed="false">
      <c r="A614" s="137"/>
      <c r="B614" s="138"/>
      <c r="C614" s="138"/>
      <c r="D614" s="139"/>
      <c r="E614" s="140"/>
    </row>
    <row r="615" customFormat="false" ht="15.75" hidden="false" customHeight="true" outlineLevel="0" collapsed="false">
      <c r="A615" s="137"/>
      <c r="B615" s="138"/>
      <c r="C615" s="138"/>
      <c r="D615" s="139"/>
      <c r="E615" s="140"/>
    </row>
    <row r="616" customFormat="false" ht="15.75" hidden="false" customHeight="true" outlineLevel="0" collapsed="false">
      <c r="A616" s="137"/>
      <c r="B616" s="138"/>
      <c r="C616" s="138"/>
      <c r="D616" s="139"/>
      <c r="E616" s="140"/>
    </row>
    <row r="617" customFormat="false" ht="15.75" hidden="false" customHeight="true" outlineLevel="0" collapsed="false">
      <c r="A617" s="137"/>
      <c r="B617" s="138"/>
      <c r="C617" s="138"/>
      <c r="D617" s="139"/>
      <c r="E617" s="140"/>
    </row>
    <row r="618" customFormat="false" ht="15.75" hidden="false" customHeight="true" outlineLevel="0" collapsed="false">
      <c r="A618" s="137"/>
      <c r="B618" s="138"/>
      <c r="C618" s="138"/>
      <c r="D618" s="139"/>
      <c r="E618" s="140"/>
    </row>
    <row r="619" customFormat="false" ht="15.75" hidden="false" customHeight="true" outlineLevel="0" collapsed="false">
      <c r="A619" s="137"/>
      <c r="B619" s="138"/>
      <c r="C619" s="138"/>
      <c r="D619" s="139"/>
      <c r="E619" s="140"/>
    </row>
    <row r="620" customFormat="false" ht="15.75" hidden="false" customHeight="true" outlineLevel="0" collapsed="false">
      <c r="A620" s="137"/>
      <c r="B620" s="138"/>
      <c r="C620" s="138"/>
      <c r="D620" s="139"/>
      <c r="E620" s="140"/>
    </row>
    <row r="621" customFormat="false" ht="15.75" hidden="false" customHeight="true" outlineLevel="0" collapsed="false">
      <c r="A621" s="137"/>
      <c r="B621" s="138"/>
      <c r="C621" s="138"/>
      <c r="D621" s="139"/>
      <c r="E621" s="140"/>
    </row>
    <row r="622" customFormat="false" ht="15.75" hidden="false" customHeight="true" outlineLevel="0" collapsed="false">
      <c r="A622" s="137"/>
      <c r="B622" s="138"/>
      <c r="C622" s="138"/>
      <c r="D622" s="139"/>
      <c r="E622" s="140"/>
    </row>
    <row r="623" customFormat="false" ht="15.75" hidden="false" customHeight="true" outlineLevel="0" collapsed="false">
      <c r="A623" s="137"/>
      <c r="B623" s="138"/>
      <c r="C623" s="138"/>
      <c r="D623" s="139"/>
      <c r="E623" s="140"/>
    </row>
    <row r="624" customFormat="false" ht="15.75" hidden="false" customHeight="true" outlineLevel="0" collapsed="false">
      <c r="A624" s="137"/>
      <c r="B624" s="138"/>
      <c r="C624" s="138"/>
      <c r="D624" s="139"/>
      <c r="E624" s="140"/>
    </row>
    <row r="625" customFormat="false" ht="15.75" hidden="false" customHeight="true" outlineLevel="0" collapsed="false">
      <c r="A625" s="137"/>
      <c r="B625" s="138"/>
      <c r="C625" s="138"/>
      <c r="D625" s="139"/>
      <c r="E625" s="140"/>
    </row>
    <row r="626" customFormat="false" ht="15.75" hidden="false" customHeight="true" outlineLevel="0" collapsed="false">
      <c r="A626" s="137"/>
      <c r="B626" s="138"/>
      <c r="C626" s="138"/>
      <c r="D626" s="139"/>
      <c r="E626" s="140"/>
    </row>
    <row r="627" customFormat="false" ht="15.75" hidden="false" customHeight="true" outlineLevel="0" collapsed="false">
      <c r="A627" s="137"/>
      <c r="B627" s="138"/>
      <c r="C627" s="138"/>
      <c r="D627" s="139"/>
      <c r="E627" s="140"/>
    </row>
    <row r="628" customFormat="false" ht="15.75" hidden="false" customHeight="true" outlineLevel="0" collapsed="false">
      <c r="A628" s="137"/>
      <c r="B628" s="138"/>
      <c r="C628" s="138"/>
      <c r="D628" s="139"/>
      <c r="E628" s="140"/>
    </row>
    <row r="629" customFormat="false" ht="15.75" hidden="false" customHeight="true" outlineLevel="0" collapsed="false">
      <c r="A629" s="137"/>
      <c r="B629" s="138"/>
      <c r="C629" s="138"/>
      <c r="D629" s="139"/>
      <c r="E629" s="140"/>
    </row>
    <row r="630" customFormat="false" ht="15.75" hidden="false" customHeight="true" outlineLevel="0" collapsed="false">
      <c r="A630" s="137"/>
      <c r="B630" s="138"/>
      <c r="C630" s="138"/>
      <c r="D630" s="139"/>
      <c r="E630" s="140"/>
    </row>
    <row r="631" customFormat="false" ht="15.75" hidden="false" customHeight="true" outlineLevel="0" collapsed="false">
      <c r="A631" s="137"/>
      <c r="B631" s="138"/>
      <c r="C631" s="138"/>
      <c r="D631" s="139"/>
      <c r="E631" s="140"/>
    </row>
    <row r="632" customFormat="false" ht="15.75" hidden="false" customHeight="true" outlineLevel="0" collapsed="false">
      <c r="A632" s="137"/>
      <c r="B632" s="138"/>
      <c r="C632" s="138"/>
      <c r="D632" s="139"/>
      <c r="E632" s="140"/>
    </row>
    <row r="633" customFormat="false" ht="15.75" hidden="false" customHeight="true" outlineLevel="0" collapsed="false">
      <c r="A633" s="137"/>
      <c r="B633" s="138"/>
      <c r="C633" s="138"/>
      <c r="D633" s="139"/>
      <c r="E633" s="140"/>
    </row>
    <row r="634" customFormat="false" ht="15.75" hidden="false" customHeight="true" outlineLevel="0" collapsed="false">
      <c r="A634" s="137"/>
      <c r="B634" s="138"/>
      <c r="C634" s="138"/>
      <c r="D634" s="139"/>
      <c r="E634" s="140"/>
    </row>
    <row r="635" customFormat="false" ht="15.75" hidden="false" customHeight="true" outlineLevel="0" collapsed="false">
      <c r="A635" s="137"/>
      <c r="B635" s="138"/>
      <c r="C635" s="138"/>
      <c r="D635" s="139"/>
      <c r="E635" s="140"/>
    </row>
    <row r="636" customFormat="false" ht="15.75" hidden="false" customHeight="true" outlineLevel="0" collapsed="false">
      <c r="A636" s="137"/>
      <c r="B636" s="138"/>
      <c r="C636" s="138"/>
      <c r="D636" s="139"/>
      <c r="E636" s="140"/>
    </row>
    <row r="637" customFormat="false" ht="15.75" hidden="false" customHeight="true" outlineLevel="0" collapsed="false">
      <c r="A637" s="137"/>
      <c r="B637" s="138"/>
      <c r="C637" s="138"/>
      <c r="D637" s="139"/>
      <c r="E637" s="140"/>
    </row>
    <row r="638" customFormat="false" ht="15.75" hidden="false" customHeight="true" outlineLevel="0" collapsed="false">
      <c r="A638" s="137"/>
      <c r="B638" s="138"/>
      <c r="C638" s="138"/>
      <c r="D638" s="139"/>
      <c r="E638" s="140"/>
    </row>
    <row r="639" customFormat="false" ht="15.75" hidden="false" customHeight="true" outlineLevel="0" collapsed="false">
      <c r="A639" s="137"/>
      <c r="B639" s="138"/>
      <c r="C639" s="138"/>
      <c r="D639" s="139"/>
      <c r="E639" s="140"/>
    </row>
    <row r="640" customFormat="false" ht="15.75" hidden="false" customHeight="true" outlineLevel="0" collapsed="false">
      <c r="A640" s="137"/>
      <c r="B640" s="138"/>
      <c r="C640" s="138"/>
      <c r="D640" s="139"/>
      <c r="E640" s="140"/>
    </row>
    <row r="641" customFormat="false" ht="15.75" hidden="false" customHeight="true" outlineLevel="0" collapsed="false">
      <c r="A641" s="137"/>
      <c r="B641" s="138"/>
      <c r="C641" s="138"/>
      <c r="D641" s="139"/>
      <c r="E641" s="140"/>
    </row>
    <row r="642" customFormat="false" ht="15.75" hidden="false" customHeight="true" outlineLevel="0" collapsed="false">
      <c r="A642" s="137"/>
      <c r="B642" s="138"/>
      <c r="C642" s="138"/>
      <c r="D642" s="139"/>
      <c r="E642" s="140"/>
    </row>
    <row r="643" customFormat="false" ht="15.75" hidden="false" customHeight="true" outlineLevel="0" collapsed="false">
      <c r="A643" s="137"/>
      <c r="B643" s="138"/>
      <c r="C643" s="138"/>
      <c r="D643" s="139"/>
      <c r="E643" s="140"/>
    </row>
    <row r="644" customFormat="false" ht="15.75" hidden="false" customHeight="true" outlineLevel="0" collapsed="false">
      <c r="A644" s="137"/>
      <c r="B644" s="138"/>
      <c r="C644" s="138"/>
      <c r="D644" s="139"/>
      <c r="E644" s="140"/>
    </row>
    <row r="645" customFormat="false" ht="15.75" hidden="false" customHeight="true" outlineLevel="0" collapsed="false">
      <c r="A645" s="137"/>
      <c r="B645" s="138"/>
      <c r="C645" s="138"/>
      <c r="D645" s="139"/>
      <c r="E645" s="140"/>
    </row>
    <row r="646" customFormat="false" ht="15.75" hidden="false" customHeight="true" outlineLevel="0" collapsed="false">
      <c r="A646" s="137"/>
      <c r="B646" s="138"/>
      <c r="C646" s="138"/>
      <c r="D646" s="139"/>
      <c r="E646" s="140"/>
    </row>
    <row r="647" customFormat="false" ht="15.75" hidden="false" customHeight="true" outlineLevel="0" collapsed="false">
      <c r="A647" s="137"/>
      <c r="B647" s="138"/>
      <c r="C647" s="138"/>
      <c r="D647" s="139"/>
      <c r="E647" s="140"/>
    </row>
    <row r="648" customFormat="false" ht="15.75" hidden="false" customHeight="true" outlineLevel="0" collapsed="false">
      <c r="A648" s="137"/>
      <c r="B648" s="138"/>
      <c r="C648" s="138"/>
      <c r="D648" s="139"/>
      <c r="E648" s="140"/>
    </row>
    <row r="649" customFormat="false" ht="15.75" hidden="false" customHeight="true" outlineLevel="0" collapsed="false">
      <c r="A649" s="137"/>
      <c r="B649" s="138"/>
      <c r="C649" s="138"/>
      <c r="D649" s="139"/>
      <c r="E649" s="140"/>
    </row>
    <row r="650" customFormat="false" ht="15.75" hidden="false" customHeight="true" outlineLevel="0" collapsed="false">
      <c r="A650" s="137"/>
      <c r="B650" s="138"/>
      <c r="C650" s="138"/>
      <c r="D650" s="139"/>
      <c r="E650" s="140"/>
    </row>
    <row r="651" customFormat="false" ht="15.75" hidden="false" customHeight="true" outlineLevel="0" collapsed="false">
      <c r="A651" s="137"/>
      <c r="B651" s="138"/>
      <c r="C651" s="138"/>
      <c r="D651" s="139"/>
      <c r="E651" s="140"/>
    </row>
    <row r="652" customFormat="false" ht="15.75" hidden="false" customHeight="true" outlineLevel="0" collapsed="false">
      <c r="A652" s="137"/>
      <c r="B652" s="138"/>
      <c r="C652" s="138"/>
      <c r="D652" s="139"/>
      <c r="E652" s="140"/>
    </row>
    <row r="653" customFormat="false" ht="15.75" hidden="false" customHeight="true" outlineLevel="0" collapsed="false">
      <c r="A653" s="137"/>
      <c r="B653" s="138"/>
      <c r="C653" s="138"/>
      <c r="D653" s="139"/>
      <c r="E653" s="140"/>
    </row>
    <row r="654" customFormat="false" ht="15.75" hidden="false" customHeight="true" outlineLevel="0" collapsed="false">
      <c r="A654" s="137"/>
      <c r="B654" s="138"/>
      <c r="C654" s="138"/>
      <c r="D654" s="139"/>
      <c r="E654" s="140"/>
    </row>
    <row r="655" customFormat="false" ht="15.75" hidden="false" customHeight="true" outlineLevel="0" collapsed="false">
      <c r="A655" s="137"/>
      <c r="B655" s="138"/>
      <c r="C655" s="138"/>
      <c r="D655" s="139"/>
      <c r="E655" s="140"/>
    </row>
    <row r="656" customFormat="false" ht="15.75" hidden="false" customHeight="true" outlineLevel="0" collapsed="false">
      <c r="A656" s="137"/>
      <c r="B656" s="138"/>
      <c r="C656" s="138"/>
      <c r="D656" s="139"/>
      <c r="E656" s="140"/>
    </row>
    <row r="657" customFormat="false" ht="15.75" hidden="false" customHeight="true" outlineLevel="0" collapsed="false">
      <c r="A657" s="137"/>
      <c r="B657" s="138"/>
      <c r="C657" s="138"/>
      <c r="D657" s="139"/>
      <c r="E657" s="140"/>
    </row>
    <row r="658" customFormat="false" ht="15.75" hidden="false" customHeight="true" outlineLevel="0" collapsed="false">
      <c r="A658" s="137"/>
      <c r="B658" s="138"/>
      <c r="C658" s="138"/>
      <c r="D658" s="139"/>
      <c r="E658" s="140"/>
    </row>
    <row r="659" customFormat="false" ht="15.75" hidden="false" customHeight="true" outlineLevel="0" collapsed="false">
      <c r="A659" s="137"/>
      <c r="B659" s="138"/>
      <c r="C659" s="138"/>
      <c r="D659" s="139"/>
      <c r="E659" s="140"/>
    </row>
    <row r="660" customFormat="false" ht="15.75" hidden="false" customHeight="true" outlineLevel="0" collapsed="false">
      <c r="A660" s="137"/>
      <c r="B660" s="138"/>
      <c r="C660" s="138"/>
      <c r="D660" s="139"/>
      <c r="E660" s="140"/>
    </row>
    <row r="661" customFormat="false" ht="15.75" hidden="false" customHeight="true" outlineLevel="0" collapsed="false">
      <c r="A661" s="137"/>
      <c r="B661" s="138"/>
      <c r="C661" s="138"/>
      <c r="D661" s="139"/>
      <c r="E661" s="140"/>
    </row>
    <row r="662" customFormat="false" ht="15.75" hidden="false" customHeight="true" outlineLevel="0" collapsed="false">
      <c r="A662" s="137"/>
      <c r="B662" s="138"/>
      <c r="C662" s="138"/>
      <c r="D662" s="139"/>
      <c r="E662" s="140"/>
    </row>
    <row r="663" customFormat="false" ht="15.75" hidden="false" customHeight="true" outlineLevel="0" collapsed="false">
      <c r="A663" s="137"/>
      <c r="B663" s="138"/>
      <c r="C663" s="138"/>
      <c r="D663" s="139"/>
      <c r="E663" s="140"/>
    </row>
    <row r="664" customFormat="false" ht="15.75" hidden="false" customHeight="true" outlineLevel="0" collapsed="false">
      <c r="A664" s="137"/>
      <c r="B664" s="138"/>
      <c r="C664" s="138"/>
      <c r="D664" s="139"/>
      <c r="E664" s="140"/>
    </row>
    <row r="665" customFormat="false" ht="15.75" hidden="false" customHeight="true" outlineLevel="0" collapsed="false">
      <c r="A665" s="137"/>
      <c r="B665" s="138"/>
      <c r="C665" s="138"/>
      <c r="D665" s="139"/>
      <c r="E665" s="140"/>
    </row>
    <row r="666" customFormat="false" ht="15.75" hidden="false" customHeight="true" outlineLevel="0" collapsed="false">
      <c r="A666" s="137"/>
      <c r="B666" s="138"/>
      <c r="C666" s="138"/>
      <c r="D666" s="139"/>
      <c r="E666" s="140"/>
    </row>
    <row r="667" customFormat="false" ht="15.75" hidden="false" customHeight="true" outlineLevel="0" collapsed="false">
      <c r="A667" s="137"/>
      <c r="B667" s="138"/>
      <c r="C667" s="138"/>
      <c r="D667" s="139"/>
      <c r="E667" s="140"/>
    </row>
    <row r="668" customFormat="false" ht="15.75" hidden="false" customHeight="true" outlineLevel="0" collapsed="false">
      <c r="A668" s="137"/>
      <c r="B668" s="138"/>
      <c r="C668" s="138"/>
      <c r="D668" s="139"/>
      <c r="E668" s="140"/>
    </row>
    <row r="669" customFormat="false" ht="15.75" hidden="false" customHeight="true" outlineLevel="0" collapsed="false">
      <c r="A669" s="137"/>
      <c r="B669" s="138"/>
      <c r="C669" s="138"/>
      <c r="D669" s="139"/>
      <c r="E669" s="140"/>
    </row>
    <row r="670" customFormat="false" ht="15.75" hidden="false" customHeight="true" outlineLevel="0" collapsed="false">
      <c r="A670" s="137"/>
      <c r="B670" s="138"/>
      <c r="C670" s="138"/>
      <c r="D670" s="139"/>
      <c r="E670" s="140"/>
    </row>
    <row r="671" customFormat="false" ht="15.75" hidden="false" customHeight="true" outlineLevel="0" collapsed="false">
      <c r="A671" s="137"/>
      <c r="B671" s="138"/>
      <c r="C671" s="138"/>
      <c r="D671" s="139"/>
      <c r="E671" s="140"/>
    </row>
    <row r="672" customFormat="false" ht="15.75" hidden="false" customHeight="true" outlineLevel="0" collapsed="false">
      <c r="A672" s="137"/>
      <c r="B672" s="138"/>
      <c r="C672" s="138"/>
      <c r="D672" s="139"/>
      <c r="E672" s="140"/>
    </row>
    <row r="673" customFormat="false" ht="15.75" hidden="false" customHeight="true" outlineLevel="0" collapsed="false">
      <c r="A673" s="137"/>
      <c r="B673" s="138"/>
      <c r="C673" s="138"/>
      <c r="D673" s="139"/>
      <c r="E673" s="140"/>
    </row>
    <row r="674" customFormat="false" ht="15.75" hidden="false" customHeight="true" outlineLevel="0" collapsed="false">
      <c r="A674" s="137"/>
      <c r="B674" s="138"/>
      <c r="C674" s="138"/>
      <c r="D674" s="139"/>
      <c r="E674" s="140"/>
    </row>
    <row r="675" customFormat="false" ht="15.75" hidden="false" customHeight="true" outlineLevel="0" collapsed="false">
      <c r="A675" s="137"/>
      <c r="B675" s="138"/>
      <c r="C675" s="138"/>
      <c r="D675" s="139"/>
      <c r="E675" s="140"/>
    </row>
    <row r="676" customFormat="false" ht="15.75" hidden="false" customHeight="true" outlineLevel="0" collapsed="false">
      <c r="A676" s="137"/>
      <c r="B676" s="138"/>
      <c r="C676" s="138"/>
      <c r="D676" s="139"/>
      <c r="E676" s="140"/>
    </row>
    <row r="677" customFormat="false" ht="15.75" hidden="false" customHeight="true" outlineLevel="0" collapsed="false">
      <c r="A677" s="137"/>
      <c r="B677" s="138"/>
      <c r="C677" s="138"/>
      <c r="D677" s="139"/>
      <c r="E677" s="140"/>
    </row>
    <row r="678" customFormat="false" ht="15.75" hidden="false" customHeight="true" outlineLevel="0" collapsed="false">
      <c r="A678" s="137"/>
      <c r="B678" s="138"/>
      <c r="C678" s="138"/>
      <c r="D678" s="139"/>
      <c r="E678" s="140"/>
    </row>
    <row r="679" customFormat="false" ht="15.75" hidden="false" customHeight="true" outlineLevel="0" collapsed="false">
      <c r="A679" s="137"/>
      <c r="B679" s="138"/>
      <c r="C679" s="138"/>
      <c r="D679" s="139"/>
      <c r="E679" s="140"/>
    </row>
    <row r="680" customFormat="false" ht="15.75" hidden="false" customHeight="true" outlineLevel="0" collapsed="false">
      <c r="A680" s="137"/>
      <c r="B680" s="138"/>
      <c r="C680" s="138"/>
      <c r="D680" s="139"/>
      <c r="E680" s="140"/>
    </row>
    <row r="681" customFormat="false" ht="15.75" hidden="false" customHeight="true" outlineLevel="0" collapsed="false">
      <c r="A681" s="137"/>
      <c r="B681" s="138"/>
      <c r="C681" s="138"/>
      <c r="D681" s="139"/>
      <c r="E681" s="140"/>
    </row>
    <row r="682" customFormat="false" ht="15.75" hidden="false" customHeight="true" outlineLevel="0" collapsed="false">
      <c r="A682" s="137"/>
      <c r="B682" s="138"/>
      <c r="C682" s="138"/>
      <c r="D682" s="139"/>
      <c r="E682" s="140"/>
    </row>
    <row r="683" customFormat="false" ht="15.75" hidden="false" customHeight="true" outlineLevel="0" collapsed="false">
      <c r="A683" s="137"/>
      <c r="B683" s="138"/>
      <c r="C683" s="138"/>
      <c r="D683" s="139"/>
      <c r="E683" s="140"/>
    </row>
    <row r="684" customFormat="false" ht="15.75" hidden="false" customHeight="true" outlineLevel="0" collapsed="false">
      <c r="A684" s="137"/>
      <c r="B684" s="138"/>
      <c r="C684" s="138"/>
      <c r="D684" s="139"/>
      <c r="E684" s="140"/>
    </row>
    <row r="685" customFormat="false" ht="15.75" hidden="false" customHeight="true" outlineLevel="0" collapsed="false">
      <c r="A685" s="137"/>
      <c r="B685" s="138"/>
      <c r="C685" s="138"/>
      <c r="D685" s="139"/>
      <c r="E685" s="140"/>
    </row>
    <row r="686" customFormat="false" ht="15.75" hidden="false" customHeight="true" outlineLevel="0" collapsed="false">
      <c r="A686" s="137"/>
      <c r="B686" s="138"/>
      <c r="C686" s="138"/>
      <c r="D686" s="139"/>
      <c r="E686" s="140"/>
    </row>
    <row r="687" customFormat="false" ht="15.75" hidden="false" customHeight="true" outlineLevel="0" collapsed="false">
      <c r="A687" s="137"/>
      <c r="B687" s="138"/>
      <c r="C687" s="138"/>
      <c r="D687" s="139"/>
      <c r="E687" s="140"/>
    </row>
    <row r="688" customFormat="false" ht="15.75" hidden="false" customHeight="true" outlineLevel="0" collapsed="false">
      <c r="A688" s="137"/>
      <c r="B688" s="138"/>
      <c r="C688" s="138"/>
      <c r="D688" s="139"/>
      <c r="E688" s="140"/>
    </row>
    <row r="689" customFormat="false" ht="15.75" hidden="false" customHeight="true" outlineLevel="0" collapsed="false">
      <c r="A689" s="137"/>
      <c r="B689" s="138"/>
      <c r="C689" s="138"/>
      <c r="D689" s="139"/>
      <c r="E689" s="140"/>
    </row>
    <row r="690" customFormat="false" ht="15.75" hidden="false" customHeight="true" outlineLevel="0" collapsed="false">
      <c r="A690" s="137"/>
      <c r="B690" s="138"/>
      <c r="C690" s="138"/>
      <c r="D690" s="139"/>
      <c r="E690" s="140"/>
    </row>
    <row r="691" customFormat="false" ht="15.75" hidden="false" customHeight="true" outlineLevel="0" collapsed="false">
      <c r="A691" s="137"/>
      <c r="B691" s="138"/>
      <c r="C691" s="138"/>
      <c r="D691" s="139"/>
      <c r="E691" s="140"/>
    </row>
    <row r="692" customFormat="false" ht="15.75" hidden="false" customHeight="true" outlineLevel="0" collapsed="false">
      <c r="A692" s="137"/>
      <c r="B692" s="138"/>
      <c r="C692" s="138"/>
      <c r="D692" s="139"/>
      <c r="E692" s="140"/>
    </row>
    <row r="693" customFormat="false" ht="15.75" hidden="false" customHeight="true" outlineLevel="0" collapsed="false">
      <c r="A693" s="137"/>
      <c r="B693" s="138"/>
      <c r="C693" s="138"/>
      <c r="D693" s="139"/>
      <c r="E693" s="140"/>
    </row>
    <row r="694" customFormat="false" ht="15.75" hidden="false" customHeight="true" outlineLevel="0" collapsed="false">
      <c r="A694" s="137"/>
      <c r="B694" s="138"/>
      <c r="C694" s="138"/>
      <c r="D694" s="139"/>
      <c r="E694" s="140"/>
    </row>
    <row r="695" customFormat="false" ht="15.75" hidden="false" customHeight="true" outlineLevel="0" collapsed="false">
      <c r="A695" s="137"/>
      <c r="B695" s="138"/>
      <c r="C695" s="138"/>
      <c r="D695" s="139"/>
      <c r="E695" s="140"/>
    </row>
    <row r="696" customFormat="false" ht="15.75" hidden="false" customHeight="true" outlineLevel="0" collapsed="false">
      <c r="A696" s="137"/>
      <c r="B696" s="138"/>
      <c r="C696" s="138"/>
      <c r="D696" s="139"/>
      <c r="E696" s="140"/>
    </row>
    <row r="697" customFormat="false" ht="15.75" hidden="false" customHeight="true" outlineLevel="0" collapsed="false">
      <c r="A697" s="137"/>
      <c r="B697" s="138"/>
      <c r="C697" s="138"/>
      <c r="D697" s="139"/>
      <c r="E697" s="140"/>
    </row>
    <row r="698" customFormat="false" ht="15.75" hidden="false" customHeight="true" outlineLevel="0" collapsed="false">
      <c r="A698" s="137"/>
      <c r="B698" s="138"/>
      <c r="C698" s="138"/>
      <c r="D698" s="139"/>
      <c r="E698" s="140"/>
    </row>
    <row r="699" customFormat="false" ht="15.75" hidden="false" customHeight="true" outlineLevel="0" collapsed="false">
      <c r="A699" s="137"/>
      <c r="B699" s="138"/>
      <c r="C699" s="138"/>
      <c r="D699" s="139"/>
      <c r="E699" s="140"/>
    </row>
    <row r="700" customFormat="false" ht="15.75" hidden="false" customHeight="true" outlineLevel="0" collapsed="false">
      <c r="A700" s="137"/>
      <c r="B700" s="138"/>
      <c r="C700" s="138"/>
      <c r="D700" s="139"/>
      <c r="E700" s="140"/>
    </row>
    <row r="701" customFormat="false" ht="15.75" hidden="false" customHeight="true" outlineLevel="0" collapsed="false">
      <c r="A701" s="137"/>
      <c r="B701" s="138"/>
      <c r="C701" s="138"/>
      <c r="D701" s="139"/>
      <c r="E701" s="140"/>
    </row>
    <row r="702" customFormat="false" ht="15.75" hidden="false" customHeight="true" outlineLevel="0" collapsed="false">
      <c r="A702" s="137"/>
      <c r="B702" s="138"/>
      <c r="C702" s="138"/>
      <c r="D702" s="139"/>
      <c r="E702" s="140"/>
    </row>
    <row r="703" customFormat="false" ht="15.75" hidden="false" customHeight="true" outlineLevel="0" collapsed="false">
      <c r="A703" s="137"/>
      <c r="B703" s="138"/>
      <c r="C703" s="138"/>
      <c r="D703" s="139"/>
      <c r="E703" s="140"/>
    </row>
    <row r="704" customFormat="false" ht="15.75" hidden="false" customHeight="true" outlineLevel="0" collapsed="false">
      <c r="A704" s="137"/>
      <c r="B704" s="138"/>
      <c r="C704" s="138"/>
      <c r="D704" s="139"/>
      <c r="E704" s="140"/>
    </row>
    <row r="705" customFormat="false" ht="15.75" hidden="false" customHeight="true" outlineLevel="0" collapsed="false">
      <c r="A705" s="137"/>
      <c r="B705" s="138"/>
      <c r="C705" s="138"/>
      <c r="D705" s="139"/>
      <c r="E705" s="140"/>
    </row>
    <row r="706" customFormat="false" ht="15.75" hidden="false" customHeight="true" outlineLevel="0" collapsed="false">
      <c r="A706" s="137"/>
      <c r="B706" s="138"/>
      <c r="C706" s="138"/>
      <c r="D706" s="139"/>
      <c r="E706" s="140"/>
    </row>
    <row r="707" customFormat="false" ht="15.75" hidden="false" customHeight="true" outlineLevel="0" collapsed="false">
      <c r="A707" s="137"/>
      <c r="B707" s="138"/>
      <c r="C707" s="138"/>
      <c r="D707" s="139"/>
      <c r="E707" s="140"/>
    </row>
    <row r="708" customFormat="false" ht="15.75" hidden="false" customHeight="true" outlineLevel="0" collapsed="false">
      <c r="A708" s="137"/>
      <c r="B708" s="138"/>
      <c r="C708" s="138"/>
      <c r="D708" s="139"/>
      <c r="E708" s="140"/>
    </row>
    <row r="709" customFormat="false" ht="15.75" hidden="false" customHeight="true" outlineLevel="0" collapsed="false">
      <c r="A709" s="137"/>
      <c r="B709" s="138"/>
      <c r="C709" s="138"/>
      <c r="D709" s="139"/>
      <c r="E709" s="140"/>
    </row>
    <row r="710" customFormat="false" ht="15.75" hidden="false" customHeight="true" outlineLevel="0" collapsed="false">
      <c r="A710" s="137"/>
      <c r="B710" s="138"/>
      <c r="C710" s="138"/>
      <c r="D710" s="139"/>
      <c r="E710" s="140"/>
    </row>
    <row r="711" customFormat="false" ht="15.75" hidden="false" customHeight="true" outlineLevel="0" collapsed="false">
      <c r="A711" s="137"/>
      <c r="B711" s="138"/>
      <c r="C711" s="138"/>
      <c r="D711" s="139"/>
      <c r="E711" s="140"/>
    </row>
    <row r="712" customFormat="false" ht="15.75" hidden="false" customHeight="true" outlineLevel="0" collapsed="false">
      <c r="A712" s="137"/>
      <c r="B712" s="138"/>
      <c r="C712" s="138"/>
      <c r="D712" s="139"/>
      <c r="E712" s="140"/>
    </row>
    <row r="713" customFormat="false" ht="15.75" hidden="false" customHeight="true" outlineLevel="0" collapsed="false">
      <c r="A713" s="137"/>
      <c r="B713" s="138"/>
      <c r="C713" s="138"/>
      <c r="D713" s="139"/>
      <c r="E713" s="140"/>
    </row>
    <row r="714" customFormat="false" ht="15.75" hidden="false" customHeight="true" outlineLevel="0" collapsed="false">
      <c r="A714" s="137"/>
      <c r="B714" s="138"/>
      <c r="C714" s="138"/>
      <c r="D714" s="139"/>
      <c r="E714" s="140"/>
    </row>
    <row r="715" customFormat="false" ht="15.75" hidden="false" customHeight="true" outlineLevel="0" collapsed="false">
      <c r="A715" s="137"/>
      <c r="B715" s="138"/>
      <c r="C715" s="138"/>
      <c r="D715" s="139"/>
      <c r="E715" s="140"/>
    </row>
    <row r="716" customFormat="false" ht="15.75" hidden="false" customHeight="true" outlineLevel="0" collapsed="false">
      <c r="A716" s="137"/>
      <c r="B716" s="138"/>
      <c r="C716" s="138"/>
      <c r="D716" s="139"/>
      <c r="E716" s="140"/>
    </row>
    <row r="717" customFormat="false" ht="15.75" hidden="false" customHeight="true" outlineLevel="0" collapsed="false">
      <c r="A717" s="137"/>
      <c r="B717" s="138"/>
      <c r="C717" s="138"/>
      <c r="D717" s="139"/>
      <c r="E717" s="140"/>
    </row>
    <row r="718" customFormat="false" ht="15.75" hidden="false" customHeight="true" outlineLevel="0" collapsed="false">
      <c r="A718" s="137"/>
      <c r="B718" s="138"/>
      <c r="C718" s="138"/>
      <c r="D718" s="139"/>
      <c r="E718" s="140"/>
    </row>
    <row r="719" customFormat="false" ht="15.75" hidden="false" customHeight="true" outlineLevel="0" collapsed="false">
      <c r="A719" s="137"/>
      <c r="B719" s="138"/>
      <c r="C719" s="138"/>
      <c r="D719" s="139"/>
      <c r="E719" s="140"/>
    </row>
    <row r="720" customFormat="false" ht="15.75" hidden="false" customHeight="true" outlineLevel="0" collapsed="false">
      <c r="A720" s="137"/>
      <c r="B720" s="138"/>
      <c r="C720" s="138"/>
      <c r="D720" s="139"/>
      <c r="E720" s="140"/>
    </row>
    <row r="721" customFormat="false" ht="15.75" hidden="false" customHeight="true" outlineLevel="0" collapsed="false">
      <c r="A721" s="137"/>
      <c r="B721" s="138"/>
      <c r="C721" s="138"/>
      <c r="D721" s="139"/>
      <c r="E721" s="140"/>
    </row>
    <row r="722" customFormat="false" ht="15.75" hidden="false" customHeight="true" outlineLevel="0" collapsed="false">
      <c r="A722" s="137"/>
      <c r="B722" s="138"/>
      <c r="C722" s="138"/>
      <c r="D722" s="139"/>
      <c r="E722" s="140"/>
    </row>
    <row r="723" customFormat="false" ht="15.75" hidden="false" customHeight="true" outlineLevel="0" collapsed="false">
      <c r="A723" s="137"/>
      <c r="B723" s="138"/>
      <c r="C723" s="138"/>
      <c r="D723" s="139"/>
      <c r="E723" s="140"/>
    </row>
    <row r="724" customFormat="false" ht="15.75" hidden="false" customHeight="true" outlineLevel="0" collapsed="false">
      <c r="A724" s="137"/>
      <c r="B724" s="138"/>
      <c r="C724" s="138"/>
      <c r="D724" s="139"/>
      <c r="E724" s="140"/>
    </row>
    <row r="725" customFormat="false" ht="15.75" hidden="false" customHeight="true" outlineLevel="0" collapsed="false">
      <c r="A725" s="137"/>
      <c r="B725" s="138"/>
      <c r="C725" s="138"/>
      <c r="D725" s="139"/>
      <c r="E725" s="140"/>
    </row>
    <row r="726" customFormat="false" ht="15.75" hidden="false" customHeight="true" outlineLevel="0" collapsed="false">
      <c r="A726" s="137"/>
      <c r="B726" s="138"/>
      <c r="C726" s="138"/>
      <c r="D726" s="139"/>
      <c r="E726" s="140"/>
    </row>
    <row r="727" customFormat="false" ht="15.75" hidden="false" customHeight="true" outlineLevel="0" collapsed="false">
      <c r="A727" s="137"/>
      <c r="B727" s="138"/>
      <c r="C727" s="138"/>
      <c r="D727" s="139"/>
      <c r="E727" s="140"/>
    </row>
    <row r="728" customFormat="false" ht="15.75" hidden="false" customHeight="true" outlineLevel="0" collapsed="false">
      <c r="A728" s="137"/>
      <c r="B728" s="138"/>
      <c r="C728" s="138"/>
      <c r="D728" s="139"/>
      <c r="E728" s="140"/>
    </row>
    <row r="729" customFormat="false" ht="15.75" hidden="false" customHeight="true" outlineLevel="0" collapsed="false">
      <c r="A729" s="137"/>
      <c r="B729" s="138"/>
      <c r="C729" s="138"/>
      <c r="D729" s="139"/>
      <c r="E729" s="140"/>
    </row>
    <row r="730" customFormat="false" ht="15.75" hidden="false" customHeight="true" outlineLevel="0" collapsed="false">
      <c r="A730" s="137"/>
      <c r="B730" s="138"/>
      <c r="C730" s="138"/>
      <c r="D730" s="139"/>
      <c r="E730" s="140"/>
    </row>
    <row r="731" customFormat="false" ht="15.75" hidden="false" customHeight="true" outlineLevel="0" collapsed="false">
      <c r="A731" s="137"/>
      <c r="B731" s="138"/>
      <c r="C731" s="138"/>
      <c r="D731" s="139"/>
      <c r="E731" s="140"/>
    </row>
    <row r="732" customFormat="false" ht="15.75" hidden="false" customHeight="true" outlineLevel="0" collapsed="false">
      <c r="A732" s="137"/>
      <c r="B732" s="138"/>
      <c r="C732" s="138"/>
      <c r="D732" s="139"/>
      <c r="E732" s="140"/>
    </row>
    <row r="733" customFormat="false" ht="15.75" hidden="false" customHeight="true" outlineLevel="0" collapsed="false">
      <c r="A733" s="137"/>
      <c r="B733" s="138"/>
      <c r="C733" s="138"/>
      <c r="D733" s="139"/>
      <c r="E733" s="140"/>
    </row>
    <row r="734" customFormat="false" ht="15.75" hidden="false" customHeight="true" outlineLevel="0" collapsed="false">
      <c r="A734" s="137"/>
      <c r="B734" s="138"/>
      <c r="C734" s="138"/>
      <c r="D734" s="139"/>
      <c r="E734" s="140"/>
    </row>
    <row r="735" customFormat="false" ht="15.75" hidden="false" customHeight="true" outlineLevel="0" collapsed="false">
      <c r="A735" s="137"/>
      <c r="B735" s="138"/>
      <c r="C735" s="138"/>
      <c r="D735" s="139"/>
      <c r="E735" s="140"/>
    </row>
    <row r="736" customFormat="false" ht="15.75" hidden="false" customHeight="true" outlineLevel="0" collapsed="false">
      <c r="A736" s="137"/>
      <c r="B736" s="138"/>
      <c r="C736" s="138"/>
      <c r="D736" s="139"/>
      <c r="E736" s="140"/>
    </row>
    <row r="737" customFormat="false" ht="15.75" hidden="false" customHeight="true" outlineLevel="0" collapsed="false">
      <c r="A737" s="137"/>
      <c r="B737" s="138"/>
      <c r="C737" s="138"/>
      <c r="D737" s="139"/>
      <c r="E737" s="140"/>
    </row>
    <row r="738" customFormat="false" ht="15.75" hidden="false" customHeight="true" outlineLevel="0" collapsed="false">
      <c r="A738" s="137"/>
      <c r="B738" s="138"/>
      <c r="C738" s="138"/>
      <c r="D738" s="139"/>
      <c r="E738" s="140"/>
    </row>
    <row r="739" customFormat="false" ht="15.75" hidden="false" customHeight="true" outlineLevel="0" collapsed="false">
      <c r="A739" s="137"/>
      <c r="B739" s="138"/>
      <c r="C739" s="138"/>
      <c r="D739" s="139"/>
      <c r="E739" s="140"/>
    </row>
    <row r="740" customFormat="false" ht="15.75" hidden="false" customHeight="true" outlineLevel="0" collapsed="false">
      <c r="A740" s="137"/>
      <c r="B740" s="138"/>
      <c r="C740" s="138"/>
      <c r="D740" s="139"/>
      <c r="E740" s="140"/>
    </row>
    <row r="741" customFormat="false" ht="15.75" hidden="false" customHeight="true" outlineLevel="0" collapsed="false">
      <c r="A741" s="137"/>
      <c r="B741" s="138"/>
      <c r="C741" s="138"/>
      <c r="D741" s="139"/>
      <c r="E741" s="140"/>
    </row>
    <row r="742" customFormat="false" ht="15.75" hidden="false" customHeight="true" outlineLevel="0" collapsed="false">
      <c r="A742" s="137"/>
      <c r="B742" s="138"/>
      <c r="C742" s="138"/>
      <c r="D742" s="139"/>
      <c r="E742" s="140"/>
    </row>
    <row r="743" customFormat="false" ht="15.75" hidden="false" customHeight="true" outlineLevel="0" collapsed="false">
      <c r="A743" s="137"/>
      <c r="B743" s="138"/>
      <c r="C743" s="138"/>
      <c r="D743" s="139"/>
      <c r="E743" s="140"/>
    </row>
    <row r="744" customFormat="false" ht="15.75" hidden="false" customHeight="true" outlineLevel="0" collapsed="false">
      <c r="A744" s="137"/>
      <c r="B744" s="138"/>
      <c r="C744" s="138"/>
      <c r="D744" s="139"/>
      <c r="E744" s="140"/>
    </row>
    <row r="745" customFormat="false" ht="15.75" hidden="false" customHeight="true" outlineLevel="0" collapsed="false">
      <c r="A745" s="137"/>
      <c r="B745" s="138"/>
      <c r="C745" s="138"/>
      <c r="D745" s="139"/>
      <c r="E745" s="140"/>
    </row>
    <row r="746" customFormat="false" ht="15.75" hidden="false" customHeight="true" outlineLevel="0" collapsed="false">
      <c r="A746" s="137"/>
      <c r="B746" s="138"/>
      <c r="C746" s="138"/>
      <c r="D746" s="139"/>
      <c r="E746" s="140"/>
    </row>
    <row r="747" customFormat="false" ht="15.75" hidden="false" customHeight="true" outlineLevel="0" collapsed="false">
      <c r="A747" s="137"/>
      <c r="B747" s="138"/>
      <c r="C747" s="138"/>
      <c r="D747" s="139"/>
      <c r="E747" s="140"/>
    </row>
    <row r="748" customFormat="false" ht="15.75" hidden="false" customHeight="true" outlineLevel="0" collapsed="false">
      <c r="A748" s="137"/>
      <c r="B748" s="138"/>
      <c r="C748" s="138"/>
      <c r="D748" s="139"/>
      <c r="E748" s="140"/>
    </row>
    <row r="749" customFormat="false" ht="15.75" hidden="false" customHeight="true" outlineLevel="0" collapsed="false">
      <c r="A749" s="137"/>
      <c r="B749" s="138"/>
      <c r="C749" s="138"/>
      <c r="D749" s="139"/>
      <c r="E749" s="140"/>
    </row>
    <row r="750" customFormat="false" ht="15.75" hidden="false" customHeight="true" outlineLevel="0" collapsed="false">
      <c r="A750" s="137"/>
      <c r="B750" s="138"/>
      <c r="C750" s="138"/>
      <c r="D750" s="139"/>
      <c r="E750" s="140"/>
    </row>
    <row r="751" customFormat="false" ht="15.75" hidden="false" customHeight="true" outlineLevel="0" collapsed="false">
      <c r="A751" s="137"/>
      <c r="B751" s="138"/>
      <c r="C751" s="138"/>
      <c r="D751" s="139"/>
      <c r="E751" s="140"/>
    </row>
    <row r="752" customFormat="false" ht="15.75" hidden="false" customHeight="true" outlineLevel="0" collapsed="false">
      <c r="A752" s="137"/>
      <c r="B752" s="138"/>
      <c r="C752" s="138"/>
      <c r="D752" s="139"/>
      <c r="E752" s="140"/>
    </row>
    <row r="753" customFormat="false" ht="15.75" hidden="false" customHeight="true" outlineLevel="0" collapsed="false">
      <c r="A753" s="137"/>
      <c r="B753" s="138"/>
      <c r="C753" s="138"/>
      <c r="D753" s="139"/>
      <c r="E753" s="140"/>
    </row>
    <row r="754" customFormat="false" ht="15.75" hidden="false" customHeight="true" outlineLevel="0" collapsed="false">
      <c r="A754" s="137"/>
      <c r="B754" s="138"/>
      <c r="C754" s="138"/>
      <c r="D754" s="139"/>
      <c r="E754" s="140"/>
    </row>
    <row r="755" customFormat="false" ht="15.75" hidden="false" customHeight="true" outlineLevel="0" collapsed="false">
      <c r="A755" s="137"/>
      <c r="B755" s="138"/>
      <c r="C755" s="138"/>
      <c r="D755" s="139"/>
      <c r="E755" s="140"/>
    </row>
    <row r="756" customFormat="false" ht="15.75" hidden="false" customHeight="true" outlineLevel="0" collapsed="false">
      <c r="A756" s="137"/>
      <c r="B756" s="138"/>
      <c r="C756" s="138"/>
      <c r="D756" s="139"/>
      <c r="E756" s="140"/>
    </row>
    <row r="757" customFormat="false" ht="15.75" hidden="false" customHeight="true" outlineLevel="0" collapsed="false">
      <c r="A757" s="137"/>
      <c r="B757" s="138"/>
      <c r="C757" s="138"/>
      <c r="D757" s="139"/>
      <c r="E757" s="140"/>
    </row>
    <row r="758" customFormat="false" ht="15.75" hidden="false" customHeight="true" outlineLevel="0" collapsed="false">
      <c r="A758" s="137"/>
      <c r="B758" s="138"/>
      <c r="C758" s="138"/>
      <c r="D758" s="139"/>
      <c r="E758" s="140"/>
    </row>
    <row r="759" customFormat="false" ht="15.75" hidden="false" customHeight="true" outlineLevel="0" collapsed="false">
      <c r="A759" s="137"/>
      <c r="B759" s="138"/>
      <c r="C759" s="138"/>
      <c r="D759" s="139"/>
      <c r="E759" s="140"/>
    </row>
    <row r="760" customFormat="false" ht="15.75" hidden="false" customHeight="true" outlineLevel="0" collapsed="false">
      <c r="A760" s="137"/>
      <c r="B760" s="138"/>
      <c r="C760" s="138"/>
      <c r="D760" s="139"/>
      <c r="E760" s="140"/>
    </row>
    <row r="761" customFormat="false" ht="15.75" hidden="false" customHeight="true" outlineLevel="0" collapsed="false">
      <c r="A761" s="137"/>
      <c r="B761" s="138"/>
      <c r="C761" s="138"/>
      <c r="D761" s="139"/>
      <c r="E761" s="140"/>
    </row>
    <row r="762" customFormat="false" ht="15.75" hidden="false" customHeight="true" outlineLevel="0" collapsed="false">
      <c r="A762" s="137"/>
      <c r="B762" s="138"/>
      <c r="C762" s="138"/>
      <c r="D762" s="139"/>
      <c r="E762" s="140"/>
    </row>
    <row r="763" customFormat="false" ht="15.75" hidden="false" customHeight="true" outlineLevel="0" collapsed="false">
      <c r="A763" s="137"/>
      <c r="B763" s="138"/>
      <c r="C763" s="138"/>
      <c r="D763" s="139"/>
      <c r="E763" s="140"/>
    </row>
    <row r="764" customFormat="false" ht="15.75" hidden="false" customHeight="true" outlineLevel="0" collapsed="false">
      <c r="A764" s="137"/>
      <c r="B764" s="138"/>
      <c r="C764" s="138"/>
      <c r="D764" s="139"/>
      <c r="E764" s="140"/>
    </row>
    <row r="765" customFormat="false" ht="15.75" hidden="false" customHeight="true" outlineLevel="0" collapsed="false">
      <c r="A765" s="137"/>
      <c r="B765" s="138"/>
      <c r="C765" s="138"/>
      <c r="D765" s="139"/>
      <c r="E765" s="140"/>
    </row>
    <row r="766" customFormat="false" ht="15.75" hidden="false" customHeight="true" outlineLevel="0" collapsed="false">
      <c r="A766" s="137"/>
      <c r="B766" s="138"/>
      <c r="C766" s="138"/>
      <c r="D766" s="139"/>
      <c r="E766" s="140"/>
    </row>
    <row r="767" customFormat="false" ht="15.75" hidden="false" customHeight="true" outlineLevel="0" collapsed="false">
      <c r="A767" s="137"/>
      <c r="B767" s="138"/>
      <c r="C767" s="138"/>
      <c r="D767" s="139"/>
      <c r="E767" s="140"/>
    </row>
    <row r="768" customFormat="false" ht="15.75" hidden="false" customHeight="true" outlineLevel="0" collapsed="false">
      <c r="A768" s="137"/>
      <c r="B768" s="138"/>
      <c r="C768" s="138"/>
      <c r="D768" s="139"/>
      <c r="E768" s="140"/>
    </row>
    <row r="769" customFormat="false" ht="15.75" hidden="false" customHeight="true" outlineLevel="0" collapsed="false">
      <c r="A769" s="137"/>
      <c r="B769" s="138"/>
      <c r="C769" s="138"/>
      <c r="D769" s="139"/>
      <c r="E769" s="140"/>
    </row>
    <row r="770" customFormat="false" ht="15.75" hidden="false" customHeight="true" outlineLevel="0" collapsed="false">
      <c r="A770" s="137"/>
      <c r="B770" s="138"/>
      <c r="C770" s="138"/>
      <c r="D770" s="139"/>
      <c r="E770" s="140"/>
    </row>
    <row r="771" customFormat="false" ht="15.75" hidden="false" customHeight="true" outlineLevel="0" collapsed="false">
      <c r="A771" s="137"/>
      <c r="B771" s="138"/>
      <c r="C771" s="138"/>
      <c r="D771" s="139"/>
      <c r="E771" s="140"/>
    </row>
    <row r="772" customFormat="false" ht="15.75" hidden="false" customHeight="true" outlineLevel="0" collapsed="false">
      <c r="A772" s="137"/>
      <c r="B772" s="138"/>
      <c r="C772" s="138"/>
      <c r="D772" s="139"/>
      <c r="E772" s="140"/>
    </row>
    <row r="773" customFormat="false" ht="15.75" hidden="false" customHeight="true" outlineLevel="0" collapsed="false">
      <c r="A773" s="137"/>
      <c r="B773" s="138"/>
      <c r="C773" s="138"/>
      <c r="D773" s="139"/>
      <c r="E773" s="140"/>
    </row>
    <row r="774" customFormat="false" ht="15.75" hidden="false" customHeight="true" outlineLevel="0" collapsed="false">
      <c r="A774" s="137"/>
      <c r="B774" s="138"/>
      <c r="C774" s="138"/>
      <c r="D774" s="139"/>
      <c r="E774" s="140"/>
    </row>
    <row r="775" customFormat="false" ht="15.75" hidden="false" customHeight="true" outlineLevel="0" collapsed="false">
      <c r="A775" s="137"/>
      <c r="B775" s="138"/>
      <c r="C775" s="138"/>
      <c r="D775" s="139"/>
      <c r="E775" s="140"/>
    </row>
    <row r="776" customFormat="false" ht="15.75" hidden="false" customHeight="true" outlineLevel="0" collapsed="false">
      <c r="A776" s="137"/>
      <c r="B776" s="138"/>
      <c r="C776" s="138"/>
      <c r="D776" s="139"/>
      <c r="E776" s="140"/>
    </row>
    <row r="777" customFormat="false" ht="15.75" hidden="false" customHeight="true" outlineLevel="0" collapsed="false">
      <c r="A777" s="137"/>
      <c r="B777" s="138"/>
      <c r="C777" s="138"/>
      <c r="D777" s="139"/>
      <c r="E777" s="140"/>
    </row>
    <row r="778" customFormat="false" ht="15.75" hidden="false" customHeight="true" outlineLevel="0" collapsed="false">
      <c r="A778" s="137"/>
      <c r="B778" s="138"/>
      <c r="C778" s="138"/>
      <c r="D778" s="139"/>
      <c r="E778" s="140"/>
    </row>
    <row r="779" customFormat="false" ht="15.75" hidden="false" customHeight="true" outlineLevel="0" collapsed="false">
      <c r="A779" s="137"/>
      <c r="B779" s="138"/>
      <c r="C779" s="138"/>
      <c r="D779" s="139"/>
      <c r="E779" s="140"/>
    </row>
    <row r="780" customFormat="false" ht="15.75" hidden="false" customHeight="true" outlineLevel="0" collapsed="false">
      <c r="A780" s="137"/>
      <c r="B780" s="138"/>
      <c r="C780" s="138"/>
      <c r="D780" s="139"/>
      <c r="E780" s="140"/>
    </row>
    <row r="781" customFormat="false" ht="15.75" hidden="false" customHeight="true" outlineLevel="0" collapsed="false">
      <c r="A781" s="137"/>
      <c r="B781" s="138"/>
      <c r="C781" s="138"/>
      <c r="D781" s="139"/>
      <c r="E781" s="140"/>
    </row>
    <row r="782" customFormat="false" ht="15.75" hidden="false" customHeight="true" outlineLevel="0" collapsed="false">
      <c r="A782" s="137"/>
      <c r="B782" s="138"/>
      <c r="C782" s="138"/>
      <c r="D782" s="139"/>
      <c r="E782" s="140"/>
    </row>
    <row r="783" customFormat="false" ht="15.75" hidden="false" customHeight="true" outlineLevel="0" collapsed="false">
      <c r="A783" s="137"/>
      <c r="B783" s="138"/>
      <c r="C783" s="138"/>
      <c r="D783" s="139"/>
      <c r="E783" s="140"/>
    </row>
    <row r="784" customFormat="false" ht="15.75" hidden="false" customHeight="true" outlineLevel="0" collapsed="false">
      <c r="A784" s="137"/>
      <c r="B784" s="138"/>
      <c r="C784" s="138"/>
      <c r="D784" s="139"/>
      <c r="E784" s="140"/>
    </row>
    <row r="785" customFormat="false" ht="15.75" hidden="false" customHeight="true" outlineLevel="0" collapsed="false">
      <c r="A785" s="137"/>
      <c r="B785" s="138"/>
      <c r="C785" s="138"/>
      <c r="D785" s="139"/>
      <c r="E785" s="140"/>
    </row>
    <row r="786" customFormat="false" ht="15.75" hidden="false" customHeight="true" outlineLevel="0" collapsed="false">
      <c r="A786" s="137"/>
      <c r="B786" s="138"/>
      <c r="C786" s="138"/>
      <c r="D786" s="139"/>
      <c r="E786" s="140"/>
    </row>
    <row r="787" customFormat="false" ht="15.75" hidden="false" customHeight="true" outlineLevel="0" collapsed="false">
      <c r="A787" s="137"/>
      <c r="B787" s="138"/>
      <c r="C787" s="138"/>
      <c r="D787" s="139"/>
      <c r="E787" s="140"/>
    </row>
    <row r="788" customFormat="false" ht="15.75" hidden="false" customHeight="true" outlineLevel="0" collapsed="false">
      <c r="A788" s="137"/>
      <c r="B788" s="138"/>
      <c r="C788" s="138"/>
      <c r="D788" s="139"/>
      <c r="E788" s="140"/>
    </row>
    <row r="789" customFormat="false" ht="15.75" hidden="false" customHeight="true" outlineLevel="0" collapsed="false">
      <c r="A789" s="137"/>
      <c r="B789" s="138"/>
      <c r="C789" s="138"/>
      <c r="D789" s="139"/>
      <c r="E789" s="140"/>
    </row>
    <row r="790" customFormat="false" ht="15.75" hidden="false" customHeight="true" outlineLevel="0" collapsed="false">
      <c r="A790" s="137"/>
      <c r="B790" s="138"/>
      <c r="C790" s="138"/>
      <c r="D790" s="139"/>
      <c r="E790" s="140"/>
    </row>
    <row r="791" customFormat="false" ht="15.75" hidden="false" customHeight="true" outlineLevel="0" collapsed="false">
      <c r="A791" s="137"/>
      <c r="B791" s="138"/>
      <c r="C791" s="138"/>
      <c r="D791" s="139"/>
      <c r="E791" s="140"/>
    </row>
    <row r="792" customFormat="false" ht="15.75" hidden="false" customHeight="true" outlineLevel="0" collapsed="false">
      <c r="A792" s="137"/>
      <c r="B792" s="138"/>
      <c r="C792" s="138"/>
      <c r="D792" s="139"/>
      <c r="E792" s="140"/>
    </row>
    <row r="793" customFormat="false" ht="15.75" hidden="false" customHeight="true" outlineLevel="0" collapsed="false">
      <c r="A793" s="137"/>
      <c r="B793" s="138"/>
      <c r="C793" s="138"/>
      <c r="D793" s="139"/>
      <c r="E793" s="140"/>
    </row>
    <row r="794" customFormat="false" ht="15.75" hidden="false" customHeight="true" outlineLevel="0" collapsed="false">
      <c r="A794" s="137"/>
      <c r="B794" s="138"/>
      <c r="C794" s="138"/>
      <c r="D794" s="139"/>
      <c r="E794" s="140"/>
    </row>
    <row r="795" customFormat="false" ht="15.75" hidden="false" customHeight="true" outlineLevel="0" collapsed="false">
      <c r="A795" s="137"/>
      <c r="B795" s="138"/>
      <c r="C795" s="138"/>
      <c r="D795" s="139"/>
      <c r="E795" s="140"/>
    </row>
    <row r="796" customFormat="false" ht="15.75" hidden="false" customHeight="true" outlineLevel="0" collapsed="false">
      <c r="A796" s="137"/>
      <c r="B796" s="138"/>
      <c r="C796" s="138"/>
      <c r="D796" s="139"/>
      <c r="E796" s="140"/>
    </row>
    <row r="797" customFormat="false" ht="15.75" hidden="false" customHeight="true" outlineLevel="0" collapsed="false">
      <c r="A797" s="137"/>
      <c r="B797" s="138"/>
      <c r="C797" s="138"/>
      <c r="D797" s="139"/>
      <c r="E797" s="140"/>
    </row>
    <row r="798" customFormat="false" ht="15.75" hidden="false" customHeight="true" outlineLevel="0" collapsed="false">
      <c r="A798" s="137"/>
      <c r="B798" s="138"/>
      <c r="C798" s="138"/>
      <c r="D798" s="139"/>
      <c r="E798" s="140"/>
    </row>
    <row r="799" customFormat="false" ht="15.75" hidden="false" customHeight="true" outlineLevel="0" collapsed="false">
      <c r="A799" s="137"/>
      <c r="B799" s="138"/>
      <c r="C799" s="138"/>
      <c r="D799" s="139"/>
      <c r="E799" s="140"/>
    </row>
    <row r="800" customFormat="false" ht="15.75" hidden="false" customHeight="true" outlineLevel="0" collapsed="false">
      <c r="A800" s="137"/>
      <c r="B800" s="138"/>
      <c r="C800" s="138"/>
      <c r="D800" s="139"/>
      <c r="E800" s="140"/>
    </row>
    <row r="801" customFormat="false" ht="15.75" hidden="false" customHeight="true" outlineLevel="0" collapsed="false">
      <c r="A801" s="137"/>
      <c r="B801" s="138"/>
      <c r="C801" s="138"/>
      <c r="D801" s="139"/>
      <c r="E801" s="140"/>
    </row>
    <row r="802" customFormat="false" ht="15.75" hidden="false" customHeight="true" outlineLevel="0" collapsed="false">
      <c r="A802" s="137"/>
      <c r="B802" s="138"/>
      <c r="C802" s="138"/>
      <c r="D802" s="139"/>
      <c r="E802" s="140"/>
    </row>
    <row r="803" customFormat="false" ht="15.75" hidden="false" customHeight="true" outlineLevel="0" collapsed="false">
      <c r="A803" s="137"/>
      <c r="B803" s="138"/>
      <c r="C803" s="138"/>
      <c r="D803" s="139"/>
      <c r="E803" s="140"/>
    </row>
    <row r="804" customFormat="false" ht="15.75" hidden="false" customHeight="true" outlineLevel="0" collapsed="false">
      <c r="A804" s="137"/>
      <c r="B804" s="138"/>
      <c r="C804" s="138"/>
      <c r="D804" s="139"/>
      <c r="E804" s="140"/>
    </row>
    <row r="805" customFormat="false" ht="15.75" hidden="false" customHeight="true" outlineLevel="0" collapsed="false">
      <c r="A805" s="137"/>
      <c r="B805" s="138"/>
      <c r="C805" s="138"/>
      <c r="D805" s="139"/>
      <c r="E805" s="140"/>
    </row>
    <row r="806" customFormat="false" ht="15.75" hidden="false" customHeight="true" outlineLevel="0" collapsed="false">
      <c r="A806" s="137"/>
      <c r="B806" s="138"/>
      <c r="C806" s="138"/>
      <c r="D806" s="139"/>
      <c r="E806" s="140"/>
    </row>
    <row r="807" customFormat="false" ht="15.75" hidden="false" customHeight="true" outlineLevel="0" collapsed="false">
      <c r="A807" s="137"/>
      <c r="B807" s="138"/>
      <c r="C807" s="138"/>
      <c r="D807" s="139"/>
      <c r="E807" s="140"/>
    </row>
    <row r="808" customFormat="false" ht="15.75" hidden="false" customHeight="true" outlineLevel="0" collapsed="false">
      <c r="A808" s="137"/>
      <c r="B808" s="138"/>
      <c r="C808" s="138"/>
      <c r="D808" s="139"/>
      <c r="E808" s="140"/>
    </row>
    <row r="809" customFormat="false" ht="15.75" hidden="false" customHeight="true" outlineLevel="0" collapsed="false">
      <c r="A809" s="137"/>
      <c r="B809" s="138"/>
      <c r="C809" s="138"/>
      <c r="D809" s="139"/>
      <c r="E809" s="140"/>
    </row>
    <row r="810" customFormat="false" ht="15.75" hidden="false" customHeight="true" outlineLevel="0" collapsed="false">
      <c r="A810" s="137"/>
      <c r="B810" s="138"/>
      <c r="C810" s="138"/>
      <c r="D810" s="139"/>
      <c r="E810" s="140"/>
    </row>
    <row r="811" customFormat="false" ht="15.75" hidden="false" customHeight="true" outlineLevel="0" collapsed="false">
      <c r="A811" s="137"/>
      <c r="B811" s="138"/>
      <c r="C811" s="138"/>
      <c r="D811" s="139"/>
      <c r="E811" s="140"/>
    </row>
    <row r="812" customFormat="false" ht="15.75" hidden="false" customHeight="true" outlineLevel="0" collapsed="false">
      <c r="A812" s="137"/>
      <c r="B812" s="138"/>
      <c r="C812" s="138"/>
      <c r="D812" s="139"/>
      <c r="E812" s="140"/>
    </row>
    <row r="813" customFormat="false" ht="15.75" hidden="false" customHeight="true" outlineLevel="0" collapsed="false">
      <c r="A813" s="137"/>
      <c r="B813" s="138"/>
      <c r="C813" s="138"/>
      <c r="D813" s="139"/>
      <c r="E813" s="140"/>
    </row>
    <row r="814" customFormat="false" ht="15.75" hidden="false" customHeight="true" outlineLevel="0" collapsed="false">
      <c r="A814" s="137"/>
      <c r="B814" s="138"/>
      <c r="C814" s="138"/>
      <c r="D814" s="139"/>
      <c r="E814" s="140"/>
    </row>
    <row r="815" customFormat="false" ht="15.75" hidden="false" customHeight="true" outlineLevel="0" collapsed="false">
      <c r="A815" s="137"/>
      <c r="B815" s="138"/>
      <c r="C815" s="138"/>
      <c r="D815" s="139"/>
      <c r="E815" s="140"/>
    </row>
    <row r="816" customFormat="false" ht="15.75" hidden="false" customHeight="true" outlineLevel="0" collapsed="false">
      <c r="A816" s="137"/>
      <c r="B816" s="138"/>
      <c r="C816" s="138"/>
      <c r="D816" s="139"/>
      <c r="E816" s="140"/>
    </row>
    <row r="817" customFormat="false" ht="15.75" hidden="false" customHeight="true" outlineLevel="0" collapsed="false">
      <c r="A817" s="137"/>
      <c r="B817" s="138"/>
      <c r="C817" s="138"/>
      <c r="D817" s="139"/>
      <c r="E817" s="140"/>
    </row>
    <row r="818" customFormat="false" ht="15.75" hidden="false" customHeight="true" outlineLevel="0" collapsed="false">
      <c r="A818" s="137"/>
      <c r="B818" s="138"/>
      <c r="C818" s="138"/>
      <c r="D818" s="139"/>
      <c r="E818" s="140"/>
    </row>
    <row r="819" customFormat="false" ht="15.75" hidden="false" customHeight="true" outlineLevel="0" collapsed="false">
      <c r="A819" s="137"/>
      <c r="B819" s="138"/>
      <c r="C819" s="138"/>
      <c r="D819" s="139"/>
      <c r="E819" s="140"/>
    </row>
    <row r="820" customFormat="false" ht="15.75" hidden="false" customHeight="true" outlineLevel="0" collapsed="false">
      <c r="A820" s="137"/>
      <c r="B820" s="138"/>
      <c r="C820" s="138"/>
      <c r="D820" s="139"/>
      <c r="E820" s="140"/>
    </row>
    <row r="821" customFormat="false" ht="15.75" hidden="false" customHeight="true" outlineLevel="0" collapsed="false">
      <c r="A821" s="137"/>
      <c r="B821" s="138"/>
      <c r="C821" s="138"/>
      <c r="D821" s="139"/>
      <c r="E821" s="140"/>
    </row>
    <row r="822" customFormat="false" ht="15.75" hidden="false" customHeight="true" outlineLevel="0" collapsed="false">
      <c r="A822" s="137"/>
      <c r="B822" s="138"/>
      <c r="C822" s="138"/>
      <c r="D822" s="139"/>
      <c r="E822" s="140"/>
    </row>
    <row r="823" customFormat="false" ht="15.75" hidden="false" customHeight="true" outlineLevel="0" collapsed="false">
      <c r="A823" s="137"/>
      <c r="B823" s="138"/>
      <c r="C823" s="138"/>
      <c r="D823" s="139"/>
      <c r="E823" s="140"/>
    </row>
    <row r="824" customFormat="false" ht="15.75" hidden="false" customHeight="true" outlineLevel="0" collapsed="false">
      <c r="A824" s="137"/>
      <c r="B824" s="138"/>
      <c r="C824" s="138"/>
      <c r="D824" s="139"/>
      <c r="E824" s="140"/>
    </row>
    <row r="825" customFormat="false" ht="15.75" hidden="false" customHeight="true" outlineLevel="0" collapsed="false">
      <c r="A825" s="137"/>
      <c r="B825" s="138"/>
      <c r="C825" s="138"/>
      <c r="D825" s="139"/>
      <c r="E825" s="140"/>
    </row>
    <row r="826" customFormat="false" ht="15.75" hidden="false" customHeight="true" outlineLevel="0" collapsed="false">
      <c r="A826" s="137"/>
      <c r="B826" s="138"/>
      <c r="C826" s="138"/>
      <c r="D826" s="139"/>
      <c r="E826" s="140"/>
    </row>
    <row r="827" customFormat="false" ht="15.75" hidden="false" customHeight="true" outlineLevel="0" collapsed="false">
      <c r="A827" s="137"/>
      <c r="B827" s="138"/>
      <c r="C827" s="138"/>
      <c r="D827" s="139"/>
      <c r="E827" s="140"/>
    </row>
    <row r="828" customFormat="false" ht="15.75" hidden="false" customHeight="true" outlineLevel="0" collapsed="false">
      <c r="A828" s="137"/>
      <c r="B828" s="138"/>
      <c r="C828" s="138"/>
      <c r="D828" s="139"/>
      <c r="E828" s="140"/>
    </row>
    <row r="829" customFormat="false" ht="15.75" hidden="false" customHeight="true" outlineLevel="0" collapsed="false">
      <c r="A829" s="137"/>
      <c r="B829" s="138"/>
      <c r="C829" s="138"/>
      <c r="D829" s="139"/>
      <c r="E829" s="140"/>
    </row>
    <row r="830" customFormat="false" ht="15.75" hidden="false" customHeight="true" outlineLevel="0" collapsed="false">
      <c r="A830" s="137"/>
      <c r="B830" s="138"/>
      <c r="C830" s="138"/>
      <c r="D830" s="139"/>
      <c r="E830" s="140"/>
    </row>
    <row r="831" customFormat="false" ht="15.75" hidden="false" customHeight="true" outlineLevel="0" collapsed="false">
      <c r="A831" s="137"/>
      <c r="B831" s="138"/>
      <c r="C831" s="138"/>
      <c r="D831" s="139"/>
      <c r="E831" s="140"/>
    </row>
    <row r="832" customFormat="false" ht="15.75" hidden="false" customHeight="true" outlineLevel="0" collapsed="false">
      <c r="A832" s="137"/>
      <c r="B832" s="138"/>
      <c r="C832" s="138"/>
      <c r="D832" s="139"/>
      <c r="E832" s="140"/>
    </row>
    <row r="833" customFormat="false" ht="15.75" hidden="false" customHeight="true" outlineLevel="0" collapsed="false">
      <c r="A833" s="137"/>
      <c r="B833" s="138"/>
      <c r="C833" s="138"/>
      <c r="D833" s="139"/>
      <c r="E833" s="140"/>
    </row>
    <row r="834" customFormat="false" ht="15.75" hidden="false" customHeight="true" outlineLevel="0" collapsed="false">
      <c r="A834" s="137"/>
      <c r="B834" s="138"/>
      <c r="C834" s="138"/>
      <c r="D834" s="139"/>
      <c r="E834" s="140"/>
    </row>
    <row r="835" customFormat="false" ht="15.75" hidden="false" customHeight="true" outlineLevel="0" collapsed="false">
      <c r="A835" s="137"/>
      <c r="B835" s="138"/>
      <c r="C835" s="138"/>
      <c r="D835" s="139"/>
      <c r="E835" s="140"/>
    </row>
    <row r="836" customFormat="false" ht="15.75" hidden="false" customHeight="true" outlineLevel="0" collapsed="false">
      <c r="A836" s="137"/>
      <c r="B836" s="138"/>
      <c r="C836" s="138"/>
      <c r="D836" s="139"/>
      <c r="E836" s="140"/>
    </row>
    <row r="837" customFormat="false" ht="15.75" hidden="false" customHeight="true" outlineLevel="0" collapsed="false">
      <c r="A837" s="137"/>
      <c r="B837" s="138"/>
      <c r="C837" s="138"/>
      <c r="D837" s="139"/>
      <c r="E837" s="140"/>
    </row>
    <row r="838" customFormat="false" ht="15.75" hidden="false" customHeight="true" outlineLevel="0" collapsed="false">
      <c r="A838" s="137"/>
      <c r="B838" s="138"/>
      <c r="C838" s="138"/>
      <c r="D838" s="139"/>
      <c r="E838" s="140"/>
    </row>
    <row r="839" customFormat="false" ht="15.75" hidden="false" customHeight="true" outlineLevel="0" collapsed="false">
      <c r="A839" s="137"/>
      <c r="B839" s="138"/>
      <c r="C839" s="138"/>
      <c r="D839" s="139"/>
      <c r="E839" s="140"/>
    </row>
    <row r="840" customFormat="false" ht="15.75" hidden="false" customHeight="true" outlineLevel="0" collapsed="false">
      <c r="A840" s="137"/>
      <c r="B840" s="138"/>
      <c r="C840" s="138"/>
      <c r="D840" s="139"/>
      <c r="E840" s="140"/>
    </row>
    <row r="841" customFormat="false" ht="15.75" hidden="false" customHeight="true" outlineLevel="0" collapsed="false">
      <c r="A841" s="137"/>
      <c r="B841" s="138"/>
      <c r="C841" s="138"/>
      <c r="D841" s="139"/>
      <c r="E841" s="140"/>
    </row>
    <row r="842" customFormat="false" ht="15.75" hidden="false" customHeight="true" outlineLevel="0" collapsed="false">
      <c r="A842" s="137"/>
      <c r="B842" s="138"/>
      <c r="C842" s="138"/>
      <c r="D842" s="139"/>
      <c r="E842" s="140"/>
    </row>
    <row r="843" customFormat="false" ht="15.75" hidden="false" customHeight="true" outlineLevel="0" collapsed="false">
      <c r="A843" s="137"/>
      <c r="B843" s="138"/>
      <c r="C843" s="138"/>
      <c r="D843" s="139"/>
      <c r="E843" s="140"/>
    </row>
    <row r="844" customFormat="false" ht="15.75" hidden="false" customHeight="true" outlineLevel="0" collapsed="false">
      <c r="A844" s="137"/>
      <c r="B844" s="138"/>
      <c r="C844" s="138"/>
      <c r="D844" s="139"/>
      <c r="E844" s="140"/>
    </row>
    <row r="845" customFormat="false" ht="15.75" hidden="false" customHeight="true" outlineLevel="0" collapsed="false">
      <c r="A845" s="137"/>
      <c r="B845" s="138"/>
      <c r="C845" s="138"/>
      <c r="D845" s="139"/>
      <c r="E845" s="140"/>
    </row>
    <row r="846" customFormat="false" ht="15.75" hidden="false" customHeight="true" outlineLevel="0" collapsed="false">
      <c r="A846" s="137"/>
      <c r="B846" s="138"/>
      <c r="C846" s="138"/>
      <c r="D846" s="139"/>
      <c r="E846" s="140"/>
    </row>
    <row r="847" customFormat="false" ht="15.75" hidden="false" customHeight="true" outlineLevel="0" collapsed="false">
      <c r="A847" s="137"/>
      <c r="B847" s="138"/>
      <c r="C847" s="138"/>
      <c r="D847" s="139"/>
      <c r="E847" s="140"/>
    </row>
    <row r="848" customFormat="false" ht="15.75" hidden="false" customHeight="true" outlineLevel="0" collapsed="false">
      <c r="A848" s="137"/>
      <c r="B848" s="138"/>
      <c r="C848" s="138"/>
      <c r="D848" s="139"/>
      <c r="E848" s="140"/>
    </row>
    <row r="849" customFormat="false" ht="15.75" hidden="false" customHeight="true" outlineLevel="0" collapsed="false">
      <c r="A849" s="137"/>
      <c r="B849" s="138"/>
      <c r="C849" s="138"/>
      <c r="D849" s="139"/>
      <c r="E849" s="140"/>
    </row>
    <row r="850" customFormat="false" ht="15.75" hidden="false" customHeight="true" outlineLevel="0" collapsed="false">
      <c r="A850" s="137"/>
      <c r="B850" s="138"/>
      <c r="C850" s="138"/>
      <c r="D850" s="139"/>
      <c r="E850" s="140"/>
    </row>
    <row r="851" customFormat="false" ht="15.75" hidden="false" customHeight="true" outlineLevel="0" collapsed="false">
      <c r="A851" s="137"/>
      <c r="B851" s="138"/>
      <c r="C851" s="138"/>
      <c r="D851" s="139"/>
      <c r="E851" s="140"/>
    </row>
    <row r="852" customFormat="false" ht="15.75" hidden="false" customHeight="true" outlineLevel="0" collapsed="false">
      <c r="A852" s="137"/>
      <c r="B852" s="138"/>
      <c r="C852" s="138"/>
      <c r="D852" s="139"/>
      <c r="E852" s="140"/>
    </row>
    <row r="853" customFormat="false" ht="15.75" hidden="false" customHeight="true" outlineLevel="0" collapsed="false">
      <c r="A853" s="137"/>
      <c r="B853" s="138"/>
      <c r="C853" s="138"/>
      <c r="D853" s="139"/>
      <c r="E853" s="140"/>
    </row>
    <row r="854" customFormat="false" ht="15.75" hidden="false" customHeight="true" outlineLevel="0" collapsed="false">
      <c r="A854" s="137"/>
      <c r="B854" s="138"/>
      <c r="C854" s="138"/>
      <c r="D854" s="139"/>
      <c r="E854" s="140"/>
    </row>
    <row r="855" customFormat="false" ht="15.75" hidden="false" customHeight="true" outlineLevel="0" collapsed="false">
      <c r="A855" s="137"/>
      <c r="B855" s="138"/>
      <c r="C855" s="138"/>
      <c r="D855" s="139"/>
      <c r="E855" s="140"/>
    </row>
    <row r="856" customFormat="false" ht="15.75" hidden="false" customHeight="true" outlineLevel="0" collapsed="false">
      <c r="A856" s="137"/>
      <c r="B856" s="138"/>
      <c r="C856" s="138"/>
      <c r="D856" s="139"/>
      <c r="E856" s="140"/>
    </row>
    <row r="857" customFormat="false" ht="15.75" hidden="false" customHeight="true" outlineLevel="0" collapsed="false">
      <c r="A857" s="137"/>
      <c r="B857" s="138"/>
      <c r="C857" s="138"/>
      <c r="D857" s="139"/>
      <c r="E857" s="140"/>
    </row>
    <row r="858" customFormat="false" ht="15.75" hidden="false" customHeight="true" outlineLevel="0" collapsed="false">
      <c r="A858" s="137"/>
      <c r="B858" s="138"/>
      <c r="C858" s="138"/>
      <c r="D858" s="139"/>
      <c r="E858" s="140"/>
    </row>
    <row r="859" customFormat="false" ht="15.75" hidden="false" customHeight="true" outlineLevel="0" collapsed="false">
      <c r="A859" s="137"/>
      <c r="B859" s="138"/>
      <c r="C859" s="138"/>
      <c r="D859" s="139"/>
      <c r="E859" s="140"/>
    </row>
    <row r="860" customFormat="false" ht="15.75" hidden="false" customHeight="true" outlineLevel="0" collapsed="false">
      <c r="A860" s="137"/>
      <c r="B860" s="138"/>
      <c r="C860" s="138"/>
      <c r="D860" s="139"/>
      <c r="E860" s="140"/>
    </row>
    <row r="861" customFormat="false" ht="15.75" hidden="false" customHeight="true" outlineLevel="0" collapsed="false">
      <c r="A861" s="137"/>
      <c r="B861" s="138"/>
      <c r="C861" s="138"/>
      <c r="D861" s="139"/>
      <c r="E861" s="140"/>
    </row>
    <row r="862" customFormat="false" ht="15.75" hidden="false" customHeight="true" outlineLevel="0" collapsed="false">
      <c r="A862" s="137"/>
      <c r="B862" s="138"/>
      <c r="C862" s="138"/>
      <c r="D862" s="139"/>
      <c r="E862" s="140"/>
    </row>
    <row r="863" customFormat="false" ht="15.75" hidden="false" customHeight="true" outlineLevel="0" collapsed="false">
      <c r="A863" s="137"/>
      <c r="B863" s="138"/>
      <c r="C863" s="138"/>
      <c r="D863" s="139"/>
      <c r="E863" s="140"/>
    </row>
    <row r="864" customFormat="false" ht="15.75" hidden="false" customHeight="true" outlineLevel="0" collapsed="false">
      <c r="A864" s="137"/>
      <c r="B864" s="138"/>
      <c r="C864" s="138"/>
      <c r="D864" s="139"/>
      <c r="E864" s="140"/>
    </row>
    <row r="865" customFormat="false" ht="15.75" hidden="false" customHeight="true" outlineLevel="0" collapsed="false">
      <c r="A865" s="137"/>
      <c r="B865" s="138"/>
      <c r="C865" s="138"/>
      <c r="D865" s="139"/>
      <c r="E865" s="140"/>
    </row>
    <row r="866" customFormat="false" ht="15.75" hidden="false" customHeight="true" outlineLevel="0" collapsed="false">
      <c r="A866" s="137"/>
      <c r="B866" s="138"/>
      <c r="C866" s="138"/>
      <c r="D866" s="139"/>
      <c r="E866" s="140"/>
    </row>
    <row r="867" customFormat="false" ht="15.75" hidden="false" customHeight="true" outlineLevel="0" collapsed="false">
      <c r="A867" s="137"/>
      <c r="B867" s="138"/>
      <c r="C867" s="138"/>
      <c r="D867" s="139"/>
      <c r="E867" s="140"/>
    </row>
    <row r="868" customFormat="false" ht="15.75" hidden="false" customHeight="true" outlineLevel="0" collapsed="false">
      <c r="A868" s="137"/>
      <c r="B868" s="138"/>
      <c r="C868" s="138"/>
      <c r="D868" s="139"/>
      <c r="E868" s="140"/>
    </row>
    <row r="869" customFormat="false" ht="15.75" hidden="false" customHeight="true" outlineLevel="0" collapsed="false">
      <c r="A869" s="137"/>
      <c r="B869" s="138"/>
      <c r="C869" s="138"/>
      <c r="D869" s="139"/>
      <c r="E869" s="140"/>
    </row>
    <row r="870" customFormat="false" ht="15.75" hidden="false" customHeight="true" outlineLevel="0" collapsed="false">
      <c r="A870" s="137"/>
      <c r="B870" s="138"/>
      <c r="C870" s="138"/>
      <c r="D870" s="139"/>
      <c r="E870" s="140"/>
    </row>
    <row r="871" customFormat="false" ht="15.75" hidden="false" customHeight="true" outlineLevel="0" collapsed="false">
      <c r="A871" s="137"/>
      <c r="B871" s="138"/>
      <c r="C871" s="138"/>
      <c r="D871" s="139"/>
      <c r="E871" s="140"/>
    </row>
    <row r="872" customFormat="false" ht="15.75" hidden="false" customHeight="true" outlineLevel="0" collapsed="false">
      <c r="A872" s="137"/>
      <c r="B872" s="138"/>
      <c r="C872" s="138"/>
      <c r="D872" s="139"/>
      <c r="E872" s="140"/>
    </row>
    <row r="873" customFormat="false" ht="15.75" hidden="false" customHeight="true" outlineLevel="0" collapsed="false">
      <c r="A873" s="137"/>
      <c r="B873" s="138"/>
      <c r="C873" s="138"/>
      <c r="D873" s="139"/>
      <c r="E873" s="140"/>
    </row>
    <row r="874" customFormat="false" ht="15.75" hidden="false" customHeight="true" outlineLevel="0" collapsed="false">
      <c r="A874" s="137"/>
      <c r="B874" s="138"/>
      <c r="C874" s="138"/>
      <c r="D874" s="139"/>
      <c r="E874" s="140"/>
    </row>
    <row r="875" customFormat="false" ht="15.75" hidden="false" customHeight="true" outlineLevel="0" collapsed="false">
      <c r="A875" s="137"/>
      <c r="B875" s="138"/>
      <c r="C875" s="138"/>
      <c r="D875" s="139"/>
      <c r="E875" s="140"/>
    </row>
    <row r="876" customFormat="false" ht="15.75" hidden="false" customHeight="true" outlineLevel="0" collapsed="false">
      <c r="A876" s="137"/>
      <c r="B876" s="138"/>
      <c r="C876" s="138"/>
      <c r="D876" s="139"/>
      <c r="E876" s="140"/>
    </row>
    <row r="877" customFormat="false" ht="15.75" hidden="false" customHeight="true" outlineLevel="0" collapsed="false">
      <c r="A877" s="137"/>
      <c r="B877" s="138"/>
      <c r="C877" s="138"/>
      <c r="D877" s="139"/>
      <c r="E877" s="140"/>
    </row>
    <row r="878" customFormat="false" ht="15.75" hidden="false" customHeight="true" outlineLevel="0" collapsed="false">
      <c r="A878" s="137"/>
      <c r="B878" s="138"/>
      <c r="C878" s="138"/>
      <c r="D878" s="139"/>
      <c r="E878" s="140"/>
    </row>
    <row r="879" customFormat="false" ht="15.75" hidden="false" customHeight="true" outlineLevel="0" collapsed="false">
      <c r="A879" s="137"/>
      <c r="B879" s="138"/>
      <c r="C879" s="138"/>
      <c r="D879" s="139"/>
      <c r="E879" s="140"/>
    </row>
    <row r="880" customFormat="false" ht="15.75" hidden="false" customHeight="true" outlineLevel="0" collapsed="false">
      <c r="A880" s="137"/>
      <c r="B880" s="138"/>
      <c r="C880" s="138"/>
      <c r="D880" s="139"/>
      <c r="E880" s="140"/>
    </row>
    <row r="881" customFormat="false" ht="15.75" hidden="false" customHeight="true" outlineLevel="0" collapsed="false">
      <c r="A881" s="137"/>
      <c r="B881" s="138"/>
      <c r="C881" s="138"/>
      <c r="D881" s="139"/>
      <c r="E881" s="140"/>
    </row>
    <row r="882" customFormat="false" ht="15.75" hidden="false" customHeight="true" outlineLevel="0" collapsed="false">
      <c r="A882" s="137"/>
      <c r="B882" s="138"/>
      <c r="C882" s="138"/>
      <c r="D882" s="139"/>
      <c r="E882" s="140"/>
    </row>
    <row r="883" customFormat="false" ht="15.75" hidden="false" customHeight="true" outlineLevel="0" collapsed="false">
      <c r="A883" s="137"/>
      <c r="B883" s="138"/>
      <c r="C883" s="138"/>
      <c r="D883" s="139"/>
      <c r="E883" s="140"/>
    </row>
    <row r="884" customFormat="false" ht="15.75" hidden="false" customHeight="true" outlineLevel="0" collapsed="false">
      <c r="A884" s="137"/>
      <c r="B884" s="138"/>
      <c r="C884" s="138"/>
      <c r="D884" s="139"/>
      <c r="E884" s="140"/>
    </row>
    <row r="885" customFormat="false" ht="15.75" hidden="false" customHeight="true" outlineLevel="0" collapsed="false">
      <c r="A885" s="137"/>
      <c r="B885" s="138"/>
      <c r="C885" s="138"/>
      <c r="D885" s="139"/>
      <c r="E885" s="140"/>
    </row>
    <row r="886" customFormat="false" ht="15.75" hidden="false" customHeight="true" outlineLevel="0" collapsed="false">
      <c r="A886" s="137"/>
      <c r="B886" s="138"/>
      <c r="C886" s="138"/>
      <c r="D886" s="139"/>
      <c r="E886" s="140"/>
    </row>
    <row r="887" customFormat="false" ht="15.75" hidden="false" customHeight="true" outlineLevel="0" collapsed="false">
      <c r="A887" s="137"/>
      <c r="B887" s="138"/>
      <c r="C887" s="138"/>
      <c r="D887" s="139"/>
      <c r="E887" s="140"/>
    </row>
    <row r="888" customFormat="false" ht="15.75" hidden="false" customHeight="true" outlineLevel="0" collapsed="false">
      <c r="A888" s="137"/>
      <c r="B888" s="138"/>
      <c r="C888" s="138"/>
      <c r="D888" s="139"/>
      <c r="E888" s="140"/>
    </row>
    <row r="889" customFormat="false" ht="15.75" hidden="false" customHeight="true" outlineLevel="0" collapsed="false">
      <c r="A889" s="137"/>
      <c r="B889" s="138"/>
      <c r="C889" s="138"/>
      <c r="D889" s="139"/>
      <c r="E889" s="140"/>
    </row>
    <row r="890" customFormat="false" ht="15.75" hidden="false" customHeight="true" outlineLevel="0" collapsed="false">
      <c r="A890" s="137"/>
      <c r="B890" s="138"/>
      <c r="C890" s="138"/>
      <c r="D890" s="139"/>
      <c r="E890" s="140"/>
    </row>
    <row r="891" customFormat="false" ht="15.75" hidden="false" customHeight="true" outlineLevel="0" collapsed="false">
      <c r="A891" s="137"/>
      <c r="B891" s="138"/>
      <c r="C891" s="138"/>
      <c r="D891" s="139"/>
      <c r="E891" s="140"/>
    </row>
    <row r="892" customFormat="false" ht="15.75" hidden="false" customHeight="true" outlineLevel="0" collapsed="false">
      <c r="A892" s="137"/>
      <c r="B892" s="138"/>
      <c r="C892" s="138"/>
      <c r="D892" s="139"/>
      <c r="E892" s="140"/>
    </row>
    <row r="893" customFormat="false" ht="15.75" hidden="false" customHeight="true" outlineLevel="0" collapsed="false">
      <c r="A893" s="137"/>
      <c r="B893" s="138"/>
      <c r="C893" s="138"/>
      <c r="D893" s="139"/>
      <c r="E893" s="140"/>
    </row>
    <row r="894" customFormat="false" ht="15.75" hidden="false" customHeight="true" outlineLevel="0" collapsed="false">
      <c r="A894" s="137"/>
      <c r="B894" s="138"/>
      <c r="C894" s="138"/>
      <c r="D894" s="139"/>
      <c r="E894" s="140"/>
    </row>
    <row r="895" customFormat="false" ht="15.75" hidden="false" customHeight="true" outlineLevel="0" collapsed="false">
      <c r="A895" s="137"/>
      <c r="B895" s="138"/>
      <c r="C895" s="138"/>
      <c r="D895" s="139"/>
      <c r="E895" s="140"/>
    </row>
    <row r="896" customFormat="false" ht="15.75" hidden="false" customHeight="true" outlineLevel="0" collapsed="false">
      <c r="A896" s="137"/>
      <c r="B896" s="138"/>
      <c r="C896" s="138"/>
      <c r="D896" s="139"/>
      <c r="E896" s="140"/>
    </row>
    <row r="897" customFormat="false" ht="15.75" hidden="false" customHeight="true" outlineLevel="0" collapsed="false">
      <c r="A897" s="137"/>
      <c r="B897" s="138"/>
      <c r="C897" s="138"/>
      <c r="D897" s="139"/>
      <c r="E897" s="140"/>
    </row>
    <row r="898" customFormat="false" ht="15.75" hidden="false" customHeight="true" outlineLevel="0" collapsed="false">
      <c r="A898" s="137"/>
      <c r="B898" s="138"/>
      <c r="C898" s="138"/>
      <c r="D898" s="139"/>
      <c r="E898" s="140"/>
    </row>
    <row r="899" customFormat="false" ht="15.75" hidden="false" customHeight="true" outlineLevel="0" collapsed="false">
      <c r="A899" s="137"/>
      <c r="B899" s="138"/>
      <c r="C899" s="138"/>
      <c r="D899" s="139"/>
      <c r="E899" s="140"/>
    </row>
    <row r="900" customFormat="false" ht="15.75" hidden="false" customHeight="true" outlineLevel="0" collapsed="false">
      <c r="A900" s="137"/>
      <c r="B900" s="138"/>
      <c r="C900" s="138"/>
      <c r="D900" s="139"/>
      <c r="E900" s="140"/>
    </row>
    <row r="901" customFormat="false" ht="15.75" hidden="false" customHeight="true" outlineLevel="0" collapsed="false">
      <c r="A901" s="137"/>
      <c r="B901" s="138"/>
      <c r="C901" s="138"/>
      <c r="D901" s="139"/>
      <c r="E901" s="140"/>
    </row>
    <row r="902" customFormat="false" ht="15.75" hidden="false" customHeight="true" outlineLevel="0" collapsed="false">
      <c r="A902" s="137"/>
      <c r="B902" s="138"/>
      <c r="C902" s="138"/>
      <c r="D902" s="139"/>
      <c r="E902" s="140"/>
    </row>
    <row r="903" customFormat="false" ht="15.75" hidden="false" customHeight="true" outlineLevel="0" collapsed="false">
      <c r="A903" s="137"/>
      <c r="B903" s="138"/>
      <c r="C903" s="138"/>
      <c r="D903" s="139"/>
      <c r="E903" s="140"/>
    </row>
    <row r="904" customFormat="false" ht="15.75" hidden="false" customHeight="true" outlineLevel="0" collapsed="false">
      <c r="A904" s="137"/>
      <c r="B904" s="138"/>
      <c r="C904" s="138"/>
      <c r="D904" s="139"/>
      <c r="E904" s="140"/>
    </row>
    <row r="905" customFormat="false" ht="15.75" hidden="false" customHeight="true" outlineLevel="0" collapsed="false">
      <c r="A905" s="137"/>
      <c r="B905" s="138"/>
      <c r="C905" s="138"/>
      <c r="D905" s="139"/>
      <c r="E905" s="140"/>
    </row>
    <row r="906" customFormat="false" ht="15.75" hidden="false" customHeight="true" outlineLevel="0" collapsed="false">
      <c r="A906" s="137"/>
      <c r="B906" s="138"/>
      <c r="C906" s="138"/>
      <c r="D906" s="139"/>
      <c r="E906" s="140"/>
    </row>
    <row r="907" customFormat="false" ht="15.75" hidden="false" customHeight="true" outlineLevel="0" collapsed="false">
      <c r="A907" s="137"/>
      <c r="B907" s="138"/>
      <c r="C907" s="138"/>
      <c r="D907" s="139"/>
      <c r="E907" s="140"/>
    </row>
    <row r="908" customFormat="false" ht="15.75" hidden="false" customHeight="true" outlineLevel="0" collapsed="false">
      <c r="A908" s="137"/>
      <c r="B908" s="138"/>
      <c r="C908" s="138"/>
      <c r="D908" s="139"/>
      <c r="E908" s="140"/>
    </row>
    <row r="909" customFormat="false" ht="15.75" hidden="false" customHeight="true" outlineLevel="0" collapsed="false">
      <c r="A909" s="137"/>
      <c r="B909" s="138"/>
      <c r="C909" s="138"/>
      <c r="D909" s="139"/>
      <c r="E909" s="140"/>
    </row>
    <row r="910" customFormat="false" ht="15.75" hidden="false" customHeight="true" outlineLevel="0" collapsed="false">
      <c r="A910" s="137"/>
      <c r="B910" s="138"/>
      <c r="C910" s="138"/>
      <c r="D910" s="139"/>
      <c r="E910" s="140"/>
    </row>
    <row r="911" customFormat="false" ht="15.75" hidden="false" customHeight="true" outlineLevel="0" collapsed="false">
      <c r="A911" s="137"/>
      <c r="B911" s="138"/>
      <c r="C911" s="138"/>
      <c r="D911" s="139"/>
      <c r="E911" s="140"/>
    </row>
    <row r="912" customFormat="false" ht="15.75" hidden="false" customHeight="true" outlineLevel="0" collapsed="false">
      <c r="A912" s="137"/>
      <c r="B912" s="138"/>
      <c r="C912" s="138"/>
      <c r="D912" s="139"/>
      <c r="E912" s="140"/>
    </row>
    <row r="913" customFormat="false" ht="15.75" hidden="false" customHeight="true" outlineLevel="0" collapsed="false">
      <c r="A913" s="137"/>
      <c r="B913" s="138"/>
      <c r="C913" s="138"/>
      <c r="D913" s="139"/>
      <c r="E913" s="140"/>
    </row>
    <row r="914" customFormat="false" ht="15.75" hidden="false" customHeight="true" outlineLevel="0" collapsed="false">
      <c r="A914" s="137"/>
      <c r="B914" s="138"/>
      <c r="C914" s="138"/>
      <c r="D914" s="139"/>
      <c r="E914" s="140"/>
    </row>
    <row r="915" customFormat="false" ht="15.75" hidden="false" customHeight="true" outlineLevel="0" collapsed="false">
      <c r="A915" s="137"/>
      <c r="B915" s="138"/>
      <c r="C915" s="138"/>
      <c r="D915" s="139"/>
      <c r="E915" s="140"/>
    </row>
    <row r="916" customFormat="false" ht="15.75" hidden="false" customHeight="true" outlineLevel="0" collapsed="false">
      <c r="A916" s="137"/>
      <c r="B916" s="138"/>
      <c r="C916" s="138"/>
      <c r="D916" s="139"/>
      <c r="E916" s="140"/>
    </row>
    <row r="917" customFormat="false" ht="15.75" hidden="false" customHeight="true" outlineLevel="0" collapsed="false">
      <c r="A917" s="137"/>
      <c r="B917" s="138"/>
      <c r="C917" s="138"/>
      <c r="D917" s="139"/>
      <c r="E917" s="140"/>
    </row>
    <row r="918" customFormat="false" ht="15.75" hidden="false" customHeight="true" outlineLevel="0" collapsed="false">
      <c r="A918" s="137"/>
      <c r="B918" s="138"/>
      <c r="C918" s="138"/>
      <c r="D918" s="139"/>
      <c r="E918" s="140"/>
    </row>
    <row r="919" customFormat="false" ht="15.75" hidden="false" customHeight="true" outlineLevel="0" collapsed="false">
      <c r="A919" s="137"/>
      <c r="B919" s="138"/>
      <c r="C919" s="138"/>
      <c r="D919" s="139"/>
      <c r="E919" s="140"/>
    </row>
    <row r="920" customFormat="false" ht="15.75" hidden="false" customHeight="true" outlineLevel="0" collapsed="false">
      <c r="A920" s="137"/>
      <c r="B920" s="138"/>
      <c r="C920" s="138"/>
      <c r="D920" s="139"/>
      <c r="E920" s="140"/>
    </row>
    <row r="921" customFormat="false" ht="15.75" hidden="false" customHeight="true" outlineLevel="0" collapsed="false">
      <c r="A921" s="137"/>
      <c r="B921" s="138"/>
      <c r="C921" s="138"/>
      <c r="D921" s="139"/>
      <c r="E921" s="140"/>
    </row>
    <row r="922" customFormat="false" ht="15.75" hidden="false" customHeight="true" outlineLevel="0" collapsed="false">
      <c r="A922" s="137"/>
      <c r="B922" s="138"/>
      <c r="C922" s="138"/>
      <c r="D922" s="139"/>
      <c r="E922" s="140"/>
    </row>
    <row r="923" customFormat="false" ht="15.75" hidden="false" customHeight="true" outlineLevel="0" collapsed="false">
      <c r="A923" s="137"/>
      <c r="B923" s="138"/>
      <c r="C923" s="138"/>
      <c r="D923" s="139"/>
      <c r="E923" s="140"/>
    </row>
    <row r="924" customFormat="false" ht="15.75" hidden="false" customHeight="true" outlineLevel="0" collapsed="false">
      <c r="A924" s="137"/>
      <c r="B924" s="138"/>
      <c r="C924" s="138"/>
      <c r="D924" s="139"/>
      <c r="E924" s="140"/>
    </row>
    <row r="925" customFormat="false" ht="15.75" hidden="false" customHeight="true" outlineLevel="0" collapsed="false">
      <c r="A925" s="137"/>
      <c r="B925" s="138"/>
      <c r="C925" s="138"/>
      <c r="D925" s="139"/>
      <c r="E925" s="140"/>
    </row>
    <row r="926" customFormat="false" ht="15.75" hidden="false" customHeight="true" outlineLevel="0" collapsed="false">
      <c r="A926" s="137"/>
      <c r="B926" s="138"/>
      <c r="C926" s="138"/>
      <c r="D926" s="139"/>
      <c r="E926" s="140"/>
    </row>
    <row r="927" customFormat="false" ht="15.75" hidden="false" customHeight="true" outlineLevel="0" collapsed="false">
      <c r="A927" s="137"/>
      <c r="B927" s="138"/>
      <c r="C927" s="138"/>
      <c r="D927" s="139"/>
      <c r="E927" s="140"/>
    </row>
    <row r="928" customFormat="false" ht="15.75" hidden="false" customHeight="true" outlineLevel="0" collapsed="false">
      <c r="A928" s="137"/>
      <c r="B928" s="138"/>
      <c r="C928" s="138"/>
      <c r="D928" s="139"/>
      <c r="E928" s="140"/>
    </row>
    <row r="929" customFormat="false" ht="15.75" hidden="false" customHeight="true" outlineLevel="0" collapsed="false">
      <c r="A929" s="137"/>
      <c r="B929" s="138"/>
      <c r="C929" s="138"/>
      <c r="D929" s="139"/>
      <c r="E929" s="140"/>
    </row>
    <row r="930" customFormat="false" ht="15.75" hidden="false" customHeight="true" outlineLevel="0" collapsed="false">
      <c r="A930" s="137"/>
      <c r="B930" s="138"/>
      <c r="C930" s="138"/>
      <c r="D930" s="139"/>
      <c r="E930" s="140"/>
    </row>
    <row r="931" customFormat="false" ht="15.75" hidden="false" customHeight="true" outlineLevel="0" collapsed="false">
      <c r="A931" s="137"/>
      <c r="B931" s="138"/>
      <c r="C931" s="138"/>
      <c r="D931" s="139"/>
      <c r="E931" s="140"/>
    </row>
    <row r="932" customFormat="false" ht="15.75" hidden="false" customHeight="true" outlineLevel="0" collapsed="false">
      <c r="A932" s="137"/>
      <c r="B932" s="138"/>
      <c r="C932" s="138"/>
      <c r="D932" s="139"/>
      <c r="E932" s="140"/>
    </row>
    <row r="933" customFormat="false" ht="15.75" hidden="false" customHeight="true" outlineLevel="0" collapsed="false">
      <c r="A933" s="137"/>
      <c r="B933" s="138"/>
      <c r="C933" s="138"/>
      <c r="D933" s="139"/>
      <c r="E933" s="140"/>
    </row>
    <row r="934" customFormat="false" ht="15.75" hidden="false" customHeight="true" outlineLevel="0" collapsed="false">
      <c r="A934" s="137"/>
      <c r="B934" s="138"/>
      <c r="C934" s="138"/>
      <c r="D934" s="139"/>
      <c r="E934" s="140"/>
    </row>
    <row r="935" customFormat="false" ht="15.75" hidden="false" customHeight="true" outlineLevel="0" collapsed="false">
      <c r="A935" s="137"/>
      <c r="B935" s="138"/>
      <c r="C935" s="138"/>
      <c r="D935" s="139"/>
      <c r="E935" s="140"/>
    </row>
    <row r="936" customFormat="false" ht="15.75" hidden="false" customHeight="true" outlineLevel="0" collapsed="false">
      <c r="A936" s="137"/>
      <c r="B936" s="138"/>
      <c r="C936" s="138"/>
      <c r="D936" s="139"/>
      <c r="E936" s="140"/>
    </row>
    <row r="937" customFormat="false" ht="15.75" hidden="false" customHeight="true" outlineLevel="0" collapsed="false">
      <c r="A937" s="137"/>
      <c r="B937" s="138"/>
      <c r="C937" s="138"/>
      <c r="D937" s="139"/>
      <c r="E937" s="140"/>
    </row>
    <row r="938" customFormat="false" ht="15.75" hidden="false" customHeight="true" outlineLevel="0" collapsed="false">
      <c r="A938" s="137"/>
      <c r="B938" s="138"/>
      <c r="C938" s="138"/>
      <c r="D938" s="139"/>
      <c r="E938" s="140"/>
    </row>
    <row r="939" customFormat="false" ht="15.75" hidden="false" customHeight="true" outlineLevel="0" collapsed="false">
      <c r="A939" s="137"/>
      <c r="B939" s="138"/>
      <c r="C939" s="138"/>
      <c r="D939" s="139"/>
      <c r="E939" s="140"/>
    </row>
    <row r="940" customFormat="false" ht="15.75" hidden="false" customHeight="true" outlineLevel="0" collapsed="false">
      <c r="A940" s="137"/>
      <c r="B940" s="138"/>
      <c r="C940" s="138"/>
      <c r="D940" s="139"/>
      <c r="E940" s="140"/>
    </row>
    <row r="941" customFormat="false" ht="15.75" hidden="false" customHeight="true" outlineLevel="0" collapsed="false">
      <c r="A941" s="137"/>
      <c r="B941" s="138"/>
      <c r="C941" s="138"/>
      <c r="D941" s="139"/>
      <c r="E941" s="140"/>
    </row>
    <row r="942" customFormat="false" ht="15.75" hidden="false" customHeight="true" outlineLevel="0" collapsed="false">
      <c r="A942" s="137"/>
      <c r="B942" s="138"/>
      <c r="C942" s="138"/>
      <c r="D942" s="139"/>
      <c r="E942" s="140"/>
    </row>
    <row r="943" customFormat="false" ht="15.75" hidden="false" customHeight="true" outlineLevel="0" collapsed="false">
      <c r="A943" s="137"/>
      <c r="B943" s="138"/>
      <c r="C943" s="138"/>
      <c r="D943" s="139"/>
      <c r="E943" s="140"/>
    </row>
    <row r="944" customFormat="false" ht="15.75" hidden="false" customHeight="true" outlineLevel="0" collapsed="false">
      <c r="A944" s="137"/>
      <c r="B944" s="138"/>
      <c r="C944" s="138"/>
      <c r="D944" s="139"/>
      <c r="E944" s="140"/>
    </row>
    <row r="945" customFormat="false" ht="15.75" hidden="false" customHeight="true" outlineLevel="0" collapsed="false">
      <c r="A945" s="137"/>
      <c r="B945" s="138"/>
      <c r="C945" s="138"/>
      <c r="D945" s="139"/>
      <c r="E945" s="140"/>
    </row>
    <row r="946" customFormat="false" ht="15.75" hidden="false" customHeight="true" outlineLevel="0" collapsed="false">
      <c r="A946" s="137"/>
      <c r="B946" s="138"/>
      <c r="C946" s="138"/>
      <c r="D946" s="139"/>
      <c r="E946" s="140"/>
    </row>
    <row r="947" customFormat="false" ht="15.75" hidden="false" customHeight="true" outlineLevel="0" collapsed="false">
      <c r="A947" s="137"/>
      <c r="B947" s="138"/>
      <c r="C947" s="138"/>
      <c r="D947" s="139"/>
      <c r="E947" s="140"/>
    </row>
    <row r="948" customFormat="false" ht="15.75" hidden="false" customHeight="true" outlineLevel="0" collapsed="false">
      <c r="A948" s="137"/>
      <c r="B948" s="138"/>
      <c r="C948" s="138"/>
      <c r="D948" s="139"/>
      <c r="E948" s="140"/>
    </row>
    <row r="949" customFormat="false" ht="15.75" hidden="false" customHeight="true" outlineLevel="0" collapsed="false">
      <c r="A949" s="137"/>
      <c r="B949" s="138"/>
      <c r="C949" s="138"/>
      <c r="D949" s="139"/>
      <c r="E949" s="140"/>
    </row>
    <row r="950" customFormat="false" ht="15.75" hidden="false" customHeight="true" outlineLevel="0" collapsed="false">
      <c r="A950" s="137"/>
      <c r="B950" s="138"/>
      <c r="C950" s="138"/>
      <c r="D950" s="139"/>
      <c r="E950" s="140"/>
    </row>
    <row r="951" customFormat="false" ht="15.75" hidden="false" customHeight="true" outlineLevel="0" collapsed="false">
      <c r="A951" s="137"/>
      <c r="B951" s="138"/>
      <c r="C951" s="138"/>
      <c r="D951" s="139"/>
      <c r="E951" s="140"/>
    </row>
    <row r="952" customFormat="false" ht="15.75" hidden="false" customHeight="true" outlineLevel="0" collapsed="false">
      <c r="A952" s="137"/>
      <c r="B952" s="138"/>
      <c r="C952" s="138"/>
      <c r="D952" s="139"/>
      <c r="E952" s="140"/>
    </row>
    <row r="953" customFormat="false" ht="15.75" hidden="false" customHeight="true" outlineLevel="0" collapsed="false">
      <c r="A953" s="137"/>
      <c r="B953" s="138"/>
      <c r="C953" s="138"/>
      <c r="D953" s="139"/>
      <c r="E953" s="140"/>
    </row>
    <row r="954" customFormat="false" ht="15.75" hidden="false" customHeight="true" outlineLevel="0" collapsed="false">
      <c r="A954" s="137"/>
      <c r="B954" s="138"/>
      <c r="C954" s="138"/>
      <c r="D954" s="139"/>
      <c r="E954" s="140"/>
    </row>
    <row r="955" customFormat="false" ht="15.75" hidden="false" customHeight="true" outlineLevel="0" collapsed="false">
      <c r="A955" s="137"/>
      <c r="B955" s="138"/>
      <c r="C955" s="138"/>
      <c r="D955" s="139"/>
      <c r="E955" s="140"/>
    </row>
    <row r="956" customFormat="false" ht="15.75" hidden="false" customHeight="true" outlineLevel="0" collapsed="false">
      <c r="A956" s="137"/>
      <c r="B956" s="138"/>
      <c r="C956" s="138"/>
      <c r="D956" s="139"/>
      <c r="E956" s="140"/>
    </row>
    <row r="957" customFormat="false" ht="15.75" hidden="false" customHeight="true" outlineLevel="0" collapsed="false">
      <c r="A957" s="137"/>
      <c r="B957" s="138"/>
      <c r="C957" s="138"/>
      <c r="D957" s="139"/>
      <c r="E957" s="140"/>
    </row>
    <row r="958" customFormat="false" ht="15.75" hidden="false" customHeight="true" outlineLevel="0" collapsed="false">
      <c r="A958" s="137"/>
      <c r="B958" s="138"/>
      <c r="C958" s="138"/>
      <c r="D958" s="139"/>
      <c r="E958" s="140"/>
    </row>
    <row r="959" customFormat="false" ht="15.75" hidden="false" customHeight="true" outlineLevel="0" collapsed="false">
      <c r="A959" s="137"/>
      <c r="B959" s="138"/>
      <c r="C959" s="138"/>
      <c r="D959" s="139"/>
      <c r="E959" s="140"/>
    </row>
    <row r="960" customFormat="false" ht="15.75" hidden="false" customHeight="true" outlineLevel="0" collapsed="false">
      <c r="A960" s="137"/>
      <c r="B960" s="138"/>
      <c r="C960" s="138"/>
      <c r="D960" s="139"/>
      <c r="E960" s="140"/>
    </row>
    <row r="961" customFormat="false" ht="15.75" hidden="false" customHeight="true" outlineLevel="0" collapsed="false">
      <c r="A961" s="137"/>
      <c r="B961" s="138"/>
      <c r="C961" s="138"/>
      <c r="D961" s="139"/>
      <c r="E961" s="140"/>
    </row>
    <row r="962" customFormat="false" ht="15.75" hidden="false" customHeight="true" outlineLevel="0" collapsed="false">
      <c r="A962" s="137"/>
      <c r="B962" s="138"/>
      <c r="C962" s="138"/>
      <c r="D962" s="139"/>
      <c r="E962" s="140"/>
    </row>
    <row r="963" customFormat="false" ht="15.75" hidden="false" customHeight="true" outlineLevel="0" collapsed="false">
      <c r="A963" s="137"/>
      <c r="B963" s="138"/>
      <c r="C963" s="138"/>
      <c r="D963" s="139"/>
      <c r="E963" s="140"/>
    </row>
    <row r="964" customFormat="false" ht="15.75" hidden="false" customHeight="true" outlineLevel="0" collapsed="false">
      <c r="A964" s="137"/>
      <c r="B964" s="138"/>
      <c r="C964" s="138"/>
      <c r="D964" s="139"/>
      <c r="E964" s="140"/>
    </row>
    <row r="965" customFormat="false" ht="15.75" hidden="false" customHeight="true" outlineLevel="0" collapsed="false">
      <c r="A965" s="137"/>
      <c r="B965" s="138"/>
      <c r="C965" s="138"/>
      <c r="D965" s="139"/>
      <c r="E965" s="140"/>
    </row>
    <row r="966" customFormat="false" ht="15.75" hidden="false" customHeight="true" outlineLevel="0" collapsed="false">
      <c r="A966" s="137"/>
      <c r="B966" s="138"/>
      <c r="C966" s="138"/>
      <c r="D966" s="139"/>
      <c r="E966" s="140"/>
    </row>
    <row r="967" customFormat="false" ht="15.75" hidden="false" customHeight="true" outlineLevel="0" collapsed="false">
      <c r="A967" s="137"/>
      <c r="B967" s="138"/>
      <c r="C967" s="138"/>
      <c r="D967" s="139"/>
      <c r="E967" s="140"/>
    </row>
    <row r="968" customFormat="false" ht="15.75" hidden="false" customHeight="true" outlineLevel="0" collapsed="false">
      <c r="A968" s="137"/>
      <c r="B968" s="138"/>
      <c r="C968" s="138"/>
      <c r="D968" s="139"/>
      <c r="E968" s="140"/>
    </row>
    <row r="969" customFormat="false" ht="15.75" hidden="false" customHeight="true" outlineLevel="0" collapsed="false">
      <c r="A969" s="137"/>
      <c r="B969" s="138"/>
      <c r="C969" s="138"/>
      <c r="D969" s="139"/>
      <c r="E969" s="140"/>
    </row>
    <row r="970" customFormat="false" ht="15.75" hidden="false" customHeight="true" outlineLevel="0" collapsed="false">
      <c r="A970" s="137"/>
      <c r="B970" s="138"/>
      <c r="C970" s="138"/>
      <c r="D970" s="139"/>
      <c r="E970" s="140"/>
    </row>
    <row r="971" customFormat="false" ht="15.75" hidden="false" customHeight="true" outlineLevel="0" collapsed="false">
      <c r="A971" s="137"/>
      <c r="B971" s="138"/>
      <c r="C971" s="138"/>
      <c r="D971" s="139"/>
      <c r="E971" s="140"/>
    </row>
    <row r="972" customFormat="false" ht="15.75" hidden="false" customHeight="true" outlineLevel="0" collapsed="false">
      <c r="A972" s="137"/>
      <c r="B972" s="138"/>
      <c r="C972" s="138"/>
      <c r="D972" s="139"/>
      <c r="E972" s="140"/>
    </row>
    <row r="973" customFormat="false" ht="15.75" hidden="false" customHeight="true" outlineLevel="0" collapsed="false">
      <c r="A973" s="137"/>
      <c r="B973" s="138"/>
      <c r="C973" s="138"/>
      <c r="D973" s="139"/>
      <c r="E973" s="140"/>
    </row>
    <row r="974" customFormat="false" ht="15.75" hidden="false" customHeight="true" outlineLevel="0" collapsed="false">
      <c r="A974" s="137"/>
      <c r="B974" s="138"/>
      <c r="C974" s="138"/>
      <c r="D974" s="139"/>
      <c r="E974" s="140"/>
    </row>
    <row r="975" customFormat="false" ht="15.75" hidden="false" customHeight="true" outlineLevel="0" collapsed="false">
      <c r="A975" s="137"/>
      <c r="B975" s="138"/>
      <c r="C975" s="138"/>
      <c r="D975" s="139"/>
      <c r="E975" s="140"/>
    </row>
    <row r="976" customFormat="false" ht="15.75" hidden="false" customHeight="true" outlineLevel="0" collapsed="false">
      <c r="A976" s="137"/>
      <c r="B976" s="138"/>
      <c r="C976" s="138"/>
      <c r="D976" s="139"/>
      <c r="E976" s="140"/>
    </row>
    <row r="977" customFormat="false" ht="15.75" hidden="false" customHeight="true" outlineLevel="0" collapsed="false">
      <c r="A977" s="137"/>
      <c r="B977" s="138"/>
      <c r="C977" s="138"/>
      <c r="D977" s="139"/>
      <c r="E977" s="140"/>
    </row>
    <row r="978" customFormat="false" ht="15.75" hidden="false" customHeight="true" outlineLevel="0" collapsed="false">
      <c r="A978" s="137"/>
      <c r="B978" s="138"/>
      <c r="C978" s="138"/>
      <c r="D978" s="139"/>
      <c r="E978" s="140"/>
    </row>
    <row r="979" customFormat="false" ht="15.75" hidden="false" customHeight="true" outlineLevel="0" collapsed="false">
      <c r="A979" s="137"/>
      <c r="B979" s="138"/>
      <c r="C979" s="138"/>
      <c r="D979" s="139"/>
      <c r="E979" s="140"/>
    </row>
    <row r="980" customFormat="false" ht="15" hidden="false" customHeight="true" outlineLevel="0" collapsed="false">
      <c r="A980" s="137"/>
      <c r="B980" s="138"/>
      <c r="C980" s="138"/>
      <c r="D980" s="139"/>
      <c r="E980" s="140"/>
    </row>
    <row r="981" customFormat="false" ht="15" hidden="false" customHeight="true" outlineLevel="0" collapsed="false">
      <c r="A981" s="137"/>
      <c r="B981" s="138"/>
      <c r="C981" s="138"/>
      <c r="D981" s="139"/>
      <c r="E981" s="140"/>
    </row>
    <row r="982" customFormat="false" ht="15" hidden="false" customHeight="true" outlineLevel="0" collapsed="false">
      <c r="A982" s="137"/>
      <c r="B982" s="138"/>
      <c r="C982" s="138"/>
      <c r="D982" s="139"/>
      <c r="E982" s="140"/>
    </row>
    <row r="983" customFormat="false" ht="15" hidden="false" customHeight="true" outlineLevel="0" collapsed="false">
      <c r="A983" s="137"/>
      <c r="B983" s="138"/>
      <c r="C983" s="138"/>
      <c r="D983" s="139"/>
      <c r="E983" s="140"/>
    </row>
    <row r="984" customFormat="false" ht="15" hidden="false" customHeight="true" outlineLevel="0" collapsed="false">
      <c r="A984" s="137"/>
      <c r="B984" s="138"/>
      <c r="C984" s="138"/>
      <c r="D984" s="139"/>
      <c r="E984" s="140"/>
    </row>
    <row r="985" customFormat="false" ht="15" hidden="false" customHeight="true" outlineLevel="0" collapsed="false">
      <c r="A985" s="137"/>
      <c r="B985" s="138"/>
      <c r="C985" s="138"/>
      <c r="D985" s="139"/>
      <c r="E985" s="140"/>
    </row>
    <row r="986" customFormat="false" ht="15" hidden="false" customHeight="true" outlineLevel="0" collapsed="false">
      <c r="A986" s="137"/>
      <c r="B986" s="138"/>
      <c r="C986" s="138"/>
      <c r="D986" s="139"/>
      <c r="E986" s="140"/>
    </row>
    <row r="987" customFormat="false" ht="15" hidden="false" customHeight="true" outlineLevel="0" collapsed="false">
      <c r="A987" s="137"/>
      <c r="B987" s="138"/>
      <c r="C987" s="138"/>
      <c r="D987" s="139"/>
      <c r="E987" s="140"/>
    </row>
    <row r="988" customFormat="false" ht="15" hidden="false" customHeight="true" outlineLevel="0" collapsed="false">
      <c r="A988" s="137"/>
      <c r="B988" s="138"/>
      <c r="C988" s="138"/>
      <c r="D988" s="139"/>
      <c r="E988" s="140"/>
    </row>
    <row r="989" customFormat="false" ht="15" hidden="false" customHeight="true" outlineLevel="0" collapsed="false">
      <c r="E989" s="140"/>
    </row>
  </sheetData>
  <mergeCells count="140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A64:D64"/>
    <mergeCell ref="A65:E65"/>
    <mergeCell ref="B66:D66"/>
    <mergeCell ref="A70:D70"/>
    <mergeCell ref="A72:E72"/>
    <mergeCell ref="B73:C73"/>
    <mergeCell ref="B74:C74"/>
    <mergeCell ref="B75:C75"/>
    <mergeCell ref="B76:C76"/>
    <mergeCell ref="B77:C77"/>
    <mergeCell ref="B78:C78"/>
    <mergeCell ref="B79:C79"/>
    <mergeCell ref="A80:C80"/>
    <mergeCell ref="A81:E81"/>
    <mergeCell ref="A82:C85"/>
    <mergeCell ref="A86:E86"/>
    <mergeCell ref="A87:E87"/>
    <mergeCell ref="B88:C88"/>
    <mergeCell ref="B89:C89"/>
    <mergeCell ref="B90:C90"/>
    <mergeCell ref="B91:C91"/>
    <mergeCell ref="B92:C92"/>
    <mergeCell ref="B93:C93"/>
    <mergeCell ref="B94:C94"/>
    <mergeCell ref="A95:C95"/>
    <mergeCell ref="A96:E96"/>
    <mergeCell ref="B97:D97"/>
    <mergeCell ref="B98:D98"/>
    <mergeCell ref="A99:D99"/>
    <mergeCell ref="A100:E100"/>
    <mergeCell ref="B101:D101"/>
    <mergeCell ref="A104:D104"/>
    <mergeCell ref="A105:D105"/>
    <mergeCell ref="A107:E107"/>
    <mergeCell ref="B108:D108"/>
    <mergeCell ref="B109:D109"/>
    <mergeCell ref="B110:D110"/>
    <mergeCell ref="B111:D111"/>
    <mergeCell ref="B112:D112"/>
    <mergeCell ref="B113:D113"/>
    <mergeCell ref="A114:D114"/>
    <mergeCell ref="A115:E115"/>
    <mergeCell ref="A116:C121"/>
    <mergeCell ref="A122:E122"/>
    <mergeCell ref="B123:C123"/>
    <mergeCell ref="B124:C124"/>
    <mergeCell ref="B125:C125"/>
    <mergeCell ref="A126:B126"/>
    <mergeCell ref="C126:D126"/>
    <mergeCell ref="B128:C128"/>
    <mergeCell ref="B129:C129"/>
    <mergeCell ref="B130:C130"/>
    <mergeCell ref="B131:C131"/>
    <mergeCell ref="B132:C132"/>
    <mergeCell ref="B133:C133"/>
    <mergeCell ref="A134:C134"/>
    <mergeCell ref="A135:D135"/>
    <mergeCell ref="A136:D136"/>
    <mergeCell ref="A138:E138"/>
    <mergeCell ref="A139:D139"/>
    <mergeCell ref="B140:D140"/>
    <mergeCell ref="B141:D141"/>
    <mergeCell ref="B142:D142"/>
    <mergeCell ref="B143:D143"/>
    <mergeCell ref="B144:D144"/>
    <mergeCell ref="A145:D145"/>
    <mergeCell ref="B146:D146"/>
    <mergeCell ref="A147:D147"/>
    <mergeCell ref="A148:D148"/>
    <mergeCell ref="A149:D149"/>
    <mergeCell ref="A153:E153"/>
    <mergeCell ref="A154:E154"/>
    <mergeCell ref="A155:E155"/>
    <mergeCell ref="A156:E15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972F"/>
    <pageSetUpPr fitToPage="false"/>
  </sheetPr>
  <dimension ref="A1:H38"/>
  <sheetViews>
    <sheetView showFormulas="false" showGridLines="true" showRowColHeaders="true" showZeros="true" rightToLeft="false" tabSelected="false" showOutlineSymbols="true" defaultGridColor="true" view="normal" topLeftCell="A16" colorId="64" zoomScale="120" zoomScaleNormal="120" zoomScalePageLayoutView="100" workbookViewId="0">
      <selection pane="topLeft" activeCell="C16" activeCellId="0" sqref="C16"/>
    </sheetView>
  </sheetViews>
  <sheetFormatPr defaultColWidth="10.4765625" defaultRowHeight="12.8" zeroHeight="false" outlineLevelRow="0" outlineLevelCol="0"/>
  <cols>
    <col collapsed="false" customWidth="true" hidden="false" outlineLevel="0" max="1" min="1" style="1" width="6.52"/>
    <col collapsed="false" customWidth="true" hidden="false" outlineLevel="0" max="2" min="2" style="1" width="67.27"/>
    <col collapsed="false" customWidth="true" hidden="false" outlineLevel="0" max="3" min="3" style="1" width="14.05"/>
    <col collapsed="false" customWidth="true" hidden="false" outlineLevel="0" max="4" min="4" style="1" width="14.24"/>
    <col collapsed="false" customWidth="true" hidden="false" outlineLevel="0" max="5" min="5" style="1" width="16.36"/>
  </cols>
  <sheetData>
    <row r="1" customFormat="false" ht="37.3" hidden="false" customHeight="false" outlineLevel="0" collapsed="false">
      <c r="A1" s="179" t="s">
        <v>259</v>
      </c>
      <c r="B1" s="179" t="s">
        <v>260</v>
      </c>
      <c r="C1" s="180" t="s">
        <v>261</v>
      </c>
      <c r="D1" s="180" t="s">
        <v>262</v>
      </c>
      <c r="E1" s="180" t="s">
        <v>263</v>
      </c>
      <c r="F1" s="180" t="s">
        <v>264</v>
      </c>
      <c r="G1" s="181"/>
    </row>
    <row r="2" customFormat="false" ht="15" hidden="false" customHeight="false" outlineLevel="0" collapsed="false">
      <c r="A2" s="182" t="n">
        <v>1</v>
      </c>
      <c r="B2" s="183" t="s">
        <v>265</v>
      </c>
      <c r="C2" s="184"/>
      <c r="D2" s="182" t="n">
        <v>1</v>
      </c>
      <c r="E2" s="184" t="n">
        <f aca="false">C2*D2</f>
        <v>0</v>
      </c>
      <c r="F2" s="185" t="n">
        <f aca="false">E2/12</f>
        <v>0</v>
      </c>
      <c r="G2" s="181"/>
    </row>
    <row r="3" customFormat="false" ht="15" hidden="false" customHeight="false" outlineLevel="0" collapsed="false">
      <c r="A3" s="182" t="n">
        <v>2</v>
      </c>
      <c r="B3" s="183" t="s">
        <v>266</v>
      </c>
      <c r="C3" s="184"/>
      <c r="D3" s="182" t="n">
        <v>2</v>
      </c>
      <c r="E3" s="184" t="n">
        <f aca="false">C3*D3</f>
        <v>0</v>
      </c>
      <c r="F3" s="185" t="n">
        <f aca="false">E3/12</f>
        <v>0</v>
      </c>
      <c r="G3" s="181"/>
    </row>
    <row r="4" customFormat="false" ht="15" hidden="false" customHeight="false" outlineLevel="0" collapsed="false">
      <c r="A4" s="182" t="n">
        <v>3</v>
      </c>
      <c r="B4" s="183" t="s">
        <v>267</v>
      </c>
      <c r="C4" s="184"/>
      <c r="D4" s="182" t="n">
        <v>12</v>
      </c>
      <c r="E4" s="184" t="n">
        <f aca="false">C4*D4</f>
        <v>0</v>
      </c>
      <c r="F4" s="185" t="n">
        <f aca="false">E4/12</f>
        <v>0</v>
      </c>
      <c r="G4" s="181"/>
    </row>
    <row r="5" customFormat="false" ht="15" hidden="false" customHeight="false" outlineLevel="0" collapsed="false">
      <c r="A5" s="182" t="n">
        <v>4</v>
      </c>
      <c r="B5" s="183" t="s">
        <v>268</v>
      </c>
      <c r="C5" s="184"/>
      <c r="D5" s="182" t="n">
        <v>12</v>
      </c>
      <c r="E5" s="184" t="n">
        <f aca="false">C5*D5</f>
        <v>0</v>
      </c>
      <c r="F5" s="185" t="n">
        <f aca="false">E5/12</f>
        <v>0</v>
      </c>
      <c r="G5" s="181"/>
    </row>
    <row r="6" customFormat="false" ht="15" hidden="false" customHeight="false" outlineLevel="0" collapsed="false">
      <c r="A6" s="182" t="n">
        <v>5</v>
      </c>
      <c r="B6" s="183" t="s">
        <v>269</v>
      </c>
      <c r="C6" s="184"/>
      <c r="D6" s="182" t="n">
        <v>1</v>
      </c>
      <c r="E6" s="184" t="n">
        <f aca="false">C6*D6</f>
        <v>0</v>
      </c>
      <c r="F6" s="185" t="n">
        <f aca="false">E6/12</f>
        <v>0</v>
      </c>
      <c r="G6" s="181"/>
    </row>
    <row r="7" customFormat="false" ht="15" hidden="false" customHeight="false" outlineLevel="0" collapsed="false">
      <c r="A7" s="182" t="n">
        <v>6</v>
      </c>
      <c r="B7" s="183" t="s">
        <v>270</v>
      </c>
      <c r="C7" s="184"/>
      <c r="D7" s="182" t="n">
        <v>1</v>
      </c>
      <c r="E7" s="184" t="n">
        <f aca="false">C7*D7</f>
        <v>0</v>
      </c>
      <c r="F7" s="185" t="n">
        <f aca="false">E7/12</f>
        <v>0</v>
      </c>
      <c r="G7" s="181"/>
    </row>
    <row r="8" customFormat="false" ht="15" hidden="false" customHeight="false" outlineLevel="0" collapsed="false">
      <c r="A8" s="182" t="n">
        <v>7</v>
      </c>
      <c r="B8" s="183" t="s">
        <v>271</v>
      </c>
      <c r="C8" s="184"/>
      <c r="D8" s="182" t="n">
        <v>1</v>
      </c>
      <c r="E8" s="184" t="n">
        <f aca="false">C8*D8</f>
        <v>0</v>
      </c>
      <c r="F8" s="185" t="n">
        <f aca="false">E8/12</f>
        <v>0</v>
      </c>
      <c r="G8" s="181"/>
    </row>
    <row r="9" customFormat="false" ht="15" hidden="false" customHeight="false" outlineLevel="0" collapsed="false">
      <c r="A9" s="182" t="n">
        <v>8</v>
      </c>
      <c r="B9" s="183" t="s">
        <v>272</v>
      </c>
      <c r="C9" s="184"/>
      <c r="D9" s="182" t="n">
        <v>2</v>
      </c>
      <c r="E9" s="184" t="n">
        <f aca="false">C9*D9</f>
        <v>0</v>
      </c>
      <c r="F9" s="185" t="n">
        <f aca="false">E9/12</f>
        <v>0</v>
      </c>
      <c r="G9" s="181"/>
    </row>
    <row r="10" customFormat="false" ht="15" hidden="false" customHeight="false" outlineLevel="0" collapsed="false">
      <c r="A10" s="182" t="n">
        <v>9</v>
      </c>
      <c r="B10" s="183" t="s">
        <v>273</v>
      </c>
      <c r="C10" s="184"/>
      <c r="D10" s="182" t="n">
        <v>1</v>
      </c>
      <c r="E10" s="184" t="n">
        <f aca="false">C10*D10</f>
        <v>0</v>
      </c>
      <c r="F10" s="185" t="n">
        <f aca="false">E10/12</f>
        <v>0</v>
      </c>
      <c r="G10" s="181"/>
    </row>
    <row r="11" customFormat="false" ht="15" hidden="false" customHeight="false" outlineLevel="0" collapsed="false">
      <c r="A11" s="179" t="s">
        <v>274</v>
      </c>
      <c r="B11" s="179"/>
      <c r="C11" s="179"/>
      <c r="D11" s="179"/>
      <c r="E11" s="179"/>
      <c r="F11" s="186" t="n">
        <f aca="false">SUM(F2:F10)</f>
        <v>0</v>
      </c>
      <c r="G11" s="181"/>
    </row>
    <row r="12" customFormat="false" ht="15" hidden="false" customHeight="false" outlineLevel="0" collapsed="false">
      <c r="A12" s="181"/>
      <c r="B12" s="181"/>
      <c r="C12" s="181"/>
      <c r="D12" s="181"/>
      <c r="E12" s="181"/>
      <c r="F12" s="181"/>
      <c r="G12" s="181"/>
    </row>
    <row r="13" customFormat="false" ht="15" hidden="false" customHeight="false" outlineLevel="0" collapsed="false">
      <c r="A13" s="181"/>
      <c r="B13" s="181"/>
      <c r="C13" s="181"/>
      <c r="D13" s="181"/>
      <c r="E13" s="181"/>
      <c r="F13" s="181"/>
      <c r="G13" s="181"/>
    </row>
    <row r="14" customFormat="false" ht="15" hidden="false" customHeight="false" outlineLevel="0" collapsed="false">
      <c r="A14" s="181"/>
      <c r="B14" s="181"/>
      <c r="C14" s="181"/>
      <c r="D14" s="181"/>
      <c r="E14" s="181"/>
      <c r="F14" s="181"/>
      <c r="G14" s="181"/>
    </row>
    <row r="15" customFormat="false" ht="37.3" hidden="false" customHeight="false" outlineLevel="0" collapsed="false">
      <c r="A15" s="179" t="s">
        <v>259</v>
      </c>
      <c r="B15" s="179" t="s">
        <v>275</v>
      </c>
      <c r="C15" s="180" t="s">
        <v>261</v>
      </c>
      <c r="D15" s="180" t="s">
        <v>262</v>
      </c>
      <c r="E15" s="180" t="s">
        <v>263</v>
      </c>
      <c r="F15" s="180" t="s">
        <v>276</v>
      </c>
      <c r="G15" s="180" t="s">
        <v>264</v>
      </c>
    </row>
    <row r="16" customFormat="false" ht="15" hidden="false" customHeight="false" outlineLevel="0" collapsed="false">
      <c r="A16" s="182" t="n">
        <v>1</v>
      </c>
      <c r="B16" s="187" t="s">
        <v>277</v>
      </c>
      <c r="C16" s="184"/>
      <c r="D16" s="182" t="n">
        <v>1</v>
      </c>
      <c r="E16" s="184" t="n">
        <f aca="false">D16*C16</f>
        <v>0</v>
      </c>
      <c r="F16" s="188" t="n">
        <v>5</v>
      </c>
      <c r="G16" s="185" t="n">
        <f aca="false">(C16*(1-0.333))/(12*F16)</f>
        <v>0</v>
      </c>
    </row>
    <row r="17" customFormat="false" ht="15" hidden="false" customHeight="false" outlineLevel="0" collapsed="false">
      <c r="A17" s="182" t="n">
        <v>2</v>
      </c>
      <c r="B17" s="187" t="s">
        <v>278</v>
      </c>
      <c r="C17" s="184"/>
      <c r="D17" s="182" t="n">
        <v>1</v>
      </c>
      <c r="E17" s="184" t="n">
        <f aca="false">D17*C17</f>
        <v>0</v>
      </c>
      <c r="F17" s="188" t="n">
        <v>5</v>
      </c>
      <c r="G17" s="185" t="n">
        <f aca="false">(C17*(1-0.333))/(12*F17)</f>
        <v>0</v>
      </c>
    </row>
    <row r="18" customFormat="false" ht="15" hidden="false" customHeight="false" outlineLevel="0" collapsed="false">
      <c r="A18" s="182" t="n">
        <v>3</v>
      </c>
      <c r="B18" s="187" t="s">
        <v>279</v>
      </c>
      <c r="C18" s="184"/>
      <c r="D18" s="182" t="n">
        <v>1</v>
      </c>
      <c r="E18" s="184" t="n">
        <f aca="false">D18*C18</f>
        <v>0</v>
      </c>
      <c r="F18" s="188" t="n">
        <v>5</v>
      </c>
      <c r="G18" s="185" t="n">
        <f aca="false">(C18*(1-0.333))/(12*F18)</f>
        <v>0</v>
      </c>
    </row>
    <row r="19" customFormat="false" ht="15" hidden="false" customHeight="false" outlineLevel="0" collapsed="false">
      <c r="A19" s="182" t="n">
        <v>4</v>
      </c>
      <c r="B19" s="187" t="s">
        <v>280</v>
      </c>
      <c r="C19" s="184"/>
      <c r="D19" s="182" t="n">
        <v>1</v>
      </c>
      <c r="E19" s="184" t="n">
        <f aca="false">D19*C19</f>
        <v>0</v>
      </c>
      <c r="F19" s="188" t="n">
        <v>5</v>
      </c>
      <c r="G19" s="185" t="n">
        <f aca="false">(C19*(1-0.333))/(12*F19)</f>
        <v>0</v>
      </c>
    </row>
    <row r="20" customFormat="false" ht="15" hidden="false" customHeight="false" outlineLevel="0" collapsed="false">
      <c r="A20" s="182" t="n">
        <v>5</v>
      </c>
      <c r="B20" s="187" t="s">
        <v>281</v>
      </c>
      <c r="C20" s="184"/>
      <c r="D20" s="182" t="n">
        <v>1</v>
      </c>
      <c r="E20" s="184" t="n">
        <f aca="false">D20*C20</f>
        <v>0</v>
      </c>
      <c r="F20" s="188" t="n">
        <v>5</v>
      </c>
      <c r="G20" s="185" t="n">
        <f aca="false">(C20*(1-0.333))/(12*F20)</f>
        <v>0</v>
      </c>
    </row>
    <row r="21" customFormat="false" ht="15" hidden="false" customHeight="false" outlineLevel="0" collapsed="false">
      <c r="A21" s="182" t="n">
        <v>6</v>
      </c>
      <c r="B21" s="187" t="s">
        <v>282</v>
      </c>
      <c r="C21" s="184"/>
      <c r="D21" s="182" t="n">
        <v>1</v>
      </c>
      <c r="E21" s="184" t="n">
        <f aca="false">D21*C21</f>
        <v>0</v>
      </c>
      <c r="F21" s="188" t="n">
        <v>2</v>
      </c>
      <c r="G21" s="185" t="n">
        <f aca="false">(C21*(1-0.333))/(12*F21)</f>
        <v>0</v>
      </c>
    </row>
    <row r="22" customFormat="false" ht="15" hidden="false" customHeight="false" outlineLevel="0" collapsed="false">
      <c r="A22" s="182" t="n">
        <v>7</v>
      </c>
      <c r="B22" s="187" t="s">
        <v>283</v>
      </c>
      <c r="C22" s="184"/>
      <c r="D22" s="182" t="n">
        <v>1</v>
      </c>
      <c r="E22" s="184" t="n">
        <f aca="false">D22*C22</f>
        <v>0</v>
      </c>
      <c r="F22" s="188" t="n">
        <v>5</v>
      </c>
      <c r="G22" s="185" t="n">
        <f aca="false">(C22*(1-0.333))/(12*F22)</f>
        <v>0</v>
      </c>
    </row>
    <row r="23" customFormat="false" ht="15" hidden="false" customHeight="false" outlineLevel="0" collapsed="false">
      <c r="A23" s="182" t="n">
        <v>8</v>
      </c>
      <c r="B23" s="187" t="s">
        <v>284</v>
      </c>
      <c r="C23" s="184"/>
      <c r="D23" s="182" t="n">
        <v>1</v>
      </c>
      <c r="E23" s="184" t="n">
        <f aca="false">D23*C23</f>
        <v>0</v>
      </c>
      <c r="F23" s="188" t="n">
        <v>1</v>
      </c>
      <c r="G23" s="185" t="n">
        <f aca="false">(C23*(1-0.333))/(12*F23)</f>
        <v>0</v>
      </c>
    </row>
    <row r="24" customFormat="false" ht="15" hidden="false" customHeight="false" outlineLevel="0" collapsed="false">
      <c r="A24" s="182" t="n">
        <v>9</v>
      </c>
      <c r="B24" s="187" t="s">
        <v>285</v>
      </c>
      <c r="C24" s="184"/>
      <c r="D24" s="182" t="n">
        <v>1</v>
      </c>
      <c r="E24" s="184" t="n">
        <f aca="false">D24*C24</f>
        <v>0</v>
      </c>
      <c r="F24" s="188" t="n">
        <v>5</v>
      </c>
      <c r="G24" s="185" t="n">
        <f aca="false">(C24*(1-0.333))/(12*F24)</f>
        <v>0</v>
      </c>
    </row>
    <row r="25" customFormat="false" ht="15" hidden="false" customHeight="false" outlineLevel="0" collapsed="false">
      <c r="A25" s="182" t="n">
        <v>10</v>
      </c>
      <c r="B25" s="187" t="s">
        <v>286</v>
      </c>
      <c r="C25" s="184"/>
      <c r="D25" s="182" t="n">
        <v>1</v>
      </c>
      <c r="E25" s="184" t="n">
        <f aca="false">D25*C25</f>
        <v>0</v>
      </c>
      <c r="F25" s="188" t="n">
        <v>5</v>
      </c>
      <c r="G25" s="185" t="n">
        <f aca="false">(C25*(1-0.333))/(12*F25)</f>
        <v>0</v>
      </c>
    </row>
    <row r="26" customFormat="false" ht="15" hidden="false" customHeight="false" outlineLevel="0" collapsed="false">
      <c r="A26" s="182" t="n">
        <v>11</v>
      </c>
      <c r="B26" s="187" t="s">
        <v>287</v>
      </c>
      <c r="C26" s="184"/>
      <c r="D26" s="182" t="n">
        <v>1</v>
      </c>
      <c r="E26" s="184" t="n">
        <f aca="false">D26*C26</f>
        <v>0</v>
      </c>
      <c r="F26" s="188" t="n">
        <v>3</v>
      </c>
      <c r="G26" s="185" t="n">
        <f aca="false">(C26*(1-0.333))/(12*F26)</f>
        <v>0</v>
      </c>
    </row>
    <row r="27" customFormat="false" ht="15" hidden="false" customHeight="false" outlineLevel="0" collapsed="false">
      <c r="A27" s="182" t="n">
        <v>12</v>
      </c>
      <c r="B27" s="187" t="s">
        <v>288</v>
      </c>
      <c r="C27" s="184"/>
      <c r="D27" s="182" t="n">
        <v>1</v>
      </c>
      <c r="E27" s="184" t="n">
        <f aca="false">D27*C27</f>
        <v>0</v>
      </c>
      <c r="F27" s="188" t="n">
        <v>3</v>
      </c>
      <c r="G27" s="185" t="n">
        <f aca="false">(C27*(1-0.333))/(12*F27)</f>
        <v>0</v>
      </c>
    </row>
    <row r="28" customFormat="false" ht="15" hidden="false" customHeight="false" outlineLevel="0" collapsed="false">
      <c r="A28" s="182" t="n">
        <v>13</v>
      </c>
      <c r="B28" s="187" t="s">
        <v>289</v>
      </c>
      <c r="C28" s="184"/>
      <c r="D28" s="182" t="n">
        <v>1</v>
      </c>
      <c r="E28" s="184" t="n">
        <f aca="false">D28*C28</f>
        <v>0</v>
      </c>
      <c r="F28" s="188" t="n">
        <v>3</v>
      </c>
      <c r="G28" s="185" t="n">
        <f aca="false">(C28*(1-0.333))/(12*F28)</f>
        <v>0</v>
      </c>
    </row>
    <row r="29" customFormat="false" ht="15" hidden="false" customHeight="false" outlineLevel="0" collapsed="false">
      <c r="A29" s="182" t="n">
        <v>14</v>
      </c>
      <c r="B29" s="187" t="s">
        <v>290</v>
      </c>
      <c r="C29" s="184"/>
      <c r="D29" s="182" t="n">
        <v>1</v>
      </c>
      <c r="E29" s="184" t="n">
        <f aca="false">D29*C29</f>
        <v>0</v>
      </c>
      <c r="F29" s="188" t="n">
        <v>0.5</v>
      </c>
      <c r="G29" s="185" t="n">
        <f aca="false">(C29*(1-0.333))/(12*F29)</f>
        <v>0</v>
      </c>
    </row>
    <row r="30" customFormat="false" ht="15" hidden="false" customHeight="false" outlineLevel="0" collapsed="false">
      <c r="A30" s="182" t="n">
        <v>15</v>
      </c>
      <c r="B30" s="187" t="s">
        <v>291</v>
      </c>
      <c r="C30" s="184"/>
      <c r="D30" s="182" t="n">
        <v>1</v>
      </c>
      <c r="E30" s="184" t="n">
        <f aca="false">D30*C30</f>
        <v>0</v>
      </c>
      <c r="F30" s="188" t="n">
        <v>5</v>
      </c>
      <c r="G30" s="185" t="n">
        <f aca="false">(C30*(1-0.333))/(12*F30)</f>
        <v>0</v>
      </c>
    </row>
    <row r="31" customFormat="false" ht="15" hidden="false" customHeight="false" outlineLevel="0" collapsed="false">
      <c r="A31" s="182" t="n">
        <v>16</v>
      </c>
      <c r="B31" s="187" t="s">
        <v>292</v>
      </c>
      <c r="C31" s="184"/>
      <c r="D31" s="182" t="n">
        <v>1</v>
      </c>
      <c r="E31" s="184" t="n">
        <f aca="false">D31*C31</f>
        <v>0</v>
      </c>
      <c r="F31" s="188" t="n">
        <v>2</v>
      </c>
      <c r="G31" s="185" t="n">
        <f aca="false">(C31*(1-0.333))/(12*F31)</f>
        <v>0</v>
      </c>
    </row>
    <row r="32" customFormat="false" ht="15" hidden="false" customHeight="false" outlineLevel="0" collapsed="false">
      <c r="A32" s="182" t="n">
        <v>17</v>
      </c>
      <c r="B32" s="187" t="s">
        <v>293</v>
      </c>
      <c r="C32" s="184"/>
      <c r="D32" s="182" t="n">
        <v>1</v>
      </c>
      <c r="E32" s="184" t="n">
        <f aca="false">D32*C32</f>
        <v>0</v>
      </c>
      <c r="F32" s="188" t="n">
        <v>8</v>
      </c>
      <c r="G32" s="185" t="n">
        <f aca="false">(C32*(1-0.333))/(12*F32)</f>
        <v>0</v>
      </c>
    </row>
    <row r="33" customFormat="false" ht="15" hidden="false" customHeight="false" outlineLevel="0" collapsed="false">
      <c r="A33" s="182" t="n">
        <v>18</v>
      </c>
      <c r="B33" s="187" t="s">
        <v>294</v>
      </c>
      <c r="C33" s="184"/>
      <c r="D33" s="182" t="n">
        <v>1</v>
      </c>
      <c r="E33" s="184" t="n">
        <f aca="false">D33*C33</f>
        <v>0</v>
      </c>
      <c r="F33" s="188" t="n">
        <v>5</v>
      </c>
      <c r="G33" s="185" t="n">
        <f aca="false">(C33*(1-0.333))/(12*F33)</f>
        <v>0</v>
      </c>
    </row>
    <row r="34" customFormat="false" ht="15" hidden="false" customHeight="false" outlineLevel="0" collapsed="false">
      <c r="A34" s="179" t="s">
        <v>295</v>
      </c>
      <c r="B34" s="179" t="s">
        <v>296</v>
      </c>
      <c r="C34" s="179"/>
      <c r="D34" s="179"/>
      <c r="E34" s="179"/>
      <c r="F34" s="179"/>
      <c r="G34" s="186" t="n">
        <f aca="false">SUM(G16:G33)</f>
        <v>0</v>
      </c>
    </row>
    <row r="35" customFormat="false" ht="13.8" hidden="false" customHeight="false" outlineLevel="0" collapsed="false"/>
    <row r="36" customFormat="false" ht="13.8" hidden="false" customHeight="false" outlineLevel="0" collapsed="false">
      <c r="A36" s="189" t="s">
        <v>297</v>
      </c>
      <c r="B36" s="189"/>
      <c r="C36" s="189"/>
      <c r="D36" s="189"/>
      <c r="E36" s="189"/>
      <c r="F36" s="189"/>
      <c r="G36" s="189"/>
      <c r="H36" s="189"/>
    </row>
    <row r="37" customFormat="false" ht="12.8" hidden="false" customHeight="true" outlineLevel="0" collapsed="false">
      <c r="A37" s="190" t="s">
        <v>298</v>
      </c>
      <c r="B37" s="190"/>
      <c r="C37" s="190"/>
      <c r="D37" s="190"/>
      <c r="E37" s="190"/>
      <c r="F37" s="190"/>
      <c r="G37" s="190"/>
      <c r="H37" s="190"/>
    </row>
    <row r="38" customFormat="false" ht="12.8" hidden="false" customHeight="false" outlineLevel="0" collapsed="false">
      <c r="A38" s="190"/>
      <c r="B38" s="190"/>
      <c r="C38" s="190"/>
      <c r="D38" s="190"/>
      <c r="E38" s="190"/>
      <c r="F38" s="190"/>
      <c r="G38" s="190"/>
      <c r="H38" s="190"/>
    </row>
  </sheetData>
  <mergeCells count="4">
    <mergeCell ref="A11:E11"/>
    <mergeCell ref="A34:F34"/>
    <mergeCell ref="A36:H36"/>
    <mergeCell ref="A37:H3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F0041"/>
    <pageSetUpPr fitToPage="false"/>
  </sheetPr>
  <dimension ref="A1:E670"/>
  <sheetViews>
    <sheetView showFormulas="false" showGridLines="true" showRowColHeaders="true" showZeros="true" rightToLeft="false" tabSelected="false" showOutlineSymbols="true" defaultGridColor="true" view="normal" topLeftCell="A136" colorId="64" zoomScale="120" zoomScaleNormal="120" zoomScalePageLayoutView="100" workbookViewId="0">
      <selection pane="topLeft" activeCell="A155" activeCellId="0" sqref="A155"/>
    </sheetView>
  </sheetViews>
  <sheetFormatPr defaultColWidth="12.6171875" defaultRowHeight="13.8" zeroHeight="false" outlineLevelRow="0" outlineLevelCol="0"/>
  <cols>
    <col collapsed="false" customWidth="true" hidden="false" outlineLevel="0" max="1" min="1" style="141" width="5.73"/>
    <col collapsed="false" customWidth="true" hidden="false" outlineLevel="0" max="2" min="2" style="141" width="34.62"/>
    <col collapsed="false" customWidth="true" hidden="false" outlineLevel="0" max="3" min="3" style="141" width="25.13"/>
    <col collapsed="false" customWidth="true" hidden="false" outlineLevel="0" max="4" min="4" style="141" width="20.27"/>
    <col collapsed="false" customWidth="true" hidden="false" outlineLevel="0" max="5" min="5" style="141" width="25.5"/>
    <col collapsed="false" customWidth="true" hidden="false" outlineLevel="0" max="26" min="6" style="141" width="7.62"/>
    <col collapsed="false" customWidth="false" hidden="false" outlineLevel="0" max="1024" min="27" style="141" width="12.63"/>
  </cols>
  <sheetData>
    <row r="1" customFormat="false" ht="14.25" hidden="false" customHeight="true" outlineLevel="0" collapsed="false">
      <c r="A1" s="39" t="s">
        <v>40</v>
      </c>
      <c r="B1" s="39"/>
      <c r="C1" s="39"/>
      <c r="D1" s="39"/>
      <c r="E1" s="39"/>
    </row>
    <row r="2" customFormat="false" ht="13.8" hidden="false" customHeight="false" outlineLevel="0" collapsed="false">
      <c r="A2" s="39"/>
      <c r="B2" s="39"/>
      <c r="C2" s="39"/>
      <c r="D2" s="39"/>
      <c r="E2" s="39"/>
    </row>
    <row r="3" customFormat="false" ht="13.8" hidden="false" customHeight="false" outlineLevel="0" collapsed="false">
      <c r="A3" s="40" t="s">
        <v>41</v>
      </c>
      <c r="B3" s="40"/>
      <c r="C3" s="40"/>
      <c r="D3" s="40"/>
      <c r="E3" s="40"/>
    </row>
    <row r="4" customFormat="false" ht="15" hidden="false" customHeight="true" outlineLevel="0" collapsed="false">
      <c r="A4" s="41" t="s">
        <v>42</v>
      </c>
      <c r="B4" s="41"/>
      <c r="C4" s="41"/>
      <c r="D4" s="41"/>
      <c r="E4" s="41"/>
    </row>
    <row r="5" customFormat="false" ht="13.8" hidden="false" customHeight="true" outlineLevel="0" collapsed="false">
      <c r="A5" s="42" t="s">
        <v>43</v>
      </c>
      <c r="B5" s="42"/>
      <c r="C5" s="42"/>
      <c r="D5" s="42"/>
      <c r="E5" s="42"/>
    </row>
    <row r="6" customFormat="false" ht="13.8" hidden="false" customHeight="false" outlineLevel="0" collapsed="false">
      <c r="A6" s="43"/>
      <c r="B6" s="43"/>
      <c r="C6" s="43"/>
      <c r="D6" s="43"/>
      <c r="E6" s="43"/>
    </row>
    <row r="7" customFormat="false" ht="13.8" hidden="false" customHeight="false" outlineLevel="0" collapsed="false">
      <c r="A7" s="44" t="s">
        <v>44</v>
      </c>
      <c r="B7" s="44"/>
      <c r="C7" s="44"/>
      <c r="D7" s="44"/>
      <c r="E7" s="44"/>
    </row>
    <row r="8" customFormat="false" ht="15.75" hidden="false" customHeight="true" outlineLevel="0" collapsed="false">
      <c r="A8" s="45" t="s">
        <v>45</v>
      </c>
      <c r="B8" s="46" t="s">
        <v>46</v>
      </c>
      <c r="C8" s="46"/>
      <c r="D8" s="47" t="s">
        <v>47</v>
      </c>
      <c r="E8" s="47"/>
    </row>
    <row r="9" customFormat="false" ht="15.75" hidden="false" customHeight="true" outlineLevel="0" collapsed="false">
      <c r="A9" s="48" t="s">
        <v>48</v>
      </c>
      <c r="B9" s="49" t="s">
        <v>49</v>
      </c>
      <c r="C9" s="49"/>
      <c r="D9" s="50" t="s">
        <v>50</v>
      </c>
      <c r="E9" s="50"/>
    </row>
    <row r="10" customFormat="false" ht="15.75" hidden="false" customHeight="true" outlineLevel="0" collapsed="false">
      <c r="A10" s="48" t="s">
        <v>51</v>
      </c>
      <c r="B10" s="49" t="s">
        <v>52</v>
      </c>
      <c r="C10" s="49"/>
      <c r="D10" s="51" t="s">
        <v>53</v>
      </c>
      <c r="E10" s="51"/>
    </row>
    <row r="11" customFormat="false" ht="15.75" hidden="false" customHeight="true" outlineLevel="0" collapsed="false">
      <c r="A11" s="52" t="s">
        <v>54</v>
      </c>
      <c r="B11" s="53" t="s">
        <v>55</v>
      </c>
      <c r="C11" s="53"/>
      <c r="D11" s="54" t="s">
        <v>56</v>
      </c>
      <c r="E11" s="54"/>
    </row>
    <row r="12" customFormat="false" ht="13.8" hidden="false" customHeight="false" outlineLevel="0" collapsed="false">
      <c r="A12" s="55"/>
      <c r="B12" s="55"/>
      <c r="C12" s="55"/>
      <c r="D12" s="55"/>
      <c r="E12" s="55"/>
    </row>
    <row r="13" customFormat="false" ht="13.8" hidden="false" customHeight="false" outlineLevel="0" collapsed="false">
      <c r="A13" s="44" t="s">
        <v>57</v>
      </c>
      <c r="B13" s="44"/>
      <c r="C13" s="44"/>
      <c r="D13" s="44"/>
      <c r="E13" s="44"/>
    </row>
    <row r="14" customFormat="false" ht="15.75" hidden="false" customHeight="true" outlineLevel="0" collapsed="false">
      <c r="A14" s="56" t="s">
        <v>1</v>
      </c>
      <c r="B14" s="57" t="s">
        <v>58</v>
      </c>
      <c r="C14" s="58" t="s">
        <v>4</v>
      </c>
      <c r="D14" s="59" t="s">
        <v>59</v>
      </c>
      <c r="E14" s="59"/>
    </row>
    <row r="15" customFormat="false" ht="15.75" hidden="false" customHeight="true" outlineLevel="0" collapsed="false">
      <c r="A15" s="60" t="n">
        <v>1</v>
      </c>
      <c r="B15" s="61" t="s">
        <v>60</v>
      </c>
      <c r="C15" s="62" t="s">
        <v>61</v>
      </c>
      <c r="D15" s="63" t="n">
        <f aca="false">'RESUMO DOS CUSTOS'!E11</f>
        <v>20</v>
      </c>
      <c r="E15" s="63"/>
    </row>
    <row r="16" customFormat="false" ht="15.75" hidden="false" customHeight="true" outlineLevel="0" collapsed="false">
      <c r="A16" s="60"/>
      <c r="B16" s="61"/>
      <c r="C16" s="62"/>
      <c r="D16" s="63"/>
      <c r="E16" s="63"/>
    </row>
    <row r="17" customFormat="false" ht="15.75" hidden="false" customHeight="true" outlineLevel="0" collapsed="false">
      <c r="A17" s="37"/>
      <c r="B17" s="37"/>
      <c r="C17" s="191"/>
      <c r="D17" s="21"/>
      <c r="E17" s="21"/>
    </row>
    <row r="18" customFormat="false" ht="15.75" hidden="false" customHeight="true" outlineLevel="0" collapsed="false">
      <c r="A18" s="44" t="s">
        <v>62</v>
      </c>
      <c r="B18" s="44"/>
      <c r="C18" s="44"/>
      <c r="D18" s="44"/>
      <c r="E18" s="44"/>
    </row>
    <row r="19" customFormat="false" ht="15.75" hidden="false" customHeight="true" outlineLevel="0" collapsed="false">
      <c r="A19" s="45" t="n">
        <v>1</v>
      </c>
      <c r="B19" s="46" t="s">
        <v>58</v>
      </c>
      <c r="C19" s="46"/>
      <c r="D19" s="65" t="s">
        <v>63</v>
      </c>
      <c r="E19" s="65"/>
    </row>
    <row r="20" customFormat="false" ht="15.75" hidden="false" customHeight="true" outlineLevel="0" collapsed="false">
      <c r="A20" s="48" t="n">
        <v>2</v>
      </c>
      <c r="B20" s="49" t="s">
        <v>64</v>
      </c>
      <c r="C20" s="49"/>
      <c r="D20" s="51" t="s">
        <v>299</v>
      </c>
      <c r="E20" s="51"/>
    </row>
    <row r="21" customFormat="false" ht="15.75" hidden="false" customHeight="true" outlineLevel="0" collapsed="false">
      <c r="A21" s="48" t="n">
        <v>3</v>
      </c>
      <c r="B21" s="49" t="s">
        <v>66</v>
      </c>
      <c r="C21" s="49"/>
      <c r="D21" s="66" t="n">
        <f aca="false">'FONTE DE DADOS'!B4</f>
        <v>0</v>
      </c>
      <c r="E21" s="66"/>
    </row>
    <row r="22" customFormat="false" ht="15.75" hidden="false" customHeight="true" outlineLevel="0" collapsed="false">
      <c r="A22" s="48" t="n">
        <v>4</v>
      </c>
      <c r="B22" s="49" t="s">
        <v>67</v>
      </c>
      <c r="C22" s="49"/>
      <c r="D22" s="51" t="s">
        <v>300</v>
      </c>
      <c r="E22" s="51"/>
    </row>
    <row r="23" customFormat="false" ht="15.75" hidden="false" customHeight="true" outlineLevel="0" collapsed="false">
      <c r="A23" s="52" t="n">
        <v>5</v>
      </c>
      <c r="B23" s="67" t="s">
        <v>69</v>
      </c>
      <c r="C23" s="67"/>
      <c r="D23" s="68" t="n">
        <v>45658</v>
      </c>
      <c r="E23" s="68"/>
    </row>
    <row r="24" customFormat="false" ht="15.75" hidden="false" customHeight="true" outlineLevel="0" collapsed="false">
      <c r="A24" s="37"/>
      <c r="B24" s="35"/>
      <c r="C24" s="192"/>
      <c r="D24" s="70"/>
      <c r="E24" s="192"/>
    </row>
    <row r="25" customFormat="false" ht="15.75" hidden="false" customHeight="true" outlineLevel="0" collapsed="false">
      <c r="A25" s="44" t="s">
        <v>70</v>
      </c>
      <c r="B25" s="44"/>
      <c r="C25" s="44"/>
      <c r="D25" s="44"/>
      <c r="E25" s="44"/>
    </row>
    <row r="26" customFormat="false" ht="15.75" hidden="false" customHeight="true" outlineLevel="0" collapsed="false">
      <c r="A26" s="71" t="n">
        <v>1</v>
      </c>
      <c r="B26" s="72" t="s">
        <v>71</v>
      </c>
      <c r="C26" s="72"/>
      <c r="D26" s="73" t="s">
        <v>72</v>
      </c>
      <c r="E26" s="74" t="s">
        <v>73</v>
      </c>
    </row>
    <row r="27" customFormat="false" ht="15.75" hidden="false" customHeight="true" outlineLevel="0" collapsed="false">
      <c r="A27" s="13" t="s">
        <v>45</v>
      </c>
      <c r="B27" s="75" t="s">
        <v>74</v>
      </c>
      <c r="C27" s="75"/>
      <c r="D27" s="76"/>
      <c r="E27" s="77" t="n">
        <f aca="false">D21</f>
        <v>0</v>
      </c>
    </row>
    <row r="28" customFormat="false" ht="15.75" hidden="false" customHeight="true" outlineLevel="0" collapsed="false">
      <c r="A28" s="13" t="s">
        <v>48</v>
      </c>
      <c r="B28" s="75" t="s">
        <v>75</v>
      </c>
      <c r="C28" s="75"/>
      <c r="D28" s="78"/>
      <c r="E28" s="79" t="n">
        <v>0</v>
      </c>
    </row>
    <row r="29" customFormat="false" ht="15.75" hidden="false" customHeight="true" outlineLevel="0" collapsed="false">
      <c r="A29" s="13" t="s">
        <v>51</v>
      </c>
      <c r="B29" s="75" t="s">
        <v>76</v>
      </c>
      <c r="C29" s="75"/>
      <c r="D29" s="80"/>
      <c r="E29" s="79" t="n">
        <v>0</v>
      </c>
    </row>
    <row r="30" customFormat="false" ht="15.75" hidden="false" customHeight="true" outlineLevel="0" collapsed="false">
      <c r="A30" s="13" t="s">
        <v>54</v>
      </c>
      <c r="B30" s="75" t="s">
        <v>77</v>
      </c>
      <c r="C30" s="75"/>
      <c r="D30" s="80"/>
      <c r="E30" s="79" t="n">
        <v>0</v>
      </c>
    </row>
    <row r="31" customFormat="false" ht="15.75" hidden="false" customHeight="true" outlineLevel="0" collapsed="false">
      <c r="A31" s="13" t="s">
        <v>78</v>
      </c>
      <c r="B31" s="75" t="s">
        <v>79</v>
      </c>
      <c r="C31" s="75"/>
      <c r="D31" s="80"/>
      <c r="E31" s="79" t="n">
        <v>0</v>
      </c>
    </row>
    <row r="32" customFormat="false" ht="15.75" hidden="false" customHeight="true" outlineLevel="0" collapsed="false">
      <c r="A32" s="13" t="s">
        <v>80</v>
      </c>
      <c r="B32" s="75" t="s">
        <v>81</v>
      </c>
      <c r="C32" s="75"/>
      <c r="D32" s="80"/>
      <c r="E32" s="79" t="n">
        <v>0</v>
      </c>
    </row>
    <row r="33" customFormat="false" ht="15.75" hidden="false" customHeight="true" outlineLevel="0" collapsed="false">
      <c r="A33" s="13" t="s">
        <v>82</v>
      </c>
      <c r="B33" s="49" t="s">
        <v>83</v>
      </c>
      <c r="C33" s="49"/>
      <c r="D33" s="80"/>
      <c r="E33" s="79" t="n">
        <v>0</v>
      </c>
    </row>
    <row r="34" customFormat="false" ht="15.75" hidden="false" customHeight="true" outlineLevel="0" collapsed="false">
      <c r="A34" s="81" t="s">
        <v>84</v>
      </c>
      <c r="B34" s="81"/>
      <c r="C34" s="81"/>
      <c r="D34" s="81"/>
      <c r="E34" s="82" t="n">
        <f aca="false">SUM(E27:E33)</f>
        <v>0</v>
      </c>
    </row>
    <row r="35" customFormat="false" ht="15.75" hidden="false" customHeight="true" outlineLevel="0" collapsed="false">
      <c r="A35" s="83" t="s">
        <v>85</v>
      </c>
      <c r="B35" s="83"/>
      <c r="C35" s="83"/>
      <c r="D35" s="83"/>
      <c r="E35" s="84" t="n">
        <f aca="false">SUM(E34)</f>
        <v>0</v>
      </c>
    </row>
    <row r="36" customFormat="false" ht="15.75" hidden="false" customHeight="true" outlineLevel="0" collapsed="false">
      <c r="A36" s="85"/>
      <c r="B36" s="193"/>
      <c r="C36" s="193"/>
      <c r="D36" s="193"/>
      <c r="E36" s="87"/>
    </row>
    <row r="37" customFormat="false" ht="15.75" hidden="false" customHeight="true" outlineLevel="0" collapsed="false">
      <c r="A37" s="88" t="s">
        <v>86</v>
      </c>
      <c r="B37" s="88"/>
      <c r="C37" s="88"/>
      <c r="D37" s="88"/>
      <c r="E37" s="88"/>
    </row>
    <row r="38" customFormat="false" ht="15.75" hidden="false" customHeight="true" outlineLevel="0" collapsed="false">
      <c r="A38" s="89" t="s">
        <v>87</v>
      </c>
      <c r="B38" s="89"/>
      <c r="C38" s="89"/>
      <c r="D38" s="89"/>
      <c r="E38" s="89"/>
    </row>
    <row r="39" customFormat="false" ht="15.75" hidden="false" customHeight="true" outlineLevel="0" collapsed="false">
      <c r="A39" s="90" t="s">
        <v>88</v>
      </c>
      <c r="B39" s="91" t="s">
        <v>89</v>
      </c>
      <c r="C39" s="91"/>
      <c r="D39" s="92" t="s">
        <v>72</v>
      </c>
      <c r="E39" s="93" t="s">
        <v>73</v>
      </c>
    </row>
    <row r="40" customFormat="false" ht="15.75" hidden="false" customHeight="true" outlineLevel="0" collapsed="false">
      <c r="A40" s="11" t="s">
        <v>45</v>
      </c>
      <c r="B40" s="94" t="s">
        <v>90</v>
      </c>
      <c r="C40" s="95"/>
      <c r="D40" s="194" t="n">
        <f aca="false">1/12</f>
        <v>0.0833333333333333</v>
      </c>
      <c r="E40" s="97" t="n">
        <f aca="false">TRUNC($E$35*D40,2)</f>
        <v>0</v>
      </c>
    </row>
    <row r="41" customFormat="false" ht="15.75" hidden="false" customHeight="true" outlineLevel="0" collapsed="false">
      <c r="A41" s="11" t="s">
        <v>48</v>
      </c>
      <c r="B41" s="94" t="s">
        <v>91</v>
      </c>
      <c r="C41" s="95"/>
      <c r="D41" s="194" t="n">
        <v>0.121</v>
      </c>
      <c r="E41" s="97" t="n">
        <f aca="false">TRUNC($E$35*D41,2)</f>
        <v>0</v>
      </c>
    </row>
    <row r="42" customFormat="false" ht="15.75" hidden="false" customHeight="true" outlineLevel="0" collapsed="false">
      <c r="A42" s="18" t="s">
        <v>92</v>
      </c>
      <c r="B42" s="18"/>
      <c r="C42" s="18"/>
      <c r="D42" s="81" t="n">
        <f aca="false">SUM(D40:D41)</f>
        <v>0.204333333333333</v>
      </c>
      <c r="E42" s="82" t="n">
        <f aca="false">SUM(E40:E41)</f>
        <v>0</v>
      </c>
    </row>
    <row r="43" customFormat="false" ht="15.75" hidden="false" customHeight="true" outlineLevel="0" collapsed="false">
      <c r="A43" s="91" t="s">
        <v>93</v>
      </c>
      <c r="B43" s="91"/>
      <c r="C43" s="91"/>
      <c r="D43" s="91"/>
      <c r="E43" s="82" t="n">
        <f aca="false">SUM(E42)</f>
        <v>0</v>
      </c>
    </row>
    <row r="44" customFormat="false" ht="15.75" hidden="false" customHeight="true" outlineLevel="0" collapsed="false">
      <c r="A44" s="18" t="s">
        <v>94</v>
      </c>
      <c r="B44" s="18"/>
      <c r="C44" s="18"/>
      <c r="D44" s="12" t="s">
        <v>95</v>
      </c>
      <c r="E44" s="97" t="n">
        <f aca="false">E35</f>
        <v>0</v>
      </c>
    </row>
    <row r="45" customFormat="false" ht="75.75" hidden="false" customHeight="true" outlineLevel="0" collapsed="false">
      <c r="A45" s="18"/>
      <c r="B45" s="18"/>
      <c r="C45" s="18"/>
      <c r="D45" s="12" t="s">
        <v>96</v>
      </c>
      <c r="E45" s="97" t="n">
        <f aca="false">E43</f>
        <v>0</v>
      </c>
    </row>
    <row r="46" customFormat="false" ht="15.75" hidden="false" customHeight="true" outlineLevel="0" collapsed="false">
      <c r="A46" s="18"/>
      <c r="B46" s="18"/>
      <c r="C46" s="18"/>
      <c r="D46" s="91" t="s">
        <v>92</v>
      </c>
      <c r="E46" s="93" t="n">
        <f aca="false">SUM(E44:E45)</f>
        <v>0</v>
      </c>
    </row>
    <row r="47" customFormat="false" ht="15.75" hidden="false" customHeight="true" outlineLevel="0" collapsed="false">
      <c r="A47" s="98" t="s">
        <v>97</v>
      </c>
      <c r="B47" s="98"/>
      <c r="C47" s="98"/>
      <c r="D47" s="98"/>
      <c r="E47" s="98"/>
    </row>
    <row r="48" customFormat="false" ht="15.75" hidden="false" customHeight="true" outlineLevel="0" collapsed="false">
      <c r="A48" s="91" t="s">
        <v>98</v>
      </c>
      <c r="B48" s="91" t="s">
        <v>99</v>
      </c>
      <c r="C48" s="91"/>
      <c r="D48" s="92" t="s">
        <v>72</v>
      </c>
      <c r="E48" s="93" t="s">
        <v>73</v>
      </c>
    </row>
    <row r="49" customFormat="false" ht="15.75" hidden="false" customHeight="true" outlineLevel="0" collapsed="false">
      <c r="A49" s="13" t="s">
        <v>45</v>
      </c>
      <c r="B49" s="99" t="s">
        <v>100</v>
      </c>
      <c r="C49" s="99"/>
      <c r="D49" s="100" t="n">
        <v>0.2</v>
      </c>
      <c r="E49" s="97" t="n">
        <f aca="false">TRUNC($E$46*D49,2)</f>
        <v>0</v>
      </c>
    </row>
    <row r="50" customFormat="false" ht="15.75" hidden="false" customHeight="true" outlineLevel="0" collapsed="false">
      <c r="A50" s="13" t="s">
        <v>48</v>
      </c>
      <c r="B50" s="99" t="s">
        <v>101</v>
      </c>
      <c r="C50" s="99"/>
      <c r="D50" s="100" t="n">
        <v>0.025</v>
      </c>
      <c r="E50" s="97" t="n">
        <f aca="false">TRUNC($E$46*D50,2)</f>
        <v>0</v>
      </c>
    </row>
    <row r="51" customFormat="false" ht="48.5" hidden="false" customHeight="true" outlineLevel="0" collapsed="false">
      <c r="A51" s="13" t="s">
        <v>51</v>
      </c>
      <c r="B51" s="49" t="s">
        <v>301</v>
      </c>
      <c r="C51" s="49"/>
      <c r="D51" s="102" t="n">
        <v>0.06</v>
      </c>
      <c r="E51" s="97" t="n">
        <f aca="false">TRUNC($E$46*D51,2)</f>
        <v>0</v>
      </c>
    </row>
    <row r="52" customFormat="false" ht="15.75" hidden="false" customHeight="true" outlineLevel="0" collapsed="false">
      <c r="A52" s="13" t="s">
        <v>54</v>
      </c>
      <c r="B52" s="99" t="s">
        <v>103</v>
      </c>
      <c r="C52" s="99"/>
      <c r="D52" s="100" t="n">
        <v>0.015</v>
      </c>
      <c r="E52" s="97" t="n">
        <f aca="false">TRUNC($E$46*D52,2)</f>
        <v>0</v>
      </c>
    </row>
    <row r="53" customFormat="false" ht="15.75" hidden="false" customHeight="true" outlineLevel="0" collapsed="false">
      <c r="A53" s="13" t="s">
        <v>78</v>
      </c>
      <c r="B53" s="99" t="s">
        <v>104</v>
      </c>
      <c r="C53" s="99"/>
      <c r="D53" s="100" t="n">
        <v>0.01</v>
      </c>
      <c r="E53" s="97" t="n">
        <f aca="false">TRUNC($E$46*D53,2)</f>
        <v>0</v>
      </c>
    </row>
    <row r="54" customFormat="false" ht="15.75" hidden="false" customHeight="true" outlineLevel="0" collapsed="false">
      <c r="A54" s="13" t="s">
        <v>80</v>
      </c>
      <c r="B54" s="99" t="s">
        <v>105</v>
      </c>
      <c r="C54" s="99"/>
      <c r="D54" s="100" t="n">
        <v>0.006</v>
      </c>
      <c r="E54" s="97" t="n">
        <f aca="false">TRUNC($E$46*D54,2)</f>
        <v>0</v>
      </c>
    </row>
    <row r="55" customFormat="false" ht="15.75" hidden="false" customHeight="true" outlineLevel="0" collapsed="false">
      <c r="A55" s="13" t="s">
        <v>82</v>
      </c>
      <c r="B55" s="99" t="s">
        <v>106</v>
      </c>
      <c r="C55" s="99"/>
      <c r="D55" s="100" t="n">
        <v>0.002</v>
      </c>
      <c r="E55" s="97" t="n">
        <f aca="false">TRUNC($E$46*D55,2)</f>
        <v>0</v>
      </c>
    </row>
    <row r="56" customFormat="false" ht="15.75" hidden="false" customHeight="true" outlineLevel="0" collapsed="false">
      <c r="A56" s="13" t="s">
        <v>107</v>
      </c>
      <c r="B56" s="99" t="s">
        <v>108</v>
      </c>
      <c r="C56" s="99"/>
      <c r="D56" s="100" t="n">
        <v>0.08</v>
      </c>
      <c r="E56" s="97" t="n">
        <f aca="false">TRUNC($E$46*D56,2)</f>
        <v>0</v>
      </c>
    </row>
    <row r="57" customFormat="false" ht="15.75" hidden="false" customHeight="true" outlineLevel="0" collapsed="false">
      <c r="A57" s="91" t="s">
        <v>109</v>
      </c>
      <c r="B57" s="91"/>
      <c r="C57" s="91"/>
      <c r="D57" s="81" t="n">
        <f aca="false">SUM(D49:D56)</f>
        <v>0.398</v>
      </c>
      <c r="E57" s="82" t="n">
        <f aca="false">SUM(E49:E56)</f>
        <v>0</v>
      </c>
    </row>
    <row r="58" customFormat="false" ht="15.75" hidden="false" customHeight="true" outlineLevel="0" collapsed="false">
      <c r="A58" s="89" t="s">
        <v>110</v>
      </c>
      <c r="B58" s="89"/>
      <c r="C58" s="89"/>
      <c r="D58" s="89"/>
      <c r="E58" s="89"/>
    </row>
    <row r="59" customFormat="false" ht="15.75" hidden="false" customHeight="true" outlineLevel="0" collapsed="false">
      <c r="A59" s="91" t="s">
        <v>111</v>
      </c>
      <c r="B59" s="91" t="s">
        <v>112</v>
      </c>
      <c r="C59" s="91"/>
      <c r="D59" s="91"/>
      <c r="E59" s="93" t="s">
        <v>73</v>
      </c>
    </row>
    <row r="60" customFormat="false" ht="15.75" hidden="false" customHeight="true" outlineLevel="0" collapsed="false">
      <c r="A60" s="13" t="s">
        <v>45</v>
      </c>
      <c r="B60" s="49" t="s">
        <v>113</v>
      </c>
      <c r="C60" s="49"/>
      <c r="D60" s="49"/>
      <c r="E60" s="79"/>
    </row>
    <row r="61" customFormat="false" ht="15.75" hidden="false" customHeight="true" outlineLevel="0" collapsed="false">
      <c r="A61" s="13" t="s">
        <v>48</v>
      </c>
      <c r="B61" s="49" t="s">
        <v>114</v>
      </c>
      <c r="C61" s="49"/>
      <c r="D61" s="49"/>
      <c r="E61" s="97" t="n">
        <f aca="false">'FONTE DE DADOS'!B14</f>
        <v>0</v>
      </c>
    </row>
    <row r="62" customFormat="false" ht="15.75" hidden="false" customHeight="true" outlineLevel="0" collapsed="false">
      <c r="A62" s="13" t="s">
        <v>51</v>
      </c>
      <c r="B62" s="49" t="s">
        <v>115</v>
      </c>
      <c r="C62" s="49"/>
      <c r="D62" s="49"/>
      <c r="E62" s="103" t="n">
        <f aca="false">'FONTE DE DADOS'!B15</f>
        <v>0</v>
      </c>
    </row>
    <row r="63" customFormat="false" ht="15.75" hidden="false" customHeight="true" outlineLevel="0" collapsed="false">
      <c r="A63" s="13" t="s">
        <v>54</v>
      </c>
      <c r="B63" s="49" t="s">
        <v>116</v>
      </c>
      <c r="C63" s="49"/>
      <c r="D63" s="49"/>
      <c r="E63" s="97" t="n">
        <f aca="false">'FONTE DE DADOS'!B16</f>
        <v>0</v>
      </c>
    </row>
    <row r="64" customFormat="false" ht="15.75" hidden="false" customHeight="true" outlineLevel="0" collapsed="false">
      <c r="A64" s="18" t="s">
        <v>117</v>
      </c>
      <c r="B64" s="18"/>
      <c r="C64" s="18"/>
      <c r="D64" s="18"/>
      <c r="E64" s="82" t="n">
        <f aca="false">SUM(E60:E63)</f>
        <v>0</v>
      </c>
    </row>
    <row r="65" customFormat="false" ht="15.75" hidden="false" customHeight="true" outlineLevel="0" collapsed="false">
      <c r="A65" s="18" t="s">
        <v>118</v>
      </c>
      <c r="B65" s="18"/>
      <c r="C65" s="18"/>
      <c r="D65" s="18"/>
      <c r="E65" s="18"/>
    </row>
    <row r="66" customFormat="false" ht="15.75" hidden="false" customHeight="true" outlineLevel="0" collapsed="false">
      <c r="A66" s="91" t="n">
        <v>2</v>
      </c>
      <c r="B66" s="91" t="s">
        <v>119</v>
      </c>
      <c r="C66" s="91"/>
      <c r="D66" s="91"/>
      <c r="E66" s="93" t="s">
        <v>73</v>
      </c>
    </row>
    <row r="67" customFormat="false" ht="15.75" hidden="false" customHeight="true" outlineLevel="0" collapsed="false">
      <c r="A67" s="12" t="s">
        <v>88</v>
      </c>
      <c r="B67" s="104" t="s">
        <v>120</v>
      </c>
      <c r="C67" s="105"/>
      <c r="D67" s="106"/>
      <c r="E67" s="97" t="n">
        <f aca="false">E43</f>
        <v>0</v>
      </c>
    </row>
    <row r="68" customFormat="false" ht="15.75" hidden="false" customHeight="true" outlineLevel="0" collapsed="false">
      <c r="A68" s="12" t="s">
        <v>98</v>
      </c>
      <c r="B68" s="104" t="s">
        <v>121</v>
      </c>
      <c r="C68" s="105"/>
      <c r="D68" s="106"/>
      <c r="E68" s="97" t="n">
        <f aca="false">E57</f>
        <v>0</v>
      </c>
    </row>
    <row r="69" customFormat="false" ht="15.75" hidden="false" customHeight="true" outlineLevel="0" collapsed="false">
      <c r="A69" s="12" t="s">
        <v>111</v>
      </c>
      <c r="B69" s="104" t="s">
        <v>122</v>
      </c>
      <c r="C69" s="105"/>
      <c r="D69" s="106"/>
      <c r="E69" s="97" t="n">
        <f aca="false">E64</f>
        <v>0</v>
      </c>
    </row>
    <row r="70" customFormat="false" ht="15.75" hidden="false" customHeight="true" outlineLevel="0" collapsed="false">
      <c r="A70" s="83" t="s">
        <v>123</v>
      </c>
      <c r="B70" s="83"/>
      <c r="C70" s="83"/>
      <c r="D70" s="83"/>
      <c r="E70" s="84" t="n">
        <f aca="false">SUM(E67:E69)</f>
        <v>0</v>
      </c>
    </row>
    <row r="71" customFormat="false" ht="15.75" hidden="false" customHeight="true" outlineLevel="0" collapsed="false">
      <c r="A71" s="85"/>
      <c r="B71" s="107"/>
      <c r="C71" s="107"/>
      <c r="D71" s="107"/>
      <c r="E71" s="87"/>
    </row>
    <row r="72" customFormat="false" ht="15.75" hidden="false" customHeight="true" outlineLevel="0" collapsed="false">
      <c r="A72" s="88" t="s">
        <v>124</v>
      </c>
      <c r="B72" s="88"/>
      <c r="C72" s="88"/>
      <c r="D72" s="88"/>
      <c r="E72" s="88"/>
    </row>
    <row r="73" customFormat="false" ht="15.75" hidden="false" customHeight="true" outlineLevel="0" collapsed="false">
      <c r="A73" s="91" t="n">
        <v>3</v>
      </c>
      <c r="B73" s="108" t="s">
        <v>125</v>
      </c>
      <c r="C73" s="108"/>
      <c r="D73" s="92" t="s">
        <v>72</v>
      </c>
      <c r="E73" s="93" t="s">
        <v>73</v>
      </c>
    </row>
    <row r="74" customFormat="false" ht="15.75" hidden="false" customHeight="true" outlineLevel="0" collapsed="false">
      <c r="A74" s="13" t="s">
        <v>45</v>
      </c>
      <c r="B74" s="49" t="s">
        <v>126</v>
      </c>
      <c r="C74" s="49"/>
      <c r="D74" s="78" t="n">
        <v>0.00417</v>
      </c>
      <c r="E74" s="77" t="n">
        <f aca="false">TRUNC(+$E$35*D74,2)</f>
        <v>0</v>
      </c>
    </row>
    <row r="75" customFormat="false" ht="15.75" hidden="false" customHeight="true" outlineLevel="0" collapsed="false">
      <c r="A75" s="13" t="s">
        <v>48</v>
      </c>
      <c r="B75" s="49" t="s">
        <v>127</v>
      </c>
      <c r="C75" s="49"/>
      <c r="D75" s="78" t="n">
        <v>0.00033</v>
      </c>
      <c r="E75" s="77" t="n">
        <f aca="false">TRUNC(+$E$35*D75,2)</f>
        <v>0</v>
      </c>
    </row>
    <row r="76" customFormat="false" ht="15.75" hidden="false" customHeight="true" outlineLevel="0" collapsed="false">
      <c r="A76" s="12" t="s">
        <v>51</v>
      </c>
      <c r="B76" s="49" t="s">
        <v>128</v>
      </c>
      <c r="C76" s="49"/>
      <c r="D76" s="78" t="n">
        <v>0.02</v>
      </c>
      <c r="E76" s="77" t="n">
        <f aca="false">TRUNC(+$E$35*D76,2)</f>
        <v>0</v>
      </c>
    </row>
    <row r="77" customFormat="false" ht="15.75" hidden="false" customHeight="true" outlineLevel="0" collapsed="false">
      <c r="A77" s="109" t="s">
        <v>54</v>
      </c>
      <c r="B77" s="99" t="s">
        <v>129</v>
      </c>
      <c r="C77" s="99"/>
      <c r="D77" s="110" t="n">
        <v>0.0194</v>
      </c>
      <c r="E77" s="77" t="n">
        <f aca="false">TRUNC(+$E$35*D77,2)</f>
        <v>0</v>
      </c>
    </row>
    <row r="78" customFormat="false" ht="13.8" hidden="false" customHeight="false" outlineLevel="0" collapsed="false">
      <c r="A78" s="109" t="s">
        <v>78</v>
      </c>
      <c r="B78" s="111" t="s">
        <v>130</v>
      </c>
      <c r="C78" s="111"/>
      <c r="D78" s="110" t="n">
        <f aca="false">D77*D57</f>
        <v>0.0077212</v>
      </c>
      <c r="E78" s="77" t="n">
        <f aca="false">TRUNC(+$E$35*D78,2)</f>
        <v>0</v>
      </c>
    </row>
    <row r="79" customFormat="false" ht="15.75" hidden="false" customHeight="true" outlineLevel="0" collapsed="false">
      <c r="A79" s="12" t="s">
        <v>80</v>
      </c>
      <c r="B79" s="46" t="s">
        <v>131</v>
      </c>
      <c r="C79" s="46"/>
      <c r="D79" s="112" t="n">
        <v>0.02</v>
      </c>
      <c r="E79" s="77" t="n">
        <f aca="false">TRUNC(+$E$35*D79,2)</f>
        <v>0</v>
      </c>
    </row>
    <row r="80" customFormat="false" ht="15.75" hidden="false" customHeight="true" outlineLevel="0" collapsed="false">
      <c r="A80" s="83" t="s">
        <v>132</v>
      </c>
      <c r="B80" s="83"/>
      <c r="C80" s="83"/>
      <c r="D80" s="113" t="n">
        <f aca="false">SUM(D74:D79)</f>
        <v>0.0716212</v>
      </c>
      <c r="E80" s="114" t="n">
        <f aca="false">SUM(E74:E79)</f>
        <v>0</v>
      </c>
    </row>
    <row r="81" customFormat="false" ht="15.75" hidden="false" customHeight="true" outlineLevel="0" collapsed="false">
      <c r="A81" s="18"/>
      <c r="B81" s="18"/>
      <c r="C81" s="18"/>
      <c r="D81" s="18"/>
      <c r="E81" s="18"/>
    </row>
    <row r="82" customFormat="false" ht="15.75" hidden="false" customHeight="true" outlineLevel="0" collapsed="false">
      <c r="A82" s="91" t="s">
        <v>133</v>
      </c>
      <c r="B82" s="91"/>
      <c r="C82" s="91"/>
      <c r="D82" s="12" t="s">
        <v>95</v>
      </c>
      <c r="E82" s="97" t="n">
        <f aca="false">E35</f>
        <v>0</v>
      </c>
    </row>
    <row r="83" customFormat="false" ht="15.75" hidden="false" customHeight="true" outlineLevel="0" collapsed="false">
      <c r="A83" s="91"/>
      <c r="B83" s="91"/>
      <c r="C83" s="91"/>
      <c r="D83" s="12" t="s">
        <v>134</v>
      </c>
      <c r="E83" s="97" t="n">
        <f aca="false">E70</f>
        <v>0</v>
      </c>
    </row>
    <row r="84" customFormat="false" ht="15.75" hidden="false" customHeight="true" outlineLevel="0" collapsed="false">
      <c r="A84" s="91"/>
      <c r="B84" s="91"/>
      <c r="C84" s="91"/>
      <c r="D84" s="12" t="s">
        <v>135</v>
      </c>
      <c r="E84" s="97" t="n">
        <f aca="false">E80</f>
        <v>0</v>
      </c>
    </row>
    <row r="85" customFormat="false" ht="15.75" hidden="false" customHeight="true" outlineLevel="0" collapsed="false">
      <c r="A85" s="91"/>
      <c r="B85" s="91"/>
      <c r="C85" s="91"/>
      <c r="D85" s="18" t="s">
        <v>136</v>
      </c>
      <c r="E85" s="93" t="n">
        <f aca="false">SUM(E82:E84)</f>
        <v>0</v>
      </c>
    </row>
    <row r="86" customFormat="false" ht="15.75" hidden="false" customHeight="true" outlineLevel="0" collapsed="false">
      <c r="A86" s="88" t="s">
        <v>137</v>
      </c>
      <c r="B86" s="88"/>
      <c r="C86" s="88"/>
      <c r="D86" s="88"/>
      <c r="E86" s="88"/>
    </row>
    <row r="87" customFormat="false" ht="15.75" hidden="false" customHeight="true" outlineLevel="0" collapsed="false">
      <c r="A87" s="89" t="s">
        <v>138</v>
      </c>
      <c r="B87" s="89"/>
      <c r="C87" s="89"/>
      <c r="D87" s="89"/>
      <c r="E87" s="89"/>
    </row>
    <row r="88" customFormat="false" ht="15.75" hidden="false" customHeight="true" outlineLevel="0" collapsed="false">
      <c r="A88" s="91" t="s">
        <v>139</v>
      </c>
      <c r="B88" s="18" t="s">
        <v>140</v>
      </c>
      <c r="C88" s="18"/>
      <c r="D88" s="92" t="s">
        <v>72</v>
      </c>
      <c r="E88" s="93" t="s">
        <v>73</v>
      </c>
    </row>
    <row r="89" customFormat="false" ht="15.75" hidden="false" customHeight="true" outlineLevel="0" collapsed="false">
      <c r="A89" s="12" t="s">
        <v>45</v>
      </c>
      <c r="B89" s="49" t="s">
        <v>141</v>
      </c>
      <c r="C89" s="49"/>
      <c r="D89" s="100" t="n">
        <v>0.0093</v>
      </c>
      <c r="E89" s="77" t="n">
        <f aca="false">TRUNC(+D89*$E$85,2)</f>
        <v>0</v>
      </c>
    </row>
    <row r="90" customFormat="false" ht="15.75" hidden="false" customHeight="true" outlineLevel="0" collapsed="false">
      <c r="A90" s="13" t="s">
        <v>48</v>
      </c>
      <c r="B90" s="99" t="s">
        <v>142</v>
      </c>
      <c r="C90" s="99"/>
      <c r="D90" s="100" t="n">
        <v>0.0028</v>
      </c>
      <c r="E90" s="77" t="n">
        <f aca="false">TRUNC(+D90*$E$85,2)</f>
        <v>0</v>
      </c>
    </row>
    <row r="91" customFormat="false" ht="15.75" hidden="false" customHeight="true" outlineLevel="0" collapsed="false">
      <c r="A91" s="13" t="s">
        <v>51</v>
      </c>
      <c r="B91" s="49" t="s">
        <v>143</v>
      </c>
      <c r="C91" s="49"/>
      <c r="D91" s="100" t="n">
        <v>0.0002</v>
      </c>
      <c r="E91" s="77" t="n">
        <f aca="false">TRUNC(+D91*$E$85,2)</f>
        <v>0</v>
      </c>
    </row>
    <row r="92" customFormat="false" ht="15.75" hidden="false" customHeight="true" outlineLevel="0" collapsed="false">
      <c r="A92" s="13" t="s">
        <v>54</v>
      </c>
      <c r="B92" s="49" t="s">
        <v>144</v>
      </c>
      <c r="C92" s="49"/>
      <c r="D92" s="100" t="n">
        <v>0.0027</v>
      </c>
      <c r="E92" s="77" t="n">
        <f aca="false">TRUNC(+D92*$E$85,2)</f>
        <v>0</v>
      </c>
    </row>
    <row r="93" customFormat="false" ht="15.75" hidden="false" customHeight="true" outlineLevel="0" collapsed="false">
      <c r="A93" s="13" t="s">
        <v>78</v>
      </c>
      <c r="B93" s="49" t="s">
        <v>145</v>
      </c>
      <c r="C93" s="49"/>
      <c r="D93" s="115" t="n">
        <v>0.0007</v>
      </c>
      <c r="E93" s="77" t="n">
        <f aca="false">TRUNC(+D93*$E$85,2)</f>
        <v>0</v>
      </c>
    </row>
    <row r="94" customFormat="false" ht="15.75" hidden="false" customHeight="true" outlineLevel="0" collapsed="false">
      <c r="A94" s="13" t="s">
        <v>80</v>
      </c>
      <c r="B94" s="49" t="s">
        <v>146</v>
      </c>
      <c r="C94" s="49"/>
      <c r="D94" s="116" t="n">
        <v>0</v>
      </c>
      <c r="E94" s="77" t="n">
        <f aca="false">TRUNC(+D94*$E$85,2)</f>
        <v>0</v>
      </c>
    </row>
    <row r="95" customFormat="false" ht="15.75" hidden="false" customHeight="true" outlineLevel="0" collapsed="false">
      <c r="A95" s="91" t="s">
        <v>147</v>
      </c>
      <c r="B95" s="91"/>
      <c r="C95" s="91"/>
      <c r="D95" s="117" t="n">
        <f aca="false">SUM(D89:D94)</f>
        <v>0.0157</v>
      </c>
      <c r="E95" s="87" t="n">
        <f aca="false">SUM(E89:E94)</f>
        <v>0</v>
      </c>
    </row>
    <row r="96" customFormat="false" ht="15.75" hidden="false" customHeight="true" outlineLevel="0" collapsed="false">
      <c r="A96" s="118" t="s">
        <v>148</v>
      </c>
      <c r="B96" s="118"/>
      <c r="C96" s="118"/>
      <c r="D96" s="118"/>
      <c r="E96" s="118"/>
    </row>
    <row r="97" customFormat="false" ht="15.75" hidden="false" customHeight="true" outlineLevel="0" collapsed="false">
      <c r="A97" s="91" t="s">
        <v>149</v>
      </c>
      <c r="B97" s="18" t="s">
        <v>150</v>
      </c>
      <c r="C97" s="18"/>
      <c r="D97" s="18"/>
      <c r="E97" s="93" t="s">
        <v>73</v>
      </c>
    </row>
    <row r="98" customFormat="false" ht="15.75" hidden="false" customHeight="true" outlineLevel="0" collapsed="false">
      <c r="A98" s="12" t="s">
        <v>45</v>
      </c>
      <c r="B98" s="49" t="s">
        <v>151</v>
      </c>
      <c r="C98" s="49"/>
      <c r="D98" s="49"/>
      <c r="E98" s="77" t="n">
        <v>0</v>
      </c>
    </row>
    <row r="99" customFormat="false" ht="15.75" hidden="false" customHeight="true" outlineLevel="0" collapsed="false">
      <c r="A99" s="91" t="s">
        <v>152</v>
      </c>
      <c r="B99" s="91"/>
      <c r="C99" s="91"/>
      <c r="D99" s="91"/>
      <c r="E99" s="82" t="n">
        <f aca="false">SUM(E98)</f>
        <v>0</v>
      </c>
    </row>
    <row r="100" customFormat="false" ht="15.75" hidden="false" customHeight="true" outlineLevel="0" collapsed="false">
      <c r="A100" s="18" t="s">
        <v>153</v>
      </c>
      <c r="B100" s="18"/>
      <c r="C100" s="18"/>
      <c r="D100" s="18"/>
      <c r="E100" s="18"/>
    </row>
    <row r="101" customFormat="false" ht="15.75" hidden="false" customHeight="true" outlineLevel="0" collapsed="false">
      <c r="A101" s="91" t="n">
        <v>4</v>
      </c>
      <c r="B101" s="91" t="s">
        <v>154</v>
      </c>
      <c r="C101" s="91"/>
      <c r="D101" s="91"/>
      <c r="E101" s="93" t="s">
        <v>73</v>
      </c>
    </row>
    <row r="102" customFormat="false" ht="15.75" hidden="false" customHeight="true" outlineLevel="0" collapsed="false">
      <c r="A102" s="12" t="s">
        <v>139</v>
      </c>
      <c r="B102" s="104" t="s">
        <v>155</v>
      </c>
      <c r="C102" s="105"/>
      <c r="D102" s="106"/>
      <c r="E102" s="97" t="n">
        <f aca="false">+E95</f>
        <v>0</v>
      </c>
    </row>
    <row r="103" customFormat="false" ht="15.75" hidden="false" customHeight="true" outlineLevel="0" collapsed="false">
      <c r="A103" s="12" t="s">
        <v>149</v>
      </c>
      <c r="B103" s="104" t="s">
        <v>156</v>
      </c>
      <c r="C103" s="105"/>
      <c r="D103" s="106"/>
      <c r="E103" s="79" t="n">
        <f aca="false">+E99</f>
        <v>0</v>
      </c>
    </row>
    <row r="104" customFormat="false" ht="15.75" hidden="false" customHeight="true" outlineLevel="0" collapsed="false">
      <c r="A104" s="91" t="s">
        <v>92</v>
      </c>
      <c r="B104" s="91"/>
      <c r="C104" s="91"/>
      <c r="D104" s="91"/>
      <c r="E104" s="82" t="n">
        <f aca="false">SUM(E102:E103)</f>
        <v>0</v>
      </c>
    </row>
    <row r="105" customFormat="false" ht="15.75" hidden="false" customHeight="true" outlineLevel="0" collapsed="false">
      <c r="A105" s="83" t="s">
        <v>157</v>
      </c>
      <c r="B105" s="83"/>
      <c r="C105" s="83"/>
      <c r="D105" s="83"/>
      <c r="E105" s="84" t="n">
        <f aca="false">SUM(E104)</f>
        <v>0</v>
      </c>
    </row>
    <row r="106" customFormat="false" ht="15.75" hidden="false" customHeight="true" outlineLevel="0" collapsed="false">
      <c r="A106" s="85"/>
      <c r="B106" s="107"/>
      <c r="C106" s="107"/>
      <c r="D106" s="107"/>
      <c r="E106" s="87"/>
    </row>
    <row r="107" customFormat="false" ht="15.75" hidden="false" customHeight="true" outlineLevel="0" collapsed="false">
      <c r="A107" s="88" t="s">
        <v>158</v>
      </c>
      <c r="B107" s="88"/>
      <c r="C107" s="88"/>
      <c r="D107" s="88"/>
      <c r="E107" s="88"/>
    </row>
    <row r="108" customFormat="false" ht="15.75" hidden="false" customHeight="true" outlineLevel="0" collapsed="false">
      <c r="A108" s="91" t="n">
        <v>5</v>
      </c>
      <c r="B108" s="91" t="s">
        <v>159</v>
      </c>
      <c r="C108" s="91"/>
      <c r="D108" s="91"/>
      <c r="E108" s="93" t="s">
        <v>73</v>
      </c>
    </row>
    <row r="109" customFormat="false" ht="15.75" hidden="false" customHeight="true" outlineLevel="0" collapsed="false">
      <c r="A109" s="13" t="s">
        <v>45</v>
      </c>
      <c r="B109" s="49" t="s">
        <v>160</v>
      </c>
      <c r="C109" s="49"/>
      <c r="D109" s="49"/>
      <c r="E109" s="77" t="n">
        <f aca="false">UNIFORMES!G11</f>
        <v>0</v>
      </c>
    </row>
    <row r="110" customFormat="false" ht="15.75" hidden="false" customHeight="true" outlineLevel="0" collapsed="false">
      <c r="A110" s="13" t="s">
        <v>48</v>
      </c>
      <c r="B110" s="49" t="s">
        <v>161</v>
      </c>
      <c r="C110" s="49"/>
      <c r="D110" s="49"/>
      <c r="E110" s="77"/>
    </row>
    <row r="111" customFormat="false" ht="15.75" hidden="false" customHeight="true" outlineLevel="0" collapsed="false">
      <c r="A111" s="13" t="s">
        <v>51</v>
      </c>
      <c r="B111" s="49" t="s">
        <v>162</v>
      </c>
      <c r="C111" s="49"/>
      <c r="D111" s="49"/>
      <c r="E111" s="77" t="n">
        <f aca="false">EQUIPAMENTOS!G4</f>
        <v>0</v>
      </c>
    </row>
    <row r="112" customFormat="false" ht="15.75" hidden="false" customHeight="true" outlineLevel="0" collapsed="false">
      <c r="A112" s="13" t="s">
        <v>78</v>
      </c>
      <c r="B112" s="49" t="s">
        <v>163</v>
      </c>
      <c r="C112" s="49"/>
      <c r="D112" s="49"/>
      <c r="E112" s="77"/>
    </row>
    <row r="113" customFormat="false" ht="15.75" hidden="false" customHeight="true" outlineLevel="0" collapsed="false">
      <c r="A113" s="83" t="s">
        <v>164</v>
      </c>
      <c r="B113" s="83"/>
      <c r="C113" s="83"/>
      <c r="D113" s="83"/>
      <c r="E113" s="119" t="n">
        <f aca="false">SUM(E109:E112)</f>
        <v>0</v>
      </c>
    </row>
    <row r="114" customFormat="false" ht="15.75" hidden="false" customHeight="true" outlineLevel="0" collapsed="false">
      <c r="A114" s="18"/>
      <c r="B114" s="18"/>
      <c r="C114" s="18"/>
      <c r="D114" s="18"/>
      <c r="E114" s="18"/>
    </row>
    <row r="115" customFormat="false" ht="15.75" hidden="false" customHeight="true" outlineLevel="0" collapsed="false">
      <c r="A115" s="91" t="s">
        <v>165</v>
      </c>
      <c r="B115" s="91"/>
      <c r="C115" s="91"/>
      <c r="D115" s="12" t="s">
        <v>95</v>
      </c>
      <c r="E115" s="97" t="n">
        <f aca="false">E35</f>
        <v>0</v>
      </c>
    </row>
    <row r="116" customFormat="false" ht="15.75" hidden="false" customHeight="true" outlineLevel="0" collapsed="false">
      <c r="A116" s="91"/>
      <c r="B116" s="91"/>
      <c r="C116" s="91"/>
      <c r="D116" s="12" t="s">
        <v>134</v>
      </c>
      <c r="E116" s="97" t="n">
        <f aca="false">E70</f>
        <v>0</v>
      </c>
    </row>
    <row r="117" customFormat="false" ht="15.75" hidden="false" customHeight="true" outlineLevel="0" collapsed="false">
      <c r="A117" s="91"/>
      <c r="B117" s="91"/>
      <c r="C117" s="91"/>
      <c r="D117" s="12" t="s">
        <v>135</v>
      </c>
      <c r="E117" s="97" t="n">
        <f aca="false">E80</f>
        <v>0</v>
      </c>
    </row>
    <row r="118" customFormat="false" ht="15.75" hidden="false" customHeight="true" outlineLevel="0" collapsed="false">
      <c r="A118" s="91"/>
      <c r="B118" s="91"/>
      <c r="C118" s="91"/>
      <c r="D118" s="12" t="s">
        <v>166</v>
      </c>
      <c r="E118" s="97" t="n">
        <f aca="false">E105</f>
        <v>0</v>
      </c>
    </row>
    <row r="119" customFormat="false" ht="15.75" hidden="false" customHeight="true" outlineLevel="0" collapsed="false">
      <c r="A119" s="91"/>
      <c r="B119" s="91"/>
      <c r="C119" s="91"/>
      <c r="D119" s="12" t="s">
        <v>167</v>
      </c>
      <c r="E119" s="97" t="n">
        <f aca="false">E113</f>
        <v>0</v>
      </c>
    </row>
    <row r="120" customFormat="false" ht="15.75" hidden="false" customHeight="true" outlineLevel="0" collapsed="false">
      <c r="A120" s="91"/>
      <c r="B120" s="91"/>
      <c r="C120" s="91"/>
      <c r="D120" s="18" t="s">
        <v>136</v>
      </c>
      <c r="E120" s="93" t="n">
        <f aca="false">SUM(E115:E119)</f>
        <v>0</v>
      </c>
    </row>
    <row r="121" customFormat="false" ht="15.75" hidden="false" customHeight="true" outlineLevel="0" collapsed="false">
      <c r="A121" s="88" t="s">
        <v>168</v>
      </c>
      <c r="B121" s="88"/>
      <c r="C121" s="88"/>
      <c r="D121" s="88"/>
      <c r="E121" s="88"/>
    </row>
    <row r="122" customFormat="false" ht="15.75" hidden="false" customHeight="true" outlineLevel="0" collapsed="false">
      <c r="A122" s="88" t="n">
        <v>6</v>
      </c>
      <c r="B122" s="83" t="s">
        <v>169</v>
      </c>
      <c r="C122" s="83"/>
      <c r="D122" s="120" t="s">
        <v>72</v>
      </c>
      <c r="E122" s="121" t="s">
        <v>73</v>
      </c>
    </row>
    <row r="123" customFormat="false" ht="15.75" hidden="false" customHeight="true" outlineLevel="0" collapsed="false">
      <c r="A123" s="13" t="s">
        <v>45</v>
      </c>
      <c r="B123" s="49" t="s">
        <v>170</v>
      </c>
      <c r="C123" s="49"/>
      <c r="D123" s="122" t="n">
        <v>0.05</v>
      </c>
      <c r="E123" s="97" t="n">
        <f aca="false">TRUNC(+E120*D123,2)</f>
        <v>0</v>
      </c>
    </row>
    <row r="124" customFormat="false" ht="15.75" hidden="false" customHeight="true" outlineLevel="0" collapsed="false">
      <c r="A124" s="13" t="s">
        <v>48</v>
      </c>
      <c r="B124" s="49" t="s">
        <v>171</v>
      </c>
      <c r="C124" s="49"/>
      <c r="D124" s="123" t="n">
        <v>0.1</v>
      </c>
      <c r="E124" s="77" t="n">
        <f aca="false">TRUNC(D124*(+E120+E123),2)</f>
        <v>0</v>
      </c>
    </row>
    <row r="125" customFormat="false" ht="15.75" hidden="false" customHeight="true" outlineLevel="0" collapsed="false">
      <c r="A125" s="83" t="s">
        <v>172</v>
      </c>
      <c r="B125" s="83"/>
      <c r="C125" s="88" t="s">
        <v>173</v>
      </c>
      <c r="D125" s="88"/>
      <c r="E125" s="114" t="n">
        <f aca="false">E120+E123+E124</f>
        <v>0</v>
      </c>
    </row>
    <row r="126" customFormat="false" ht="15.75" hidden="false" customHeight="true" outlineLevel="0" collapsed="false">
      <c r="A126" s="83" t="s">
        <v>51</v>
      </c>
      <c r="B126" s="124" t="s">
        <v>174</v>
      </c>
      <c r="C126" s="125" t="n">
        <f aca="false">(D133*100)</f>
        <v>14.25</v>
      </c>
      <c r="D126" s="126" t="n">
        <f aca="false">+(100-C126)/100</f>
        <v>0.8575</v>
      </c>
      <c r="E126" s="114" t="n">
        <f aca="false">TRUNC(E125/D126,2)</f>
        <v>0</v>
      </c>
    </row>
    <row r="127" customFormat="false" ht="15.75" hidden="false" customHeight="true" outlineLevel="0" collapsed="false">
      <c r="A127" s="127"/>
      <c r="B127" s="49" t="s">
        <v>175</v>
      </c>
      <c r="C127" s="49"/>
      <c r="D127" s="128"/>
      <c r="E127" s="77"/>
    </row>
    <row r="128" customFormat="false" ht="15.75" hidden="false" customHeight="true" outlineLevel="0" collapsed="false">
      <c r="A128" s="127"/>
      <c r="B128" s="49" t="s">
        <v>176</v>
      </c>
      <c r="C128" s="49"/>
      <c r="D128" s="78" t="n">
        <v>0.076</v>
      </c>
      <c r="E128" s="77" t="n">
        <f aca="false">TRUNC(+E126*D128,2)</f>
        <v>0</v>
      </c>
    </row>
    <row r="129" customFormat="false" ht="15.75" hidden="false" customHeight="true" outlineLevel="0" collapsed="false">
      <c r="A129" s="127"/>
      <c r="B129" s="49" t="s">
        <v>177</v>
      </c>
      <c r="C129" s="49"/>
      <c r="D129" s="78" t="n">
        <v>0.0165</v>
      </c>
      <c r="E129" s="77" t="n">
        <f aca="false">TRUNC(+E126*D129,2)</f>
        <v>0</v>
      </c>
    </row>
    <row r="130" customFormat="false" ht="15.75" hidden="false" customHeight="true" outlineLevel="0" collapsed="false">
      <c r="A130" s="127"/>
      <c r="B130" s="99" t="s">
        <v>178</v>
      </c>
      <c r="C130" s="99"/>
      <c r="D130" s="11"/>
      <c r="E130" s="77"/>
    </row>
    <row r="131" customFormat="false" ht="15.75" hidden="false" customHeight="true" outlineLevel="0" collapsed="false">
      <c r="A131" s="127"/>
      <c r="B131" s="99" t="s">
        <v>179</v>
      </c>
      <c r="C131" s="99"/>
      <c r="D131" s="129"/>
      <c r="E131" s="77"/>
    </row>
    <row r="132" customFormat="false" ht="15.75" hidden="false" customHeight="true" outlineLevel="0" collapsed="false">
      <c r="A132" s="127"/>
      <c r="B132" s="49" t="s">
        <v>180</v>
      </c>
      <c r="C132" s="49"/>
      <c r="D132" s="112" t="n">
        <v>0.05</v>
      </c>
      <c r="E132" s="130" t="n">
        <f aca="false">TRUNC(+E126*D132,2)</f>
        <v>0</v>
      </c>
    </row>
    <row r="133" customFormat="false" ht="15.75" hidden="false" customHeight="true" outlineLevel="0" collapsed="false">
      <c r="A133" s="18" t="s">
        <v>181</v>
      </c>
      <c r="B133" s="18"/>
      <c r="C133" s="18"/>
      <c r="D133" s="81" t="n">
        <f aca="false">SUM(D128:D132)</f>
        <v>0.1425</v>
      </c>
      <c r="E133" s="82" t="n">
        <f aca="false">SUM(E128:E132)</f>
        <v>0</v>
      </c>
    </row>
    <row r="134" customFormat="false" ht="15.75" hidden="false" customHeight="true" outlineLevel="0" collapsed="false">
      <c r="A134" s="91" t="s">
        <v>182</v>
      </c>
      <c r="B134" s="91"/>
      <c r="C134" s="91"/>
      <c r="D134" s="91"/>
      <c r="E134" s="131" t="n">
        <f aca="false">E123+E124+E133</f>
        <v>0</v>
      </c>
    </row>
    <row r="135" customFormat="false" ht="15.75" hidden="false" customHeight="true" outlineLevel="0" collapsed="false">
      <c r="A135" s="83" t="s">
        <v>183</v>
      </c>
      <c r="B135" s="83"/>
      <c r="C135" s="83"/>
      <c r="D135" s="83"/>
      <c r="E135" s="84" t="n">
        <f aca="false">SUM(E134)</f>
        <v>0</v>
      </c>
    </row>
    <row r="136" customFormat="false" ht="15.75" hidden="false" customHeight="true" outlineLevel="0" collapsed="false">
      <c r="A136" s="85"/>
      <c r="B136" s="107"/>
      <c r="C136" s="107"/>
      <c r="D136" s="107"/>
      <c r="E136" s="87"/>
    </row>
    <row r="137" customFormat="false" ht="15.75" hidden="false" customHeight="true" outlineLevel="0" collapsed="false">
      <c r="A137" s="83" t="s">
        <v>184</v>
      </c>
      <c r="B137" s="83"/>
      <c r="C137" s="83"/>
      <c r="D137" s="83"/>
      <c r="E137" s="83"/>
    </row>
    <row r="138" customFormat="false" ht="15.75" hidden="false" customHeight="true" outlineLevel="0" collapsed="false">
      <c r="A138" s="91" t="s">
        <v>185</v>
      </c>
      <c r="B138" s="91"/>
      <c r="C138" s="91"/>
      <c r="D138" s="91"/>
      <c r="E138" s="93" t="s">
        <v>73</v>
      </c>
    </row>
    <row r="139" customFormat="false" ht="15.75" hidden="false" customHeight="true" outlineLevel="0" collapsed="false">
      <c r="A139" s="13" t="s">
        <v>45</v>
      </c>
      <c r="B139" s="49" t="s">
        <v>186</v>
      </c>
      <c r="C139" s="49"/>
      <c r="D139" s="49"/>
      <c r="E139" s="77" t="n">
        <f aca="false">E35</f>
        <v>0</v>
      </c>
    </row>
    <row r="140" customFormat="false" ht="15.75" hidden="false" customHeight="true" outlineLevel="0" collapsed="false">
      <c r="A140" s="13" t="s">
        <v>48</v>
      </c>
      <c r="B140" s="49" t="s">
        <v>187</v>
      </c>
      <c r="C140" s="49"/>
      <c r="D140" s="49"/>
      <c r="E140" s="77" t="n">
        <f aca="false">+E70</f>
        <v>0</v>
      </c>
    </row>
    <row r="141" customFormat="false" ht="15.75" hidden="false" customHeight="true" outlineLevel="0" collapsed="false">
      <c r="A141" s="13" t="s">
        <v>51</v>
      </c>
      <c r="B141" s="49" t="s">
        <v>188</v>
      </c>
      <c r="C141" s="49"/>
      <c r="D141" s="49"/>
      <c r="E141" s="77" t="n">
        <f aca="false">+E80</f>
        <v>0</v>
      </c>
    </row>
    <row r="142" customFormat="false" ht="15.75" hidden="false" customHeight="true" outlineLevel="0" collapsed="false">
      <c r="A142" s="13" t="s">
        <v>54</v>
      </c>
      <c r="B142" s="49" t="s">
        <v>189</v>
      </c>
      <c r="C142" s="49"/>
      <c r="D142" s="49"/>
      <c r="E142" s="77" t="n">
        <f aca="false">+E105</f>
        <v>0</v>
      </c>
    </row>
    <row r="143" customFormat="false" ht="15.75" hidden="false" customHeight="true" outlineLevel="0" collapsed="false">
      <c r="A143" s="13" t="s">
        <v>78</v>
      </c>
      <c r="B143" s="49" t="s">
        <v>190</v>
      </c>
      <c r="C143" s="49"/>
      <c r="D143" s="49"/>
      <c r="E143" s="77" t="n">
        <f aca="false">+E113</f>
        <v>0</v>
      </c>
    </row>
    <row r="144" customFormat="false" ht="15.75" hidden="false" customHeight="true" outlineLevel="0" collapsed="false">
      <c r="A144" s="91" t="s">
        <v>191</v>
      </c>
      <c r="B144" s="91"/>
      <c r="C144" s="91"/>
      <c r="D144" s="91"/>
      <c r="E144" s="82" t="n">
        <f aca="false">SUM(E139:E143)</f>
        <v>0</v>
      </c>
    </row>
    <row r="145" customFormat="false" ht="15.75" hidden="false" customHeight="true" outlineLevel="0" collapsed="false">
      <c r="A145" s="132" t="s">
        <v>80</v>
      </c>
      <c r="B145" s="53" t="s">
        <v>192</v>
      </c>
      <c r="C145" s="53"/>
      <c r="D145" s="53"/>
      <c r="E145" s="130" t="n">
        <f aca="false">E135</f>
        <v>0</v>
      </c>
    </row>
    <row r="146" customFormat="false" ht="15.75" hidden="false" customHeight="true" outlineLevel="0" collapsed="false">
      <c r="A146" s="133" t="s">
        <v>193</v>
      </c>
      <c r="B146" s="133"/>
      <c r="C146" s="133"/>
      <c r="D146" s="133"/>
      <c r="E146" s="134" t="n">
        <f aca="false">+E144+E145</f>
        <v>0</v>
      </c>
    </row>
    <row r="147" customFormat="false" ht="15.75" hidden="false" customHeight="true" outlineLevel="0" collapsed="false">
      <c r="A147" s="133" t="s">
        <v>302</v>
      </c>
      <c r="B147" s="133"/>
      <c r="C147" s="133"/>
      <c r="D147" s="133"/>
      <c r="E147" s="134" t="n">
        <f aca="false">E146*D15</f>
        <v>0</v>
      </c>
    </row>
    <row r="148" customFormat="false" ht="15.75" hidden="false" customHeight="true" outlineLevel="0" collapsed="false">
      <c r="A148" s="133" t="s">
        <v>195</v>
      </c>
      <c r="B148" s="133"/>
      <c r="C148" s="133"/>
      <c r="D148" s="133"/>
      <c r="E148" s="134" t="n">
        <f aca="false">E147*12</f>
        <v>0</v>
      </c>
    </row>
    <row r="149" customFormat="false" ht="15.75" hidden="false" customHeight="true" outlineLevel="0" collapsed="false">
      <c r="A149" s="34"/>
      <c r="B149" s="35"/>
      <c r="C149" s="35"/>
      <c r="D149" s="88" t="s">
        <v>196</v>
      </c>
      <c r="E149" s="84" t="e">
        <f aca="false">E146/E139</f>
        <v>#DIV/0!</v>
      </c>
    </row>
    <row r="150" customFormat="false" ht="15.75" hidden="false" customHeight="true" outlineLevel="0" collapsed="false">
      <c r="A150" s="34"/>
      <c r="B150" s="35"/>
      <c r="C150" s="35"/>
      <c r="D150" s="135"/>
    </row>
    <row r="151" customFormat="false" ht="15.75" hidden="false" customHeight="true" outlineLevel="0" collapsed="false">
      <c r="A151" s="34"/>
      <c r="B151" s="35"/>
      <c r="C151" s="35"/>
      <c r="D151" s="135"/>
      <c r="E151" s="136"/>
    </row>
    <row r="152" customFormat="false" ht="22.5" hidden="false" customHeight="true" outlineLevel="0" collapsed="false">
      <c r="A152" s="37" t="s">
        <v>303</v>
      </c>
      <c r="B152" s="37"/>
      <c r="C152" s="37"/>
      <c r="D152" s="37"/>
      <c r="E152" s="37"/>
    </row>
    <row r="153" customFormat="false" ht="46.5" hidden="false" customHeight="true" outlineLevel="0" collapsed="false">
      <c r="A153" s="37"/>
      <c r="B153" s="37"/>
      <c r="C153" s="37"/>
      <c r="D153" s="37"/>
      <c r="E153" s="37"/>
    </row>
    <row r="154" customFormat="false" ht="15.75" hidden="false" customHeight="true" outlineLevel="0" collapsed="false">
      <c r="A154" s="37"/>
      <c r="B154" s="37"/>
      <c r="C154" s="37"/>
      <c r="D154" s="37"/>
      <c r="E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</row>
    <row r="156" customFormat="false" ht="15.75" hidden="false" customHeight="true" outlineLevel="0" collapsed="false">
      <c r="A156" s="137"/>
      <c r="B156" s="138"/>
      <c r="C156" s="138"/>
      <c r="D156" s="139"/>
      <c r="E156" s="140"/>
    </row>
    <row r="157" customFormat="false" ht="15.75" hidden="false" customHeight="true" outlineLevel="0" collapsed="false">
      <c r="A157" s="137"/>
      <c r="B157" s="138"/>
      <c r="C157" s="138"/>
      <c r="D157" s="139"/>
      <c r="E157" s="140"/>
    </row>
    <row r="158" customFormat="false" ht="15.75" hidden="false" customHeight="true" outlineLevel="0" collapsed="false">
      <c r="A158" s="137"/>
      <c r="B158" s="138"/>
      <c r="C158" s="138"/>
      <c r="D158" s="139"/>
      <c r="E158" s="140"/>
    </row>
    <row r="159" customFormat="false" ht="15.75" hidden="false" customHeight="true" outlineLevel="0" collapsed="false">
      <c r="A159" s="137"/>
      <c r="B159" s="138"/>
      <c r="C159" s="138"/>
      <c r="D159" s="139"/>
      <c r="E159" s="140"/>
    </row>
    <row r="160" customFormat="false" ht="15.75" hidden="false" customHeight="true" outlineLevel="0" collapsed="false">
      <c r="A160" s="137"/>
      <c r="B160" s="138"/>
      <c r="C160" s="138"/>
      <c r="D160" s="139"/>
      <c r="E160" s="140"/>
    </row>
    <row r="161" customFormat="false" ht="15.75" hidden="false" customHeight="true" outlineLevel="0" collapsed="false">
      <c r="A161" s="137"/>
      <c r="B161" s="138"/>
      <c r="C161" s="138"/>
      <c r="D161" s="139"/>
      <c r="E161" s="140"/>
    </row>
    <row r="162" customFormat="false" ht="15.75" hidden="false" customHeight="true" outlineLevel="0" collapsed="false">
      <c r="A162" s="137"/>
      <c r="B162" s="138"/>
      <c r="C162" s="138"/>
      <c r="D162" s="139"/>
      <c r="E162" s="140"/>
    </row>
    <row r="163" customFormat="false" ht="15.75" hidden="false" customHeight="true" outlineLevel="0" collapsed="false">
      <c r="A163" s="137"/>
      <c r="B163" s="138"/>
      <c r="C163" s="138"/>
      <c r="D163" s="139"/>
      <c r="E163" s="140"/>
    </row>
    <row r="164" customFormat="false" ht="15.75" hidden="false" customHeight="true" outlineLevel="0" collapsed="false">
      <c r="A164" s="137"/>
      <c r="B164" s="138"/>
      <c r="C164" s="138"/>
      <c r="D164" s="139"/>
      <c r="E164" s="140"/>
    </row>
    <row r="165" customFormat="false" ht="15.75" hidden="false" customHeight="true" outlineLevel="0" collapsed="false">
      <c r="A165" s="137"/>
      <c r="B165" s="138"/>
      <c r="C165" s="138"/>
      <c r="D165" s="139"/>
      <c r="E165" s="140"/>
    </row>
    <row r="166" customFormat="false" ht="15.75" hidden="false" customHeight="true" outlineLevel="0" collapsed="false">
      <c r="A166" s="137"/>
      <c r="B166" s="138"/>
      <c r="C166" s="138"/>
      <c r="D166" s="139"/>
      <c r="E166" s="140"/>
    </row>
    <row r="167" customFormat="false" ht="15.75" hidden="false" customHeight="true" outlineLevel="0" collapsed="false">
      <c r="A167" s="137"/>
      <c r="B167" s="138"/>
      <c r="C167" s="138"/>
      <c r="D167" s="139"/>
      <c r="E167" s="140"/>
    </row>
    <row r="168" customFormat="false" ht="15.75" hidden="false" customHeight="true" outlineLevel="0" collapsed="false">
      <c r="A168" s="137"/>
      <c r="B168" s="138"/>
      <c r="C168" s="138"/>
      <c r="D168" s="139"/>
      <c r="E168" s="140"/>
    </row>
    <row r="169" customFormat="false" ht="15.75" hidden="false" customHeight="true" outlineLevel="0" collapsed="false">
      <c r="A169" s="137"/>
      <c r="B169" s="138"/>
      <c r="C169" s="138"/>
      <c r="D169" s="139"/>
      <c r="E169" s="140"/>
    </row>
    <row r="170" customFormat="false" ht="15.75" hidden="false" customHeight="true" outlineLevel="0" collapsed="false">
      <c r="A170" s="137"/>
      <c r="B170" s="138"/>
      <c r="C170" s="138"/>
      <c r="D170" s="139"/>
      <c r="E170" s="140"/>
    </row>
    <row r="171" customFormat="false" ht="15.75" hidden="false" customHeight="true" outlineLevel="0" collapsed="false">
      <c r="A171" s="137"/>
      <c r="B171" s="138"/>
      <c r="C171" s="138"/>
      <c r="D171" s="139"/>
      <c r="E171" s="140"/>
    </row>
    <row r="172" customFormat="false" ht="15.75" hidden="false" customHeight="true" outlineLevel="0" collapsed="false">
      <c r="A172" s="137"/>
      <c r="B172" s="138"/>
      <c r="C172" s="138"/>
      <c r="D172" s="139"/>
      <c r="E172" s="140"/>
    </row>
    <row r="173" customFormat="false" ht="15.75" hidden="false" customHeight="true" outlineLevel="0" collapsed="false">
      <c r="A173" s="137"/>
      <c r="B173" s="138"/>
      <c r="C173" s="138"/>
      <c r="D173" s="139"/>
      <c r="E173" s="140"/>
    </row>
    <row r="174" customFormat="false" ht="15.75" hidden="false" customHeight="true" outlineLevel="0" collapsed="false">
      <c r="A174" s="137"/>
      <c r="B174" s="138"/>
      <c r="C174" s="138"/>
      <c r="D174" s="139"/>
      <c r="E174" s="140"/>
    </row>
    <row r="175" customFormat="false" ht="15.75" hidden="false" customHeight="true" outlineLevel="0" collapsed="false">
      <c r="A175" s="137"/>
      <c r="B175" s="138"/>
      <c r="C175" s="138"/>
      <c r="D175" s="139"/>
      <c r="E175" s="140"/>
    </row>
    <row r="176" customFormat="false" ht="15.75" hidden="false" customHeight="true" outlineLevel="0" collapsed="false">
      <c r="A176" s="137"/>
      <c r="B176" s="138"/>
      <c r="C176" s="138"/>
      <c r="D176" s="139"/>
      <c r="E176" s="140"/>
    </row>
    <row r="177" customFormat="false" ht="15.75" hidden="false" customHeight="true" outlineLevel="0" collapsed="false">
      <c r="A177" s="137"/>
      <c r="B177" s="138"/>
      <c r="C177" s="138"/>
      <c r="D177" s="139"/>
      <c r="E177" s="140"/>
    </row>
    <row r="178" customFormat="false" ht="15.75" hidden="false" customHeight="true" outlineLevel="0" collapsed="false">
      <c r="A178" s="137"/>
      <c r="B178" s="138"/>
      <c r="C178" s="138"/>
      <c r="D178" s="139"/>
      <c r="E178" s="140"/>
    </row>
    <row r="179" customFormat="false" ht="15.75" hidden="false" customHeight="true" outlineLevel="0" collapsed="false">
      <c r="A179" s="137"/>
      <c r="B179" s="138"/>
      <c r="C179" s="138"/>
      <c r="D179" s="139"/>
      <c r="E179" s="140"/>
    </row>
    <row r="180" customFormat="false" ht="15.75" hidden="false" customHeight="true" outlineLevel="0" collapsed="false">
      <c r="A180" s="137"/>
      <c r="B180" s="138"/>
      <c r="C180" s="138"/>
      <c r="D180" s="139"/>
      <c r="E180" s="140"/>
    </row>
    <row r="181" customFormat="false" ht="15.75" hidden="false" customHeight="true" outlineLevel="0" collapsed="false">
      <c r="A181" s="137"/>
      <c r="B181" s="138"/>
      <c r="C181" s="138"/>
      <c r="D181" s="139"/>
      <c r="E181" s="140"/>
    </row>
    <row r="182" customFormat="false" ht="15.75" hidden="false" customHeight="true" outlineLevel="0" collapsed="false">
      <c r="A182" s="137"/>
      <c r="B182" s="138"/>
      <c r="C182" s="138"/>
      <c r="D182" s="139"/>
      <c r="E182" s="140"/>
    </row>
    <row r="183" customFormat="false" ht="15.75" hidden="false" customHeight="true" outlineLevel="0" collapsed="false">
      <c r="A183" s="137"/>
      <c r="B183" s="138"/>
      <c r="C183" s="138"/>
      <c r="D183" s="139"/>
      <c r="E183" s="140"/>
    </row>
    <row r="184" customFormat="false" ht="15.75" hidden="false" customHeight="true" outlineLevel="0" collapsed="false">
      <c r="A184" s="137"/>
      <c r="B184" s="138"/>
      <c r="C184" s="138"/>
      <c r="D184" s="139"/>
      <c r="E184" s="140"/>
    </row>
    <row r="185" customFormat="false" ht="15.75" hidden="false" customHeight="true" outlineLevel="0" collapsed="false">
      <c r="A185" s="137"/>
      <c r="B185" s="138"/>
      <c r="C185" s="138"/>
      <c r="D185" s="139"/>
      <c r="E185" s="140"/>
    </row>
    <row r="186" customFormat="false" ht="15.75" hidden="false" customHeight="true" outlineLevel="0" collapsed="false">
      <c r="A186" s="137"/>
      <c r="B186" s="138"/>
      <c r="C186" s="138"/>
      <c r="D186" s="139"/>
      <c r="E186" s="140"/>
    </row>
    <row r="187" customFormat="false" ht="15.75" hidden="false" customHeight="true" outlineLevel="0" collapsed="false">
      <c r="A187" s="137"/>
      <c r="B187" s="138"/>
      <c r="C187" s="138"/>
      <c r="D187" s="139"/>
      <c r="E187" s="140"/>
    </row>
    <row r="188" customFormat="false" ht="15.75" hidden="false" customHeight="true" outlineLevel="0" collapsed="false">
      <c r="A188" s="137"/>
      <c r="B188" s="138"/>
      <c r="C188" s="138"/>
      <c r="D188" s="139"/>
      <c r="E188" s="140"/>
    </row>
    <row r="189" customFormat="false" ht="15.75" hidden="false" customHeight="true" outlineLevel="0" collapsed="false">
      <c r="A189" s="137"/>
      <c r="B189" s="138"/>
      <c r="C189" s="138"/>
      <c r="D189" s="139"/>
      <c r="E189" s="140"/>
    </row>
    <row r="190" customFormat="false" ht="15.75" hidden="false" customHeight="true" outlineLevel="0" collapsed="false">
      <c r="A190" s="137"/>
      <c r="B190" s="138"/>
      <c r="C190" s="138"/>
      <c r="D190" s="139"/>
      <c r="E190" s="140"/>
    </row>
    <row r="191" customFormat="false" ht="15.75" hidden="false" customHeight="true" outlineLevel="0" collapsed="false">
      <c r="A191" s="137"/>
      <c r="B191" s="138"/>
      <c r="C191" s="138"/>
      <c r="D191" s="139"/>
      <c r="E191" s="140"/>
    </row>
    <row r="192" customFormat="false" ht="15.75" hidden="false" customHeight="true" outlineLevel="0" collapsed="false">
      <c r="A192" s="137"/>
      <c r="B192" s="138"/>
      <c r="C192" s="138"/>
      <c r="D192" s="139"/>
      <c r="E192" s="140"/>
    </row>
    <row r="193" customFormat="false" ht="15.75" hidden="false" customHeight="true" outlineLevel="0" collapsed="false">
      <c r="A193" s="137"/>
      <c r="B193" s="138"/>
      <c r="C193" s="138"/>
      <c r="D193" s="139"/>
      <c r="E193" s="140"/>
    </row>
    <row r="194" customFormat="false" ht="15.75" hidden="false" customHeight="true" outlineLevel="0" collapsed="false">
      <c r="A194" s="137"/>
      <c r="B194" s="138"/>
      <c r="C194" s="138"/>
      <c r="D194" s="139"/>
      <c r="E194" s="140"/>
    </row>
    <row r="195" customFormat="false" ht="15.75" hidden="false" customHeight="true" outlineLevel="0" collapsed="false">
      <c r="A195" s="137"/>
      <c r="B195" s="138"/>
      <c r="C195" s="138"/>
      <c r="D195" s="139"/>
      <c r="E195" s="140"/>
    </row>
    <row r="196" customFormat="false" ht="15.75" hidden="false" customHeight="true" outlineLevel="0" collapsed="false">
      <c r="A196" s="137"/>
      <c r="B196" s="138"/>
      <c r="C196" s="138"/>
      <c r="D196" s="139"/>
      <c r="E196" s="140"/>
    </row>
    <row r="197" customFormat="false" ht="15.75" hidden="false" customHeight="true" outlineLevel="0" collapsed="false">
      <c r="A197" s="137"/>
      <c r="B197" s="138"/>
      <c r="C197" s="138"/>
      <c r="D197" s="139"/>
      <c r="E197" s="140"/>
    </row>
    <row r="198" customFormat="false" ht="15.75" hidden="false" customHeight="true" outlineLevel="0" collapsed="false">
      <c r="A198" s="137"/>
      <c r="B198" s="138"/>
      <c r="C198" s="138"/>
      <c r="D198" s="139"/>
      <c r="E198" s="140"/>
    </row>
    <row r="199" customFormat="false" ht="15.75" hidden="false" customHeight="true" outlineLevel="0" collapsed="false">
      <c r="A199" s="137"/>
      <c r="B199" s="138"/>
      <c r="C199" s="138"/>
      <c r="D199" s="139"/>
      <c r="E199" s="140"/>
    </row>
    <row r="200" customFormat="false" ht="15.75" hidden="false" customHeight="true" outlineLevel="0" collapsed="false">
      <c r="A200" s="137"/>
      <c r="B200" s="138"/>
      <c r="C200" s="138"/>
      <c r="D200" s="139"/>
      <c r="E200" s="140"/>
    </row>
    <row r="201" customFormat="false" ht="15.75" hidden="false" customHeight="true" outlineLevel="0" collapsed="false">
      <c r="A201" s="137"/>
      <c r="B201" s="138"/>
      <c r="C201" s="138"/>
      <c r="D201" s="139"/>
      <c r="E201" s="140"/>
    </row>
    <row r="202" customFormat="false" ht="15.75" hidden="false" customHeight="true" outlineLevel="0" collapsed="false">
      <c r="A202" s="137"/>
      <c r="B202" s="138"/>
      <c r="C202" s="138"/>
      <c r="D202" s="139"/>
      <c r="E202" s="140"/>
    </row>
    <row r="203" customFormat="false" ht="15.75" hidden="false" customHeight="true" outlineLevel="0" collapsed="false">
      <c r="A203" s="137"/>
      <c r="B203" s="138"/>
      <c r="C203" s="138"/>
      <c r="D203" s="139"/>
      <c r="E203" s="140"/>
    </row>
    <row r="204" customFormat="false" ht="15.75" hidden="false" customHeight="true" outlineLevel="0" collapsed="false">
      <c r="A204" s="137"/>
      <c r="B204" s="138"/>
      <c r="C204" s="138"/>
      <c r="D204" s="139"/>
      <c r="E204" s="140"/>
    </row>
    <row r="205" customFormat="false" ht="15.75" hidden="false" customHeight="true" outlineLevel="0" collapsed="false">
      <c r="A205" s="137"/>
      <c r="B205" s="138"/>
      <c r="C205" s="138"/>
      <c r="D205" s="139"/>
      <c r="E205" s="140"/>
    </row>
    <row r="206" customFormat="false" ht="15.75" hidden="false" customHeight="true" outlineLevel="0" collapsed="false">
      <c r="A206" s="137"/>
      <c r="B206" s="138"/>
      <c r="C206" s="138"/>
      <c r="D206" s="139"/>
      <c r="E206" s="140"/>
    </row>
    <row r="207" customFormat="false" ht="15.75" hidden="false" customHeight="true" outlineLevel="0" collapsed="false">
      <c r="A207" s="137"/>
      <c r="B207" s="138"/>
      <c r="C207" s="138"/>
      <c r="D207" s="139"/>
      <c r="E207" s="140"/>
    </row>
    <row r="208" customFormat="false" ht="15.75" hidden="false" customHeight="true" outlineLevel="0" collapsed="false">
      <c r="A208" s="137"/>
      <c r="B208" s="138"/>
      <c r="C208" s="138"/>
      <c r="D208" s="139"/>
      <c r="E208" s="140"/>
    </row>
    <row r="209" customFormat="false" ht="15.75" hidden="false" customHeight="true" outlineLevel="0" collapsed="false">
      <c r="A209" s="137"/>
      <c r="B209" s="138"/>
      <c r="C209" s="138"/>
      <c r="D209" s="139"/>
      <c r="E209" s="140"/>
    </row>
    <row r="210" customFormat="false" ht="15.75" hidden="false" customHeight="true" outlineLevel="0" collapsed="false">
      <c r="A210" s="137"/>
      <c r="B210" s="138"/>
      <c r="C210" s="138"/>
      <c r="D210" s="139"/>
      <c r="E210" s="140"/>
    </row>
    <row r="211" customFormat="false" ht="15.75" hidden="false" customHeight="true" outlineLevel="0" collapsed="false">
      <c r="A211" s="137"/>
      <c r="B211" s="138"/>
      <c r="C211" s="138"/>
      <c r="D211" s="139"/>
      <c r="E211" s="140"/>
    </row>
    <row r="212" customFormat="false" ht="15.75" hidden="false" customHeight="true" outlineLevel="0" collapsed="false">
      <c r="A212" s="137"/>
      <c r="B212" s="138"/>
      <c r="C212" s="138"/>
      <c r="D212" s="139"/>
      <c r="E212" s="140"/>
    </row>
    <row r="213" customFormat="false" ht="15.75" hidden="false" customHeight="true" outlineLevel="0" collapsed="false">
      <c r="A213" s="137"/>
      <c r="B213" s="138"/>
      <c r="C213" s="138"/>
      <c r="D213" s="139"/>
      <c r="E213" s="140"/>
    </row>
    <row r="214" customFormat="false" ht="15.75" hidden="false" customHeight="true" outlineLevel="0" collapsed="false">
      <c r="A214" s="137"/>
      <c r="B214" s="138"/>
      <c r="C214" s="138"/>
      <c r="D214" s="139"/>
      <c r="E214" s="140"/>
    </row>
    <row r="215" customFormat="false" ht="15.75" hidden="false" customHeight="true" outlineLevel="0" collapsed="false">
      <c r="A215" s="137"/>
      <c r="B215" s="138"/>
      <c r="C215" s="138"/>
      <c r="D215" s="139"/>
      <c r="E215" s="140"/>
    </row>
    <row r="216" customFormat="false" ht="15.75" hidden="false" customHeight="true" outlineLevel="0" collapsed="false">
      <c r="A216" s="137"/>
      <c r="B216" s="138"/>
      <c r="C216" s="138"/>
      <c r="D216" s="139"/>
      <c r="E216" s="140"/>
    </row>
    <row r="217" customFormat="false" ht="15.75" hidden="false" customHeight="true" outlineLevel="0" collapsed="false">
      <c r="A217" s="137"/>
      <c r="B217" s="138"/>
      <c r="C217" s="138"/>
      <c r="D217" s="139"/>
      <c r="E217" s="140"/>
    </row>
    <row r="218" customFormat="false" ht="15.75" hidden="false" customHeight="true" outlineLevel="0" collapsed="false">
      <c r="A218" s="137"/>
      <c r="B218" s="138"/>
      <c r="C218" s="138"/>
      <c r="D218" s="139"/>
      <c r="E218" s="140"/>
    </row>
    <row r="219" customFormat="false" ht="15.75" hidden="false" customHeight="true" outlineLevel="0" collapsed="false">
      <c r="A219" s="137"/>
      <c r="B219" s="138"/>
      <c r="C219" s="138"/>
      <c r="D219" s="139"/>
      <c r="E219" s="140"/>
    </row>
    <row r="220" customFormat="false" ht="15.75" hidden="false" customHeight="true" outlineLevel="0" collapsed="false">
      <c r="A220" s="137"/>
      <c r="B220" s="138"/>
      <c r="C220" s="138"/>
      <c r="D220" s="139"/>
      <c r="E220" s="140"/>
    </row>
    <row r="221" customFormat="false" ht="15.75" hidden="false" customHeight="true" outlineLevel="0" collapsed="false">
      <c r="A221" s="137"/>
      <c r="B221" s="138"/>
      <c r="C221" s="138"/>
      <c r="D221" s="139"/>
      <c r="E221" s="140"/>
    </row>
    <row r="222" customFormat="false" ht="15.75" hidden="false" customHeight="true" outlineLevel="0" collapsed="false">
      <c r="A222" s="137"/>
      <c r="B222" s="138"/>
      <c r="C222" s="138"/>
      <c r="D222" s="139"/>
      <c r="E222" s="140"/>
    </row>
    <row r="223" customFormat="false" ht="15.75" hidden="false" customHeight="true" outlineLevel="0" collapsed="false">
      <c r="A223" s="137"/>
      <c r="B223" s="138"/>
      <c r="C223" s="138"/>
      <c r="D223" s="139"/>
      <c r="E223" s="140"/>
    </row>
    <row r="224" customFormat="false" ht="15.75" hidden="false" customHeight="true" outlineLevel="0" collapsed="false">
      <c r="A224" s="137"/>
      <c r="B224" s="138"/>
      <c r="C224" s="138"/>
      <c r="D224" s="139"/>
      <c r="E224" s="140"/>
    </row>
    <row r="225" customFormat="false" ht="15.75" hidden="false" customHeight="true" outlineLevel="0" collapsed="false">
      <c r="A225" s="137"/>
      <c r="B225" s="138"/>
      <c r="C225" s="138"/>
      <c r="D225" s="139"/>
      <c r="E225" s="140"/>
    </row>
    <row r="226" customFormat="false" ht="15.75" hidden="false" customHeight="true" outlineLevel="0" collapsed="false">
      <c r="A226" s="137"/>
      <c r="B226" s="138"/>
      <c r="C226" s="138"/>
      <c r="D226" s="139"/>
      <c r="E226" s="140"/>
    </row>
    <row r="227" customFormat="false" ht="15.75" hidden="false" customHeight="true" outlineLevel="0" collapsed="false">
      <c r="A227" s="137"/>
      <c r="B227" s="138"/>
      <c r="C227" s="138"/>
      <c r="D227" s="139"/>
      <c r="E227" s="140"/>
    </row>
    <row r="228" customFormat="false" ht="15.75" hidden="false" customHeight="true" outlineLevel="0" collapsed="false">
      <c r="A228" s="137"/>
      <c r="B228" s="138"/>
      <c r="C228" s="138"/>
      <c r="D228" s="139"/>
      <c r="E228" s="140"/>
    </row>
    <row r="229" customFormat="false" ht="15.75" hidden="false" customHeight="true" outlineLevel="0" collapsed="false">
      <c r="A229" s="137"/>
      <c r="B229" s="138"/>
      <c r="C229" s="138"/>
      <c r="D229" s="139"/>
      <c r="E229" s="140"/>
    </row>
    <row r="230" customFormat="false" ht="15.75" hidden="false" customHeight="true" outlineLevel="0" collapsed="false">
      <c r="A230" s="137"/>
      <c r="B230" s="138"/>
      <c r="C230" s="138"/>
      <c r="D230" s="139"/>
      <c r="E230" s="140"/>
    </row>
    <row r="231" customFormat="false" ht="15.75" hidden="false" customHeight="true" outlineLevel="0" collapsed="false">
      <c r="A231" s="137"/>
      <c r="B231" s="138"/>
      <c r="C231" s="138"/>
      <c r="D231" s="139"/>
      <c r="E231" s="140"/>
    </row>
    <row r="232" customFormat="false" ht="15.75" hidden="false" customHeight="true" outlineLevel="0" collapsed="false">
      <c r="A232" s="137"/>
      <c r="B232" s="138"/>
      <c r="C232" s="138"/>
      <c r="D232" s="139"/>
      <c r="E232" s="140"/>
    </row>
    <row r="233" customFormat="false" ht="15.75" hidden="false" customHeight="true" outlineLevel="0" collapsed="false">
      <c r="A233" s="137"/>
      <c r="B233" s="138"/>
      <c r="C233" s="138"/>
      <c r="D233" s="139"/>
      <c r="E233" s="140"/>
    </row>
    <row r="234" customFormat="false" ht="15.75" hidden="false" customHeight="true" outlineLevel="0" collapsed="false">
      <c r="A234" s="137"/>
      <c r="B234" s="138"/>
      <c r="C234" s="138"/>
      <c r="D234" s="139"/>
      <c r="E234" s="140"/>
    </row>
    <row r="235" customFormat="false" ht="15.75" hidden="false" customHeight="true" outlineLevel="0" collapsed="false">
      <c r="A235" s="137"/>
      <c r="B235" s="138"/>
      <c r="C235" s="138"/>
      <c r="D235" s="139"/>
      <c r="E235" s="140"/>
    </row>
    <row r="236" customFormat="false" ht="15.75" hidden="false" customHeight="true" outlineLevel="0" collapsed="false">
      <c r="A236" s="137"/>
      <c r="B236" s="138"/>
      <c r="C236" s="138"/>
      <c r="D236" s="139"/>
      <c r="E236" s="140"/>
    </row>
    <row r="237" customFormat="false" ht="15.75" hidden="false" customHeight="true" outlineLevel="0" collapsed="false">
      <c r="A237" s="137"/>
      <c r="B237" s="138"/>
      <c r="C237" s="138"/>
      <c r="D237" s="139"/>
      <c r="E237" s="140"/>
    </row>
    <row r="238" customFormat="false" ht="15.75" hidden="false" customHeight="true" outlineLevel="0" collapsed="false">
      <c r="A238" s="137"/>
      <c r="B238" s="138"/>
      <c r="C238" s="138"/>
      <c r="D238" s="139"/>
      <c r="E238" s="140"/>
    </row>
    <row r="239" customFormat="false" ht="15.75" hidden="false" customHeight="true" outlineLevel="0" collapsed="false">
      <c r="A239" s="137"/>
      <c r="B239" s="138"/>
      <c r="C239" s="138"/>
      <c r="D239" s="139"/>
      <c r="E239" s="140"/>
    </row>
    <row r="240" customFormat="false" ht="15.75" hidden="false" customHeight="true" outlineLevel="0" collapsed="false">
      <c r="A240" s="137"/>
      <c r="B240" s="138"/>
      <c r="C240" s="138"/>
      <c r="D240" s="139"/>
      <c r="E240" s="140"/>
    </row>
    <row r="241" customFormat="false" ht="15.75" hidden="false" customHeight="true" outlineLevel="0" collapsed="false">
      <c r="A241" s="137"/>
      <c r="B241" s="138"/>
      <c r="C241" s="138"/>
      <c r="D241" s="139"/>
      <c r="E241" s="140"/>
    </row>
    <row r="242" customFormat="false" ht="15.75" hidden="false" customHeight="true" outlineLevel="0" collapsed="false">
      <c r="A242" s="137"/>
      <c r="B242" s="138"/>
      <c r="C242" s="138"/>
      <c r="D242" s="139"/>
      <c r="E242" s="140"/>
    </row>
    <row r="243" customFormat="false" ht="15.75" hidden="false" customHeight="true" outlineLevel="0" collapsed="false">
      <c r="A243" s="137"/>
      <c r="B243" s="138"/>
      <c r="C243" s="138"/>
      <c r="D243" s="139"/>
      <c r="E243" s="140"/>
    </row>
    <row r="244" customFormat="false" ht="15.75" hidden="false" customHeight="true" outlineLevel="0" collapsed="false">
      <c r="A244" s="137"/>
      <c r="B244" s="138"/>
      <c r="C244" s="138"/>
      <c r="D244" s="139"/>
      <c r="E244" s="140"/>
    </row>
    <row r="245" customFormat="false" ht="15.75" hidden="false" customHeight="true" outlineLevel="0" collapsed="false">
      <c r="A245" s="137"/>
      <c r="B245" s="138"/>
      <c r="C245" s="138"/>
      <c r="D245" s="139"/>
      <c r="E245" s="140"/>
    </row>
    <row r="246" customFormat="false" ht="15.75" hidden="false" customHeight="true" outlineLevel="0" collapsed="false">
      <c r="A246" s="137"/>
      <c r="B246" s="138"/>
      <c r="C246" s="138"/>
      <c r="D246" s="139"/>
      <c r="E246" s="140"/>
    </row>
    <row r="247" customFormat="false" ht="15.75" hidden="false" customHeight="true" outlineLevel="0" collapsed="false">
      <c r="A247" s="137"/>
      <c r="B247" s="138"/>
      <c r="C247" s="138"/>
      <c r="D247" s="139"/>
      <c r="E247" s="140"/>
    </row>
    <row r="248" customFormat="false" ht="15.75" hidden="false" customHeight="true" outlineLevel="0" collapsed="false">
      <c r="A248" s="137"/>
      <c r="B248" s="138"/>
      <c r="C248" s="138"/>
      <c r="D248" s="139"/>
      <c r="E248" s="140"/>
    </row>
    <row r="249" customFormat="false" ht="15.75" hidden="false" customHeight="true" outlineLevel="0" collapsed="false">
      <c r="A249" s="137"/>
      <c r="B249" s="138"/>
      <c r="C249" s="138"/>
      <c r="D249" s="139"/>
      <c r="E249" s="140"/>
    </row>
    <row r="250" customFormat="false" ht="15.75" hidden="false" customHeight="true" outlineLevel="0" collapsed="false">
      <c r="A250" s="137"/>
      <c r="B250" s="138"/>
      <c r="C250" s="138"/>
      <c r="D250" s="139"/>
      <c r="E250" s="140"/>
    </row>
    <row r="251" customFormat="false" ht="15.75" hidden="false" customHeight="true" outlineLevel="0" collapsed="false">
      <c r="A251" s="137"/>
      <c r="B251" s="138"/>
      <c r="C251" s="138"/>
      <c r="D251" s="139"/>
      <c r="E251" s="140"/>
    </row>
    <row r="252" customFormat="false" ht="15.75" hidden="false" customHeight="true" outlineLevel="0" collapsed="false">
      <c r="A252" s="137"/>
      <c r="B252" s="138"/>
      <c r="C252" s="138"/>
      <c r="D252" s="139"/>
      <c r="E252" s="140"/>
    </row>
    <row r="253" customFormat="false" ht="15.75" hidden="false" customHeight="true" outlineLevel="0" collapsed="false">
      <c r="A253" s="137"/>
      <c r="B253" s="138"/>
      <c r="C253" s="138"/>
      <c r="D253" s="139"/>
      <c r="E253" s="140"/>
    </row>
    <row r="254" customFormat="false" ht="15.75" hidden="false" customHeight="true" outlineLevel="0" collapsed="false">
      <c r="A254" s="137"/>
      <c r="B254" s="138"/>
      <c r="C254" s="138"/>
      <c r="D254" s="139"/>
      <c r="E254" s="140"/>
    </row>
    <row r="255" customFormat="false" ht="15.75" hidden="false" customHeight="true" outlineLevel="0" collapsed="false">
      <c r="A255" s="137"/>
      <c r="B255" s="138"/>
      <c r="C255" s="138"/>
      <c r="D255" s="139"/>
      <c r="E255" s="140"/>
    </row>
    <row r="256" customFormat="false" ht="15.75" hidden="false" customHeight="true" outlineLevel="0" collapsed="false">
      <c r="A256" s="137"/>
      <c r="B256" s="138"/>
      <c r="C256" s="138"/>
      <c r="D256" s="139"/>
      <c r="E256" s="140"/>
    </row>
    <row r="257" customFormat="false" ht="15.75" hidden="false" customHeight="true" outlineLevel="0" collapsed="false">
      <c r="A257" s="137"/>
      <c r="B257" s="138"/>
      <c r="C257" s="138"/>
      <c r="D257" s="139"/>
      <c r="E257" s="140"/>
    </row>
    <row r="258" customFormat="false" ht="15.75" hidden="false" customHeight="true" outlineLevel="0" collapsed="false">
      <c r="A258" s="137"/>
      <c r="B258" s="138"/>
      <c r="C258" s="138"/>
      <c r="D258" s="139"/>
      <c r="E258" s="140"/>
    </row>
    <row r="259" customFormat="false" ht="15.75" hidden="false" customHeight="true" outlineLevel="0" collapsed="false">
      <c r="A259" s="137"/>
      <c r="B259" s="138"/>
      <c r="C259" s="138"/>
      <c r="D259" s="139"/>
      <c r="E259" s="140"/>
    </row>
    <row r="260" customFormat="false" ht="15.75" hidden="false" customHeight="true" outlineLevel="0" collapsed="false">
      <c r="A260" s="137"/>
      <c r="B260" s="138"/>
      <c r="C260" s="138"/>
      <c r="D260" s="139"/>
      <c r="E260" s="140"/>
    </row>
    <row r="261" customFormat="false" ht="15.75" hidden="false" customHeight="true" outlineLevel="0" collapsed="false">
      <c r="A261" s="137"/>
      <c r="B261" s="138"/>
      <c r="C261" s="138"/>
      <c r="D261" s="139"/>
      <c r="E261" s="140"/>
    </row>
    <row r="262" customFormat="false" ht="15.75" hidden="false" customHeight="true" outlineLevel="0" collapsed="false">
      <c r="A262" s="137"/>
      <c r="B262" s="138"/>
      <c r="C262" s="138"/>
      <c r="D262" s="139"/>
      <c r="E262" s="140"/>
    </row>
    <row r="263" customFormat="false" ht="15.75" hidden="false" customHeight="true" outlineLevel="0" collapsed="false">
      <c r="A263" s="137"/>
      <c r="B263" s="138"/>
      <c r="C263" s="138"/>
      <c r="D263" s="139"/>
      <c r="E263" s="140"/>
    </row>
    <row r="264" customFormat="false" ht="15.75" hidden="false" customHeight="true" outlineLevel="0" collapsed="false">
      <c r="A264" s="137"/>
      <c r="B264" s="138"/>
      <c r="C264" s="138"/>
      <c r="D264" s="139"/>
      <c r="E264" s="140"/>
    </row>
    <row r="265" customFormat="false" ht="15.75" hidden="false" customHeight="true" outlineLevel="0" collapsed="false">
      <c r="A265" s="137"/>
      <c r="B265" s="138"/>
      <c r="C265" s="138"/>
      <c r="D265" s="139"/>
      <c r="E265" s="140"/>
    </row>
    <row r="266" customFormat="false" ht="15.75" hidden="false" customHeight="true" outlineLevel="0" collapsed="false">
      <c r="A266" s="137"/>
      <c r="B266" s="138"/>
      <c r="C266" s="138"/>
      <c r="D266" s="139"/>
      <c r="E266" s="140"/>
    </row>
    <row r="267" customFormat="false" ht="15.75" hidden="false" customHeight="true" outlineLevel="0" collapsed="false">
      <c r="A267" s="137"/>
      <c r="B267" s="138"/>
      <c r="C267" s="138"/>
      <c r="D267" s="139"/>
      <c r="E267" s="140"/>
    </row>
    <row r="268" customFormat="false" ht="15.75" hidden="false" customHeight="true" outlineLevel="0" collapsed="false">
      <c r="A268" s="137"/>
      <c r="B268" s="138"/>
      <c r="C268" s="138"/>
      <c r="D268" s="139"/>
      <c r="E268" s="140"/>
    </row>
    <row r="269" customFormat="false" ht="15.75" hidden="false" customHeight="true" outlineLevel="0" collapsed="false">
      <c r="A269" s="137"/>
      <c r="B269" s="138"/>
      <c r="C269" s="138"/>
      <c r="D269" s="139"/>
      <c r="E269" s="140"/>
    </row>
    <row r="270" customFormat="false" ht="15.75" hidden="false" customHeight="true" outlineLevel="0" collapsed="false">
      <c r="A270" s="137"/>
      <c r="B270" s="138"/>
      <c r="C270" s="138"/>
      <c r="D270" s="139"/>
      <c r="E270" s="140"/>
    </row>
    <row r="271" customFormat="false" ht="15.75" hidden="false" customHeight="true" outlineLevel="0" collapsed="false">
      <c r="A271" s="137"/>
      <c r="B271" s="138"/>
      <c r="C271" s="138"/>
      <c r="D271" s="139"/>
      <c r="E271" s="140"/>
    </row>
    <row r="272" customFormat="false" ht="15.75" hidden="false" customHeight="true" outlineLevel="0" collapsed="false">
      <c r="A272" s="137"/>
      <c r="B272" s="138"/>
      <c r="C272" s="138"/>
      <c r="D272" s="139"/>
      <c r="E272" s="140"/>
    </row>
    <row r="273" customFormat="false" ht="15.75" hidden="false" customHeight="true" outlineLevel="0" collapsed="false">
      <c r="A273" s="137"/>
      <c r="B273" s="138"/>
      <c r="C273" s="138"/>
      <c r="D273" s="139"/>
      <c r="E273" s="140"/>
    </row>
    <row r="274" customFormat="false" ht="15.75" hidden="false" customHeight="true" outlineLevel="0" collapsed="false">
      <c r="A274" s="137"/>
      <c r="B274" s="138"/>
      <c r="C274" s="138"/>
      <c r="D274" s="139"/>
      <c r="E274" s="140"/>
    </row>
    <row r="275" customFormat="false" ht="15.75" hidden="false" customHeight="true" outlineLevel="0" collapsed="false">
      <c r="A275" s="137"/>
      <c r="B275" s="138"/>
      <c r="C275" s="138"/>
      <c r="D275" s="139"/>
      <c r="E275" s="140"/>
    </row>
    <row r="276" customFormat="false" ht="15.75" hidden="false" customHeight="true" outlineLevel="0" collapsed="false">
      <c r="A276" s="137"/>
      <c r="B276" s="138"/>
      <c r="C276" s="138"/>
      <c r="D276" s="139"/>
      <c r="E276" s="140"/>
    </row>
    <row r="277" customFormat="false" ht="15.75" hidden="false" customHeight="true" outlineLevel="0" collapsed="false">
      <c r="A277" s="137"/>
      <c r="B277" s="138"/>
      <c r="C277" s="138"/>
      <c r="D277" s="139"/>
      <c r="E277" s="140"/>
    </row>
    <row r="278" customFormat="false" ht="15.75" hidden="false" customHeight="true" outlineLevel="0" collapsed="false">
      <c r="A278" s="137"/>
      <c r="B278" s="138"/>
      <c r="C278" s="138"/>
      <c r="D278" s="139"/>
      <c r="E278" s="140"/>
    </row>
    <row r="279" customFormat="false" ht="15.75" hidden="false" customHeight="true" outlineLevel="0" collapsed="false">
      <c r="A279" s="137"/>
      <c r="B279" s="138"/>
      <c r="C279" s="138"/>
      <c r="D279" s="139"/>
      <c r="E279" s="140"/>
    </row>
    <row r="280" customFormat="false" ht="15.75" hidden="false" customHeight="true" outlineLevel="0" collapsed="false">
      <c r="A280" s="137"/>
      <c r="B280" s="138"/>
      <c r="C280" s="138"/>
      <c r="D280" s="139"/>
      <c r="E280" s="140"/>
    </row>
    <row r="281" customFormat="false" ht="15.75" hidden="false" customHeight="true" outlineLevel="0" collapsed="false">
      <c r="A281" s="137"/>
      <c r="B281" s="138"/>
      <c r="C281" s="138"/>
      <c r="D281" s="139"/>
      <c r="E281" s="140"/>
    </row>
    <row r="282" customFormat="false" ht="15.75" hidden="false" customHeight="true" outlineLevel="0" collapsed="false">
      <c r="A282" s="137"/>
      <c r="B282" s="138"/>
      <c r="C282" s="138"/>
      <c r="D282" s="139"/>
      <c r="E282" s="140"/>
    </row>
    <row r="283" customFormat="false" ht="15.75" hidden="false" customHeight="true" outlineLevel="0" collapsed="false">
      <c r="A283" s="137"/>
      <c r="B283" s="138"/>
      <c r="C283" s="138"/>
      <c r="D283" s="139"/>
      <c r="E283" s="140"/>
    </row>
    <row r="284" customFormat="false" ht="15.75" hidden="false" customHeight="true" outlineLevel="0" collapsed="false">
      <c r="A284" s="137"/>
      <c r="B284" s="138"/>
      <c r="C284" s="138"/>
      <c r="D284" s="139"/>
      <c r="E284" s="140"/>
    </row>
    <row r="285" customFormat="false" ht="15.75" hidden="false" customHeight="true" outlineLevel="0" collapsed="false">
      <c r="A285" s="137"/>
      <c r="B285" s="138"/>
      <c r="C285" s="138"/>
      <c r="D285" s="139"/>
      <c r="E285" s="140"/>
    </row>
    <row r="286" customFormat="false" ht="15.75" hidden="false" customHeight="true" outlineLevel="0" collapsed="false">
      <c r="A286" s="137"/>
      <c r="B286" s="138"/>
      <c r="C286" s="138"/>
      <c r="D286" s="139"/>
      <c r="E286" s="140"/>
    </row>
    <row r="287" customFormat="false" ht="15.75" hidden="false" customHeight="true" outlineLevel="0" collapsed="false">
      <c r="A287" s="137"/>
      <c r="B287" s="138"/>
      <c r="C287" s="138"/>
      <c r="D287" s="139"/>
      <c r="E287" s="140"/>
    </row>
    <row r="288" customFormat="false" ht="15.75" hidden="false" customHeight="true" outlineLevel="0" collapsed="false">
      <c r="A288" s="137"/>
      <c r="B288" s="138"/>
      <c r="C288" s="138"/>
      <c r="D288" s="139"/>
      <c r="E288" s="140"/>
    </row>
    <row r="289" customFormat="false" ht="15.75" hidden="false" customHeight="true" outlineLevel="0" collapsed="false">
      <c r="A289" s="137"/>
      <c r="B289" s="138"/>
      <c r="C289" s="138"/>
      <c r="D289" s="139"/>
      <c r="E289" s="140"/>
    </row>
    <row r="290" customFormat="false" ht="15.75" hidden="false" customHeight="true" outlineLevel="0" collapsed="false">
      <c r="A290" s="137"/>
      <c r="B290" s="138"/>
      <c r="C290" s="138"/>
      <c r="D290" s="139"/>
      <c r="E290" s="140"/>
    </row>
    <row r="291" customFormat="false" ht="15.75" hidden="false" customHeight="true" outlineLevel="0" collapsed="false">
      <c r="A291" s="137"/>
      <c r="B291" s="138"/>
      <c r="C291" s="138"/>
      <c r="D291" s="139"/>
      <c r="E291" s="140"/>
    </row>
    <row r="292" customFormat="false" ht="15.75" hidden="false" customHeight="true" outlineLevel="0" collapsed="false">
      <c r="A292" s="137"/>
      <c r="B292" s="138"/>
      <c r="C292" s="138"/>
      <c r="D292" s="139"/>
      <c r="E292" s="140"/>
    </row>
    <row r="293" customFormat="false" ht="15.75" hidden="false" customHeight="true" outlineLevel="0" collapsed="false">
      <c r="A293" s="137"/>
      <c r="B293" s="138"/>
      <c r="C293" s="138"/>
      <c r="D293" s="139"/>
      <c r="E293" s="140"/>
    </row>
    <row r="294" customFormat="false" ht="15.75" hidden="false" customHeight="true" outlineLevel="0" collapsed="false">
      <c r="A294" s="137"/>
      <c r="B294" s="138"/>
      <c r="C294" s="138"/>
      <c r="D294" s="139"/>
      <c r="E294" s="140"/>
    </row>
    <row r="295" customFormat="false" ht="15.75" hidden="false" customHeight="true" outlineLevel="0" collapsed="false">
      <c r="A295" s="137"/>
      <c r="B295" s="138"/>
      <c r="C295" s="138"/>
      <c r="D295" s="139"/>
      <c r="E295" s="140"/>
    </row>
    <row r="296" customFormat="false" ht="15.75" hidden="false" customHeight="true" outlineLevel="0" collapsed="false">
      <c r="A296" s="137"/>
      <c r="B296" s="138"/>
      <c r="C296" s="138"/>
      <c r="D296" s="139"/>
      <c r="E296" s="140"/>
    </row>
    <row r="297" customFormat="false" ht="15.75" hidden="false" customHeight="true" outlineLevel="0" collapsed="false">
      <c r="A297" s="137"/>
      <c r="B297" s="138"/>
      <c r="C297" s="138"/>
      <c r="D297" s="139"/>
      <c r="E297" s="140"/>
    </row>
    <row r="298" customFormat="false" ht="15.75" hidden="false" customHeight="true" outlineLevel="0" collapsed="false">
      <c r="A298" s="137"/>
      <c r="B298" s="138"/>
      <c r="C298" s="138"/>
      <c r="D298" s="139"/>
      <c r="E298" s="140"/>
    </row>
    <row r="299" customFormat="false" ht="15.75" hidden="false" customHeight="true" outlineLevel="0" collapsed="false">
      <c r="A299" s="137"/>
      <c r="B299" s="138"/>
      <c r="C299" s="138"/>
      <c r="D299" s="139"/>
      <c r="E299" s="140"/>
    </row>
    <row r="300" customFormat="false" ht="15.75" hidden="false" customHeight="true" outlineLevel="0" collapsed="false">
      <c r="A300" s="137"/>
      <c r="B300" s="138"/>
      <c r="C300" s="138"/>
      <c r="D300" s="139"/>
      <c r="E300" s="140"/>
    </row>
    <row r="301" customFormat="false" ht="15.75" hidden="false" customHeight="true" outlineLevel="0" collapsed="false">
      <c r="A301" s="137"/>
      <c r="B301" s="138"/>
      <c r="C301" s="138"/>
      <c r="D301" s="139"/>
      <c r="E301" s="140"/>
    </row>
    <row r="302" customFormat="false" ht="15.75" hidden="false" customHeight="true" outlineLevel="0" collapsed="false">
      <c r="A302" s="137"/>
      <c r="B302" s="138"/>
      <c r="C302" s="138"/>
      <c r="D302" s="139"/>
      <c r="E302" s="140"/>
    </row>
    <row r="303" customFormat="false" ht="15.75" hidden="false" customHeight="true" outlineLevel="0" collapsed="false">
      <c r="A303" s="137"/>
      <c r="B303" s="138"/>
      <c r="C303" s="138"/>
      <c r="D303" s="139"/>
      <c r="E303" s="140"/>
    </row>
    <row r="304" customFormat="false" ht="15.75" hidden="false" customHeight="true" outlineLevel="0" collapsed="false">
      <c r="A304" s="137"/>
      <c r="B304" s="138"/>
      <c r="C304" s="138"/>
      <c r="D304" s="139"/>
      <c r="E304" s="140"/>
    </row>
    <row r="305" customFormat="false" ht="15.75" hidden="false" customHeight="true" outlineLevel="0" collapsed="false">
      <c r="A305" s="137"/>
      <c r="B305" s="138"/>
      <c r="C305" s="138"/>
      <c r="D305" s="139"/>
      <c r="E305" s="140"/>
    </row>
    <row r="306" customFormat="false" ht="15.75" hidden="false" customHeight="true" outlineLevel="0" collapsed="false">
      <c r="A306" s="137"/>
      <c r="B306" s="138"/>
      <c r="C306" s="138"/>
      <c r="D306" s="139"/>
      <c r="E306" s="140"/>
    </row>
    <row r="307" customFormat="false" ht="15.75" hidden="false" customHeight="true" outlineLevel="0" collapsed="false">
      <c r="A307" s="137"/>
      <c r="B307" s="138"/>
      <c r="C307" s="138"/>
      <c r="D307" s="139"/>
      <c r="E307" s="140"/>
    </row>
    <row r="308" customFormat="false" ht="15.75" hidden="false" customHeight="true" outlineLevel="0" collapsed="false">
      <c r="A308" s="137"/>
      <c r="B308" s="138"/>
      <c r="C308" s="138"/>
      <c r="D308" s="139"/>
      <c r="E308" s="140"/>
    </row>
    <row r="309" customFormat="false" ht="15.75" hidden="false" customHeight="true" outlineLevel="0" collapsed="false">
      <c r="A309" s="137"/>
      <c r="B309" s="138"/>
      <c r="C309" s="138"/>
      <c r="D309" s="139"/>
      <c r="E309" s="140"/>
    </row>
    <row r="310" customFormat="false" ht="15.75" hidden="false" customHeight="true" outlineLevel="0" collapsed="false">
      <c r="A310" s="137"/>
      <c r="B310" s="138"/>
      <c r="C310" s="138"/>
      <c r="D310" s="139"/>
      <c r="E310" s="140"/>
    </row>
    <row r="311" customFormat="false" ht="15.75" hidden="false" customHeight="true" outlineLevel="0" collapsed="false">
      <c r="A311" s="137"/>
      <c r="B311" s="138"/>
      <c r="C311" s="138"/>
      <c r="D311" s="139"/>
      <c r="E311" s="140"/>
    </row>
    <row r="312" customFormat="false" ht="15.75" hidden="false" customHeight="true" outlineLevel="0" collapsed="false">
      <c r="A312" s="137"/>
      <c r="B312" s="138"/>
      <c r="C312" s="138"/>
      <c r="D312" s="139"/>
      <c r="E312" s="140"/>
    </row>
    <row r="313" customFormat="false" ht="15.75" hidden="false" customHeight="true" outlineLevel="0" collapsed="false">
      <c r="A313" s="137"/>
      <c r="B313" s="138"/>
      <c r="C313" s="138"/>
      <c r="D313" s="139"/>
      <c r="E313" s="140"/>
    </row>
    <row r="314" customFormat="false" ht="15.75" hidden="false" customHeight="true" outlineLevel="0" collapsed="false">
      <c r="A314" s="137"/>
      <c r="B314" s="138"/>
      <c r="C314" s="138"/>
      <c r="D314" s="139"/>
      <c r="E314" s="140"/>
    </row>
    <row r="315" customFormat="false" ht="15.75" hidden="false" customHeight="true" outlineLevel="0" collapsed="false">
      <c r="A315" s="137"/>
      <c r="B315" s="138"/>
      <c r="C315" s="138"/>
      <c r="D315" s="139"/>
      <c r="E315" s="140"/>
    </row>
    <row r="316" customFormat="false" ht="15.75" hidden="false" customHeight="true" outlineLevel="0" collapsed="false">
      <c r="A316" s="137"/>
      <c r="B316" s="138"/>
      <c r="C316" s="138"/>
      <c r="D316" s="139"/>
      <c r="E316" s="140"/>
    </row>
    <row r="317" customFormat="false" ht="15.75" hidden="false" customHeight="true" outlineLevel="0" collapsed="false">
      <c r="A317" s="137"/>
      <c r="B317" s="138"/>
      <c r="C317" s="138"/>
      <c r="D317" s="139"/>
      <c r="E317" s="140"/>
    </row>
    <row r="318" customFormat="false" ht="15.75" hidden="false" customHeight="true" outlineLevel="0" collapsed="false">
      <c r="A318" s="137"/>
      <c r="B318" s="138"/>
      <c r="C318" s="138"/>
      <c r="D318" s="139"/>
      <c r="E318" s="140"/>
    </row>
    <row r="319" customFormat="false" ht="15.75" hidden="false" customHeight="true" outlineLevel="0" collapsed="false">
      <c r="A319" s="137"/>
      <c r="B319" s="138"/>
      <c r="C319" s="138"/>
      <c r="D319" s="139"/>
      <c r="E319" s="140"/>
    </row>
    <row r="320" customFormat="false" ht="15.75" hidden="false" customHeight="true" outlineLevel="0" collapsed="false">
      <c r="A320" s="137"/>
      <c r="B320" s="138"/>
      <c r="C320" s="138"/>
      <c r="D320" s="139"/>
      <c r="E320" s="140"/>
    </row>
    <row r="321" customFormat="false" ht="15.75" hidden="false" customHeight="true" outlineLevel="0" collapsed="false">
      <c r="A321" s="137"/>
      <c r="B321" s="138"/>
      <c r="C321" s="138"/>
      <c r="D321" s="139"/>
      <c r="E321" s="140"/>
    </row>
    <row r="322" customFormat="false" ht="15.75" hidden="false" customHeight="true" outlineLevel="0" collapsed="false">
      <c r="A322" s="137"/>
      <c r="B322" s="138"/>
      <c r="C322" s="138"/>
      <c r="D322" s="139"/>
      <c r="E322" s="140"/>
    </row>
    <row r="323" customFormat="false" ht="15.75" hidden="false" customHeight="true" outlineLevel="0" collapsed="false">
      <c r="A323" s="137"/>
      <c r="B323" s="138"/>
      <c r="C323" s="138"/>
      <c r="D323" s="139"/>
      <c r="E323" s="140"/>
    </row>
    <row r="324" customFormat="false" ht="15.75" hidden="false" customHeight="true" outlineLevel="0" collapsed="false">
      <c r="A324" s="137"/>
      <c r="B324" s="138"/>
      <c r="C324" s="138"/>
      <c r="D324" s="139"/>
      <c r="E324" s="140"/>
    </row>
    <row r="325" customFormat="false" ht="15.75" hidden="false" customHeight="true" outlineLevel="0" collapsed="false">
      <c r="A325" s="137"/>
      <c r="B325" s="138"/>
      <c r="C325" s="138"/>
      <c r="D325" s="139"/>
      <c r="E325" s="140"/>
    </row>
    <row r="326" customFormat="false" ht="15.75" hidden="false" customHeight="true" outlineLevel="0" collapsed="false">
      <c r="A326" s="137"/>
      <c r="B326" s="138"/>
      <c r="C326" s="138"/>
      <c r="D326" s="139"/>
      <c r="E326" s="140"/>
    </row>
    <row r="327" customFormat="false" ht="15.75" hidden="false" customHeight="true" outlineLevel="0" collapsed="false">
      <c r="A327" s="137"/>
      <c r="B327" s="138"/>
      <c r="C327" s="138"/>
      <c r="D327" s="139"/>
      <c r="E327" s="140"/>
    </row>
    <row r="328" customFormat="false" ht="15.75" hidden="false" customHeight="true" outlineLevel="0" collapsed="false">
      <c r="A328" s="137"/>
      <c r="B328" s="138"/>
      <c r="C328" s="138"/>
      <c r="D328" s="139"/>
      <c r="E328" s="140"/>
    </row>
    <row r="329" customFormat="false" ht="15.75" hidden="false" customHeight="true" outlineLevel="0" collapsed="false">
      <c r="A329" s="137"/>
      <c r="B329" s="138"/>
      <c r="C329" s="138"/>
      <c r="D329" s="139"/>
      <c r="E329" s="140"/>
    </row>
    <row r="330" customFormat="false" ht="15.75" hidden="false" customHeight="true" outlineLevel="0" collapsed="false">
      <c r="A330" s="137"/>
      <c r="B330" s="138"/>
      <c r="C330" s="138"/>
      <c r="D330" s="139"/>
      <c r="E330" s="140"/>
    </row>
    <row r="331" customFormat="false" ht="15.75" hidden="false" customHeight="true" outlineLevel="0" collapsed="false">
      <c r="A331" s="137"/>
      <c r="B331" s="138"/>
      <c r="C331" s="138"/>
      <c r="D331" s="139"/>
      <c r="E331" s="140"/>
    </row>
    <row r="332" customFormat="false" ht="15.75" hidden="false" customHeight="true" outlineLevel="0" collapsed="false">
      <c r="A332" s="137"/>
      <c r="B332" s="138"/>
      <c r="C332" s="138"/>
      <c r="D332" s="139"/>
      <c r="E332" s="140"/>
    </row>
    <row r="333" customFormat="false" ht="15.75" hidden="false" customHeight="true" outlineLevel="0" collapsed="false">
      <c r="A333" s="137"/>
      <c r="B333" s="138"/>
      <c r="C333" s="138"/>
      <c r="D333" s="139"/>
      <c r="E333" s="140"/>
    </row>
    <row r="334" customFormat="false" ht="15.75" hidden="false" customHeight="true" outlineLevel="0" collapsed="false">
      <c r="A334" s="137"/>
      <c r="B334" s="138"/>
      <c r="C334" s="138"/>
      <c r="D334" s="139"/>
      <c r="E334" s="140"/>
    </row>
    <row r="335" customFormat="false" ht="15.75" hidden="false" customHeight="true" outlineLevel="0" collapsed="false">
      <c r="A335" s="137"/>
      <c r="B335" s="138"/>
      <c r="C335" s="138"/>
      <c r="D335" s="139"/>
      <c r="E335" s="140"/>
    </row>
    <row r="336" customFormat="false" ht="15.75" hidden="false" customHeight="true" outlineLevel="0" collapsed="false">
      <c r="A336" s="137"/>
      <c r="B336" s="138"/>
      <c r="C336" s="138"/>
      <c r="D336" s="139"/>
      <c r="E336" s="140"/>
    </row>
    <row r="337" customFormat="false" ht="15.75" hidden="false" customHeight="true" outlineLevel="0" collapsed="false">
      <c r="A337" s="137"/>
      <c r="B337" s="138"/>
      <c r="C337" s="138"/>
      <c r="D337" s="139"/>
      <c r="E337" s="140"/>
    </row>
    <row r="338" customFormat="false" ht="15.75" hidden="false" customHeight="true" outlineLevel="0" collapsed="false">
      <c r="A338" s="137"/>
      <c r="B338" s="138"/>
      <c r="C338" s="138"/>
      <c r="D338" s="139"/>
      <c r="E338" s="140"/>
    </row>
    <row r="339" customFormat="false" ht="15.75" hidden="false" customHeight="true" outlineLevel="0" collapsed="false">
      <c r="A339" s="137"/>
      <c r="B339" s="138"/>
      <c r="C339" s="138"/>
      <c r="D339" s="139"/>
      <c r="E339" s="140"/>
    </row>
    <row r="340" customFormat="false" ht="15.75" hidden="false" customHeight="true" outlineLevel="0" collapsed="false">
      <c r="A340" s="137"/>
      <c r="B340" s="138"/>
      <c r="C340" s="138"/>
      <c r="D340" s="139"/>
      <c r="E340" s="140"/>
    </row>
    <row r="341" customFormat="false" ht="15.75" hidden="false" customHeight="true" outlineLevel="0" collapsed="false">
      <c r="A341" s="137"/>
      <c r="B341" s="138"/>
      <c r="C341" s="138"/>
      <c r="D341" s="139"/>
      <c r="E341" s="140"/>
    </row>
    <row r="342" customFormat="false" ht="15.75" hidden="false" customHeight="true" outlineLevel="0" collapsed="false">
      <c r="A342" s="137"/>
      <c r="B342" s="138"/>
      <c r="C342" s="138"/>
      <c r="D342" s="139"/>
      <c r="E342" s="140"/>
    </row>
    <row r="343" customFormat="false" ht="15.75" hidden="false" customHeight="true" outlineLevel="0" collapsed="false">
      <c r="A343" s="137"/>
      <c r="B343" s="138"/>
      <c r="C343" s="138"/>
      <c r="D343" s="139"/>
      <c r="E343" s="140"/>
    </row>
    <row r="344" customFormat="false" ht="15.75" hidden="false" customHeight="true" outlineLevel="0" collapsed="false">
      <c r="A344" s="137"/>
      <c r="B344" s="138"/>
      <c r="C344" s="138"/>
      <c r="D344" s="139"/>
      <c r="E344" s="140"/>
    </row>
    <row r="345" customFormat="false" ht="15.75" hidden="false" customHeight="true" outlineLevel="0" collapsed="false">
      <c r="A345" s="137"/>
      <c r="B345" s="138"/>
      <c r="C345" s="138"/>
      <c r="D345" s="139"/>
      <c r="E345" s="140"/>
    </row>
    <row r="346" customFormat="false" ht="15.75" hidden="false" customHeight="true" outlineLevel="0" collapsed="false">
      <c r="A346" s="137"/>
      <c r="B346" s="138"/>
      <c r="C346" s="138"/>
      <c r="D346" s="139"/>
      <c r="E346" s="140"/>
    </row>
    <row r="347" customFormat="false" ht="15.75" hidden="false" customHeight="true" outlineLevel="0" collapsed="false">
      <c r="A347" s="137"/>
      <c r="B347" s="138"/>
      <c r="C347" s="138"/>
      <c r="D347" s="139"/>
      <c r="E347" s="140"/>
    </row>
    <row r="348" customFormat="false" ht="15.75" hidden="false" customHeight="true" outlineLevel="0" collapsed="false">
      <c r="A348" s="137"/>
      <c r="B348" s="138"/>
      <c r="C348" s="138"/>
      <c r="D348" s="139"/>
      <c r="E348" s="140"/>
    </row>
    <row r="349" customFormat="false" ht="15.75" hidden="false" customHeight="true" outlineLevel="0" collapsed="false">
      <c r="A349" s="137"/>
      <c r="B349" s="138"/>
      <c r="C349" s="138"/>
      <c r="D349" s="139"/>
      <c r="E349" s="140"/>
    </row>
    <row r="350" customFormat="false" ht="15.75" hidden="false" customHeight="true" outlineLevel="0" collapsed="false">
      <c r="A350" s="137"/>
      <c r="B350" s="138"/>
      <c r="C350" s="138"/>
      <c r="D350" s="139"/>
      <c r="E350" s="140"/>
    </row>
    <row r="351" customFormat="false" ht="15.75" hidden="false" customHeight="true" outlineLevel="0" collapsed="false">
      <c r="A351" s="137"/>
      <c r="B351" s="138"/>
      <c r="C351" s="138"/>
      <c r="D351" s="139"/>
      <c r="E351" s="140"/>
    </row>
    <row r="352" customFormat="false" ht="15.75" hidden="false" customHeight="true" outlineLevel="0" collapsed="false">
      <c r="A352" s="137"/>
      <c r="B352" s="138"/>
      <c r="C352" s="138"/>
      <c r="D352" s="139"/>
      <c r="E352" s="140"/>
    </row>
    <row r="353" customFormat="false" ht="15.75" hidden="false" customHeight="true" outlineLevel="0" collapsed="false">
      <c r="A353" s="137"/>
      <c r="B353" s="138"/>
      <c r="C353" s="138"/>
      <c r="D353" s="139"/>
      <c r="E353" s="140"/>
    </row>
    <row r="354" customFormat="false" ht="15.75" hidden="false" customHeight="true" outlineLevel="0" collapsed="false">
      <c r="A354" s="137"/>
      <c r="B354" s="138"/>
      <c r="C354" s="138"/>
      <c r="D354" s="139"/>
      <c r="E354" s="140"/>
    </row>
    <row r="355" customFormat="false" ht="15.75" hidden="false" customHeight="true" outlineLevel="0" collapsed="false">
      <c r="A355" s="137"/>
      <c r="B355" s="138"/>
      <c r="C355" s="138"/>
      <c r="D355" s="139"/>
      <c r="E355" s="140"/>
    </row>
    <row r="356" customFormat="false" ht="15.75" hidden="false" customHeight="true" outlineLevel="0" collapsed="false">
      <c r="A356" s="137"/>
      <c r="B356" s="138"/>
      <c r="C356" s="138"/>
      <c r="D356" s="139"/>
      <c r="E356" s="140"/>
    </row>
    <row r="357" customFormat="false" ht="15.75" hidden="false" customHeight="true" outlineLevel="0" collapsed="false">
      <c r="A357" s="137"/>
      <c r="B357" s="138"/>
      <c r="C357" s="138"/>
      <c r="D357" s="139"/>
      <c r="E357" s="140"/>
    </row>
    <row r="358" customFormat="false" ht="15.75" hidden="false" customHeight="true" outlineLevel="0" collapsed="false">
      <c r="A358" s="137"/>
      <c r="B358" s="138"/>
      <c r="C358" s="138"/>
      <c r="D358" s="139"/>
      <c r="E358" s="140"/>
    </row>
    <row r="359" customFormat="false" ht="15.75" hidden="false" customHeight="true" outlineLevel="0" collapsed="false">
      <c r="A359" s="137"/>
      <c r="B359" s="138"/>
      <c r="C359" s="138"/>
      <c r="D359" s="139"/>
      <c r="E359" s="140"/>
    </row>
    <row r="360" customFormat="false" ht="15.75" hidden="false" customHeight="true" outlineLevel="0" collapsed="false">
      <c r="A360" s="137"/>
      <c r="B360" s="138"/>
      <c r="C360" s="138"/>
      <c r="D360" s="139"/>
      <c r="E360" s="140"/>
    </row>
    <row r="361" customFormat="false" ht="15.75" hidden="false" customHeight="true" outlineLevel="0" collapsed="false">
      <c r="A361" s="137"/>
      <c r="B361" s="138"/>
      <c r="C361" s="138"/>
      <c r="D361" s="139"/>
      <c r="E361" s="140"/>
    </row>
    <row r="362" customFormat="false" ht="15.75" hidden="false" customHeight="true" outlineLevel="0" collapsed="false">
      <c r="A362" s="137"/>
      <c r="B362" s="138"/>
      <c r="C362" s="138"/>
      <c r="D362" s="139"/>
      <c r="E362" s="140"/>
    </row>
    <row r="363" customFormat="false" ht="15.75" hidden="false" customHeight="true" outlineLevel="0" collapsed="false">
      <c r="A363" s="137"/>
      <c r="B363" s="138"/>
      <c r="C363" s="138"/>
      <c r="D363" s="139"/>
      <c r="E363" s="140"/>
    </row>
    <row r="364" customFormat="false" ht="15.75" hidden="false" customHeight="true" outlineLevel="0" collapsed="false">
      <c r="A364" s="137"/>
      <c r="B364" s="138"/>
      <c r="C364" s="138"/>
      <c r="D364" s="139"/>
      <c r="E364" s="140"/>
    </row>
    <row r="365" customFormat="false" ht="15.75" hidden="false" customHeight="true" outlineLevel="0" collapsed="false">
      <c r="A365" s="137"/>
      <c r="B365" s="138"/>
      <c r="C365" s="138"/>
      <c r="D365" s="139"/>
      <c r="E365" s="140"/>
    </row>
    <row r="366" customFormat="false" ht="15.75" hidden="false" customHeight="true" outlineLevel="0" collapsed="false">
      <c r="A366" s="137"/>
      <c r="B366" s="138"/>
      <c r="C366" s="138"/>
      <c r="D366" s="139"/>
      <c r="E366" s="140"/>
    </row>
    <row r="367" customFormat="false" ht="15.75" hidden="false" customHeight="true" outlineLevel="0" collapsed="false">
      <c r="A367" s="137"/>
      <c r="B367" s="138"/>
      <c r="C367" s="138"/>
      <c r="D367" s="139"/>
      <c r="E367" s="140"/>
    </row>
    <row r="368" customFormat="false" ht="15.75" hidden="false" customHeight="true" outlineLevel="0" collapsed="false">
      <c r="A368" s="137"/>
      <c r="B368" s="138"/>
      <c r="C368" s="138"/>
      <c r="D368" s="139"/>
      <c r="E368" s="140"/>
    </row>
    <row r="369" customFormat="false" ht="15.75" hidden="false" customHeight="true" outlineLevel="0" collapsed="false">
      <c r="A369" s="137"/>
      <c r="B369" s="138"/>
      <c r="C369" s="138"/>
      <c r="D369" s="139"/>
      <c r="E369" s="140"/>
    </row>
    <row r="370" customFormat="false" ht="15.75" hidden="false" customHeight="true" outlineLevel="0" collapsed="false">
      <c r="A370" s="137"/>
      <c r="B370" s="138"/>
      <c r="C370" s="138"/>
      <c r="D370" s="139"/>
      <c r="E370" s="140"/>
    </row>
    <row r="371" customFormat="false" ht="15.75" hidden="false" customHeight="true" outlineLevel="0" collapsed="false">
      <c r="A371" s="137"/>
      <c r="B371" s="138"/>
      <c r="C371" s="138"/>
      <c r="D371" s="139"/>
      <c r="E371" s="140"/>
    </row>
    <row r="372" customFormat="false" ht="15.75" hidden="false" customHeight="true" outlineLevel="0" collapsed="false">
      <c r="A372" s="137"/>
      <c r="B372" s="138"/>
      <c r="C372" s="138"/>
      <c r="D372" s="139"/>
      <c r="E372" s="140"/>
    </row>
    <row r="373" customFormat="false" ht="15.75" hidden="false" customHeight="true" outlineLevel="0" collapsed="false">
      <c r="A373" s="137"/>
      <c r="B373" s="138"/>
      <c r="C373" s="138"/>
      <c r="D373" s="139"/>
      <c r="E373" s="140"/>
    </row>
    <row r="374" customFormat="false" ht="15.75" hidden="false" customHeight="true" outlineLevel="0" collapsed="false">
      <c r="A374" s="137"/>
      <c r="B374" s="138"/>
      <c r="C374" s="138"/>
      <c r="D374" s="139"/>
      <c r="E374" s="140"/>
    </row>
    <row r="375" customFormat="false" ht="15.75" hidden="false" customHeight="true" outlineLevel="0" collapsed="false">
      <c r="A375" s="137"/>
      <c r="B375" s="138"/>
      <c r="C375" s="138"/>
      <c r="D375" s="139"/>
      <c r="E375" s="140"/>
    </row>
    <row r="376" customFormat="false" ht="15.75" hidden="false" customHeight="true" outlineLevel="0" collapsed="false">
      <c r="A376" s="137"/>
      <c r="B376" s="138"/>
      <c r="C376" s="138"/>
      <c r="D376" s="139"/>
      <c r="E376" s="140"/>
    </row>
    <row r="377" customFormat="false" ht="15.75" hidden="false" customHeight="true" outlineLevel="0" collapsed="false">
      <c r="A377" s="137"/>
      <c r="B377" s="138"/>
      <c r="C377" s="138"/>
      <c r="D377" s="139"/>
      <c r="E377" s="140"/>
    </row>
    <row r="378" customFormat="false" ht="15.75" hidden="false" customHeight="true" outlineLevel="0" collapsed="false">
      <c r="A378" s="137"/>
      <c r="B378" s="138"/>
      <c r="C378" s="138"/>
      <c r="D378" s="139"/>
      <c r="E378" s="140"/>
    </row>
    <row r="379" customFormat="false" ht="15.75" hidden="false" customHeight="true" outlineLevel="0" collapsed="false">
      <c r="A379" s="137"/>
      <c r="B379" s="138"/>
      <c r="C379" s="138"/>
      <c r="D379" s="139"/>
      <c r="E379" s="140"/>
    </row>
    <row r="380" customFormat="false" ht="15.75" hidden="false" customHeight="true" outlineLevel="0" collapsed="false">
      <c r="A380" s="137"/>
      <c r="B380" s="138"/>
      <c r="C380" s="138"/>
      <c r="D380" s="139"/>
      <c r="E380" s="140"/>
    </row>
    <row r="381" customFormat="false" ht="15.75" hidden="false" customHeight="true" outlineLevel="0" collapsed="false">
      <c r="A381" s="137"/>
      <c r="B381" s="138"/>
      <c r="C381" s="138"/>
      <c r="D381" s="139"/>
      <c r="E381" s="140"/>
    </row>
    <row r="382" customFormat="false" ht="15.75" hidden="false" customHeight="true" outlineLevel="0" collapsed="false">
      <c r="A382" s="137"/>
      <c r="B382" s="138"/>
      <c r="C382" s="138"/>
      <c r="D382" s="139"/>
      <c r="E382" s="140"/>
    </row>
    <row r="383" customFormat="false" ht="15.75" hidden="false" customHeight="true" outlineLevel="0" collapsed="false">
      <c r="A383" s="137"/>
      <c r="B383" s="138"/>
      <c r="C383" s="138"/>
      <c r="D383" s="139"/>
      <c r="E383" s="140"/>
    </row>
    <row r="384" customFormat="false" ht="15.75" hidden="false" customHeight="true" outlineLevel="0" collapsed="false">
      <c r="A384" s="137"/>
      <c r="B384" s="138"/>
      <c r="C384" s="138"/>
      <c r="D384" s="139"/>
      <c r="E384" s="140"/>
    </row>
    <row r="385" customFormat="false" ht="15.75" hidden="false" customHeight="true" outlineLevel="0" collapsed="false">
      <c r="A385" s="137"/>
      <c r="B385" s="138"/>
      <c r="C385" s="138"/>
      <c r="D385" s="139"/>
      <c r="E385" s="140"/>
    </row>
    <row r="386" customFormat="false" ht="15.75" hidden="false" customHeight="true" outlineLevel="0" collapsed="false">
      <c r="A386" s="137"/>
      <c r="B386" s="138"/>
      <c r="C386" s="138"/>
      <c r="D386" s="139"/>
      <c r="E386" s="140"/>
    </row>
    <row r="387" customFormat="false" ht="15.75" hidden="false" customHeight="true" outlineLevel="0" collapsed="false">
      <c r="A387" s="137"/>
      <c r="B387" s="138"/>
      <c r="C387" s="138"/>
      <c r="D387" s="139"/>
      <c r="E387" s="140"/>
    </row>
    <row r="388" customFormat="false" ht="15.75" hidden="false" customHeight="true" outlineLevel="0" collapsed="false">
      <c r="A388" s="137"/>
      <c r="B388" s="138"/>
      <c r="C388" s="138"/>
      <c r="D388" s="139"/>
      <c r="E388" s="140"/>
    </row>
    <row r="389" customFormat="false" ht="15.75" hidden="false" customHeight="true" outlineLevel="0" collapsed="false">
      <c r="A389" s="137"/>
      <c r="B389" s="138"/>
      <c r="C389" s="138"/>
      <c r="D389" s="139"/>
      <c r="E389" s="140"/>
    </row>
    <row r="390" customFormat="false" ht="15.75" hidden="false" customHeight="true" outlineLevel="0" collapsed="false">
      <c r="A390" s="137"/>
      <c r="B390" s="138"/>
      <c r="C390" s="138"/>
      <c r="D390" s="139"/>
      <c r="E390" s="140"/>
    </row>
    <row r="391" customFormat="false" ht="15.75" hidden="false" customHeight="true" outlineLevel="0" collapsed="false">
      <c r="A391" s="137"/>
      <c r="B391" s="138"/>
      <c r="C391" s="138"/>
      <c r="D391" s="139"/>
      <c r="E391" s="140"/>
    </row>
    <row r="392" customFormat="false" ht="15.75" hidden="false" customHeight="true" outlineLevel="0" collapsed="false">
      <c r="A392" s="137"/>
      <c r="B392" s="138"/>
      <c r="C392" s="138"/>
      <c r="D392" s="139"/>
      <c r="E392" s="140"/>
    </row>
    <row r="393" customFormat="false" ht="15.75" hidden="false" customHeight="true" outlineLevel="0" collapsed="false">
      <c r="A393" s="137"/>
      <c r="B393" s="138"/>
      <c r="C393" s="138"/>
      <c r="D393" s="139"/>
      <c r="E393" s="140"/>
    </row>
    <row r="394" customFormat="false" ht="15.75" hidden="false" customHeight="true" outlineLevel="0" collapsed="false">
      <c r="A394" s="137"/>
      <c r="B394" s="138"/>
      <c r="C394" s="138"/>
      <c r="D394" s="139"/>
      <c r="E394" s="140"/>
    </row>
    <row r="395" customFormat="false" ht="15.75" hidden="false" customHeight="true" outlineLevel="0" collapsed="false">
      <c r="A395" s="137"/>
      <c r="B395" s="138"/>
      <c r="C395" s="138"/>
      <c r="D395" s="139"/>
      <c r="E395" s="140"/>
    </row>
    <row r="396" customFormat="false" ht="15.75" hidden="false" customHeight="true" outlineLevel="0" collapsed="false">
      <c r="A396" s="137"/>
      <c r="B396" s="138"/>
      <c r="C396" s="138"/>
      <c r="D396" s="139"/>
      <c r="E396" s="140"/>
    </row>
    <row r="397" customFormat="false" ht="15.75" hidden="false" customHeight="true" outlineLevel="0" collapsed="false">
      <c r="A397" s="137"/>
      <c r="B397" s="138"/>
      <c r="C397" s="138"/>
      <c r="D397" s="139"/>
      <c r="E397" s="140"/>
    </row>
    <row r="398" customFormat="false" ht="15.75" hidden="false" customHeight="true" outlineLevel="0" collapsed="false">
      <c r="A398" s="137"/>
      <c r="B398" s="138"/>
      <c r="C398" s="138"/>
      <c r="D398" s="139"/>
      <c r="E398" s="140"/>
    </row>
    <row r="399" customFormat="false" ht="15.75" hidden="false" customHeight="true" outlineLevel="0" collapsed="false">
      <c r="A399" s="137"/>
      <c r="B399" s="138"/>
      <c r="C399" s="138"/>
      <c r="D399" s="139"/>
      <c r="E399" s="140"/>
    </row>
    <row r="400" customFormat="false" ht="15.75" hidden="false" customHeight="true" outlineLevel="0" collapsed="false">
      <c r="A400" s="137"/>
      <c r="B400" s="138"/>
      <c r="C400" s="138"/>
      <c r="D400" s="139"/>
      <c r="E400" s="140"/>
    </row>
    <row r="401" customFormat="false" ht="15.75" hidden="false" customHeight="true" outlineLevel="0" collapsed="false">
      <c r="A401" s="137"/>
      <c r="B401" s="138"/>
      <c r="C401" s="138"/>
      <c r="D401" s="139"/>
      <c r="E401" s="140"/>
    </row>
    <row r="402" customFormat="false" ht="15.75" hidden="false" customHeight="true" outlineLevel="0" collapsed="false">
      <c r="A402" s="137"/>
      <c r="B402" s="138"/>
      <c r="C402" s="138"/>
      <c r="D402" s="139"/>
      <c r="E402" s="140"/>
    </row>
    <row r="403" customFormat="false" ht="15.75" hidden="false" customHeight="true" outlineLevel="0" collapsed="false">
      <c r="A403" s="137"/>
      <c r="B403" s="138"/>
      <c r="C403" s="138"/>
      <c r="D403" s="139"/>
      <c r="E403" s="140"/>
    </row>
    <row r="404" customFormat="false" ht="15.75" hidden="false" customHeight="true" outlineLevel="0" collapsed="false">
      <c r="A404" s="137"/>
      <c r="B404" s="138"/>
      <c r="C404" s="138"/>
      <c r="D404" s="139"/>
      <c r="E404" s="140"/>
    </row>
    <row r="405" customFormat="false" ht="15.75" hidden="false" customHeight="true" outlineLevel="0" collapsed="false">
      <c r="A405" s="137"/>
      <c r="B405" s="138"/>
      <c r="C405" s="138"/>
      <c r="D405" s="139"/>
      <c r="E405" s="140"/>
    </row>
    <row r="406" customFormat="false" ht="15.75" hidden="false" customHeight="true" outlineLevel="0" collapsed="false">
      <c r="A406" s="137"/>
      <c r="B406" s="138"/>
      <c r="C406" s="138"/>
      <c r="D406" s="139"/>
      <c r="E406" s="140"/>
    </row>
    <row r="407" customFormat="false" ht="15.75" hidden="false" customHeight="true" outlineLevel="0" collapsed="false">
      <c r="A407" s="137"/>
      <c r="B407" s="138"/>
      <c r="C407" s="138"/>
      <c r="D407" s="139"/>
      <c r="E407" s="140"/>
    </row>
    <row r="408" customFormat="false" ht="15.75" hidden="false" customHeight="true" outlineLevel="0" collapsed="false">
      <c r="A408" s="137"/>
      <c r="B408" s="138"/>
      <c r="C408" s="138"/>
      <c r="D408" s="139"/>
      <c r="E408" s="140"/>
    </row>
    <row r="409" customFormat="false" ht="15.75" hidden="false" customHeight="true" outlineLevel="0" collapsed="false">
      <c r="A409" s="137"/>
      <c r="B409" s="138"/>
      <c r="C409" s="138"/>
      <c r="D409" s="139"/>
      <c r="E409" s="140"/>
    </row>
    <row r="410" customFormat="false" ht="15.75" hidden="false" customHeight="true" outlineLevel="0" collapsed="false">
      <c r="A410" s="137"/>
      <c r="B410" s="138"/>
      <c r="C410" s="138"/>
      <c r="D410" s="139"/>
      <c r="E410" s="140"/>
    </row>
    <row r="411" customFormat="false" ht="15.75" hidden="false" customHeight="true" outlineLevel="0" collapsed="false">
      <c r="A411" s="137"/>
      <c r="B411" s="138"/>
      <c r="C411" s="138"/>
      <c r="D411" s="139"/>
      <c r="E411" s="140"/>
    </row>
    <row r="412" customFormat="false" ht="15.75" hidden="false" customHeight="true" outlineLevel="0" collapsed="false">
      <c r="A412" s="137"/>
      <c r="B412" s="138"/>
      <c r="C412" s="138"/>
      <c r="D412" s="139"/>
      <c r="E412" s="140"/>
    </row>
    <row r="413" customFormat="false" ht="15.75" hidden="false" customHeight="true" outlineLevel="0" collapsed="false">
      <c r="A413" s="137"/>
      <c r="B413" s="138"/>
      <c r="C413" s="138"/>
      <c r="D413" s="139"/>
      <c r="E413" s="140"/>
    </row>
    <row r="414" customFormat="false" ht="15.75" hidden="false" customHeight="true" outlineLevel="0" collapsed="false">
      <c r="A414" s="137"/>
      <c r="B414" s="138"/>
      <c r="C414" s="138"/>
      <c r="D414" s="139"/>
      <c r="E414" s="140"/>
    </row>
    <row r="415" customFormat="false" ht="15.75" hidden="false" customHeight="true" outlineLevel="0" collapsed="false">
      <c r="A415" s="137"/>
      <c r="B415" s="138"/>
      <c r="C415" s="138"/>
      <c r="D415" s="139"/>
      <c r="E415" s="140"/>
    </row>
    <row r="416" customFormat="false" ht="15.75" hidden="false" customHeight="true" outlineLevel="0" collapsed="false">
      <c r="A416" s="137"/>
      <c r="B416" s="138"/>
      <c r="C416" s="138"/>
      <c r="D416" s="139"/>
      <c r="E416" s="140"/>
    </row>
    <row r="417" customFormat="false" ht="15.75" hidden="false" customHeight="true" outlineLevel="0" collapsed="false">
      <c r="A417" s="137"/>
      <c r="B417" s="138"/>
      <c r="C417" s="138"/>
      <c r="D417" s="139"/>
      <c r="E417" s="140"/>
    </row>
    <row r="418" customFormat="false" ht="15.75" hidden="false" customHeight="true" outlineLevel="0" collapsed="false">
      <c r="A418" s="137"/>
      <c r="B418" s="138"/>
      <c r="C418" s="138"/>
      <c r="D418" s="139"/>
      <c r="E418" s="140"/>
    </row>
    <row r="419" customFormat="false" ht="15.75" hidden="false" customHeight="true" outlineLevel="0" collapsed="false">
      <c r="A419" s="137"/>
      <c r="B419" s="138"/>
      <c r="C419" s="138"/>
      <c r="D419" s="139"/>
      <c r="E419" s="140"/>
    </row>
    <row r="420" customFormat="false" ht="15.75" hidden="false" customHeight="true" outlineLevel="0" collapsed="false">
      <c r="A420" s="137"/>
      <c r="B420" s="138"/>
      <c r="C420" s="138"/>
      <c r="D420" s="139"/>
      <c r="E420" s="140"/>
    </row>
    <row r="421" customFormat="false" ht="15.75" hidden="false" customHeight="true" outlineLevel="0" collapsed="false">
      <c r="A421" s="137"/>
      <c r="B421" s="138"/>
      <c r="C421" s="138"/>
      <c r="D421" s="139"/>
      <c r="E421" s="140"/>
    </row>
    <row r="422" customFormat="false" ht="15.75" hidden="false" customHeight="true" outlineLevel="0" collapsed="false">
      <c r="A422" s="137"/>
      <c r="B422" s="138"/>
      <c r="C422" s="138"/>
      <c r="D422" s="139"/>
      <c r="E422" s="140"/>
    </row>
    <row r="423" customFormat="false" ht="15.75" hidden="false" customHeight="true" outlineLevel="0" collapsed="false">
      <c r="A423" s="137"/>
      <c r="B423" s="138"/>
      <c r="C423" s="138"/>
      <c r="D423" s="139"/>
      <c r="E423" s="140"/>
    </row>
    <row r="424" customFormat="false" ht="15.75" hidden="false" customHeight="true" outlineLevel="0" collapsed="false">
      <c r="A424" s="137"/>
      <c r="B424" s="138"/>
      <c r="C424" s="138"/>
      <c r="D424" s="139"/>
      <c r="E424" s="140"/>
    </row>
    <row r="425" customFormat="false" ht="15.75" hidden="false" customHeight="true" outlineLevel="0" collapsed="false">
      <c r="A425" s="137"/>
      <c r="B425" s="138"/>
      <c r="C425" s="138"/>
      <c r="D425" s="139"/>
      <c r="E425" s="140"/>
    </row>
    <row r="426" customFormat="false" ht="15.75" hidden="false" customHeight="true" outlineLevel="0" collapsed="false">
      <c r="A426" s="137"/>
      <c r="B426" s="138"/>
      <c r="C426" s="138"/>
      <c r="D426" s="139"/>
      <c r="E426" s="140"/>
    </row>
    <row r="427" customFormat="false" ht="15.75" hidden="false" customHeight="true" outlineLevel="0" collapsed="false">
      <c r="A427" s="137"/>
      <c r="B427" s="138"/>
      <c r="C427" s="138"/>
      <c r="D427" s="139"/>
      <c r="E427" s="140"/>
    </row>
    <row r="428" customFormat="false" ht="15.75" hidden="false" customHeight="true" outlineLevel="0" collapsed="false">
      <c r="A428" s="137"/>
      <c r="B428" s="138"/>
      <c r="C428" s="138"/>
      <c r="D428" s="139"/>
      <c r="E428" s="140"/>
    </row>
    <row r="429" customFormat="false" ht="15.75" hidden="false" customHeight="true" outlineLevel="0" collapsed="false">
      <c r="A429" s="137"/>
      <c r="B429" s="138"/>
      <c r="C429" s="138"/>
      <c r="D429" s="139"/>
      <c r="E429" s="140"/>
    </row>
    <row r="430" customFormat="false" ht="15.75" hidden="false" customHeight="true" outlineLevel="0" collapsed="false">
      <c r="A430" s="137"/>
      <c r="B430" s="138"/>
      <c r="C430" s="138"/>
      <c r="D430" s="139"/>
      <c r="E430" s="140"/>
    </row>
    <row r="431" customFormat="false" ht="15.75" hidden="false" customHeight="true" outlineLevel="0" collapsed="false">
      <c r="A431" s="137"/>
      <c r="B431" s="138"/>
      <c r="C431" s="138"/>
      <c r="D431" s="139"/>
      <c r="E431" s="140"/>
    </row>
    <row r="432" customFormat="false" ht="15.75" hidden="false" customHeight="true" outlineLevel="0" collapsed="false">
      <c r="A432" s="137"/>
      <c r="B432" s="138"/>
      <c r="C432" s="138"/>
      <c r="D432" s="139"/>
      <c r="E432" s="140"/>
    </row>
    <row r="433" customFormat="false" ht="15.75" hidden="false" customHeight="true" outlineLevel="0" collapsed="false">
      <c r="A433" s="137"/>
      <c r="B433" s="138"/>
      <c r="C433" s="138"/>
      <c r="D433" s="139"/>
      <c r="E433" s="140"/>
    </row>
    <row r="434" customFormat="false" ht="15.75" hidden="false" customHeight="true" outlineLevel="0" collapsed="false">
      <c r="A434" s="137"/>
      <c r="B434" s="138"/>
      <c r="C434" s="138"/>
      <c r="D434" s="139"/>
      <c r="E434" s="140"/>
    </row>
    <row r="435" customFormat="false" ht="15.75" hidden="false" customHeight="true" outlineLevel="0" collapsed="false">
      <c r="A435" s="137"/>
      <c r="B435" s="138"/>
      <c r="C435" s="138"/>
      <c r="D435" s="139"/>
      <c r="E435" s="140"/>
    </row>
    <row r="436" customFormat="false" ht="15.75" hidden="false" customHeight="true" outlineLevel="0" collapsed="false">
      <c r="A436" s="137"/>
      <c r="B436" s="138"/>
      <c r="C436" s="138"/>
      <c r="D436" s="139"/>
      <c r="E436" s="140"/>
    </row>
    <row r="437" customFormat="false" ht="15.75" hidden="false" customHeight="true" outlineLevel="0" collapsed="false">
      <c r="A437" s="137"/>
      <c r="B437" s="138"/>
      <c r="C437" s="138"/>
      <c r="D437" s="139"/>
      <c r="E437" s="140"/>
    </row>
    <row r="438" customFormat="false" ht="15.75" hidden="false" customHeight="true" outlineLevel="0" collapsed="false">
      <c r="A438" s="137"/>
      <c r="B438" s="138"/>
      <c r="C438" s="138"/>
      <c r="D438" s="139"/>
      <c r="E438" s="140"/>
    </row>
    <row r="439" customFormat="false" ht="15.75" hidden="false" customHeight="true" outlineLevel="0" collapsed="false">
      <c r="A439" s="137"/>
      <c r="B439" s="138"/>
      <c r="C439" s="138"/>
      <c r="D439" s="139"/>
      <c r="E439" s="140"/>
    </row>
    <row r="440" customFormat="false" ht="15.75" hidden="false" customHeight="true" outlineLevel="0" collapsed="false">
      <c r="A440" s="137"/>
      <c r="B440" s="138"/>
      <c r="C440" s="138"/>
      <c r="D440" s="139"/>
      <c r="E440" s="140"/>
    </row>
    <row r="441" customFormat="false" ht="15.75" hidden="false" customHeight="true" outlineLevel="0" collapsed="false">
      <c r="A441" s="137"/>
      <c r="B441" s="138"/>
      <c r="C441" s="138"/>
      <c r="D441" s="139"/>
      <c r="E441" s="140"/>
    </row>
    <row r="442" customFormat="false" ht="15.75" hidden="false" customHeight="true" outlineLevel="0" collapsed="false">
      <c r="A442" s="137"/>
      <c r="B442" s="138"/>
      <c r="C442" s="138"/>
      <c r="D442" s="139"/>
      <c r="E442" s="140"/>
    </row>
    <row r="443" customFormat="false" ht="15.75" hidden="false" customHeight="true" outlineLevel="0" collapsed="false">
      <c r="A443" s="137"/>
      <c r="B443" s="138"/>
      <c r="C443" s="138"/>
      <c r="D443" s="139"/>
      <c r="E443" s="140"/>
    </row>
    <row r="444" customFormat="false" ht="15.75" hidden="false" customHeight="true" outlineLevel="0" collapsed="false">
      <c r="A444" s="137"/>
      <c r="B444" s="138"/>
      <c r="C444" s="138"/>
      <c r="D444" s="139"/>
      <c r="E444" s="140"/>
    </row>
    <row r="445" customFormat="false" ht="15.75" hidden="false" customHeight="true" outlineLevel="0" collapsed="false">
      <c r="A445" s="137"/>
      <c r="B445" s="138"/>
      <c r="C445" s="138"/>
      <c r="D445" s="139"/>
      <c r="E445" s="140"/>
    </row>
    <row r="446" customFormat="false" ht="15.75" hidden="false" customHeight="true" outlineLevel="0" collapsed="false">
      <c r="A446" s="137"/>
      <c r="B446" s="138"/>
      <c r="C446" s="138"/>
      <c r="D446" s="139"/>
      <c r="E446" s="140"/>
    </row>
    <row r="447" customFormat="false" ht="15.75" hidden="false" customHeight="true" outlineLevel="0" collapsed="false">
      <c r="A447" s="137"/>
      <c r="B447" s="138"/>
      <c r="C447" s="138"/>
      <c r="D447" s="139"/>
      <c r="E447" s="140"/>
    </row>
    <row r="448" customFormat="false" ht="15.75" hidden="false" customHeight="true" outlineLevel="0" collapsed="false">
      <c r="A448" s="137"/>
      <c r="B448" s="138"/>
      <c r="C448" s="138"/>
      <c r="D448" s="139"/>
      <c r="E448" s="140"/>
    </row>
    <row r="449" customFormat="false" ht="15.75" hidden="false" customHeight="true" outlineLevel="0" collapsed="false">
      <c r="A449" s="137"/>
      <c r="B449" s="138"/>
      <c r="C449" s="138"/>
      <c r="D449" s="139"/>
      <c r="E449" s="140"/>
    </row>
    <row r="450" customFormat="false" ht="15.75" hidden="false" customHeight="true" outlineLevel="0" collapsed="false">
      <c r="A450" s="137"/>
      <c r="B450" s="138"/>
      <c r="C450" s="138"/>
      <c r="D450" s="139"/>
      <c r="E450" s="140"/>
    </row>
    <row r="451" customFormat="false" ht="15.75" hidden="false" customHeight="true" outlineLevel="0" collapsed="false">
      <c r="A451" s="137"/>
      <c r="B451" s="138"/>
      <c r="C451" s="138"/>
      <c r="D451" s="139"/>
      <c r="E451" s="140"/>
    </row>
    <row r="452" customFormat="false" ht="15.75" hidden="false" customHeight="true" outlineLevel="0" collapsed="false">
      <c r="A452" s="137"/>
      <c r="B452" s="138"/>
      <c r="C452" s="138"/>
      <c r="D452" s="139"/>
      <c r="E452" s="140"/>
    </row>
    <row r="453" customFormat="false" ht="15.75" hidden="false" customHeight="true" outlineLevel="0" collapsed="false">
      <c r="A453" s="137"/>
      <c r="B453" s="138"/>
      <c r="C453" s="138"/>
      <c r="D453" s="139"/>
      <c r="E453" s="140"/>
    </row>
    <row r="454" customFormat="false" ht="15.75" hidden="false" customHeight="true" outlineLevel="0" collapsed="false">
      <c r="A454" s="137"/>
      <c r="B454" s="138"/>
      <c r="C454" s="138"/>
      <c r="D454" s="139"/>
      <c r="E454" s="140"/>
    </row>
    <row r="455" customFormat="false" ht="15.75" hidden="false" customHeight="true" outlineLevel="0" collapsed="false">
      <c r="A455" s="137"/>
      <c r="B455" s="138"/>
      <c r="C455" s="138"/>
      <c r="D455" s="139"/>
      <c r="E455" s="140"/>
    </row>
    <row r="456" customFormat="false" ht="15.75" hidden="false" customHeight="true" outlineLevel="0" collapsed="false">
      <c r="A456" s="137"/>
      <c r="B456" s="138"/>
      <c r="C456" s="138"/>
      <c r="D456" s="139"/>
      <c r="E456" s="140"/>
    </row>
    <row r="457" customFormat="false" ht="15.75" hidden="false" customHeight="true" outlineLevel="0" collapsed="false">
      <c r="A457" s="137"/>
      <c r="B457" s="138"/>
      <c r="C457" s="138"/>
      <c r="D457" s="139"/>
      <c r="E457" s="140"/>
    </row>
    <row r="458" customFormat="false" ht="15.75" hidden="false" customHeight="true" outlineLevel="0" collapsed="false">
      <c r="A458" s="137"/>
      <c r="B458" s="138"/>
      <c r="C458" s="138"/>
      <c r="D458" s="139"/>
      <c r="E458" s="140"/>
    </row>
    <row r="459" customFormat="false" ht="15.75" hidden="false" customHeight="true" outlineLevel="0" collapsed="false">
      <c r="A459" s="137"/>
      <c r="B459" s="138"/>
      <c r="C459" s="138"/>
      <c r="D459" s="139"/>
      <c r="E459" s="140"/>
    </row>
    <row r="460" customFormat="false" ht="15.75" hidden="false" customHeight="true" outlineLevel="0" collapsed="false">
      <c r="A460" s="137"/>
      <c r="B460" s="138"/>
      <c r="C460" s="138"/>
      <c r="D460" s="139"/>
      <c r="E460" s="140"/>
    </row>
    <row r="461" customFormat="false" ht="15.75" hidden="false" customHeight="true" outlineLevel="0" collapsed="false">
      <c r="A461" s="137"/>
      <c r="B461" s="138"/>
      <c r="C461" s="138"/>
      <c r="D461" s="139"/>
      <c r="E461" s="140"/>
    </row>
    <row r="462" customFormat="false" ht="15.75" hidden="false" customHeight="true" outlineLevel="0" collapsed="false">
      <c r="A462" s="137"/>
      <c r="B462" s="138"/>
      <c r="C462" s="138"/>
      <c r="D462" s="139"/>
      <c r="E462" s="140"/>
    </row>
    <row r="463" customFormat="false" ht="15.75" hidden="false" customHeight="true" outlineLevel="0" collapsed="false">
      <c r="A463" s="137"/>
      <c r="B463" s="138"/>
      <c r="C463" s="138"/>
      <c r="D463" s="139"/>
      <c r="E463" s="140"/>
    </row>
    <row r="464" customFormat="false" ht="15.75" hidden="false" customHeight="true" outlineLevel="0" collapsed="false">
      <c r="A464" s="137"/>
      <c r="B464" s="138"/>
      <c r="C464" s="138"/>
      <c r="D464" s="139"/>
      <c r="E464" s="140"/>
    </row>
    <row r="465" customFormat="false" ht="15.75" hidden="false" customHeight="true" outlineLevel="0" collapsed="false">
      <c r="A465" s="137"/>
      <c r="B465" s="138"/>
      <c r="C465" s="138"/>
      <c r="D465" s="139"/>
      <c r="E465" s="140"/>
    </row>
    <row r="466" customFormat="false" ht="15.75" hidden="false" customHeight="true" outlineLevel="0" collapsed="false">
      <c r="A466" s="137"/>
      <c r="B466" s="138"/>
      <c r="C466" s="138"/>
      <c r="D466" s="139"/>
      <c r="E466" s="140"/>
    </row>
    <row r="467" customFormat="false" ht="15.75" hidden="false" customHeight="true" outlineLevel="0" collapsed="false">
      <c r="A467" s="137"/>
      <c r="B467" s="138"/>
      <c r="C467" s="138"/>
      <c r="D467" s="139"/>
      <c r="E467" s="140"/>
    </row>
    <row r="468" customFormat="false" ht="15.75" hidden="false" customHeight="true" outlineLevel="0" collapsed="false">
      <c r="A468" s="137"/>
      <c r="B468" s="138"/>
      <c r="C468" s="138"/>
      <c r="D468" s="139"/>
      <c r="E468" s="140"/>
    </row>
    <row r="469" customFormat="false" ht="15.75" hidden="false" customHeight="true" outlineLevel="0" collapsed="false">
      <c r="A469" s="137"/>
      <c r="B469" s="138"/>
      <c r="C469" s="138"/>
      <c r="D469" s="139"/>
      <c r="E469" s="140"/>
    </row>
    <row r="470" customFormat="false" ht="15.75" hidden="false" customHeight="true" outlineLevel="0" collapsed="false">
      <c r="A470" s="137"/>
      <c r="B470" s="138"/>
      <c r="C470" s="138"/>
      <c r="D470" s="139"/>
      <c r="E470" s="140"/>
    </row>
    <row r="471" customFormat="false" ht="15.75" hidden="false" customHeight="true" outlineLevel="0" collapsed="false">
      <c r="A471" s="137"/>
      <c r="B471" s="138"/>
      <c r="C471" s="138"/>
      <c r="D471" s="139"/>
      <c r="E471" s="140"/>
    </row>
    <row r="472" customFormat="false" ht="15.75" hidden="false" customHeight="true" outlineLevel="0" collapsed="false">
      <c r="A472" s="137"/>
      <c r="B472" s="138"/>
      <c r="C472" s="138"/>
      <c r="D472" s="139"/>
      <c r="E472" s="140"/>
    </row>
    <row r="473" customFormat="false" ht="15.75" hidden="false" customHeight="true" outlineLevel="0" collapsed="false">
      <c r="A473" s="137"/>
      <c r="B473" s="138"/>
      <c r="C473" s="138"/>
      <c r="D473" s="139"/>
      <c r="E473" s="140"/>
    </row>
    <row r="474" customFormat="false" ht="15.75" hidden="false" customHeight="true" outlineLevel="0" collapsed="false">
      <c r="A474" s="137"/>
      <c r="B474" s="138"/>
      <c r="C474" s="138"/>
      <c r="D474" s="139"/>
      <c r="E474" s="140"/>
    </row>
    <row r="475" customFormat="false" ht="15.75" hidden="false" customHeight="true" outlineLevel="0" collapsed="false">
      <c r="A475" s="137"/>
      <c r="B475" s="138"/>
      <c r="C475" s="138"/>
      <c r="D475" s="139"/>
      <c r="E475" s="140"/>
    </row>
    <row r="476" customFormat="false" ht="15.75" hidden="false" customHeight="true" outlineLevel="0" collapsed="false">
      <c r="A476" s="137"/>
      <c r="B476" s="138"/>
      <c r="C476" s="138"/>
      <c r="D476" s="139"/>
      <c r="E476" s="140"/>
    </row>
    <row r="477" customFormat="false" ht="15.75" hidden="false" customHeight="true" outlineLevel="0" collapsed="false">
      <c r="A477" s="137"/>
      <c r="B477" s="138"/>
      <c r="C477" s="138"/>
      <c r="D477" s="139"/>
      <c r="E477" s="140"/>
    </row>
    <row r="478" customFormat="false" ht="15.75" hidden="false" customHeight="true" outlineLevel="0" collapsed="false">
      <c r="A478" s="137"/>
      <c r="B478" s="138"/>
      <c r="C478" s="138"/>
      <c r="D478" s="139"/>
      <c r="E478" s="140"/>
    </row>
    <row r="479" customFormat="false" ht="15.75" hidden="false" customHeight="true" outlineLevel="0" collapsed="false">
      <c r="A479" s="137"/>
      <c r="B479" s="138"/>
      <c r="C479" s="138"/>
      <c r="D479" s="139"/>
      <c r="E479" s="140"/>
    </row>
    <row r="480" customFormat="false" ht="15.75" hidden="false" customHeight="true" outlineLevel="0" collapsed="false">
      <c r="A480" s="137"/>
      <c r="B480" s="138"/>
      <c r="C480" s="138"/>
      <c r="D480" s="139"/>
      <c r="E480" s="140"/>
    </row>
    <row r="481" customFormat="false" ht="15.75" hidden="false" customHeight="true" outlineLevel="0" collapsed="false">
      <c r="A481" s="137"/>
      <c r="B481" s="138"/>
      <c r="C481" s="138"/>
      <c r="D481" s="139"/>
      <c r="E481" s="140"/>
    </row>
    <row r="482" customFormat="false" ht="15.75" hidden="false" customHeight="true" outlineLevel="0" collapsed="false">
      <c r="A482" s="137"/>
      <c r="B482" s="138"/>
      <c r="C482" s="138"/>
      <c r="D482" s="139"/>
      <c r="E482" s="140"/>
    </row>
    <row r="483" customFormat="false" ht="15.75" hidden="false" customHeight="true" outlineLevel="0" collapsed="false">
      <c r="A483" s="137"/>
      <c r="B483" s="138"/>
      <c r="C483" s="138"/>
      <c r="D483" s="139"/>
      <c r="E483" s="140"/>
    </row>
    <row r="484" customFormat="false" ht="15.75" hidden="false" customHeight="true" outlineLevel="0" collapsed="false">
      <c r="A484" s="137"/>
      <c r="B484" s="138"/>
      <c r="C484" s="138"/>
      <c r="D484" s="139"/>
      <c r="E484" s="140"/>
    </row>
    <row r="485" customFormat="false" ht="15.75" hidden="false" customHeight="true" outlineLevel="0" collapsed="false">
      <c r="A485" s="137"/>
      <c r="B485" s="138"/>
      <c r="C485" s="138"/>
      <c r="D485" s="139"/>
      <c r="E485" s="140"/>
    </row>
    <row r="486" customFormat="false" ht="15.75" hidden="false" customHeight="true" outlineLevel="0" collapsed="false">
      <c r="A486" s="137"/>
      <c r="B486" s="138"/>
      <c r="C486" s="138"/>
      <c r="D486" s="139"/>
      <c r="E486" s="140"/>
    </row>
    <row r="487" customFormat="false" ht="15.75" hidden="false" customHeight="true" outlineLevel="0" collapsed="false">
      <c r="A487" s="137"/>
      <c r="B487" s="138"/>
      <c r="C487" s="138"/>
      <c r="D487" s="139"/>
      <c r="E487" s="140"/>
    </row>
    <row r="488" customFormat="false" ht="15.75" hidden="false" customHeight="true" outlineLevel="0" collapsed="false">
      <c r="A488" s="137"/>
      <c r="B488" s="138"/>
      <c r="C488" s="138"/>
      <c r="D488" s="139"/>
      <c r="E488" s="140"/>
    </row>
    <row r="489" customFormat="false" ht="15.75" hidden="false" customHeight="true" outlineLevel="0" collapsed="false">
      <c r="A489" s="137"/>
      <c r="B489" s="138"/>
      <c r="C489" s="138"/>
      <c r="D489" s="139"/>
      <c r="E489" s="140"/>
    </row>
    <row r="490" customFormat="false" ht="15.75" hidden="false" customHeight="true" outlineLevel="0" collapsed="false">
      <c r="A490" s="137"/>
      <c r="B490" s="138"/>
      <c r="C490" s="138"/>
      <c r="D490" s="139"/>
      <c r="E490" s="140"/>
    </row>
    <row r="491" customFormat="false" ht="15.75" hidden="false" customHeight="true" outlineLevel="0" collapsed="false">
      <c r="A491" s="137"/>
      <c r="B491" s="138"/>
      <c r="C491" s="138"/>
      <c r="D491" s="139"/>
      <c r="E491" s="140"/>
    </row>
    <row r="492" customFormat="false" ht="15.75" hidden="false" customHeight="true" outlineLevel="0" collapsed="false">
      <c r="A492" s="137"/>
      <c r="B492" s="138"/>
      <c r="C492" s="138"/>
      <c r="D492" s="139"/>
      <c r="E492" s="140"/>
    </row>
    <row r="493" customFormat="false" ht="15.75" hidden="false" customHeight="true" outlineLevel="0" collapsed="false">
      <c r="A493" s="137"/>
      <c r="B493" s="138"/>
      <c r="C493" s="138"/>
      <c r="D493" s="139"/>
      <c r="E493" s="140"/>
    </row>
    <row r="494" customFormat="false" ht="15.75" hidden="false" customHeight="true" outlineLevel="0" collapsed="false">
      <c r="A494" s="137"/>
      <c r="B494" s="138"/>
      <c r="C494" s="138"/>
      <c r="D494" s="139"/>
      <c r="E494" s="140"/>
    </row>
    <row r="495" customFormat="false" ht="15.75" hidden="false" customHeight="true" outlineLevel="0" collapsed="false">
      <c r="A495" s="137"/>
      <c r="B495" s="138"/>
      <c r="C495" s="138"/>
      <c r="D495" s="139"/>
      <c r="E495" s="140"/>
    </row>
    <row r="496" customFormat="false" ht="15.75" hidden="false" customHeight="true" outlineLevel="0" collapsed="false">
      <c r="A496" s="137"/>
      <c r="B496" s="138"/>
      <c r="C496" s="138"/>
      <c r="D496" s="139"/>
      <c r="E496" s="140"/>
    </row>
    <row r="497" customFormat="false" ht="15.75" hidden="false" customHeight="true" outlineLevel="0" collapsed="false">
      <c r="A497" s="137"/>
      <c r="B497" s="138"/>
      <c r="C497" s="138"/>
      <c r="D497" s="139"/>
      <c r="E497" s="140"/>
    </row>
    <row r="498" customFormat="false" ht="15.75" hidden="false" customHeight="true" outlineLevel="0" collapsed="false">
      <c r="A498" s="137"/>
      <c r="B498" s="138"/>
      <c r="C498" s="138"/>
      <c r="D498" s="139"/>
      <c r="E498" s="140"/>
    </row>
    <row r="499" customFormat="false" ht="15.75" hidden="false" customHeight="true" outlineLevel="0" collapsed="false">
      <c r="A499" s="137"/>
      <c r="B499" s="138"/>
      <c r="C499" s="138"/>
      <c r="D499" s="139"/>
      <c r="E499" s="140"/>
    </row>
    <row r="500" customFormat="false" ht="15.75" hidden="false" customHeight="true" outlineLevel="0" collapsed="false">
      <c r="A500" s="137"/>
      <c r="B500" s="138"/>
      <c r="C500" s="138"/>
      <c r="D500" s="139"/>
      <c r="E500" s="140"/>
    </row>
    <row r="501" customFormat="false" ht="15.75" hidden="false" customHeight="true" outlineLevel="0" collapsed="false">
      <c r="A501" s="137"/>
      <c r="B501" s="138"/>
      <c r="C501" s="138"/>
      <c r="D501" s="139"/>
      <c r="E501" s="140"/>
    </row>
    <row r="502" customFormat="false" ht="15.75" hidden="false" customHeight="true" outlineLevel="0" collapsed="false">
      <c r="A502" s="137"/>
      <c r="B502" s="138"/>
      <c r="C502" s="138"/>
      <c r="D502" s="139"/>
      <c r="E502" s="140"/>
    </row>
    <row r="503" customFormat="false" ht="15.75" hidden="false" customHeight="true" outlineLevel="0" collapsed="false">
      <c r="A503" s="137"/>
      <c r="B503" s="138"/>
      <c r="C503" s="138"/>
      <c r="D503" s="139"/>
      <c r="E503" s="140"/>
    </row>
    <row r="504" customFormat="false" ht="15.75" hidden="false" customHeight="true" outlineLevel="0" collapsed="false">
      <c r="A504" s="137"/>
      <c r="B504" s="138"/>
      <c r="C504" s="138"/>
      <c r="D504" s="139"/>
      <c r="E504" s="140"/>
    </row>
    <row r="505" customFormat="false" ht="15.75" hidden="false" customHeight="true" outlineLevel="0" collapsed="false">
      <c r="A505" s="137"/>
      <c r="B505" s="138"/>
      <c r="C505" s="138"/>
      <c r="D505" s="139"/>
      <c r="E505" s="140"/>
    </row>
    <row r="506" customFormat="false" ht="15.75" hidden="false" customHeight="true" outlineLevel="0" collapsed="false">
      <c r="A506" s="137"/>
      <c r="B506" s="138"/>
      <c r="C506" s="138"/>
      <c r="D506" s="139"/>
      <c r="E506" s="140"/>
    </row>
    <row r="507" customFormat="false" ht="15.75" hidden="false" customHeight="true" outlineLevel="0" collapsed="false">
      <c r="A507" s="137"/>
      <c r="B507" s="138"/>
      <c r="C507" s="138"/>
      <c r="D507" s="139"/>
      <c r="E507" s="140"/>
    </row>
    <row r="508" customFormat="false" ht="15.75" hidden="false" customHeight="true" outlineLevel="0" collapsed="false">
      <c r="A508" s="137"/>
      <c r="B508" s="138"/>
      <c r="C508" s="138"/>
      <c r="D508" s="139"/>
      <c r="E508" s="140"/>
    </row>
    <row r="509" customFormat="false" ht="15.75" hidden="false" customHeight="true" outlineLevel="0" collapsed="false">
      <c r="A509" s="137"/>
      <c r="B509" s="138"/>
      <c r="C509" s="138"/>
      <c r="D509" s="139"/>
      <c r="E509" s="140"/>
    </row>
    <row r="510" customFormat="false" ht="15.75" hidden="false" customHeight="true" outlineLevel="0" collapsed="false">
      <c r="A510" s="137"/>
      <c r="B510" s="138"/>
      <c r="C510" s="138"/>
      <c r="D510" s="139"/>
      <c r="E510" s="140"/>
    </row>
    <row r="511" customFormat="false" ht="15.75" hidden="false" customHeight="true" outlineLevel="0" collapsed="false">
      <c r="A511" s="137"/>
      <c r="B511" s="138"/>
      <c r="C511" s="138"/>
      <c r="D511" s="139"/>
      <c r="E511" s="140"/>
    </row>
    <row r="512" customFormat="false" ht="15.75" hidden="false" customHeight="true" outlineLevel="0" collapsed="false">
      <c r="A512" s="137"/>
      <c r="B512" s="138"/>
      <c r="C512" s="138"/>
      <c r="D512" s="139"/>
      <c r="E512" s="140"/>
    </row>
    <row r="513" customFormat="false" ht="15.75" hidden="false" customHeight="true" outlineLevel="0" collapsed="false">
      <c r="A513" s="137"/>
      <c r="B513" s="138"/>
      <c r="C513" s="138"/>
      <c r="D513" s="139"/>
      <c r="E513" s="140"/>
    </row>
    <row r="514" customFormat="false" ht="15.75" hidden="false" customHeight="true" outlineLevel="0" collapsed="false">
      <c r="A514" s="137"/>
      <c r="B514" s="138"/>
      <c r="C514" s="138"/>
      <c r="D514" s="139"/>
      <c r="E514" s="140"/>
    </row>
    <row r="515" customFormat="false" ht="15.75" hidden="false" customHeight="true" outlineLevel="0" collapsed="false">
      <c r="A515" s="137"/>
      <c r="B515" s="138"/>
      <c r="C515" s="138"/>
      <c r="D515" s="139"/>
      <c r="E515" s="140"/>
    </row>
    <row r="516" customFormat="false" ht="15.75" hidden="false" customHeight="true" outlineLevel="0" collapsed="false">
      <c r="A516" s="137"/>
      <c r="B516" s="138"/>
      <c r="C516" s="138"/>
      <c r="D516" s="139"/>
      <c r="E516" s="140"/>
    </row>
    <row r="517" customFormat="false" ht="15.75" hidden="false" customHeight="true" outlineLevel="0" collapsed="false">
      <c r="A517" s="137"/>
      <c r="B517" s="138"/>
      <c r="C517" s="138"/>
      <c r="D517" s="139"/>
      <c r="E517" s="140"/>
    </row>
    <row r="518" customFormat="false" ht="15.75" hidden="false" customHeight="true" outlineLevel="0" collapsed="false">
      <c r="A518" s="137"/>
      <c r="B518" s="138"/>
      <c r="C518" s="138"/>
      <c r="D518" s="139"/>
      <c r="E518" s="140"/>
    </row>
    <row r="519" customFormat="false" ht="15.75" hidden="false" customHeight="true" outlineLevel="0" collapsed="false">
      <c r="A519" s="137"/>
      <c r="B519" s="138"/>
      <c r="C519" s="138"/>
      <c r="D519" s="139"/>
      <c r="E519" s="140"/>
    </row>
    <row r="520" customFormat="false" ht="15.75" hidden="false" customHeight="true" outlineLevel="0" collapsed="false">
      <c r="A520" s="137"/>
      <c r="B520" s="138"/>
      <c r="C520" s="138"/>
      <c r="D520" s="139"/>
      <c r="E520" s="140"/>
    </row>
    <row r="521" customFormat="false" ht="15.75" hidden="false" customHeight="true" outlineLevel="0" collapsed="false">
      <c r="A521" s="137"/>
      <c r="B521" s="138"/>
      <c r="C521" s="138"/>
      <c r="D521" s="139"/>
      <c r="E521" s="140"/>
    </row>
    <row r="522" customFormat="false" ht="15.75" hidden="false" customHeight="true" outlineLevel="0" collapsed="false">
      <c r="A522" s="137"/>
      <c r="B522" s="138"/>
      <c r="C522" s="138"/>
      <c r="D522" s="139"/>
      <c r="E522" s="140"/>
    </row>
    <row r="523" customFormat="false" ht="15.75" hidden="false" customHeight="true" outlineLevel="0" collapsed="false">
      <c r="A523" s="137"/>
      <c r="B523" s="138"/>
      <c r="C523" s="138"/>
      <c r="D523" s="139"/>
      <c r="E523" s="140"/>
    </row>
    <row r="524" customFormat="false" ht="15.75" hidden="false" customHeight="true" outlineLevel="0" collapsed="false">
      <c r="A524" s="137"/>
      <c r="B524" s="138"/>
      <c r="C524" s="138"/>
      <c r="D524" s="139"/>
      <c r="E524" s="140"/>
    </row>
    <row r="525" customFormat="false" ht="15.75" hidden="false" customHeight="true" outlineLevel="0" collapsed="false">
      <c r="A525" s="137"/>
      <c r="B525" s="138"/>
      <c r="C525" s="138"/>
      <c r="D525" s="139"/>
      <c r="E525" s="140"/>
    </row>
    <row r="526" customFormat="false" ht="15.75" hidden="false" customHeight="true" outlineLevel="0" collapsed="false">
      <c r="A526" s="137"/>
      <c r="B526" s="138"/>
      <c r="C526" s="138"/>
      <c r="D526" s="139"/>
      <c r="E526" s="140"/>
    </row>
    <row r="527" customFormat="false" ht="15.75" hidden="false" customHeight="true" outlineLevel="0" collapsed="false">
      <c r="A527" s="137"/>
      <c r="B527" s="138"/>
      <c r="C527" s="138"/>
      <c r="D527" s="139"/>
      <c r="E527" s="140"/>
    </row>
    <row r="528" customFormat="false" ht="15.75" hidden="false" customHeight="true" outlineLevel="0" collapsed="false">
      <c r="A528" s="137"/>
      <c r="B528" s="138"/>
      <c r="C528" s="138"/>
      <c r="D528" s="139"/>
      <c r="E528" s="140"/>
    </row>
    <row r="529" customFormat="false" ht="15.75" hidden="false" customHeight="true" outlineLevel="0" collapsed="false">
      <c r="A529" s="137"/>
      <c r="B529" s="138"/>
      <c r="C529" s="138"/>
      <c r="D529" s="139"/>
      <c r="E529" s="140"/>
    </row>
    <row r="530" customFormat="false" ht="15.75" hidden="false" customHeight="true" outlineLevel="0" collapsed="false">
      <c r="A530" s="137"/>
      <c r="B530" s="138"/>
      <c r="C530" s="138"/>
      <c r="D530" s="139"/>
      <c r="E530" s="140"/>
    </row>
    <row r="531" customFormat="false" ht="15.75" hidden="false" customHeight="true" outlineLevel="0" collapsed="false">
      <c r="A531" s="137"/>
      <c r="B531" s="138"/>
      <c r="C531" s="138"/>
      <c r="D531" s="139"/>
      <c r="E531" s="140"/>
    </row>
    <row r="532" customFormat="false" ht="15.75" hidden="false" customHeight="true" outlineLevel="0" collapsed="false">
      <c r="A532" s="137"/>
      <c r="B532" s="138"/>
      <c r="C532" s="138"/>
      <c r="D532" s="139"/>
      <c r="E532" s="140"/>
    </row>
    <row r="533" customFormat="false" ht="15.75" hidden="false" customHeight="true" outlineLevel="0" collapsed="false">
      <c r="A533" s="137"/>
      <c r="B533" s="138"/>
      <c r="C533" s="138"/>
      <c r="D533" s="139"/>
      <c r="E533" s="140"/>
    </row>
    <row r="534" customFormat="false" ht="15.75" hidden="false" customHeight="true" outlineLevel="0" collapsed="false">
      <c r="A534" s="137"/>
      <c r="B534" s="138"/>
      <c r="C534" s="138"/>
      <c r="D534" s="139"/>
      <c r="E534" s="140"/>
    </row>
    <row r="535" customFormat="false" ht="15.75" hidden="false" customHeight="true" outlineLevel="0" collapsed="false">
      <c r="A535" s="137"/>
      <c r="B535" s="138"/>
      <c r="C535" s="138"/>
      <c r="D535" s="139"/>
      <c r="E535" s="140"/>
    </row>
    <row r="536" customFormat="false" ht="15.75" hidden="false" customHeight="true" outlineLevel="0" collapsed="false">
      <c r="A536" s="137"/>
      <c r="B536" s="138"/>
      <c r="C536" s="138"/>
      <c r="D536" s="139"/>
      <c r="E536" s="140"/>
    </row>
    <row r="537" customFormat="false" ht="15.75" hidden="false" customHeight="true" outlineLevel="0" collapsed="false">
      <c r="A537" s="137"/>
      <c r="B537" s="138"/>
      <c r="C537" s="138"/>
      <c r="D537" s="139"/>
      <c r="E537" s="140"/>
    </row>
    <row r="538" customFormat="false" ht="15.75" hidden="false" customHeight="true" outlineLevel="0" collapsed="false">
      <c r="A538" s="137"/>
      <c r="B538" s="138"/>
      <c r="C538" s="138"/>
      <c r="D538" s="139"/>
      <c r="E538" s="140"/>
    </row>
    <row r="539" customFormat="false" ht="15.75" hidden="false" customHeight="true" outlineLevel="0" collapsed="false">
      <c r="A539" s="137"/>
      <c r="B539" s="138"/>
      <c r="C539" s="138"/>
      <c r="D539" s="139"/>
      <c r="E539" s="140"/>
    </row>
    <row r="540" customFormat="false" ht="15.75" hidden="false" customHeight="true" outlineLevel="0" collapsed="false">
      <c r="A540" s="137"/>
      <c r="B540" s="138"/>
      <c r="C540" s="138"/>
      <c r="D540" s="139"/>
      <c r="E540" s="140"/>
    </row>
    <row r="541" customFormat="false" ht="15.75" hidden="false" customHeight="true" outlineLevel="0" collapsed="false">
      <c r="A541" s="137"/>
      <c r="B541" s="138"/>
      <c r="C541" s="138"/>
      <c r="D541" s="139"/>
      <c r="E541" s="140"/>
    </row>
    <row r="542" customFormat="false" ht="15.75" hidden="false" customHeight="true" outlineLevel="0" collapsed="false">
      <c r="A542" s="137"/>
      <c r="B542" s="138"/>
      <c r="C542" s="138"/>
      <c r="D542" s="139"/>
      <c r="E542" s="140"/>
    </row>
    <row r="543" customFormat="false" ht="15.75" hidden="false" customHeight="true" outlineLevel="0" collapsed="false">
      <c r="A543" s="137"/>
      <c r="B543" s="138"/>
      <c r="C543" s="138"/>
      <c r="D543" s="139"/>
      <c r="E543" s="140"/>
    </row>
    <row r="544" customFormat="false" ht="15.75" hidden="false" customHeight="true" outlineLevel="0" collapsed="false">
      <c r="A544" s="137"/>
      <c r="B544" s="138"/>
      <c r="C544" s="138"/>
      <c r="D544" s="139"/>
      <c r="E544" s="140"/>
    </row>
    <row r="545" customFormat="false" ht="15.75" hidden="false" customHeight="true" outlineLevel="0" collapsed="false">
      <c r="A545" s="137"/>
      <c r="B545" s="138"/>
      <c r="C545" s="138"/>
      <c r="D545" s="139"/>
      <c r="E545" s="140"/>
    </row>
    <row r="546" customFormat="false" ht="15.75" hidden="false" customHeight="true" outlineLevel="0" collapsed="false">
      <c r="A546" s="137"/>
      <c r="B546" s="138"/>
      <c r="C546" s="138"/>
      <c r="D546" s="139"/>
      <c r="E546" s="140"/>
    </row>
    <row r="547" customFormat="false" ht="15.75" hidden="false" customHeight="true" outlineLevel="0" collapsed="false">
      <c r="A547" s="137"/>
      <c r="B547" s="138"/>
      <c r="C547" s="138"/>
      <c r="D547" s="139"/>
      <c r="E547" s="140"/>
    </row>
    <row r="548" customFormat="false" ht="15.75" hidden="false" customHeight="true" outlineLevel="0" collapsed="false">
      <c r="A548" s="137"/>
      <c r="B548" s="138"/>
      <c r="C548" s="138"/>
      <c r="D548" s="139"/>
      <c r="E548" s="140"/>
    </row>
    <row r="549" customFormat="false" ht="15.75" hidden="false" customHeight="true" outlineLevel="0" collapsed="false">
      <c r="A549" s="137"/>
      <c r="B549" s="138"/>
      <c r="C549" s="138"/>
      <c r="D549" s="139"/>
      <c r="E549" s="140"/>
    </row>
    <row r="550" customFormat="false" ht="15.75" hidden="false" customHeight="true" outlineLevel="0" collapsed="false">
      <c r="A550" s="137"/>
      <c r="B550" s="138"/>
      <c r="C550" s="138"/>
      <c r="D550" s="139"/>
      <c r="E550" s="140"/>
    </row>
    <row r="551" customFormat="false" ht="15.75" hidden="false" customHeight="true" outlineLevel="0" collapsed="false">
      <c r="A551" s="137"/>
      <c r="B551" s="138"/>
      <c r="C551" s="138"/>
      <c r="D551" s="139"/>
      <c r="E551" s="140"/>
    </row>
    <row r="552" customFormat="false" ht="15.75" hidden="false" customHeight="true" outlineLevel="0" collapsed="false">
      <c r="A552" s="137"/>
      <c r="B552" s="138"/>
      <c r="C552" s="138"/>
      <c r="D552" s="139"/>
      <c r="E552" s="140"/>
    </row>
    <row r="553" customFormat="false" ht="15.75" hidden="false" customHeight="true" outlineLevel="0" collapsed="false">
      <c r="A553" s="137"/>
      <c r="B553" s="138"/>
      <c r="C553" s="138"/>
      <c r="D553" s="139"/>
      <c r="E553" s="140"/>
    </row>
    <row r="554" customFormat="false" ht="15.75" hidden="false" customHeight="true" outlineLevel="0" collapsed="false">
      <c r="A554" s="137"/>
      <c r="B554" s="138"/>
      <c r="C554" s="138"/>
      <c r="D554" s="139"/>
      <c r="E554" s="140"/>
    </row>
    <row r="555" customFormat="false" ht="15.75" hidden="false" customHeight="true" outlineLevel="0" collapsed="false">
      <c r="A555" s="137"/>
      <c r="B555" s="138"/>
      <c r="C555" s="138"/>
      <c r="D555" s="139"/>
      <c r="E555" s="140"/>
    </row>
    <row r="556" customFormat="false" ht="15.75" hidden="false" customHeight="true" outlineLevel="0" collapsed="false">
      <c r="A556" s="137"/>
      <c r="B556" s="138"/>
      <c r="C556" s="138"/>
      <c r="D556" s="139"/>
      <c r="E556" s="140"/>
    </row>
    <row r="557" customFormat="false" ht="15.75" hidden="false" customHeight="true" outlineLevel="0" collapsed="false">
      <c r="A557" s="137"/>
      <c r="B557" s="138"/>
      <c r="C557" s="138"/>
      <c r="D557" s="139"/>
      <c r="E557" s="140"/>
    </row>
    <row r="558" customFormat="false" ht="15.75" hidden="false" customHeight="true" outlineLevel="0" collapsed="false">
      <c r="A558" s="137"/>
      <c r="B558" s="138"/>
      <c r="C558" s="138"/>
      <c r="D558" s="139"/>
      <c r="E558" s="140"/>
    </row>
    <row r="559" customFormat="false" ht="15.75" hidden="false" customHeight="true" outlineLevel="0" collapsed="false">
      <c r="A559" s="137"/>
      <c r="B559" s="138"/>
      <c r="C559" s="138"/>
      <c r="D559" s="139"/>
      <c r="E559" s="140"/>
    </row>
    <row r="560" customFormat="false" ht="15.75" hidden="false" customHeight="true" outlineLevel="0" collapsed="false">
      <c r="A560" s="137"/>
      <c r="B560" s="138"/>
      <c r="C560" s="138"/>
      <c r="D560" s="139"/>
      <c r="E560" s="140"/>
    </row>
    <row r="561" customFormat="false" ht="15.75" hidden="false" customHeight="true" outlineLevel="0" collapsed="false">
      <c r="A561" s="137"/>
      <c r="B561" s="138"/>
      <c r="C561" s="138"/>
      <c r="D561" s="139"/>
      <c r="E561" s="140"/>
    </row>
    <row r="562" customFormat="false" ht="15.75" hidden="false" customHeight="true" outlineLevel="0" collapsed="false">
      <c r="A562" s="137"/>
      <c r="B562" s="138"/>
      <c r="C562" s="138"/>
      <c r="D562" s="139"/>
      <c r="E562" s="140"/>
    </row>
    <row r="563" customFormat="false" ht="15.75" hidden="false" customHeight="true" outlineLevel="0" collapsed="false">
      <c r="A563" s="137"/>
      <c r="B563" s="138"/>
      <c r="C563" s="138"/>
      <c r="D563" s="139"/>
      <c r="E563" s="140"/>
    </row>
    <row r="564" customFormat="false" ht="15.75" hidden="false" customHeight="true" outlineLevel="0" collapsed="false">
      <c r="A564" s="137"/>
      <c r="B564" s="138"/>
      <c r="C564" s="138"/>
      <c r="D564" s="139"/>
      <c r="E564" s="140"/>
    </row>
    <row r="565" customFormat="false" ht="15.75" hidden="false" customHeight="true" outlineLevel="0" collapsed="false">
      <c r="A565" s="137"/>
      <c r="B565" s="138"/>
      <c r="C565" s="138"/>
      <c r="D565" s="139"/>
      <c r="E565" s="140"/>
    </row>
    <row r="566" customFormat="false" ht="15.75" hidden="false" customHeight="true" outlineLevel="0" collapsed="false">
      <c r="A566" s="137"/>
      <c r="B566" s="138"/>
      <c r="C566" s="138"/>
      <c r="D566" s="139"/>
      <c r="E566" s="140"/>
    </row>
    <row r="567" customFormat="false" ht="15.75" hidden="false" customHeight="true" outlineLevel="0" collapsed="false">
      <c r="A567" s="137"/>
      <c r="B567" s="138"/>
      <c r="C567" s="138"/>
      <c r="D567" s="139"/>
      <c r="E567" s="140"/>
    </row>
    <row r="568" customFormat="false" ht="15.75" hidden="false" customHeight="true" outlineLevel="0" collapsed="false">
      <c r="A568" s="137"/>
      <c r="B568" s="138"/>
      <c r="C568" s="138"/>
      <c r="D568" s="139"/>
      <c r="E568" s="140"/>
    </row>
    <row r="569" customFormat="false" ht="15.75" hidden="false" customHeight="true" outlineLevel="0" collapsed="false">
      <c r="A569" s="137"/>
      <c r="B569" s="138"/>
      <c r="C569" s="138"/>
      <c r="D569" s="139"/>
      <c r="E569" s="140"/>
    </row>
    <row r="570" customFormat="false" ht="15.75" hidden="false" customHeight="true" outlineLevel="0" collapsed="false">
      <c r="A570" s="137"/>
      <c r="B570" s="138"/>
      <c r="C570" s="138"/>
      <c r="D570" s="139"/>
      <c r="E570" s="140"/>
    </row>
    <row r="571" customFormat="false" ht="15.75" hidden="false" customHeight="true" outlineLevel="0" collapsed="false">
      <c r="A571" s="137"/>
      <c r="B571" s="138"/>
      <c r="C571" s="138"/>
      <c r="D571" s="139"/>
      <c r="E571" s="140"/>
    </row>
    <row r="572" customFormat="false" ht="15.75" hidden="false" customHeight="true" outlineLevel="0" collapsed="false">
      <c r="A572" s="137"/>
      <c r="B572" s="138"/>
      <c r="C572" s="138"/>
      <c r="D572" s="139"/>
      <c r="E572" s="140"/>
    </row>
    <row r="573" customFormat="false" ht="15.75" hidden="false" customHeight="true" outlineLevel="0" collapsed="false">
      <c r="A573" s="137"/>
      <c r="B573" s="138"/>
      <c r="C573" s="138"/>
      <c r="D573" s="139"/>
      <c r="E573" s="140"/>
    </row>
    <row r="574" customFormat="false" ht="15.75" hidden="false" customHeight="true" outlineLevel="0" collapsed="false">
      <c r="A574" s="137"/>
      <c r="B574" s="138"/>
      <c r="C574" s="138"/>
      <c r="D574" s="139"/>
      <c r="E574" s="140"/>
    </row>
    <row r="575" customFormat="false" ht="15.75" hidden="false" customHeight="true" outlineLevel="0" collapsed="false">
      <c r="A575" s="137"/>
      <c r="B575" s="138"/>
      <c r="C575" s="138"/>
      <c r="D575" s="139"/>
      <c r="E575" s="140"/>
    </row>
    <row r="576" customFormat="false" ht="15.75" hidden="false" customHeight="true" outlineLevel="0" collapsed="false">
      <c r="A576" s="137"/>
      <c r="B576" s="138"/>
      <c r="C576" s="138"/>
      <c r="D576" s="139"/>
      <c r="E576" s="140"/>
    </row>
    <row r="577" customFormat="false" ht="15.75" hidden="false" customHeight="true" outlineLevel="0" collapsed="false">
      <c r="A577" s="137"/>
      <c r="B577" s="138"/>
      <c r="C577" s="138"/>
      <c r="D577" s="139"/>
      <c r="E577" s="140"/>
    </row>
    <row r="578" customFormat="false" ht="15.75" hidden="false" customHeight="true" outlineLevel="0" collapsed="false">
      <c r="A578" s="137"/>
      <c r="B578" s="138"/>
      <c r="C578" s="138"/>
      <c r="D578" s="139"/>
      <c r="E578" s="140"/>
    </row>
    <row r="579" customFormat="false" ht="15.75" hidden="false" customHeight="true" outlineLevel="0" collapsed="false">
      <c r="A579" s="137"/>
      <c r="B579" s="138"/>
      <c r="C579" s="138"/>
      <c r="D579" s="139"/>
      <c r="E579" s="140"/>
    </row>
    <row r="580" customFormat="false" ht="15.75" hidden="false" customHeight="true" outlineLevel="0" collapsed="false">
      <c r="A580" s="137"/>
      <c r="B580" s="138"/>
      <c r="C580" s="138"/>
      <c r="D580" s="139"/>
      <c r="E580" s="140"/>
    </row>
    <row r="581" customFormat="false" ht="15.75" hidden="false" customHeight="true" outlineLevel="0" collapsed="false">
      <c r="A581" s="137"/>
      <c r="B581" s="138"/>
      <c r="C581" s="138"/>
      <c r="D581" s="139"/>
      <c r="E581" s="140"/>
    </row>
    <row r="582" customFormat="false" ht="15.75" hidden="false" customHeight="true" outlineLevel="0" collapsed="false">
      <c r="A582" s="137"/>
      <c r="B582" s="138"/>
      <c r="C582" s="138"/>
      <c r="D582" s="139"/>
      <c r="E582" s="140"/>
    </row>
    <row r="583" customFormat="false" ht="15.75" hidden="false" customHeight="true" outlineLevel="0" collapsed="false">
      <c r="A583" s="137"/>
      <c r="B583" s="138"/>
      <c r="C583" s="138"/>
      <c r="D583" s="139"/>
      <c r="E583" s="140"/>
    </row>
    <row r="584" customFormat="false" ht="15.75" hidden="false" customHeight="true" outlineLevel="0" collapsed="false">
      <c r="A584" s="137"/>
      <c r="B584" s="138"/>
      <c r="C584" s="138"/>
      <c r="D584" s="139"/>
      <c r="E584" s="140"/>
    </row>
    <row r="585" customFormat="false" ht="15.75" hidden="false" customHeight="true" outlineLevel="0" collapsed="false">
      <c r="A585" s="137"/>
      <c r="B585" s="138"/>
      <c r="C585" s="138"/>
      <c r="D585" s="139"/>
      <c r="E585" s="140"/>
    </row>
    <row r="586" customFormat="false" ht="15.75" hidden="false" customHeight="true" outlineLevel="0" collapsed="false">
      <c r="A586" s="137"/>
      <c r="B586" s="138"/>
      <c r="C586" s="138"/>
      <c r="D586" s="139"/>
      <c r="E586" s="140"/>
    </row>
    <row r="587" customFormat="false" ht="15.75" hidden="false" customHeight="true" outlineLevel="0" collapsed="false">
      <c r="A587" s="137"/>
      <c r="B587" s="138"/>
      <c r="C587" s="138"/>
      <c r="D587" s="139"/>
      <c r="E587" s="140"/>
    </row>
    <row r="588" customFormat="false" ht="15.75" hidden="false" customHeight="true" outlineLevel="0" collapsed="false">
      <c r="A588" s="137"/>
      <c r="B588" s="138"/>
      <c r="C588" s="138"/>
      <c r="D588" s="139"/>
      <c r="E588" s="140"/>
    </row>
    <row r="589" customFormat="false" ht="15.75" hidden="false" customHeight="true" outlineLevel="0" collapsed="false">
      <c r="A589" s="137"/>
      <c r="B589" s="138"/>
      <c r="C589" s="138"/>
      <c r="D589" s="139"/>
      <c r="E589" s="140"/>
    </row>
    <row r="590" customFormat="false" ht="15.75" hidden="false" customHeight="true" outlineLevel="0" collapsed="false">
      <c r="A590" s="137"/>
      <c r="B590" s="138"/>
      <c r="C590" s="138"/>
      <c r="D590" s="139"/>
      <c r="E590" s="140"/>
    </row>
    <row r="591" customFormat="false" ht="15.75" hidden="false" customHeight="true" outlineLevel="0" collapsed="false">
      <c r="A591" s="137"/>
      <c r="B591" s="138"/>
      <c r="C591" s="138"/>
      <c r="D591" s="139"/>
      <c r="E591" s="140"/>
    </row>
    <row r="592" customFormat="false" ht="15.75" hidden="false" customHeight="true" outlineLevel="0" collapsed="false">
      <c r="A592" s="137"/>
      <c r="B592" s="138"/>
      <c r="C592" s="138"/>
      <c r="D592" s="139"/>
      <c r="E592" s="140"/>
    </row>
    <row r="593" customFormat="false" ht="15.75" hidden="false" customHeight="true" outlineLevel="0" collapsed="false">
      <c r="A593" s="137"/>
      <c r="B593" s="138"/>
      <c r="C593" s="138"/>
      <c r="D593" s="139"/>
      <c r="E593" s="140"/>
    </row>
    <row r="594" customFormat="false" ht="15.75" hidden="false" customHeight="true" outlineLevel="0" collapsed="false">
      <c r="A594" s="137"/>
      <c r="B594" s="138"/>
      <c r="C594" s="138"/>
      <c r="D594" s="139"/>
      <c r="E594" s="140"/>
    </row>
    <row r="595" customFormat="false" ht="15.75" hidden="false" customHeight="true" outlineLevel="0" collapsed="false">
      <c r="A595" s="137"/>
      <c r="B595" s="138"/>
      <c r="C595" s="138"/>
      <c r="D595" s="139"/>
      <c r="E595" s="140"/>
    </row>
    <row r="596" customFormat="false" ht="15.75" hidden="false" customHeight="true" outlineLevel="0" collapsed="false">
      <c r="A596" s="137"/>
      <c r="B596" s="138"/>
      <c r="C596" s="138"/>
      <c r="D596" s="139"/>
      <c r="E596" s="140"/>
    </row>
    <row r="597" customFormat="false" ht="15.75" hidden="false" customHeight="true" outlineLevel="0" collapsed="false">
      <c r="A597" s="137"/>
      <c r="B597" s="138"/>
      <c r="C597" s="138"/>
      <c r="D597" s="139"/>
      <c r="E597" s="140"/>
    </row>
    <row r="598" customFormat="false" ht="15.75" hidden="false" customHeight="true" outlineLevel="0" collapsed="false">
      <c r="A598" s="137"/>
      <c r="B598" s="138"/>
      <c r="C598" s="138"/>
      <c r="D598" s="139"/>
      <c r="E598" s="140"/>
    </row>
    <row r="599" customFormat="false" ht="15.75" hidden="false" customHeight="true" outlineLevel="0" collapsed="false">
      <c r="A599" s="137"/>
      <c r="B599" s="138"/>
      <c r="C599" s="138"/>
      <c r="D599" s="139"/>
      <c r="E599" s="140"/>
    </row>
    <row r="600" customFormat="false" ht="15.75" hidden="false" customHeight="true" outlineLevel="0" collapsed="false">
      <c r="A600" s="137"/>
      <c r="B600" s="138"/>
      <c r="C600" s="138"/>
      <c r="D600" s="139"/>
      <c r="E600" s="140"/>
    </row>
    <row r="601" customFormat="false" ht="15.75" hidden="false" customHeight="true" outlineLevel="0" collapsed="false">
      <c r="A601" s="137"/>
      <c r="B601" s="138"/>
      <c r="C601" s="138"/>
      <c r="D601" s="139"/>
      <c r="E601" s="140"/>
    </row>
    <row r="602" customFormat="false" ht="15.75" hidden="false" customHeight="true" outlineLevel="0" collapsed="false">
      <c r="A602" s="137"/>
      <c r="B602" s="138"/>
      <c r="C602" s="138"/>
      <c r="D602" s="139"/>
      <c r="E602" s="140"/>
    </row>
    <row r="603" customFormat="false" ht="15.75" hidden="false" customHeight="true" outlineLevel="0" collapsed="false">
      <c r="A603" s="137"/>
      <c r="B603" s="138"/>
      <c r="C603" s="138"/>
      <c r="D603" s="139"/>
      <c r="E603" s="140"/>
    </row>
    <row r="604" customFormat="false" ht="15.75" hidden="false" customHeight="true" outlineLevel="0" collapsed="false">
      <c r="A604" s="137"/>
      <c r="B604" s="138"/>
      <c r="C604" s="138"/>
      <c r="D604" s="139"/>
      <c r="E604" s="140"/>
    </row>
    <row r="605" customFormat="false" ht="15.75" hidden="false" customHeight="true" outlineLevel="0" collapsed="false">
      <c r="A605" s="137"/>
      <c r="B605" s="138"/>
      <c r="C605" s="138"/>
      <c r="D605" s="139"/>
      <c r="E605" s="140"/>
    </row>
    <row r="606" customFormat="false" ht="15.75" hidden="false" customHeight="true" outlineLevel="0" collapsed="false">
      <c r="A606" s="137"/>
      <c r="B606" s="138"/>
      <c r="C606" s="138"/>
      <c r="D606" s="139"/>
      <c r="E606" s="140"/>
    </row>
    <row r="607" customFormat="false" ht="15.75" hidden="false" customHeight="true" outlineLevel="0" collapsed="false">
      <c r="A607" s="137"/>
      <c r="B607" s="138"/>
      <c r="C607" s="138"/>
      <c r="D607" s="139"/>
      <c r="E607" s="140"/>
    </row>
    <row r="608" customFormat="false" ht="15.75" hidden="false" customHeight="true" outlineLevel="0" collapsed="false">
      <c r="A608" s="137"/>
      <c r="B608" s="138"/>
      <c r="C608" s="138"/>
      <c r="D608" s="139"/>
      <c r="E608" s="140"/>
    </row>
    <row r="609" customFormat="false" ht="15.75" hidden="false" customHeight="true" outlineLevel="0" collapsed="false">
      <c r="A609" s="137"/>
      <c r="B609" s="138"/>
      <c r="C609" s="138"/>
      <c r="D609" s="139"/>
      <c r="E609" s="140"/>
    </row>
    <row r="610" customFormat="false" ht="15.75" hidden="false" customHeight="true" outlineLevel="0" collapsed="false">
      <c r="A610" s="137"/>
      <c r="B610" s="138"/>
      <c r="C610" s="138"/>
      <c r="D610" s="139"/>
      <c r="E610" s="140"/>
    </row>
    <row r="611" customFormat="false" ht="15.75" hidden="false" customHeight="true" outlineLevel="0" collapsed="false">
      <c r="A611" s="137"/>
      <c r="B611" s="138"/>
      <c r="C611" s="138"/>
      <c r="D611" s="139"/>
      <c r="E611" s="140"/>
    </row>
    <row r="612" customFormat="false" ht="15.75" hidden="false" customHeight="true" outlineLevel="0" collapsed="false">
      <c r="A612" s="137"/>
      <c r="B612" s="138"/>
      <c r="C612" s="138"/>
      <c r="D612" s="139"/>
      <c r="E612" s="140"/>
    </row>
    <row r="613" customFormat="false" ht="15.75" hidden="false" customHeight="true" outlineLevel="0" collapsed="false">
      <c r="A613" s="137"/>
      <c r="B613" s="138"/>
      <c r="C613" s="138"/>
      <c r="D613" s="139"/>
      <c r="E613" s="140"/>
    </row>
    <row r="614" customFormat="false" ht="15.75" hidden="false" customHeight="true" outlineLevel="0" collapsed="false">
      <c r="A614" s="137"/>
      <c r="B614" s="138"/>
      <c r="C614" s="138"/>
      <c r="D614" s="139"/>
      <c r="E614" s="140"/>
    </row>
    <row r="615" customFormat="false" ht="15.75" hidden="false" customHeight="true" outlineLevel="0" collapsed="false">
      <c r="A615" s="137"/>
      <c r="B615" s="138"/>
      <c r="C615" s="138"/>
      <c r="D615" s="139"/>
      <c r="E615" s="140"/>
    </row>
    <row r="616" customFormat="false" ht="15.75" hidden="false" customHeight="true" outlineLevel="0" collapsed="false">
      <c r="A616" s="137"/>
      <c r="B616" s="138"/>
      <c r="C616" s="138"/>
      <c r="D616" s="139"/>
      <c r="E616" s="140"/>
    </row>
    <row r="617" customFormat="false" ht="15.75" hidden="false" customHeight="true" outlineLevel="0" collapsed="false">
      <c r="A617" s="137"/>
      <c r="B617" s="138"/>
      <c r="C617" s="138"/>
      <c r="D617" s="139"/>
      <c r="E617" s="140"/>
    </row>
    <row r="618" customFormat="false" ht="15.75" hidden="false" customHeight="true" outlineLevel="0" collapsed="false">
      <c r="A618" s="137"/>
      <c r="B618" s="138"/>
      <c r="C618" s="138"/>
      <c r="D618" s="139"/>
      <c r="E618" s="140"/>
    </row>
    <row r="619" customFormat="false" ht="15.75" hidden="false" customHeight="true" outlineLevel="0" collapsed="false">
      <c r="A619" s="137"/>
      <c r="B619" s="138"/>
      <c r="C619" s="138"/>
      <c r="D619" s="139"/>
      <c r="E619" s="140"/>
    </row>
    <row r="620" customFormat="false" ht="15.75" hidden="false" customHeight="true" outlineLevel="0" collapsed="false">
      <c r="A620" s="137"/>
      <c r="B620" s="138"/>
      <c r="C620" s="138"/>
      <c r="D620" s="139"/>
      <c r="E620" s="140"/>
    </row>
    <row r="621" customFormat="false" ht="15.75" hidden="false" customHeight="true" outlineLevel="0" collapsed="false">
      <c r="A621" s="137"/>
      <c r="B621" s="138"/>
      <c r="C621" s="138"/>
      <c r="D621" s="139"/>
      <c r="E621" s="140"/>
    </row>
    <row r="622" customFormat="false" ht="15.75" hidden="false" customHeight="true" outlineLevel="0" collapsed="false">
      <c r="A622" s="137"/>
      <c r="B622" s="138"/>
      <c r="C622" s="138"/>
      <c r="D622" s="139"/>
      <c r="E622" s="140"/>
    </row>
    <row r="623" customFormat="false" ht="15.75" hidden="false" customHeight="true" outlineLevel="0" collapsed="false">
      <c r="A623" s="137"/>
      <c r="B623" s="138"/>
      <c r="C623" s="138"/>
      <c r="D623" s="139"/>
      <c r="E623" s="140"/>
    </row>
    <row r="624" customFormat="false" ht="15.75" hidden="false" customHeight="true" outlineLevel="0" collapsed="false">
      <c r="A624" s="137"/>
      <c r="B624" s="138"/>
      <c r="C624" s="138"/>
      <c r="D624" s="139"/>
      <c r="E624" s="140"/>
    </row>
    <row r="625" customFormat="false" ht="15.75" hidden="false" customHeight="true" outlineLevel="0" collapsed="false">
      <c r="A625" s="137"/>
      <c r="B625" s="138"/>
      <c r="C625" s="138"/>
      <c r="D625" s="139"/>
      <c r="E625" s="140"/>
    </row>
    <row r="626" customFormat="false" ht="15.75" hidden="false" customHeight="true" outlineLevel="0" collapsed="false">
      <c r="A626" s="137"/>
      <c r="B626" s="138"/>
      <c r="C626" s="138"/>
      <c r="D626" s="139"/>
      <c r="E626" s="140"/>
    </row>
    <row r="627" customFormat="false" ht="15.75" hidden="false" customHeight="true" outlineLevel="0" collapsed="false">
      <c r="A627" s="137"/>
      <c r="B627" s="138"/>
      <c r="C627" s="138"/>
      <c r="D627" s="139"/>
      <c r="E627" s="140"/>
    </row>
    <row r="628" customFormat="false" ht="15.75" hidden="false" customHeight="true" outlineLevel="0" collapsed="false">
      <c r="A628" s="137"/>
      <c r="B628" s="138"/>
      <c r="C628" s="138"/>
      <c r="D628" s="139"/>
      <c r="E628" s="140"/>
    </row>
    <row r="629" customFormat="false" ht="15.75" hidden="false" customHeight="true" outlineLevel="0" collapsed="false">
      <c r="A629" s="137"/>
      <c r="B629" s="138"/>
      <c r="C629" s="138"/>
      <c r="D629" s="139"/>
      <c r="E629" s="140"/>
    </row>
    <row r="630" customFormat="false" ht="15.75" hidden="false" customHeight="true" outlineLevel="0" collapsed="false">
      <c r="A630" s="137"/>
      <c r="B630" s="138"/>
      <c r="C630" s="138"/>
      <c r="D630" s="139"/>
      <c r="E630" s="140"/>
    </row>
    <row r="631" customFormat="false" ht="15.75" hidden="false" customHeight="true" outlineLevel="0" collapsed="false">
      <c r="A631" s="137"/>
      <c r="B631" s="138"/>
      <c r="C631" s="138"/>
      <c r="D631" s="139"/>
      <c r="E631" s="140"/>
    </row>
    <row r="632" customFormat="false" ht="15.75" hidden="false" customHeight="true" outlineLevel="0" collapsed="false">
      <c r="A632" s="137"/>
      <c r="B632" s="138"/>
      <c r="C632" s="138"/>
      <c r="D632" s="139"/>
      <c r="E632" s="140"/>
    </row>
    <row r="633" customFormat="false" ht="15.75" hidden="false" customHeight="true" outlineLevel="0" collapsed="false">
      <c r="A633" s="137"/>
      <c r="B633" s="138"/>
      <c r="C633" s="138"/>
      <c r="D633" s="139"/>
      <c r="E633" s="140"/>
    </row>
    <row r="634" customFormat="false" ht="15.75" hidden="false" customHeight="true" outlineLevel="0" collapsed="false">
      <c r="A634" s="137"/>
      <c r="B634" s="138"/>
      <c r="C634" s="138"/>
      <c r="D634" s="139"/>
      <c r="E634" s="140"/>
    </row>
    <row r="635" customFormat="false" ht="15.75" hidden="false" customHeight="true" outlineLevel="0" collapsed="false">
      <c r="A635" s="137"/>
      <c r="B635" s="138"/>
      <c r="C635" s="138"/>
      <c r="D635" s="139"/>
      <c r="E635" s="140"/>
    </row>
    <row r="636" customFormat="false" ht="15.75" hidden="false" customHeight="true" outlineLevel="0" collapsed="false">
      <c r="A636" s="137"/>
      <c r="B636" s="138"/>
      <c r="C636" s="138"/>
      <c r="D636" s="139"/>
      <c r="E636" s="140"/>
    </row>
    <row r="637" customFormat="false" ht="15.75" hidden="false" customHeight="true" outlineLevel="0" collapsed="false">
      <c r="A637" s="137"/>
      <c r="B637" s="138"/>
      <c r="C637" s="138"/>
      <c r="D637" s="139"/>
      <c r="E637" s="140"/>
    </row>
    <row r="638" customFormat="false" ht="15.75" hidden="false" customHeight="true" outlineLevel="0" collapsed="false">
      <c r="A638" s="137"/>
      <c r="B638" s="138"/>
      <c r="C638" s="138"/>
      <c r="D638" s="139"/>
      <c r="E638" s="140"/>
    </row>
    <row r="639" customFormat="false" ht="15.75" hidden="false" customHeight="true" outlineLevel="0" collapsed="false">
      <c r="A639" s="137"/>
      <c r="B639" s="138"/>
      <c r="C639" s="138"/>
      <c r="D639" s="139"/>
      <c r="E639" s="140"/>
    </row>
    <row r="640" customFormat="false" ht="15.75" hidden="false" customHeight="true" outlineLevel="0" collapsed="false">
      <c r="A640" s="137"/>
      <c r="B640" s="138"/>
      <c r="C640" s="138"/>
      <c r="D640" s="139"/>
      <c r="E640" s="140"/>
    </row>
    <row r="641" customFormat="false" ht="15.75" hidden="false" customHeight="true" outlineLevel="0" collapsed="false">
      <c r="A641" s="137"/>
      <c r="B641" s="138"/>
      <c r="C641" s="138"/>
      <c r="D641" s="139"/>
      <c r="E641" s="140"/>
    </row>
    <row r="642" customFormat="false" ht="15.75" hidden="false" customHeight="true" outlineLevel="0" collapsed="false">
      <c r="A642" s="137"/>
      <c r="B642" s="138"/>
      <c r="C642" s="138"/>
      <c r="D642" s="139"/>
      <c r="E642" s="140"/>
    </row>
    <row r="643" customFormat="false" ht="15.75" hidden="false" customHeight="true" outlineLevel="0" collapsed="false">
      <c r="A643" s="137"/>
      <c r="B643" s="138"/>
      <c r="C643" s="138"/>
      <c r="D643" s="139"/>
      <c r="E643" s="140"/>
    </row>
    <row r="644" customFormat="false" ht="15.75" hidden="false" customHeight="true" outlineLevel="0" collapsed="false">
      <c r="A644" s="137"/>
      <c r="B644" s="138"/>
      <c r="C644" s="138"/>
      <c r="D644" s="139"/>
      <c r="E644" s="140"/>
    </row>
    <row r="645" customFormat="false" ht="15.75" hidden="false" customHeight="true" outlineLevel="0" collapsed="false">
      <c r="A645" s="137"/>
      <c r="B645" s="138"/>
      <c r="C645" s="138"/>
      <c r="D645" s="139"/>
      <c r="E645" s="140"/>
    </row>
    <row r="646" customFormat="false" ht="15.75" hidden="false" customHeight="true" outlineLevel="0" collapsed="false">
      <c r="A646" s="137"/>
      <c r="B646" s="138"/>
      <c r="C646" s="138"/>
      <c r="D646" s="139"/>
      <c r="E646" s="140"/>
    </row>
    <row r="647" customFormat="false" ht="15.75" hidden="false" customHeight="true" outlineLevel="0" collapsed="false">
      <c r="A647" s="137"/>
      <c r="B647" s="138"/>
      <c r="C647" s="138"/>
      <c r="D647" s="139"/>
      <c r="E647" s="140"/>
    </row>
    <row r="648" customFormat="false" ht="15.75" hidden="false" customHeight="true" outlineLevel="0" collapsed="false">
      <c r="A648" s="137"/>
      <c r="B648" s="138"/>
      <c r="C648" s="138"/>
      <c r="D648" s="139"/>
      <c r="E648" s="140"/>
    </row>
    <row r="649" customFormat="false" ht="15.75" hidden="false" customHeight="true" outlineLevel="0" collapsed="false">
      <c r="A649" s="137"/>
      <c r="B649" s="138"/>
      <c r="C649" s="138"/>
      <c r="D649" s="139"/>
      <c r="E649" s="140"/>
    </row>
    <row r="650" customFormat="false" ht="15.75" hidden="false" customHeight="true" outlineLevel="0" collapsed="false">
      <c r="A650" s="137"/>
      <c r="B650" s="138"/>
      <c r="C650" s="138"/>
      <c r="D650" s="139"/>
      <c r="E650" s="140"/>
    </row>
    <row r="651" customFormat="false" ht="15.75" hidden="false" customHeight="true" outlineLevel="0" collapsed="false">
      <c r="A651" s="137"/>
      <c r="B651" s="138"/>
      <c r="C651" s="138"/>
      <c r="D651" s="139"/>
      <c r="E651" s="140"/>
    </row>
    <row r="652" customFormat="false" ht="15.75" hidden="false" customHeight="true" outlineLevel="0" collapsed="false">
      <c r="A652" s="137"/>
      <c r="B652" s="138"/>
      <c r="C652" s="138"/>
      <c r="D652" s="139"/>
      <c r="E652" s="140"/>
    </row>
    <row r="653" customFormat="false" ht="15.75" hidden="false" customHeight="true" outlineLevel="0" collapsed="false">
      <c r="A653" s="137"/>
      <c r="B653" s="138"/>
      <c r="C653" s="138"/>
      <c r="D653" s="139"/>
      <c r="E653" s="140"/>
    </row>
    <row r="654" customFormat="false" ht="15.75" hidden="false" customHeight="true" outlineLevel="0" collapsed="false">
      <c r="A654" s="137"/>
      <c r="B654" s="138"/>
      <c r="C654" s="138"/>
      <c r="D654" s="139"/>
      <c r="E654" s="140"/>
    </row>
    <row r="655" customFormat="false" ht="15.75" hidden="false" customHeight="true" outlineLevel="0" collapsed="false">
      <c r="A655" s="137"/>
      <c r="B655" s="138"/>
      <c r="C655" s="138"/>
      <c r="D655" s="139"/>
      <c r="E655" s="140"/>
    </row>
    <row r="656" customFormat="false" ht="15.75" hidden="false" customHeight="true" outlineLevel="0" collapsed="false">
      <c r="A656" s="137"/>
      <c r="B656" s="138"/>
      <c r="C656" s="138"/>
      <c r="D656" s="139"/>
      <c r="E656" s="140"/>
    </row>
    <row r="657" customFormat="false" ht="15.75" hidden="false" customHeight="true" outlineLevel="0" collapsed="false">
      <c r="A657" s="137"/>
      <c r="B657" s="138"/>
      <c r="C657" s="138"/>
      <c r="D657" s="139"/>
      <c r="E657" s="140"/>
    </row>
    <row r="658" customFormat="false" ht="15.75" hidden="false" customHeight="true" outlineLevel="0" collapsed="false">
      <c r="A658" s="137"/>
      <c r="B658" s="138"/>
      <c r="C658" s="138"/>
      <c r="D658" s="139"/>
      <c r="E658" s="140"/>
    </row>
    <row r="659" customFormat="false" ht="15.75" hidden="false" customHeight="true" outlineLevel="0" collapsed="false">
      <c r="A659" s="137"/>
      <c r="B659" s="138"/>
      <c r="C659" s="138"/>
      <c r="D659" s="139"/>
      <c r="E659" s="140"/>
    </row>
    <row r="660" customFormat="false" ht="15.75" hidden="false" customHeight="true" outlineLevel="0" collapsed="false">
      <c r="A660" s="137"/>
      <c r="B660" s="138"/>
      <c r="C660" s="138"/>
      <c r="D660" s="139"/>
      <c r="E660" s="140"/>
    </row>
    <row r="661" customFormat="false" ht="15" hidden="false" customHeight="true" outlineLevel="0" collapsed="false">
      <c r="A661" s="137"/>
      <c r="B661" s="138"/>
      <c r="C661" s="138"/>
      <c r="D661" s="139"/>
      <c r="E661" s="140"/>
    </row>
    <row r="662" customFormat="false" ht="15" hidden="false" customHeight="true" outlineLevel="0" collapsed="false">
      <c r="A662" s="137"/>
      <c r="B662" s="138"/>
      <c r="C662" s="138"/>
      <c r="D662" s="139"/>
      <c r="E662" s="140"/>
    </row>
    <row r="663" customFormat="false" ht="15" hidden="false" customHeight="true" outlineLevel="0" collapsed="false">
      <c r="A663" s="137"/>
      <c r="B663" s="138"/>
      <c r="C663" s="138"/>
      <c r="D663" s="139"/>
      <c r="E663" s="140"/>
    </row>
    <row r="664" customFormat="false" ht="15" hidden="false" customHeight="true" outlineLevel="0" collapsed="false">
      <c r="A664" s="137"/>
      <c r="B664" s="138"/>
      <c r="C664" s="138"/>
      <c r="D664" s="139"/>
      <c r="E664" s="140"/>
    </row>
    <row r="665" customFormat="false" ht="15" hidden="false" customHeight="true" outlineLevel="0" collapsed="false">
      <c r="A665" s="137"/>
      <c r="B665" s="138"/>
      <c r="C665" s="138"/>
      <c r="D665" s="139"/>
      <c r="E665" s="140"/>
    </row>
    <row r="666" customFormat="false" ht="15" hidden="false" customHeight="true" outlineLevel="0" collapsed="false">
      <c r="A666" s="137"/>
      <c r="B666" s="138"/>
      <c r="C666" s="138"/>
      <c r="D666" s="139"/>
      <c r="E666" s="140"/>
    </row>
    <row r="667" customFormat="false" ht="15" hidden="false" customHeight="true" outlineLevel="0" collapsed="false">
      <c r="A667" s="137"/>
      <c r="B667" s="138"/>
      <c r="C667" s="138"/>
      <c r="D667" s="139"/>
      <c r="E667" s="140"/>
    </row>
    <row r="668" customFormat="false" ht="15" hidden="false" customHeight="true" outlineLevel="0" collapsed="false">
      <c r="A668" s="137"/>
      <c r="B668" s="138"/>
      <c r="C668" s="138"/>
      <c r="D668" s="139"/>
      <c r="E668" s="140"/>
    </row>
    <row r="669" customFormat="false" ht="15" hidden="false" customHeight="true" outlineLevel="0" collapsed="false">
      <c r="A669" s="137"/>
      <c r="B669" s="138"/>
      <c r="C669" s="138"/>
      <c r="D669" s="139"/>
      <c r="E669" s="140"/>
    </row>
    <row r="670" customFormat="false" ht="15" hidden="false" customHeight="true" outlineLevel="0" collapsed="false">
      <c r="E670" s="140"/>
    </row>
  </sheetData>
  <mergeCells count="139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A64:D64"/>
    <mergeCell ref="A65:E65"/>
    <mergeCell ref="B66:D66"/>
    <mergeCell ref="A70:D70"/>
    <mergeCell ref="A72:E72"/>
    <mergeCell ref="B73:C73"/>
    <mergeCell ref="B74:C74"/>
    <mergeCell ref="B75:C75"/>
    <mergeCell ref="B76:C76"/>
    <mergeCell ref="B77:C77"/>
    <mergeCell ref="B78:C78"/>
    <mergeCell ref="B79:C79"/>
    <mergeCell ref="A80:C80"/>
    <mergeCell ref="A81:E81"/>
    <mergeCell ref="A82:C85"/>
    <mergeCell ref="A86:E86"/>
    <mergeCell ref="A87:E87"/>
    <mergeCell ref="B88:C88"/>
    <mergeCell ref="B89:C89"/>
    <mergeCell ref="B90:C90"/>
    <mergeCell ref="B91:C91"/>
    <mergeCell ref="B92:C92"/>
    <mergeCell ref="B93:C93"/>
    <mergeCell ref="B94:C94"/>
    <mergeCell ref="A95:C95"/>
    <mergeCell ref="A96:E96"/>
    <mergeCell ref="B97:D97"/>
    <mergeCell ref="B98:D98"/>
    <mergeCell ref="A99:D99"/>
    <mergeCell ref="A100:E100"/>
    <mergeCell ref="B101:D101"/>
    <mergeCell ref="A104:D104"/>
    <mergeCell ref="A105:D105"/>
    <mergeCell ref="A107:E107"/>
    <mergeCell ref="B108:D108"/>
    <mergeCell ref="B109:D109"/>
    <mergeCell ref="B110:D110"/>
    <mergeCell ref="B111:D111"/>
    <mergeCell ref="B112:D112"/>
    <mergeCell ref="A113:D113"/>
    <mergeCell ref="A114:E114"/>
    <mergeCell ref="A115:C120"/>
    <mergeCell ref="A121:E121"/>
    <mergeCell ref="B122:C122"/>
    <mergeCell ref="B123:C123"/>
    <mergeCell ref="B124:C124"/>
    <mergeCell ref="A125:B125"/>
    <mergeCell ref="C125:D125"/>
    <mergeCell ref="B127:C127"/>
    <mergeCell ref="B128:C128"/>
    <mergeCell ref="B129:C129"/>
    <mergeCell ref="B130:C130"/>
    <mergeCell ref="B131:C131"/>
    <mergeCell ref="B132:C132"/>
    <mergeCell ref="A133:C133"/>
    <mergeCell ref="A134:D134"/>
    <mergeCell ref="A135:D135"/>
    <mergeCell ref="A137:E137"/>
    <mergeCell ref="A138:D138"/>
    <mergeCell ref="B139:D139"/>
    <mergeCell ref="B140:D140"/>
    <mergeCell ref="B141:D141"/>
    <mergeCell ref="B142:D142"/>
    <mergeCell ref="B143:D143"/>
    <mergeCell ref="A144:D144"/>
    <mergeCell ref="B145:D145"/>
    <mergeCell ref="A146:D146"/>
    <mergeCell ref="A147:D147"/>
    <mergeCell ref="A148:D148"/>
    <mergeCell ref="A152:E152"/>
    <mergeCell ref="A153:E153"/>
    <mergeCell ref="A154:E154"/>
    <mergeCell ref="A155:E15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0080"/>
    <pageSetUpPr fitToPage="false"/>
  </sheetPr>
  <dimension ref="A1:E670"/>
  <sheetViews>
    <sheetView showFormulas="false" showGridLines="true" showRowColHeaders="true" showZeros="true" rightToLeft="false" tabSelected="false" showOutlineSymbols="true" defaultGridColor="true" view="normal" topLeftCell="A133" colorId="64" zoomScale="120" zoomScaleNormal="120" zoomScalePageLayoutView="100" workbookViewId="0">
      <selection pane="topLeft" activeCell="A155" activeCellId="0" sqref="A155"/>
    </sheetView>
  </sheetViews>
  <sheetFormatPr defaultColWidth="12.6171875" defaultRowHeight="13.8" zeroHeight="false" outlineLevelRow="0" outlineLevelCol="0"/>
  <cols>
    <col collapsed="false" customWidth="true" hidden="false" outlineLevel="0" max="1" min="1" style="141" width="5.73"/>
    <col collapsed="false" customWidth="true" hidden="false" outlineLevel="0" max="2" min="2" style="141" width="34.62"/>
    <col collapsed="false" customWidth="true" hidden="false" outlineLevel="0" max="3" min="3" style="141" width="25.13"/>
    <col collapsed="false" customWidth="true" hidden="false" outlineLevel="0" max="4" min="4" style="141" width="20.27"/>
    <col collapsed="false" customWidth="true" hidden="false" outlineLevel="0" max="5" min="5" style="141" width="25.5"/>
    <col collapsed="false" customWidth="true" hidden="false" outlineLevel="0" max="26" min="6" style="141" width="7.62"/>
    <col collapsed="false" customWidth="false" hidden="false" outlineLevel="0" max="1024" min="27" style="141" width="12.63"/>
  </cols>
  <sheetData>
    <row r="1" customFormat="false" ht="14.25" hidden="false" customHeight="true" outlineLevel="0" collapsed="false">
      <c r="A1" s="39" t="s">
        <v>40</v>
      </c>
      <c r="B1" s="39"/>
      <c r="C1" s="39"/>
      <c r="D1" s="39"/>
      <c r="E1" s="39"/>
    </row>
    <row r="2" customFormat="false" ht="13.8" hidden="false" customHeight="false" outlineLevel="0" collapsed="false">
      <c r="A2" s="39"/>
      <c r="B2" s="39"/>
      <c r="C2" s="39"/>
      <c r="D2" s="39"/>
      <c r="E2" s="39"/>
    </row>
    <row r="3" customFormat="false" ht="13.8" hidden="false" customHeight="false" outlineLevel="0" collapsed="false">
      <c r="A3" s="40" t="s">
        <v>41</v>
      </c>
      <c r="B3" s="40"/>
      <c r="C3" s="40"/>
      <c r="D3" s="40"/>
      <c r="E3" s="40"/>
    </row>
    <row r="4" customFormat="false" ht="15" hidden="false" customHeight="true" outlineLevel="0" collapsed="false">
      <c r="A4" s="41" t="s">
        <v>42</v>
      </c>
      <c r="B4" s="41"/>
      <c r="C4" s="41"/>
      <c r="D4" s="41"/>
      <c r="E4" s="41"/>
    </row>
    <row r="5" customFormat="false" ht="13.8" hidden="false" customHeight="true" outlineLevel="0" collapsed="false">
      <c r="A5" s="42" t="s">
        <v>43</v>
      </c>
      <c r="B5" s="42"/>
      <c r="C5" s="42"/>
      <c r="D5" s="42"/>
      <c r="E5" s="42"/>
    </row>
    <row r="6" customFormat="false" ht="13.8" hidden="false" customHeight="false" outlineLevel="0" collapsed="false">
      <c r="A6" s="43"/>
      <c r="B6" s="43"/>
      <c r="C6" s="43"/>
      <c r="D6" s="43"/>
      <c r="E6" s="43"/>
    </row>
    <row r="7" customFormat="false" ht="13.8" hidden="false" customHeight="false" outlineLevel="0" collapsed="false">
      <c r="A7" s="44" t="s">
        <v>44</v>
      </c>
      <c r="B7" s="44"/>
      <c r="C7" s="44"/>
      <c r="D7" s="44"/>
      <c r="E7" s="44"/>
    </row>
    <row r="8" customFormat="false" ht="15.75" hidden="false" customHeight="true" outlineLevel="0" collapsed="false">
      <c r="A8" s="45" t="s">
        <v>45</v>
      </c>
      <c r="B8" s="46" t="s">
        <v>46</v>
      </c>
      <c r="C8" s="46"/>
      <c r="D8" s="47" t="s">
        <v>47</v>
      </c>
      <c r="E8" s="47"/>
    </row>
    <row r="9" customFormat="false" ht="15.75" hidden="false" customHeight="true" outlineLevel="0" collapsed="false">
      <c r="A9" s="48" t="s">
        <v>48</v>
      </c>
      <c r="B9" s="49" t="s">
        <v>49</v>
      </c>
      <c r="C9" s="49"/>
      <c r="D9" s="50" t="s">
        <v>50</v>
      </c>
      <c r="E9" s="50"/>
    </row>
    <row r="10" customFormat="false" ht="15.75" hidden="false" customHeight="true" outlineLevel="0" collapsed="false">
      <c r="A10" s="48" t="s">
        <v>51</v>
      </c>
      <c r="B10" s="49" t="s">
        <v>52</v>
      </c>
      <c r="C10" s="49"/>
      <c r="D10" s="51" t="s">
        <v>53</v>
      </c>
      <c r="E10" s="51"/>
    </row>
    <row r="11" customFormat="false" ht="15.75" hidden="false" customHeight="true" outlineLevel="0" collapsed="false">
      <c r="A11" s="52" t="s">
        <v>54</v>
      </c>
      <c r="B11" s="53" t="s">
        <v>55</v>
      </c>
      <c r="C11" s="53"/>
      <c r="D11" s="54" t="s">
        <v>56</v>
      </c>
      <c r="E11" s="54"/>
    </row>
    <row r="12" customFormat="false" ht="13.8" hidden="false" customHeight="false" outlineLevel="0" collapsed="false">
      <c r="A12" s="55"/>
      <c r="B12" s="55"/>
      <c r="C12" s="55"/>
      <c r="D12" s="55"/>
      <c r="E12" s="55"/>
    </row>
    <row r="13" customFormat="false" ht="13.8" hidden="false" customHeight="false" outlineLevel="0" collapsed="false">
      <c r="A13" s="44" t="s">
        <v>57</v>
      </c>
      <c r="B13" s="44"/>
      <c r="C13" s="44"/>
      <c r="D13" s="44"/>
      <c r="E13" s="44"/>
    </row>
    <row r="14" customFormat="false" ht="15.75" hidden="false" customHeight="true" outlineLevel="0" collapsed="false">
      <c r="A14" s="56" t="s">
        <v>1</v>
      </c>
      <c r="B14" s="57" t="s">
        <v>58</v>
      </c>
      <c r="C14" s="58" t="s">
        <v>4</v>
      </c>
      <c r="D14" s="59" t="s">
        <v>59</v>
      </c>
      <c r="E14" s="59"/>
    </row>
    <row r="15" customFormat="false" ht="15.75" hidden="false" customHeight="true" outlineLevel="0" collapsed="false">
      <c r="A15" s="60" t="n">
        <v>1</v>
      </c>
      <c r="B15" s="61" t="s">
        <v>60</v>
      </c>
      <c r="C15" s="62" t="s">
        <v>61</v>
      </c>
      <c r="D15" s="63" t="n">
        <f aca="false">'RESUMO DOS CUSTOS'!E12</f>
        <v>2</v>
      </c>
      <c r="E15" s="63"/>
    </row>
    <row r="16" customFormat="false" ht="15.75" hidden="false" customHeight="true" outlineLevel="0" collapsed="false">
      <c r="A16" s="60"/>
      <c r="B16" s="61"/>
      <c r="C16" s="62"/>
      <c r="D16" s="63"/>
      <c r="E16" s="63"/>
    </row>
    <row r="17" customFormat="false" ht="15.75" hidden="false" customHeight="true" outlineLevel="0" collapsed="false">
      <c r="A17" s="37"/>
      <c r="B17" s="37"/>
      <c r="C17" s="191"/>
      <c r="D17" s="21"/>
      <c r="E17" s="21"/>
    </row>
    <row r="18" customFormat="false" ht="15.75" hidden="false" customHeight="true" outlineLevel="0" collapsed="false">
      <c r="A18" s="44" t="s">
        <v>62</v>
      </c>
      <c r="B18" s="44"/>
      <c r="C18" s="44"/>
      <c r="D18" s="44"/>
      <c r="E18" s="44"/>
    </row>
    <row r="19" customFormat="false" ht="15.75" hidden="false" customHeight="true" outlineLevel="0" collapsed="false">
      <c r="A19" s="45" t="n">
        <v>1</v>
      </c>
      <c r="B19" s="46" t="s">
        <v>58</v>
      </c>
      <c r="C19" s="46"/>
      <c r="D19" s="65" t="s">
        <v>63</v>
      </c>
      <c r="E19" s="65"/>
    </row>
    <row r="20" customFormat="false" ht="15.75" hidden="false" customHeight="true" outlineLevel="0" collapsed="false">
      <c r="A20" s="48" t="n">
        <v>2</v>
      </c>
      <c r="B20" s="49" t="s">
        <v>64</v>
      </c>
      <c r="C20" s="49"/>
      <c r="D20" s="51" t="s">
        <v>304</v>
      </c>
      <c r="E20" s="51"/>
    </row>
    <row r="21" customFormat="false" ht="15.75" hidden="false" customHeight="true" outlineLevel="0" collapsed="false">
      <c r="A21" s="48" t="n">
        <v>3</v>
      </c>
      <c r="B21" s="49" t="s">
        <v>66</v>
      </c>
      <c r="C21" s="49"/>
      <c r="D21" s="66" t="n">
        <f aca="false">'FONTE DE DADOS'!B8</f>
        <v>0</v>
      </c>
      <c r="E21" s="66"/>
    </row>
    <row r="22" customFormat="false" ht="15.75" hidden="false" customHeight="true" outlineLevel="0" collapsed="false">
      <c r="A22" s="48" t="n">
        <v>4</v>
      </c>
      <c r="B22" s="49" t="s">
        <v>67</v>
      </c>
      <c r="C22" s="49"/>
      <c r="D22" s="51" t="s">
        <v>305</v>
      </c>
      <c r="E22" s="51"/>
    </row>
    <row r="23" customFormat="false" ht="15.75" hidden="false" customHeight="true" outlineLevel="0" collapsed="false">
      <c r="A23" s="52" t="n">
        <v>5</v>
      </c>
      <c r="B23" s="67" t="s">
        <v>69</v>
      </c>
      <c r="C23" s="67"/>
      <c r="D23" s="68" t="n">
        <v>45658</v>
      </c>
      <c r="E23" s="68"/>
    </row>
    <row r="24" customFormat="false" ht="15.75" hidden="false" customHeight="true" outlineLevel="0" collapsed="false">
      <c r="A24" s="37"/>
      <c r="B24" s="35"/>
      <c r="C24" s="192"/>
      <c r="D24" s="70"/>
      <c r="E24" s="192"/>
    </row>
    <row r="25" customFormat="false" ht="15.75" hidden="false" customHeight="true" outlineLevel="0" collapsed="false">
      <c r="A25" s="44" t="s">
        <v>70</v>
      </c>
      <c r="B25" s="44"/>
      <c r="C25" s="44"/>
      <c r="D25" s="44"/>
      <c r="E25" s="44"/>
    </row>
    <row r="26" customFormat="false" ht="15.75" hidden="false" customHeight="true" outlineLevel="0" collapsed="false">
      <c r="A26" s="71" t="n">
        <v>1</v>
      </c>
      <c r="B26" s="72" t="s">
        <v>71</v>
      </c>
      <c r="C26" s="72"/>
      <c r="D26" s="73" t="s">
        <v>72</v>
      </c>
      <c r="E26" s="74" t="s">
        <v>73</v>
      </c>
    </row>
    <row r="27" customFormat="false" ht="15.75" hidden="false" customHeight="true" outlineLevel="0" collapsed="false">
      <c r="A27" s="13" t="s">
        <v>45</v>
      </c>
      <c r="B27" s="75" t="s">
        <v>74</v>
      </c>
      <c r="C27" s="75"/>
      <c r="D27" s="76"/>
      <c r="E27" s="77" t="n">
        <f aca="false">D21</f>
        <v>0</v>
      </c>
    </row>
    <row r="28" customFormat="false" ht="15.75" hidden="false" customHeight="true" outlineLevel="0" collapsed="false">
      <c r="A28" s="13" t="s">
        <v>48</v>
      </c>
      <c r="B28" s="75" t="s">
        <v>75</v>
      </c>
      <c r="C28" s="75"/>
      <c r="D28" s="78"/>
      <c r="E28" s="79" t="n">
        <v>0</v>
      </c>
    </row>
    <row r="29" customFormat="false" ht="15.75" hidden="false" customHeight="true" outlineLevel="0" collapsed="false">
      <c r="A29" s="13" t="s">
        <v>51</v>
      </c>
      <c r="B29" s="75" t="s">
        <v>76</v>
      </c>
      <c r="C29" s="75"/>
      <c r="D29" s="80"/>
      <c r="E29" s="79" t="n">
        <v>0</v>
      </c>
    </row>
    <row r="30" customFormat="false" ht="15.75" hidden="false" customHeight="true" outlineLevel="0" collapsed="false">
      <c r="A30" s="13" t="s">
        <v>54</v>
      </c>
      <c r="B30" s="75" t="s">
        <v>77</v>
      </c>
      <c r="C30" s="75"/>
      <c r="D30" s="80"/>
      <c r="E30" s="79" t="n">
        <v>0</v>
      </c>
    </row>
    <row r="31" customFormat="false" ht="15.75" hidden="false" customHeight="true" outlineLevel="0" collapsed="false">
      <c r="A31" s="13" t="s">
        <v>78</v>
      </c>
      <c r="B31" s="75" t="s">
        <v>79</v>
      </c>
      <c r="C31" s="75"/>
      <c r="D31" s="80"/>
      <c r="E31" s="79" t="n">
        <v>0</v>
      </c>
    </row>
    <row r="32" customFormat="false" ht="15.75" hidden="false" customHeight="true" outlineLevel="0" collapsed="false">
      <c r="A32" s="13" t="s">
        <v>80</v>
      </c>
      <c r="B32" s="75" t="s">
        <v>81</v>
      </c>
      <c r="C32" s="75"/>
      <c r="D32" s="80"/>
      <c r="E32" s="79" t="n">
        <v>0</v>
      </c>
    </row>
    <row r="33" customFormat="false" ht="15.75" hidden="false" customHeight="true" outlineLevel="0" collapsed="false">
      <c r="A33" s="13" t="s">
        <v>82</v>
      </c>
      <c r="B33" s="49" t="s">
        <v>83</v>
      </c>
      <c r="C33" s="49"/>
      <c r="D33" s="80"/>
      <c r="E33" s="79" t="n">
        <v>0</v>
      </c>
    </row>
    <row r="34" customFormat="false" ht="15.75" hidden="false" customHeight="true" outlineLevel="0" collapsed="false">
      <c r="A34" s="81" t="s">
        <v>84</v>
      </c>
      <c r="B34" s="81"/>
      <c r="C34" s="81"/>
      <c r="D34" s="81"/>
      <c r="E34" s="82" t="n">
        <f aca="false">SUM(E27:E33)</f>
        <v>0</v>
      </c>
    </row>
    <row r="35" customFormat="false" ht="15.75" hidden="false" customHeight="true" outlineLevel="0" collapsed="false">
      <c r="A35" s="83" t="s">
        <v>85</v>
      </c>
      <c r="B35" s="83"/>
      <c r="C35" s="83"/>
      <c r="D35" s="83"/>
      <c r="E35" s="84" t="n">
        <f aca="false">SUM(E34)</f>
        <v>0</v>
      </c>
    </row>
    <row r="36" customFormat="false" ht="15.75" hidden="false" customHeight="true" outlineLevel="0" collapsed="false">
      <c r="A36" s="85"/>
      <c r="B36" s="193"/>
      <c r="C36" s="193"/>
      <c r="D36" s="193"/>
      <c r="E36" s="87"/>
    </row>
    <row r="37" customFormat="false" ht="15.75" hidden="false" customHeight="true" outlineLevel="0" collapsed="false">
      <c r="A37" s="88" t="s">
        <v>86</v>
      </c>
      <c r="B37" s="88"/>
      <c r="C37" s="88"/>
      <c r="D37" s="88"/>
      <c r="E37" s="88"/>
    </row>
    <row r="38" customFormat="false" ht="15.75" hidden="false" customHeight="true" outlineLevel="0" collapsed="false">
      <c r="A38" s="89" t="s">
        <v>87</v>
      </c>
      <c r="B38" s="89"/>
      <c r="C38" s="89"/>
      <c r="D38" s="89"/>
      <c r="E38" s="89"/>
    </row>
    <row r="39" customFormat="false" ht="15.75" hidden="false" customHeight="true" outlineLevel="0" collapsed="false">
      <c r="A39" s="90" t="s">
        <v>88</v>
      </c>
      <c r="B39" s="91" t="s">
        <v>89</v>
      </c>
      <c r="C39" s="91"/>
      <c r="D39" s="92" t="s">
        <v>72</v>
      </c>
      <c r="E39" s="93" t="s">
        <v>73</v>
      </c>
    </row>
    <row r="40" customFormat="false" ht="15.75" hidden="false" customHeight="true" outlineLevel="0" collapsed="false">
      <c r="A40" s="11" t="s">
        <v>45</v>
      </c>
      <c r="B40" s="94" t="s">
        <v>90</v>
      </c>
      <c r="C40" s="95"/>
      <c r="D40" s="194" t="n">
        <f aca="false">1/12</f>
        <v>0.0833333333333333</v>
      </c>
      <c r="E40" s="97" t="n">
        <f aca="false">TRUNC($E$35*D40,2)</f>
        <v>0</v>
      </c>
    </row>
    <row r="41" customFormat="false" ht="15.75" hidden="false" customHeight="true" outlineLevel="0" collapsed="false">
      <c r="A41" s="11" t="s">
        <v>48</v>
      </c>
      <c r="B41" s="94" t="s">
        <v>91</v>
      </c>
      <c r="C41" s="95"/>
      <c r="D41" s="194" t="n">
        <v>0.121</v>
      </c>
      <c r="E41" s="97" t="n">
        <f aca="false">TRUNC($E$35*D41,2)</f>
        <v>0</v>
      </c>
    </row>
    <row r="42" customFormat="false" ht="15.75" hidden="false" customHeight="true" outlineLevel="0" collapsed="false">
      <c r="A42" s="18" t="s">
        <v>92</v>
      </c>
      <c r="B42" s="18"/>
      <c r="C42" s="18"/>
      <c r="D42" s="81" t="n">
        <f aca="false">SUM(D40:D41)</f>
        <v>0.204333333333333</v>
      </c>
      <c r="E42" s="82" t="n">
        <f aca="false">SUM(E40:E41)</f>
        <v>0</v>
      </c>
    </row>
    <row r="43" customFormat="false" ht="15.75" hidden="false" customHeight="true" outlineLevel="0" collapsed="false">
      <c r="A43" s="91" t="s">
        <v>93</v>
      </c>
      <c r="B43" s="91"/>
      <c r="C43" s="91"/>
      <c r="D43" s="91"/>
      <c r="E43" s="82" t="n">
        <f aca="false">SUM(E42)</f>
        <v>0</v>
      </c>
    </row>
    <row r="44" customFormat="false" ht="15.75" hidden="false" customHeight="true" outlineLevel="0" collapsed="false">
      <c r="A44" s="18" t="s">
        <v>94</v>
      </c>
      <c r="B44" s="18"/>
      <c r="C44" s="18"/>
      <c r="D44" s="12" t="s">
        <v>95</v>
      </c>
      <c r="E44" s="97" t="n">
        <f aca="false">E35</f>
        <v>0</v>
      </c>
    </row>
    <row r="45" customFormat="false" ht="75.75" hidden="false" customHeight="true" outlineLevel="0" collapsed="false">
      <c r="A45" s="18"/>
      <c r="B45" s="18"/>
      <c r="C45" s="18"/>
      <c r="D45" s="12" t="s">
        <v>96</v>
      </c>
      <c r="E45" s="97" t="n">
        <f aca="false">E43</f>
        <v>0</v>
      </c>
    </row>
    <row r="46" customFormat="false" ht="15.75" hidden="false" customHeight="true" outlineLevel="0" collapsed="false">
      <c r="A46" s="18"/>
      <c r="B46" s="18"/>
      <c r="C46" s="18"/>
      <c r="D46" s="91" t="s">
        <v>92</v>
      </c>
      <c r="E46" s="93" t="n">
        <f aca="false">SUM(E44:E45)</f>
        <v>0</v>
      </c>
    </row>
    <row r="47" customFormat="false" ht="15.75" hidden="false" customHeight="true" outlineLevel="0" collapsed="false">
      <c r="A47" s="98" t="s">
        <v>97</v>
      </c>
      <c r="B47" s="98"/>
      <c r="C47" s="98"/>
      <c r="D47" s="98"/>
      <c r="E47" s="98"/>
    </row>
    <row r="48" customFormat="false" ht="15.75" hidden="false" customHeight="true" outlineLevel="0" collapsed="false">
      <c r="A48" s="91" t="s">
        <v>98</v>
      </c>
      <c r="B48" s="91" t="s">
        <v>99</v>
      </c>
      <c r="C48" s="91"/>
      <c r="D48" s="92" t="s">
        <v>72</v>
      </c>
      <c r="E48" s="93" t="s">
        <v>73</v>
      </c>
    </row>
    <row r="49" customFormat="false" ht="15.75" hidden="false" customHeight="true" outlineLevel="0" collapsed="false">
      <c r="A49" s="13" t="s">
        <v>45</v>
      </c>
      <c r="B49" s="99" t="s">
        <v>100</v>
      </c>
      <c r="C49" s="99"/>
      <c r="D49" s="100" t="n">
        <v>0.2</v>
      </c>
      <c r="E49" s="97" t="n">
        <f aca="false">TRUNC($E$46*D49,2)</f>
        <v>0</v>
      </c>
    </row>
    <row r="50" customFormat="false" ht="15.75" hidden="false" customHeight="true" outlineLevel="0" collapsed="false">
      <c r="A50" s="13" t="s">
        <v>48</v>
      </c>
      <c r="B50" s="99" t="s">
        <v>101</v>
      </c>
      <c r="C50" s="99"/>
      <c r="D50" s="100" t="n">
        <v>0.025</v>
      </c>
      <c r="E50" s="97" t="n">
        <f aca="false">TRUNC($E$46*D50,2)</f>
        <v>0</v>
      </c>
    </row>
    <row r="51" customFormat="false" ht="48.5" hidden="false" customHeight="true" outlineLevel="0" collapsed="false">
      <c r="A51" s="13" t="s">
        <v>51</v>
      </c>
      <c r="B51" s="49" t="s">
        <v>301</v>
      </c>
      <c r="C51" s="49"/>
      <c r="D51" s="102" t="n">
        <v>0.06</v>
      </c>
      <c r="E51" s="97" t="n">
        <f aca="false">TRUNC($E$46*D51,2)</f>
        <v>0</v>
      </c>
    </row>
    <row r="52" customFormat="false" ht="15.75" hidden="false" customHeight="true" outlineLevel="0" collapsed="false">
      <c r="A52" s="13" t="s">
        <v>54</v>
      </c>
      <c r="B52" s="99" t="s">
        <v>103</v>
      </c>
      <c r="C52" s="99"/>
      <c r="D52" s="100" t="n">
        <v>0.015</v>
      </c>
      <c r="E52" s="97" t="n">
        <f aca="false">TRUNC($E$46*D52,2)</f>
        <v>0</v>
      </c>
    </row>
    <row r="53" customFormat="false" ht="15.75" hidden="false" customHeight="true" outlineLevel="0" collapsed="false">
      <c r="A53" s="13" t="s">
        <v>78</v>
      </c>
      <c r="B53" s="99" t="s">
        <v>104</v>
      </c>
      <c r="C53" s="99"/>
      <c r="D53" s="100" t="n">
        <v>0.01</v>
      </c>
      <c r="E53" s="97" t="n">
        <f aca="false">TRUNC($E$46*D53,2)</f>
        <v>0</v>
      </c>
    </row>
    <row r="54" customFormat="false" ht="15.75" hidden="false" customHeight="true" outlineLevel="0" collapsed="false">
      <c r="A54" s="13" t="s">
        <v>80</v>
      </c>
      <c r="B54" s="99" t="s">
        <v>105</v>
      </c>
      <c r="C54" s="99"/>
      <c r="D54" s="100" t="n">
        <v>0.006</v>
      </c>
      <c r="E54" s="97" t="n">
        <f aca="false">TRUNC($E$46*D54,2)</f>
        <v>0</v>
      </c>
    </row>
    <row r="55" customFormat="false" ht="15.75" hidden="false" customHeight="true" outlineLevel="0" collapsed="false">
      <c r="A55" s="13" t="s">
        <v>82</v>
      </c>
      <c r="B55" s="99" t="s">
        <v>106</v>
      </c>
      <c r="C55" s="99"/>
      <c r="D55" s="100" t="n">
        <v>0.002</v>
      </c>
      <c r="E55" s="97" t="n">
        <f aca="false">TRUNC($E$46*D55,2)</f>
        <v>0</v>
      </c>
    </row>
    <row r="56" customFormat="false" ht="15.75" hidden="false" customHeight="true" outlineLevel="0" collapsed="false">
      <c r="A56" s="13" t="s">
        <v>107</v>
      </c>
      <c r="B56" s="99" t="s">
        <v>108</v>
      </c>
      <c r="C56" s="99"/>
      <c r="D56" s="100" t="n">
        <v>0.08</v>
      </c>
      <c r="E56" s="97" t="n">
        <f aca="false">TRUNC($E$46*D56,2)</f>
        <v>0</v>
      </c>
    </row>
    <row r="57" customFormat="false" ht="15.75" hidden="false" customHeight="true" outlineLevel="0" collapsed="false">
      <c r="A57" s="91" t="s">
        <v>109</v>
      </c>
      <c r="B57" s="91"/>
      <c r="C57" s="91"/>
      <c r="D57" s="81" t="n">
        <f aca="false">SUM(D49:D56)</f>
        <v>0.398</v>
      </c>
      <c r="E57" s="82" t="n">
        <f aca="false">SUM(E49:E56)</f>
        <v>0</v>
      </c>
    </row>
    <row r="58" customFormat="false" ht="15.75" hidden="false" customHeight="true" outlineLevel="0" collapsed="false">
      <c r="A58" s="89" t="s">
        <v>110</v>
      </c>
      <c r="B58" s="89"/>
      <c r="C58" s="89"/>
      <c r="D58" s="89"/>
      <c r="E58" s="89"/>
    </row>
    <row r="59" customFormat="false" ht="15.75" hidden="false" customHeight="true" outlineLevel="0" collapsed="false">
      <c r="A59" s="91" t="s">
        <v>111</v>
      </c>
      <c r="B59" s="91" t="s">
        <v>112</v>
      </c>
      <c r="C59" s="91"/>
      <c r="D59" s="91"/>
      <c r="E59" s="93" t="s">
        <v>73</v>
      </c>
    </row>
    <row r="60" customFormat="false" ht="15.75" hidden="false" customHeight="true" outlineLevel="0" collapsed="false">
      <c r="A60" s="13" t="s">
        <v>45</v>
      </c>
      <c r="B60" s="49" t="s">
        <v>113</v>
      </c>
      <c r="C60" s="49"/>
      <c r="D60" s="49"/>
      <c r="E60" s="79"/>
    </row>
    <row r="61" customFormat="false" ht="15.75" hidden="false" customHeight="true" outlineLevel="0" collapsed="false">
      <c r="A61" s="13" t="s">
        <v>48</v>
      </c>
      <c r="B61" s="49" t="s">
        <v>114</v>
      </c>
      <c r="C61" s="49"/>
      <c r="D61" s="49"/>
      <c r="E61" s="97" t="n">
        <f aca="false">'FONTE DE DADOS'!B14</f>
        <v>0</v>
      </c>
    </row>
    <row r="62" customFormat="false" ht="15.75" hidden="false" customHeight="true" outlineLevel="0" collapsed="false">
      <c r="A62" s="13" t="s">
        <v>51</v>
      </c>
      <c r="B62" s="49" t="s">
        <v>115</v>
      </c>
      <c r="C62" s="49"/>
      <c r="D62" s="49"/>
      <c r="E62" s="103" t="n">
        <f aca="false">'FONTE DE DADOS'!B15</f>
        <v>0</v>
      </c>
    </row>
    <row r="63" customFormat="false" ht="15.75" hidden="false" customHeight="true" outlineLevel="0" collapsed="false">
      <c r="A63" s="13" t="s">
        <v>54</v>
      </c>
      <c r="B63" s="49" t="s">
        <v>116</v>
      </c>
      <c r="C63" s="49"/>
      <c r="D63" s="49"/>
      <c r="E63" s="97" t="n">
        <f aca="false">'FONTE DE DADOS'!B16</f>
        <v>0</v>
      </c>
    </row>
    <row r="64" customFormat="false" ht="15.75" hidden="false" customHeight="true" outlineLevel="0" collapsed="false">
      <c r="A64" s="18" t="s">
        <v>117</v>
      </c>
      <c r="B64" s="18"/>
      <c r="C64" s="18"/>
      <c r="D64" s="18"/>
      <c r="E64" s="82" t="n">
        <f aca="false">SUM(E60:E63)</f>
        <v>0</v>
      </c>
    </row>
    <row r="65" customFormat="false" ht="15.75" hidden="false" customHeight="true" outlineLevel="0" collapsed="false">
      <c r="A65" s="18" t="s">
        <v>118</v>
      </c>
      <c r="B65" s="18"/>
      <c r="C65" s="18"/>
      <c r="D65" s="18"/>
      <c r="E65" s="18"/>
    </row>
    <row r="66" customFormat="false" ht="15.75" hidden="false" customHeight="true" outlineLevel="0" collapsed="false">
      <c r="A66" s="91" t="n">
        <v>2</v>
      </c>
      <c r="B66" s="91" t="s">
        <v>119</v>
      </c>
      <c r="C66" s="91"/>
      <c r="D66" s="91"/>
      <c r="E66" s="93" t="s">
        <v>73</v>
      </c>
    </row>
    <row r="67" customFormat="false" ht="15.75" hidden="false" customHeight="true" outlineLevel="0" collapsed="false">
      <c r="A67" s="12" t="s">
        <v>88</v>
      </c>
      <c r="B67" s="104" t="s">
        <v>120</v>
      </c>
      <c r="C67" s="105"/>
      <c r="D67" s="106"/>
      <c r="E67" s="97" t="n">
        <f aca="false">E43</f>
        <v>0</v>
      </c>
    </row>
    <row r="68" customFormat="false" ht="15.75" hidden="false" customHeight="true" outlineLevel="0" collapsed="false">
      <c r="A68" s="12" t="s">
        <v>98</v>
      </c>
      <c r="B68" s="104" t="s">
        <v>121</v>
      </c>
      <c r="C68" s="105"/>
      <c r="D68" s="106"/>
      <c r="E68" s="97" t="n">
        <f aca="false">E57</f>
        <v>0</v>
      </c>
    </row>
    <row r="69" customFormat="false" ht="15.75" hidden="false" customHeight="true" outlineLevel="0" collapsed="false">
      <c r="A69" s="12" t="s">
        <v>111</v>
      </c>
      <c r="B69" s="104" t="s">
        <v>122</v>
      </c>
      <c r="C69" s="105"/>
      <c r="D69" s="106"/>
      <c r="E69" s="97" t="n">
        <f aca="false">E64</f>
        <v>0</v>
      </c>
    </row>
    <row r="70" customFormat="false" ht="15.75" hidden="false" customHeight="true" outlineLevel="0" collapsed="false">
      <c r="A70" s="83" t="s">
        <v>123</v>
      </c>
      <c r="B70" s="83"/>
      <c r="C70" s="83"/>
      <c r="D70" s="83"/>
      <c r="E70" s="84" t="n">
        <f aca="false">SUM(E67:E69)</f>
        <v>0</v>
      </c>
    </row>
    <row r="71" customFormat="false" ht="15.75" hidden="false" customHeight="true" outlineLevel="0" collapsed="false">
      <c r="A71" s="85"/>
      <c r="B71" s="107"/>
      <c r="C71" s="107"/>
      <c r="D71" s="107"/>
      <c r="E71" s="87"/>
    </row>
    <row r="72" customFormat="false" ht="15.75" hidden="false" customHeight="true" outlineLevel="0" collapsed="false">
      <c r="A72" s="88" t="s">
        <v>124</v>
      </c>
      <c r="B72" s="88"/>
      <c r="C72" s="88"/>
      <c r="D72" s="88"/>
      <c r="E72" s="88"/>
    </row>
    <row r="73" customFormat="false" ht="15.75" hidden="false" customHeight="true" outlineLevel="0" collapsed="false">
      <c r="A73" s="91" t="n">
        <v>3</v>
      </c>
      <c r="B73" s="108" t="s">
        <v>125</v>
      </c>
      <c r="C73" s="108"/>
      <c r="D73" s="92" t="s">
        <v>72</v>
      </c>
      <c r="E73" s="93" t="s">
        <v>73</v>
      </c>
    </row>
    <row r="74" customFormat="false" ht="15.75" hidden="false" customHeight="true" outlineLevel="0" collapsed="false">
      <c r="A74" s="13" t="s">
        <v>45</v>
      </c>
      <c r="B74" s="49" t="s">
        <v>126</v>
      </c>
      <c r="C74" s="49"/>
      <c r="D74" s="78" t="n">
        <v>0.00417</v>
      </c>
      <c r="E74" s="77" t="n">
        <f aca="false">TRUNC(+$E$35*D74,2)</f>
        <v>0</v>
      </c>
    </row>
    <row r="75" customFormat="false" ht="15.75" hidden="false" customHeight="true" outlineLevel="0" collapsed="false">
      <c r="A75" s="13" t="s">
        <v>48</v>
      </c>
      <c r="B75" s="49" t="s">
        <v>127</v>
      </c>
      <c r="C75" s="49"/>
      <c r="D75" s="78" t="n">
        <v>0.00033</v>
      </c>
      <c r="E75" s="77" t="n">
        <f aca="false">TRUNC(+$E$35*D75,2)</f>
        <v>0</v>
      </c>
    </row>
    <row r="76" customFormat="false" ht="15.75" hidden="false" customHeight="true" outlineLevel="0" collapsed="false">
      <c r="A76" s="12" t="s">
        <v>51</v>
      </c>
      <c r="B76" s="49" t="s">
        <v>128</v>
      </c>
      <c r="C76" s="49"/>
      <c r="D76" s="78" t="n">
        <v>0.02</v>
      </c>
      <c r="E76" s="77" t="n">
        <f aca="false">TRUNC(+$E$35*D76,2)</f>
        <v>0</v>
      </c>
    </row>
    <row r="77" customFormat="false" ht="15.75" hidden="false" customHeight="true" outlineLevel="0" collapsed="false">
      <c r="A77" s="109" t="s">
        <v>54</v>
      </c>
      <c r="B77" s="99" t="s">
        <v>129</v>
      </c>
      <c r="C77" s="99"/>
      <c r="D77" s="110" t="n">
        <v>0.0194</v>
      </c>
      <c r="E77" s="77" t="n">
        <f aca="false">TRUNC(+$E$35*D77,2)</f>
        <v>0</v>
      </c>
    </row>
    <row r="78" customFormat="false" ht="13.8" hidden="false" customHeight="false" outlineLevel="0" collapsed="false">
      <c r="A78" s="109" t="s">
        <v>78</v>
      </c>
      <c r="B78" s="111" t="s">
        <v>130</v>
      </c>
      <c r="C78" s="111"/>
      <c r="D78" s="110" t="n">
        <f aca="false">D77*D57</f>
        <v>0.0077212</v>
      </c>
      <c r="E78" s="77" t="n">
        <f aca="false">TRUNC(+$E$35*D78,2)</f>
        <v>0</v>
      </c>
    </row>
    <row r="79" customFormat="false" ht="15.75" hidden="false" customHeight="true" outlineLevel="0" collapsed="false">
      <c r="A79" s="12" t="s">
        <v>80</v>
      </c>
      <c r="B79" s="46" t="s">
        <v>131</v>
      </c>
      <c r="C79" s="46"/>
      <c r="D79" s="112" t="n">
        <v>0.02</v>
      </c>
      <c r="E79" s="77" t="n">
        <f aca="false">TRUNC(+$E$35*D79,2)</f>
        <v>0</v>
      </c>
    </row>
    <row r="80" customFormat="false" ht="15.75" hidden="false" customHeight="true" outlineLevel="0" collapsed="false">
      <c r="A80" s="83" t="s">
        <v>132</v>
      </c>
      <c r="B80" s="83"/>
      <c r="C80" s="83"/>
      <c r="D80" s="113" t="n">
        <f aca="false">SUM(D74:D79)</f>
        <v>0.0716212</v>
      </c>
      <c r="E80" s="114" t="n">
        <f aca="false">SUM(E74:E79)</f>
        <v>0</v>
      </c>
    </row>
    <row r="81" customFormat="false" ht="15.75" hidden="false" customHeight="true" outlineLevel="0" collapsed="false">
      <c r="A81" s="18"/>
      <c r="B81" s="18"/>
      <c r="C81" s="18"/>
      <c r="D81" s="18"/>
      <c r="E81" s="18"/>
    </row>
    <row r="82" customFormat="false" ht="15.75" hidden="false" customHeight="true" outlineLevel="0" collapsed="false">
      <c r="A82" s="91" t="s">
        <v>133</v>
      </c>
      <c r="B82" s="91"/>
      <c r="C82" s="91"/>
      <c r="D82" s="12" t="s">
        <v>95</v>
      </c>
      <c r="E82" s="97" t="n">
        <f aca="false">E35</f>
        <v>0</v>
      </c>
    </row>
    <row r="83" customFormat="false" ht="15.75" hidden="false" customHeight="true" outlineLevel="0" collapsed="false">
      <c r="A83" s="91"/>
      <c r="B83" s="91"/>
      <c r="C83" s="91"/>
      <c r="D83" s="12" t="s">
        <v>134</v>
      </c>
      <c r="E83" s="97" t="n">
        <f aca="false">E70</f>
        <v>0</v>
      </c>
    </row>
    <row r="84" customFormat="false" ht="15.75" hidden="false" customHeight="true" outlineLevel="0" collapsed="false">
      <c r="A84" s="91"/>
      <c r="B84" s="91"/>
      <c r="C84" s="91"/>
      <c r="D84" s="12" t="s">
        <v>135</v>
      </c>
      <c r="E84" s="97" t="n">
        <f aca="false">E80</f>
        <v>0</v>
      </c>
    </row>
    <row r="85" customFormat="false" ht="15.75" hidden="false" customHeight="true" outlineLevel="0" collapsed="false">
      <c r="A85" s="91"/>
      <c r="B85" s="91"/>
      <c r="C85" s="91"/>
      <c r="D85" s="18" t="s">
        <v>136</v>
      </c>
      <c r="E85" s="93" t="n">
        <f aca="false">SUM(E82:E84)</f>
        <v>0</v>
      </c>
    </row>
    <row r="86" customFormat="false" ht="15.75" hidden="false" customHeight="true" outlineLevel="0" collapsed="false">
      <c r="A86" s="88" t="s">
        <v>137</v>
      </c>
      <c r="B86" s="88"/>
      <c r="C86" s="88"/>
      <c r="D86" s="88"/>
      <c r="E86" s="88"/>
    </row>
    <row r="87" customFormat="false" ht="15.75" hidden="false" customHeight="true" outlineLevel="0" collapsed="false">
      <c r="A87" s="89" t="s">
        <v>138</v>
      </c>
      <c r="B87" s="89"/>
      <c r="C87" s="89"/>
      <c r="D87" s="89"/>
      <c r="E87" s="89"/>
    </row>
    <row r="88" customFormat="false" ht="15.75" hidden="false" customHeight="true" outlineLevel="0" collapsed="false">
      <c r="A88" s="91" t="s">
        <v>139</v>
      </c>
      <c r="B88" s="18" t="s">
        <v>140</v>
      </c>
      <c r="C88" s="18"/>
      <c r="D88" s="92" t="s">
        <v>72</v>
      </c>
      <c r="E88" s="93" t="s">
        <v>73</v>
      </c>
    </row>
    <row r="89" customFormat="false" ht="15.75" hidden="false" customHeight="true" outlineLevel="0" collapsed="false">
      <c r="A89" s="12" t="s">
        <v>45</v>
      </c>
      <c r="B89" s="49" t="s">
        <v>141</v>
      </c>
      <c r="C89" s="49"/>
      <c r="D89" s="100" t="n">
        <v>0.0093</v>
      </c>
      <c r="E89" s="77" t="n">
        <f aca="false">TRUNC(+D89*$E$85,2)</f>
        <v>0</v>
      </c>
    </row>
    <row r="90" customFormat="false" ht="15.75" hidden="false" customHeight="true" outlineLevel="0" collapsed="false">
      <c r="A90" s="13" t="s">
        <v>48</v>
      </c>
      <c r="B90" s="99" t="s">
        <v>142</v>
      </c>
      <c r="C90" s="99"/>
      <c r="D90" s="100" t="n">
        <v>0.0028</v>
      </c>
      <c r="E90" s="77" t="n">
        <f aca="false">TRUNC(+D90*$E$85,2)</f>
        <v>0</v>
      </c>
    </row>
    <row r="91" customFormat="false" ht="15.75" hidden="false" customHeight="true" outlineLevel="0" collapsed="false">
      <c r="A91" s="13" t="s">
        <v>51</v>
      </c>
      <c r="B91" s="49" t="s">
        <v>143</v>
      </c>
      <c r="C91" s="49"/>
      <c r="D91" s="100" t="n">
        <v>0.0002</v>
      </c>
      <c r="E91" s="77" t="n">
        <f aca="false">TRUNC(+D91*$E$85,2)</f>
        <v>0</v>
      </c>
    </row>
    <row r="92" customFormat="false" ht="15.75" hidden="false" customHeight="true" outlineLevel="0" collapsed="false">
      <c r="A92" s="13" t="s">
        <v>54</v>
      </c>
      <c r="B92" s="49" t="s">
        <v>144</v>
      </c>
      <c r="C92" s="49"/>
      <c r="D92" s="100" t="n">
        <v>0.0027</v>
      </c>
      <c r="E92" s="77" t="n">
        <f aca="false">TRUNC(+D92*$E$85,2)</f>
        <v>0</v>
      </c>
    </row>
    <row r="93" customFormat="false" ht="15.75" hidden="false" customHeight="true" outlineLevel="0" collapsed="false">
      <c r="A93" s="13" t="s">
        <v>78</v>
      </c>
      <c r="B93" s="49" t="s">
        <v>145</v>
      </c>
      <c r="C93" s="49"/>
      <c r="D93" s="115" t="n">
        <v>0.0007</v>
      </c>
      <c r="E93" s="77" t="n">
        <f aca="false">TRUNC(+D93*$E$85,2)</f>
        <v>0</v>
      </c>
    </row>
    <row r="94" customFormat="false" ht="15.75" hidden="false" customHeight="true" outlineLevel="0" collapsed="false">
      <c r="A94" s="13" t="s">
        <v>80</v>
      </c>
      <c r="B94" s="49" t="s">
        <v>146</v>
      </c>
      <c r="C94" s="49"/>
      <c r="D94" s="116" t="n">
        <v>0</v>
      </c>
      <c r="E94" s="77" t="n">
        <f aca="false">TRUNC(+D94*$E$85,2)</f>
        <v>0</v>
      </c>
    </row>
    <row r="95" customFormat="false" ht="15.75" hidden="false" customHeight="true" outlineLevel="0" collapsed="false">
      <c r="A95" s="91" t="s">
        <v>147</v>
      </c>
      <c r="B95" s="91"/>
      <c r="C95" s="91"/>
      <c r="D95" s="117" t="n">
        <f aca="false">SUM(D89:D94)</f>
        <v>0.0157</v>
      </c>
      <c r="E95" s="87" t="n">
        <f aca="false">SUM(E89:E94)</f>
        <v>0</v>
      </c>
    </row>
    <row r="96" customFormat="false" ht="15.75" hidden="false" customHeight="true" outlineLevel="0" collapsed="false">
      <c r="A96" s="118" t="s">
        <v>148</v>
      </c>
      <c r="B96" s="118"/>
      <c r="C96" s="118"/>
      <c r="D96" s="118"/>
      <c r="E96" s="118"/>
    </row>
    <row r="97" customFormat="false" ht="15.75" hidden="false" customHeight="true" outlineLevel="0" collapsed="false">
      <c r="A97" s="91" t="s">
        <v>149</v>
      </c>
      <c r="B97" s="18" t="s">
        <v>150</v>
      </c>
      <c r="C97" s="18"/>
      <c r="D97" s="18"/>
      <c r="E97" s="93" t="s">
        <v>73</v>
      </c>
    </row>
    <row r="98" customFormat="false" ht="15.75" hidden="false" customHeight="true" outlineLevel="0" collapsed="false">
      <c r="A98" s="12" t="s">
        <v>45</v>
      </c>
      <c r="B98" s="49" t="s">
        <v>151</v>
      </c>
      <c r="C98" s="49"/>
      <c r="D98" s="49"/>
      <c r="E98" s="77" t="n">
        <v>0</v>
      </c>
    </row>
    <row r="99" customFormat="false" ht="15.75" hidden="false" customHeight="true" outlineLevel="0" collapsed="false">
      <c r="A99" s="91" t="s">
        <v>152</v>
      </c>
      <c r="B99" s="91"/>
      <c r="C99" s="91"/>
      <c r="D99" s="91"/>
      <c r="E99" s="82" t="n">
        <f aca="false">SUM(E98)</f>
        <v>0</v>
      </c>
    </row>
    <row r="100" customFormat="false" ht="15.75" hidden="false" customHeight="true" outlineLevel="0" collapsed="false">
      <c r="A100" s="18" t="s">
        <v>153</v>
      </c>
      <c r="B100" s="18"/>
      <c r="C100" s="18"/>
      <c r="D100" s="18"/>
      <c r="E100" s="18"/>
    </row>
    <row r="101" customFormat="false" ht="15.75" hidden="false" customHeight="true" outlineLevel="0" collapsed="false">
      <c r="A101" s="91" t="n">
        <v>4</v>
      </c>
      <c r="B101" s="91" t="s">
        <v>154</v>
      </c>
      <c r="C101" s="91"/>
      <c r="D101" s="91"/>
      <c r="E101" s="93" t="s">
        <v>73</v>
      </c>
    </row>
    <row r="102" customFormat="false" ht="15.75" hidden="false" customHeight="true" outlineLevel="0" collapsed="false">
      <c r="A102" s="12" t="s">
        <v>139</v>
      </c>
      <c r="B102" s="104" t="s">
        <v>155</v>
      </c>
      <c r="C102" s="105"/>
      <c r="D102" s="106"/>
      <c r="E102" s="97" t="n">
        <f aca="false">+E95</f>
        <v>0</v>
      </c>
    </row>
    <row r="103" customFormat="false" ht="15.75" hidden="false" customHeight="true" outlineLevel="0" collapsed="false">
      <c r="A103" s="12" t="s">
        <v>149</v>
      </c>
      <c r="B103" s="104" t="s">
        <v>156</v>
      </c>
      <c r="C103" s="105"/>
      <c r="D103" s="106"/>
      <c r="E103" s="79" t="n">
        <f aca="false">+E99</f>
        <v>0</v>
      </c>
    </row>
    <row r="104" customFormat="false" ht="15.75" hidden="false" customHeight="true" outlineLevel="0" collapsed="false">
      <c r="A104" s="91" t="s">
        <v>92</v>
      </c>
      <c r="B104" s="91"/>
      <c r="C104" s="91"/>
      <c r="D104" s="91"/>
      <c r="E104" s="82" t="n">
        <f aca="false">SUM(E102:E103)</f>
        <v>0</v>
      </c>
    </row>
    <row r="105" customFormat="false" ht="15.75" hidden="false" customHeight="true" outlineLevel="0" collapsed="false">
      <c r="A105" s="83" t="s">
        <v>157</v>
      </c>
      <c r="B105" s="83"/>
      <c r="C105" s="83"/>
      <c r="D105" s="83"/>
      <c r="E105" s="84" t="n">
        <f aca="false">SUM(E104)</f>
        <v>0</v>
      </c>
    </row>
    <row r="106" customFormat="false" ht="15.75" hidden="false" customHeight="true" outlineLevel="0" collapsed="false">
      <c r="A106" s="85"/>
      <c r="B106" s="107"/>
      <c r="C106" s="107"/>
      <c r="D106" s="107"/>
      <c r="E106" s="87"/>
    </row>
    <row r="107" customFormat="false" ht="15.75" hidden="false" customHeight="true" outlineLevel="0" collapsed="false">
      <c r="A107" s="88" t="s">
        <v>158</v>
      </c>
      <c r="B107" s="88"/>
      <c r="C107" s="88"/>
      <c r="D107" s="88"/>
      <c r="E107" s="88"/>
    </row>
    <row r="108" customFormat="false" ht="15.75" hidden="false" customHeight="true" outlineLevel="0" collapsed="false">
      <c r="A108" s="91" t="n">
        <v>5</v>
      </c>
      <c r="B108" s="91" t="s">
        <v>159</v>
      </c>
      <c r="C108" s="91"/>
      <c r="D108" s="91"/>
      <c r="E108" s="93" t="s">
        <v>73</v>
      </c>
    </row>
    <row r="109" customFormat="false" ht="15.75" hidden="false" customHeight="true" outlineLevel="0" collapsed="false">
      <c r="A109" s="13" t="s">
        <v>45</v>
      </c>
      <c r="B109" s="49" t="s">
        <v>160</v>
      </c>
      <c r="C109" s="49"/>
      <c r="D109" s="49"/>
      <c r="E109" s="77" t="n">
        <f aca="false">UNIFORMES!G11</f>
        <v>0</v>
      </c>
    </row>
    <row r="110" customFormat="false" ht="15.75" hidden="false" customHeight="true" outlineLevel="0" collapsed="false">
      <c r="A110" s="13" t="s">
        <v>48</v>
      </c>
      <c r="B110" s="49" t="s">
        <v>161</v>
      </c>
      <c r="C110" s="49"/>
      <c r="D110" s="49"/>
      <c r="E110" s="77"/>
    </row>
    <row r="111" customFormat="false" ht="15.75" hidden="false" customHeight="true" outlineLevel="0" collapsed="false">
      <c r="A111" s="13" t="s">
        <v>51</v>
      </c>
      <c r="B111" s="49" t="s">
        <v>162</v>
      </c>
      <c r="C111" s="49"/>
      <c r="D111" s="49"/>
      <c r="E111" s="77" t="n">
        <f aca="false">EQUIPAMENTOS!G4</f>
        <v>0</v>
      </c>
    </row>
    <row r="112" customFormat="false" ht="15.75" hidden="false" customHeight="true" outlineLevel="0" collapsed="false">
      <c r="A112" s="13" t="s">
        <v>78</v>
      </c>
      <c r="B112" s="49" t="s">
        <v>163</v>
      </c>
      <c r="C112" s="49"/>
      <c r="D112" s="49"/>
      <c r="E112" s="77"/>
    </row>
    <row r="113" customFormat="false" ht="15.75" hidden="false" customHeight="true" outlineLevel="0" collapsed="false">
      <c r="A113" s="83" t="s">
        <v>164</v>
      </c>
      <c r="B113" s="83"/>
      <c r="C113" s="83"/>
      <c r="D113" s="83"/>
      <c r="E113" s="119" t="n">
        <f aca="false">SUM(E109:E112)</f>
        <v>0</v>
      </c>
    </row>
    <row r="114" customFormat="false" ht="15.75" hidden="false" customHeight="true" outlineLevel="0" collapsed="false">
      <c r="A114" s="18"/>
      <c r="B114" s="18"/>
      <c r="C114" s="18"/>
      <c r="D114" s="18"/>
      <c r="E114" s="18"/>
    </row>
    <row r="115" customFormat="false" ht="15.75" hidden="false" customHeight="true" outlineLevel="0" collapsed="false">
      <c r="A115" s="91" t="s">
        <v>165</v>
      </c>
      <c r="B115" s="91"/>
      <c r="C115" s="91"/>
      <c r="D115" s="12" t="s">
        <v>95</v>
      </c>
      <c r="E115" s="97" t="n">
        <f aca="false">E35</f>
        <v>0</v>
      </c>
    </row>
    <row r="116" customFormat="false" ht="15.75" hidden="false" customHeight="true" outlineLevel="0" collapsed="false">
      <c r="A116" s="91"/>
      <c r="B116" s="91"/>
      <c r="C116" s="91"/>
      <c r="D116" s="12" t="s">
        <v>134</v>
      </c>
      <c r="E116" s="97" t="n">
        <f aca="false">E70</f>
        <v>0</v>
      </c>
    </row>
    <row r="117" customFormat="false" ht="15.75" hidden="false" customHeight="true" outlineLevel="0" collapsed="false">
      <c r="A117" s="91"/>
      <c r="B117" s="91"/>
      <c r="C117" s="91"/>
      <c r="D117" s="12" t="s">
        <v>135</v>
      </c>
      <c r="E117" s="97" t="n">
        <f aca="false">E80</f>
        <v>0</v>
      </c>
    </row>
    <row r="118" customFormat="false" ht="15.75" hidden="false" customHeight="true" outlineLevel="0" collapsed="false">
      <c r="A118" s="91"/>
      <c r="B118" s="91"/>
      <c r="C118" s="91"/>
      <c r="D118" s="12" t="s">
        <v>166</v>
      </c>
      <c r="E118" s="97" t="n">
        <f aca="false">E105</f>
        <v>0</v>
      </c>
    </row>
    <row r="119" customFormat="false" ht="15.75" hidden="false" customHeight="true" outlineLevel="0" collapsed="false">
      <c r="A119" s="91"/>
      <c r="B119" s="91"/>
      <c r="C119" s="91"/>
      <c r="D119" s="12" t="s">
        <v>167</v>
      </c>
      <c r="E119" s="97" t="n">
        <f aca="false">E113</f>
        <v>0</v>
      </c>
    </row>
    <row r="120" customFormat="false" ht="15.75" hidden="false" customHeight="true" outlineLevel="0" collapsed="false">
      <c r="A120" s="91"/>
      <c r="B120" s="91"/>
      <c r="C120" s="91"/>
      <c r="D120" s="18" t="s">
        <v>136</v>
      </c>
      <c r="E120" s="93" t="n">
        <f aca="false">SUM(E115:E119)</f>
        <v>0</v>
      </c>
    </row>
    <row r="121" customFormat="false" ht="15.75" hidden="false" customHeight="true" outlineLevel="0" collapsed="false">
      <c r="A121" s="88" t="s">
        <v>168</v>
      </c>
      <c r="B121" s="88"/>
      <c r="C121" s="88"/>
      <c r="D121" s="88"/>
      <c r="E121" s="88"/>
    </row>
    <row r="122" customFormat="false" ht="15.75" hidden="false" customHeight="true" outlineLevel="0" collapsed="false">
      <c r="A122" s="88" t="n">
        <v>6</v>
      </c>
      <c r="B122" s="83" t="s">
        <v>169</v>
      </c>
      <c r="C122" s="83"/>
      <c r="D122" s="120" t="s">
        <v>72</v>
      </c>
      <c r="E122" s="121" t="s">
        <v>73</v>
      </c>
    </row>
    <row r="123" customFormat="false" ht="15.75" hidden="false" customHeight="true" outlineLevel="0" collapsed="false">
      <c r="A123" s="13" t="s">
        <v>45</v>
      </c>
      <c r="B123" s="49" t="s">
        <v>170</v>
      </c>
      <c r="C123" s="49"/>
      <c r="D123" s="122" t="n">
        <v>0.05</v>
      </c>
      <c r="E123" s="97" t="n">
        <f aca="false">TRUNC(+E120*D123,2)</f>
        <v>0</v>
      </c>
    </row>
    <row r="124" customFormat="false" ht="15.75" hidden="false" customHeight="true" outlineLevel="0" collapsed="false">
      <c r="A124" s="13" t="s">
        <v>48</v>
      </c>
      <c r="B124" s="49" t="s">
        <v>171</v>
      </c>
      <c r="C124" s="49"/>
      <c r="D124" s="123" t="n">
        <v>0.1</v>
      </c>
      <c r="E124" s="77" t="n">
        <f aca="false">TRUNC(D124*(+E120+E123),2)</f>
        <v>0</v>
      </c>
    </row>
    <row r="125" customFormat="false" ht="15.75" hidden="false" customHeight="true" outlineLevel="0" collapsed="false">
      <c r="A125" s="83" t="s">
        <v>172</v>
      </c>
      <c r="B125" s="83"/>
      <c r="C125" s="88" t="s">
        <v>173</v>
      </c>
      <c r="D125" s="88"/>
      <c r="E125" s="114" t="n">
        <f aca="false">E120+E123+E124</f>
        <v>0</v>
      </c>
    </row>
    <row r="126" customFormat="false" ht="15.75" hidden="false" customHeight="true" outlineLevel="0" collapsed="false">
      <c r="A126" s="83" t="s">
        <v>51</v>
      </c>
      <c r="B126" s="124" t="s">
        <v>174</v>
      </c>
      <c r="C126" s="125" t="n">
        <f aca="false">(D133*100)</f>
        <v>14.25</v>
      </c>
      <c r="D126" s="126" t="n">
        <f aca="false">+(100-C126)/100</f>
        <v>0.8575</v>
      </c>
      <c r="E126" s="114" t="n">
        <f aca="false">TRUNC(E125/D126,2)</f>
        <v>0</v>
      </c>
    </row>
    <row r="127" customFormat="false" ht="15.75" hidden="false" customHeight="true" outlineLevel="0" collapsed="false">
      <c r="A127" s="127"/>
      <c r="B127" s="49" t="s">
        <v>175</v>
      </c>
      <c r="C127" s="49"/>
      <c r="D127" s="128"/>
      <c r="E127" s="77"/>
    </row>
    <row r="128" customFormat="false" ht="15.75" hidden="false" customHeight="true" outlineLevel="0" collapsed="false">
      <c r="A128" s="127"/>
      <c r="B128" s="49" t="s">
        <v>176</v>
      </c>
      <c r="C128" s="49"/>
      <c r="D128" s="78" t="n">
        <v>0.076</v>
      </c>
      <c r="E128" s="77" t="n">
        <f aca="false">TRUNC(+E126*D128,2)</f>
        <v>0</v>
      </c>
    </row>
    <row r="129" customFormat="false" ht="15.75" hidden="false" customHeight="true" outlineLevel="0" collapsed="false">
      <c r="A129" s="127"/>
      <c r="B129" s="49" t="s">
        <v>177</v>
      </c>
      <c r="C129" s="49"/>
      <c r="D129" s="78" t="n">
        <v>0.0165</v>
      </c>
      <c r="E129" s="77" t="n">
        <f aca="false">TRUNC(+E126*D129,2)</f>
        <v>0</v>
      </c>
    </row>
    <row r="130" customFormat="false" ht="15.75" hidden="false" customHeight="true" outlineLevel="0" collapsed="false">
      <c r="A130" s="127"/>
      <c r="B130" s="99" t="s">
        <v>178</v>
      </c>
      <c r="C130" s="99"/>
      <c r="D130" s="11"/>
      <c r="E130" s="77"/>
    </row>
    <row r="131" customFormat="false" ht="15.75" hidden="false" customHeight="true" outlineLevel="0" collapsed="false">
      <c r="A131" s="127"/>
      <c r="B131" s="99" t="s">
        <v>179</v>
      </c>
      <c r="C131" s="99"/>
      <c r="D131" s="129"/>
      <c r="E131" s="77"/>
    </row>
    <row r="132" customFormat="false" ht="15.75" hidden="false" customHeight="true" outlineLevel="0" collapsed="false">
      <c r="A132" s="127"/>
      <c r="B132" s="49" t="s">
        <v>180</v>
      </c>
      <c r="C132" s="49"/>
      <c r="D132" s="112" t="n">
        <v>0.05</v>
      </c>
      <c r="E132" s="130" t="n">
        <f aca="false">TRUNC(+E126*D132,2)</f>
        <v>0</v>
      </c>
    </row>
    <row r="133" customFormat="false" ht="15.75" hidden="false" customHeight="true" outlineLevel="0" collapsed="false">
      <c r="A133" s="18" t="s">
        <v>181</v>
      </c>
      <c r="B133" s="18"/>
      <c r="C133" s="18"/>
      <c r="D133" s="81" t="n">
        <f aca="false">SUM(D128:D132)</f>
        <v>0.1425</v>
      </c>
      <c r="E133" s="82" t="n">
        <f aca="false">SUM(E128:E132)</f>
        <v>0</v>
      </c>
    </row>
    <row r="134" customFormat="false" ht="15.75" hidden="false" customHeight="true" outlineLevel="0" collapsed="false">
      <c r="A134" s="91" t="s">
        <v>182</v>
      </c>
      <c r="B134" s="91"/>
      <c r="C134" s="91"/>
      <c r="D134" s="91"/>
      <c r="E134" s="131" t="n">
        <f aca="false">E123+E124+E133</f>
        <v>0</v>
      </c>
    </row>
    <row r="135" customFormat="false" ht="15.75" hidden="false" customHeight="true" outlineLevel="0" collapsed="false">
      <c r="A135" s="83" t="s">
        <v>183</v>
      </c>
      <c r="B135" s="83"/>
      <c r="C135" s="83"/>
      <c r="D135" s="83"/>
      <c r="E135" s="84" t="n">
        <f aca="false">SUM(E134)</f>
        <v>0</v>
      </c>
    </row>
    <row r="136" customFormat="false" ht="15.75" hidden="false" customHeight="true" outlineLevel="0" collapsed="false">
      <c r="A136" s="85"/>
      <c r="B136" s="107"/>
      <c r="C136" s="107"/>
      <c r="D136" s="107"/>
      <c r="E136" s="87"/>
    </row>
    <row r="137" customFormat="false" ht="15.75" hidden="false" customHeight="true" outlineLevel="0" collapsed="false">
      <c r="A137" s="83" t="s">
        <v>184</v>
      </c>
      <c r="B137" s="83"/>
      <c r="C137" s="83"/>
      <c r="D137" s="83"/>
      <c r="E137" s="83"/>
    </row>
    <row r="138" customFormat="false" ht="15.75" hidden="false" customHeight="true" outlineLevel="0" collapsed="false">
      <c r="A138" s="91" t="s">
        <v>185</v>
      </c>
      <c r="B138" s="91"/>
      <c r="C138" s="91"/>
      <c r="D138" s="91"/>
      <c r="E138" s="93" t="s">
        <v>73</v>
      </c>
    </row>
    <row r="139" customFormat="false" ht="15.75" hidden="false" customHeight="true" outlineLevel="0" collapsed="false">
      <c r="A139" s="13" t="s">
        <v>45</v>
      </c>
      <c r="B139" s="49" t="s">
        <v>186</v>
      </c>
      <c r="C139" s="49"/>
      <c r="D139" s="49"/>
      <c r="E139" s="77" t="n">
        <f aca="false">E35</f>
        <v>0</v>
      </c>
    </row>
    <row r="140" customFormat="false" ht="15.75" hidden="false" customHeight="true" outlineLevel="0" collapsed="false">
      <c r="A140" s="13" t="s">
        <v>48</v>
      </c>
      <c r="B140" s="49" t="s">
        <v>187</v>
      </c>
      <c r="C140" s="49"/>
      <c r="D140" s="49"/>
      <c r="E140" s="77" t="n">
        <f aca="false">+E70</f>
        <v>0</v>
      </c>
    </row>
    <row r="141" customFormat="false" ht="15.75" hidden="false" customHeight="true" outlineLevel="0" collapsed="false">
      <c r="A141" s="13" t="s">
        <v>51</v>
      </c>
      <c r="B141" s="49" t="s">
        <v>188</v>
      </c>
      <c r="C141" s="49"/>
      <c r="D141" s="49"/>
      <c r="E141" s="77" t="n">
        <f aca="false">+E80</f>
        <v>0</v>
      </c>
    </row>
    <row r="142" customFormat="false" ht="15.75" hidden="false" customHeight="true" outlineLevel="0" collapsed="false">
      <c r="A142" s="13" t="s">
        <v>54</v>
      </c>
      <c r="B142" s="49" t="s">
        <v>189</v>
      </c>
      <c r="C142" s="49"/>
      <c r="D142" s="49"/>
      <c r="E142" s="77" t="n">
        <f aca="false">+E105</f>
        <v>0</v>
      </c>
    </row>
    <row r="143" customFormat="false" ht="15.75" hidden="false" customHeight="true" outlineLevel="0" collapsed="false">
      <c r="A143" s="13" t="s">
        <v>78</v>
      </c>
      <c r="B143" s="49" t="s">
        <v>190</v>
      </c>
      <c r="C143" s="49"/>
      <c r="D143" s="49"/>
      <c r="E143" s="77" t="n">
        <f aca="false">+E113</f>
        <v>0</v>
      </c>
    </row>
    <row r="144" customFormat="false" ht="15.75" hidden="false" customHeight="true" outlineLevel="0" collapsed="false">
      <c r="A144" s="91" t="s">
        <v>191</v>
      </c>
      <c r="B144" s="91"/>
      <c r="C144" s="91"/>
      <c r="D144" s="91"/>
      <c r="E144" s="82" t="n">
        <f aca="false">SUM(E139:E143)</f>
        <v>0</v>
      </c>
    </row>
    <row r="145" customFormat="false" ht="15.75" hidden="false" customHeight="true" outlineLevel="0" collapsed="false">
      <c r="A145" s="132" t="s">
        <v>80</v>
      </c>
      <c r="B145" s="53" t="s">
        <v>192</v>
      </c>
      <c r="C145" s="53"/>
      <c r="D145" s="53"/>
      <c r="E145" s="130" t="n">
        <f aca="false">E135</f>
        <v>0</v>
      </c>
    </row>
    <row r="146" customFormat="false" ht="15.75" hidden="false" customHeight="true" outlineLevel="0" collapsed="false">
      <c r="A146" s="133" t="s">
        <v>193</v>
      </c>
      <c r="B146" s="133"/>
      <c r="C146" s="133"/>
      <c r="D146" s="133"/>
      <c r="E146" s="134" t="n">
        <f aca="false">+E144+E145</f>
        <v>0</v>
      </c>
    </row>
    <row r="147" customFormat="false" ht="15.75" hidden="false" customHeight="true" outlineLevel="0" collapsed="false">
      <c r="A147" s="133" t="s">
        <v>302</v>
      </c>
      <c r="B147" s="133"/>
      <c r="C147" s="133"/>
      <c r="D147" s="133"/>
      <c r="E147" s="134" t="n">
        <f aca="false">E146*D15</f>
        <v>0</v>
      </c>
    </row>
    <row r="148" customFormat="false" ht="15.75" hidden="false" customHeight="true" outlineLevel="0" collapsed="false">
      <c r="A148" s="133" t="s">
        <v>195</v>
      </c>
      <c r="B148" s="133"/>
      <c r="C148" s="133"/>
      <c r="D148" s="133"/>
      <c r="E148" s="134" t="n">
        <f aca="false">E147*12</f>
        <v>0</v>
      </c>
    </row>
    <row r="149" customFormat="false" ht="15.75" hidden="false" customHeight="true" outlineLevel="0" collapsed="false">
      <c r="A149" s="34"/>
      <c r="B149" s="35"/>
      <c r="C149" s="35"/>
      <c r="D149" s="88" t="s">
        <v>196</v>
      </c>
      <c r="E149" s="84" t="e">
        <f aca="false">E146/E139</f>
        <v>#DIV/0!</v>
      </c>
    </row>
    <row r="150" customFormat="false" ht="15.75" hidden="false" customHeight="true" outlineLevel="0" collapsed="false">
      <c r="A150" s="34"/>
      <c r="B150" s="35"/>
      <c r="C150" s="35"/>
      <c r="D150" s="135"/>
    </row>
    <row r="151" customFormat="false" ht="15.75" hidden="false" customHeight="true" outlineLevel="0" collapsed="false">
      <c r="A151" s="34"/>
      <c r="B151" s="35"/>
      <c r="C151" s="35"/>
      <c r="D151" s="135"/>
      <c r="E151" s="136"/>
    </row>
    <row r="152" customFormat="false" ht="22.5" hidden="false" customHeight="true" outlineLevel="0" collapsed="false">
      <c r="A152" s="37" t="s">
        <v>303</v>
      </c>
      <c r="B152" s="37"/>
      <c r="C152" s="37"/>
      <c r="D152" s="37"/>
      <c r="E152" s="37"/>
    </row>
    <row r="153" customFormat="false" ht="46.5" hidden="false" customHeight="true" outlineLevel="0" collapsed="false">
      <c r="A153" s="37"/>
      <c r="B153" s="37"/>
      <c r="C153" s="37"/>
      <c r="D153" s="37"/>
      <c r="E153" s="37"/>
    </row>
    <row r="154" customFormat="false" ht="15.75" hidden="false" customHeight="true" outlineLevel="0" collapsed="false">
      <c r="A154" s="37"/>
      <c r="B154" s="37"/>
      <c r="C154" s="37"/>
      <c r="D154" s="37"/>
      <c r="E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</row>
    <row r="156" customFormat="false" ht="15.75" hidden="false" customHeight="true" outlineLevel="0" collapsed="false">
      <c r="A156" s="137"/>
      <c r="B156" s="138"/>
      <c r="C156" s="138"/>
      <c r="D156" s="139"/>
      <c r="E156" s="140"/>
    </row>
    <row r="157" customFormat="false" ht="15.75" hidden="false" customHeight="true" outlineLevel="0" collapsed="false">
      <c r="A157" s="137"/>
      <c r="B157" s="138"/>
      <c r="C157" s="138"/>
      <c r="D157" s="139"/>
      <c r="E157" s="140"/>
    </row>
    <row r="158" customFormat="false" ht="15.75" hidden="false" customHeight="true" outlineLevel="0" collapsed="false">
      <c r="A158" s="137"/>
      <c r="B158" s="138"/>
      <c r="C158" s="138"/>
      <c r="D158" s="139"/>
      <c r="E158" s="140"/>
    </row>
    <row r="159" customFormat="false" ht="15.75" hidden="false" customHeight="true" outlineLevel="0" collapsed="false">
      <c r="A159" s="137"/>
      <c r="B159" s="138"/>
      <c r="C159" s="138"/>
      <c r="D159" s="139"/>
      <c r="E159" s="140"/>
    </row>
    <row r="160" customFormat="false" ht="15.75" hidden="false" customHeight="true" outlineLevel="0" collapsed="false">
      <c r="A160" s="137"/>
      <c r="B160" s="138"/>
      <c r="C160" s="138"/>
      <c r="D160" s="139"/>
      <c r="E160" s="140"/>
    </row>
    <row r="161" customFormat="false" ht="15.75" hidden="false" customHeight="true" outlineLevel="0" collapsed="false">
      <c r="A161" s="137"/>
      <c r="B161" s="138"/>
      <c r="C161" s="138"/>
      <c r="D161" s="139"/>
      <c r="E161" s="140"/>
    </row>
    <row r="162" customFormat="false" ht="15.75" hidden="false" customHeight="true" outlineLevel="0" collapsed="false">
      <c r="A162" s="137"/>
      <c r="B162" s="138"/>
      <c r="C162" s="138"/>
      <c r="D162" s="139"/>
      <c r="E162" s="140"/>
    </row>
    <row r="163" customFormat="false" ht="15.75" hidden="false" customHeight="true" outlineLevel="0" collapsed="false">
      <c r="A163" s="137"/>
      <c r="B163" s="138"/>
      <c r="C163" s="138"/>
      <c r="D163" s="139"/>
      <c r="E163" s="140"/>
    </row>
    <row r="164" customFormat="false" ht="15.75" hidden="false" customHeight="true" outlineLevel="0" collapsed="false">
      <c r="A164" s="137"/>
      <c r="B164" s="138"/>
      <c r="C164" s="138"/>
      <c r="D164" s="139"/>
      <c r="E164" s="140"/>
    </row>
    <row r="165" customFormat="false" ht="15.75" hidden="false" customHeight="true" outlineLevel="0" collapsed="false">
      <c r="A165" s="137"/>
      <c r="B165" s="138"/>
      <c r="C165" s="138"/>
      <c r="D165" s="139"/>
      <c r="E165" s="140"/>
    </row>
    <row r="166" customFormat="false" ht="15.75" hidden="false" customHeight="true" outlineLevel="0" collapsed="false">
      <c r="A166" s="137"/>
      <c r="B166" s="138"/>
      <c r="C166" s="138"/>
      <c r="D166" s="139"/>
      <c r="E166" s="140"/>
    </row>
    <row r="167" customFormat="false" ht="15.75" hidden="false" customHeight="true" outlineLevel="0" collapsed="false">
      <c r="A167" s="137"/>
      <c r="B167" s="138"/>
      <c r="C167" s="138"/>
      <c r="D167" s="139"/>
      <c r="E167" s="140"/>
    </row>
    <row r="168" customFormat="false" ht="15.75" hidden="false" customHeight="true" outlineLevel="0" collapsed="false">
      <c r="A168" s="137"/>
      <c r="B168" s="138"/>
      <c r="C168" s="138"/>
      <c r="D168" s="139"/>
      <c r="E168" s="140"/>
    </row>
    <row r="169" customFormat="false" ht="15.75" hidden="false" customHeight="true" outlineLevel="0" collapsed="false">
      <c r="A169" s="137"/>
      <c r="B169" s="138"/>
      <c r="C169" s="138"/>
      <c r="D169" s="139"/>
      <c r="E169" s="140"/>
    </row>
    <row r="170" customFormat="false" ht="15.75" hidden="false" customHeight="true" outlineLevel="0" collapsed="false">
      <c r="A170" s="137"/>
      <c r="B170" s="138"/>
      <c r="C170" s="138"/>
      <c r="D170" s="139"/>
      <c r="E170" s="140"/>
    </row>
    <row r="171" customFormat="false" ht="15.75" hidden="false" customHeight="true" outlineLevel="0" collapsed="false">
      <c r="A171" s="137"/>
      <c r="B171" s="138"/>
      <c r="C171" s="138"/>
      <c r="D171" s="139"/>
      <c r="E171" s="140"/>
    </row>
    <row r="172" customFormat="false" ht="15.75" hidden="false" customHeight="true" outlineLevel="0" collapsed="false">
      <c r="A172" s="137"/>
      <c r="B172" s="138"/>
      <c r="C172" s="138"/>
      <c r="D172" s="139"/>
      <c r="E172" s="140"/>
    </row>
    <row r="173" customFormat="false" ht="15.75" hidden="false" customHeight="true" outlineLevel="0" collapsed="false">
      <c r="A173" s="137"/>
      <c r="B173" s="138"/>
      <c r="C173" s="138"/>
      <c r="D173" s="139"/>
      <c r="E173" s="140"/>
    </row>
    <row r="174" customFormat="false" ht="15.75" hidden="false" customHeight="true" outlineLevel="0" collapsed="false">
      <c r="A174" s="137"/>
      <c r="B174" s="138"/>
      <c r="C174" s="138"/>
      <c r="D174" s="139"/>
      <c r="E174" s="140"/>
    </row>
    <row r="175" customFormat="false" ht="15.75" hidden="false" customHeight="true" outlineLevel="0" collapsed="false">
      <c r="A175" s="137"/>
      <c r="B175" s="138"/>
      <c r="C175" s="138"/>
      <c r="D175" s="139"/>
      <c r="E175" s="140"/>
    </row>
    <row r="176" customFormat="false" ht="15.75" hidden="false" customHeight="true" outlineLevel="0" collapsed="false">
      <c r="A176" s="137"/>
      <c r="B176" s="138"/>
      <c r="C176" s="138"/>
      <c r="D176" s="139"/>
      <c r="E176" s="140"/>
    </row>
    <row r="177" customFormat="false" ht="15.75" hidden="false" customHeight="true" outlineLevel="0" collapsed="false">
      <c r="A177" s="137"/>
      <c r="B177" s="138"/>
      <c r="C177" s="138"/>
      <c r="D177" s="139"/>
      <c r="E177" s="140"/>
    </row>
    <row r="178" customFormat="false" ht="15.75" hidden="false" customHeight="true" outlineLevel="0" collapsed="false">
      <c r="A178" s="137"/>
      <c r="B178" s="138"/>
      <c r="C178" s="138"/>
      <c r="D178" s="139"/>
      <c r="E178" s="140"/>
    </row>
    <row r="179" customFormat="false" ht="15.75" hidden="false" customHeight="true" outlineLevel="0" collapsed="false">
      <c r="A179" s="137"/>
      <c r="B179" s="138"/>
      <c r="C179" s="138"/>
      <c r="D179" s="139"/>
      <c r="E179" s="140"/>
    </row>
    <row r="180" customFormat="false" ht="15.75" hidden="false" customHeight="true" outlineLevel="0" collapsed="false">
      <c r="A180" s="137"/>
      <c r="B180" s="138"/>
      <c r="C180" s="138"/>
      <c r="D180" s="139"/>
      <c r="E180" s="140"/>
    </row>
    <row r="181" customFormat="false" ht="15.75" hidden="false" customHeight="true" outlineLevel="0" collapsed="false">
      <c r="A181" s="137"/>
      <c r="B181" s="138"/>
      <c r="C181" s="138"/>
      <c r="D181" s="139"/>
      <c r="E181" s="140"/>
    </row>
    <row r="182" customFormat="false" ht="15.75" hidden="false" customHeight="true" outlineLevel="0" collapsed="false">
      <c r="A182" s="137"/>
      <c r="B182" s="138"/>
      <c r="C182" s="138"/>
      <c r="D182" s="139"/>
      <c r="E182" s="140"/>
    </row>
    <row r="183" customFormat="false" ht="15.75" hidden="false" customHeight="true" outlineLevel="0" collapsed="false">
      <c r="A183" s="137"/>
      <c r="B183" s="138"/>
      <c r="C183" s="138"/>
      <c r="D183" s="139"/>
      <c r="E183" s="140"/>
    </row>
    <row r="184" customFormat="false" ht="15.75" hidden="false" customHeight="true" outlineLevel="0" collapsed="false">
      <c r="A184" s="137"/>
      <c r="B184" s="138"/>
      <c r="C184" s="138"/>
      <c r="D184" s="139"/>
      <c r="E184" s="140"/>
    </row>
    <row r="185" customFormat="false" ht="15.75" hidden="false" customHeight="true" outlineLevel="0" collapsed="false">
      <c r="A185" s="137"/>
      <c r="B185" s="138"/>
      <c r="C185" s="138"/>
      <c r="D185" s="139"/>
      <c r="E185" s="140"/>
    </row>
    <row r="186" customFormat="false" ht="15.75" hidden="false" customHeight="true" outlineLevel="0" collapsed="false">
      <c r="A186" s="137"/>
      <c r="B186" s="138"/>
      <c r="C186" s="138"/>
      <c r="D186" s="139"/>
      <c r="E186" s="140"/>
    </row>
    <row r="187" customFormat="false" ht="15.75" hidden="false" customHeight="true" outlineLevel="0" collapsed="false">
      <c r="A187" s="137"/>
      <c r="B187" s="138"/>
      <c r="C187" s="138"/>
      <c r="D187" s="139"/>
      <c r="E187" s="140"/>
    </row>
    <row r="188" customFormat="false" ht="15.75" hidden="false" customHeight="true" outlineLevel="0" collapsed="false">
      <c r="A188" s="137"/>
      <c r="B188" s="138"/>
      <c r="C188" s="138"/>
      <c r="D188" s="139"/>
      <c r="E188" s="140"/>
    </row>
    <row r="189" customFormat="false" ht="15.75" hidden="false" customHeight="true" outlineLevel="0" collapsed="false">
      <c r="A189" s="137"/>
      <c r="B189" s="138"/>
      <c r="C189" s="138"/>
      <c r="D189" s="139"/>
      <c r="E189" s="140"/>
    </row>
    <row r="190" customFormat="false" ht="15.75" hidden="false" customHeight="true" outlineLevel="0" collapsed="false">
      <c r="A190" s="137"/>
      <c r="B190" s="138"/>
      <c r="C190" s="138"/>
      <c r="D190" s="139"/>
      <c r="E190" s="140"/>
    </row>
    <row r="191" customFormat="false" ht="15.75" hidden="false" customHeight="true" outlineLevel="0" collapsed="false">
      <c r="A191" s="137"/>
      <c r="B191" s="138"/>
      <c r="C191" s="138"/>
      <c r="D191" s="139"/>
      <c r="E191" s="140"/>
    </row>
    <row r="192" customFormat="false" ht="15.75" hidden="false" customHeight="true" outlineLevel="0" collapsed="false">
      <c r="A192" s="137"/>
      <c r="B192" s="138"/>
      <c r="C192" s="138"/>
      <c r="D192" s="139"/>
      <c r="E192" s="140"/>
    </row>
    <row r="193" customFormat="false" ht="15.75" hidden="false" customHeight="true" outlineLevel="0" collapsed="false">
      <c r="A193" s="137"/>
      <c r="B193" s="138"/>
      <c r="C193" s="138"/>
      <c r="D193" s="139"/>
      <c r="E193" s="140"/>
    </row>
    <row r="194" customFormat="false" ht="15.75" hidden="false" customHeight="true" outlineLevel="0" collapsed="false">
      <c r="A194" s="137"/>
      <c r="B194" s="138"/>
      <c r="C194" s="138"/>
      <c r="D194" s="139"/>
      <c r="E194" s="140"/>
    </row>
    <row r="195" customFormat="false" ht="15.75" hidden="false" customHeight="true" outlineLevel="0" collapsed="false">
      <c r="A195" s="137"/>
      <c r="B195" s="138"/>
      <c r="C195" s="138"/>
      <c r="D195" s="139"/>
      <c r="E195" s="140"/>
    </row>
    <row r="196" customFormat="false" ht="15.75" hidden="false" customHeight="true" outlineLevel="0" collapsed="false">
      <c r="A196" s="137"/>
      <c r="B196" s="138"/>
      <c r="C196" s="138"/>
      <c r="D196" s="139"/>
      <c r="E196" s="140"/>
    </row>
    <row r="197" customFormat="false" ht="15.75" hidden="false" customHeight="true" outlineLevel="0" collapsed="false">
      <c r="A197" s="137"/>
      <c r="B197" s="138"/>
      <c r="C197" s="138"/>
      <c r="D197" s="139"/>
      <c r="E197" s="140"/>
    </row>
    <row r="198" customFormat="false" ht="15.75" hidden="false" customHeight="true" outlineLevel="0" collapsed="false">
      <c r="A198" s="137"/>
      <c r="B198" s="138"/>
      <c r="C198" s="138"/>
      <c r="D198" s="139"/>
      <c r="E198" s="140"/>
    </row>
    <row r="199" customFormat="false" ht="15.75" hidden="false" customHeight="true" outlineLevel="0" collapsed="false">
      <c r="A199" s="137"/>
      <c r="B199" s="138"/>
      <c r="C199" s="138"/>
      <c r="D199" s="139"/>
      <c r="E199" s="140"/>
    </row>
    <row r="200" customFormat="false" ht="15.75" hidden="false" customHeight="true" outlineLevel="0" collapsed="false">
      <c r="A200" s="137"/>
      <c r="B200" s="138"/>
      <c r="C200" s="138"/>
      <c r="D200" s="139"/>
      <c r="E200" s="140"/>
    </row>
    <row r="201" customFormat="false" ht="15.75" hidden="false" customHeight="true" outlineLevel="0" collapsed="false">
      <c r="A201" s="137"/>
      <c r="B201" s="138"/>
      <c r="C201" s="138"/>
      <c r="D201" s="139"/>
      <c r="E201" s="140"/>
    </row>
    <row r="202" customFormat="false" ht="15.75" hidden="false" customHeight="true" outlineLevel="0" collapsed="false">
      <c r="A202" s="137"/>
      <c r="B202" s="138"/>
      <c r="C202" s="138"/>
      <c r="D202" s="139"/>
      <c r="E202" s="140"/>
    </row>
    <row r="203" customFormat="false" ht="15.75" hidden="false" customHeight="true" outlineLevel="0" collapsed="false">
      <c r="A203" s="137"/>
      <c r="B203" s="138"/>
      <c r="C203" s="138"/>
      <c r="D203" s="139"/>
      <c r="E203" s="140"/>
    </row>
    <row r="204" customFormat="false" ht="15.75" hidden="false" customHeight="true" outlineLevel="0" collapsed="false">
      <c r="A204" s="137"/>
      <c r="B204" s="138"/>
      <c r="C204" s="138"/>
      <c r="D204" s="139"/>
      <c r="E204" s="140"/>
    </row>
    <row r="205" customFormat="false" ht="15.75" hidden="false" customHeight="true" outlineLevel="0" collapsed="false">
      <c r="A205" s="137"/>
      <c r="B205" s="138"/>
      <c r="C205" s="138"/>
      <c r="D205" s="139"/>
      <c r="E205" s="140"/>
    </row>
    <row r="206" customFormat="false" ht="15.75" hidden="false" customHeight="true" outlineLevel="0" collapsed="false">
      <c r="A206" s="137"/>
      <c r="B206" s="138"/>
      <c r="C206" s="138"/>
      <c r="D206" s="139"/>
      <c r="E206" s="140"/>
    </row>
    <row r="207" customFormat="false" ht="15.75" hidden="false" customHeight="true" outlineLevel="0" collapsed="false">
      <c r="A207" s="137"/>
      <c r="B207" s="138"/>
      <c r="C207" s="138"/>
      <c r="D207" s="139"/>
      <c r="E207" s="140"/>
    </row>
    <row r="208" customFormat="false" ht="15.75" hidden="false" customHeight="true" outlineLevel="0" collapsed="false">
      <c r="A208" s="137"/>
      <c r="B208" s="138"/>
      <c r="C208" s="138"/>
      <c r="D208" s="139"/>
      <c r="E208" s="140"/>
    </row>
    <row r="209" customFormat="false" ht="15.75" hidden="false" customHeight="true" outlineLevel="0" collapsed="false">
      <c r="A209" s="137"/>
      <c r="B209" s="138"/>
      <c r="C209" s="138"/>
      <c r="D209" s="139"/>
      <c r="E209" s="140"/>
    </row>
    <row r="210" customFormat="false" ht="15.75" hidden="false" customHeight="true" outlineLevel="0" collapsed="false">
      <c r="A210" s="137"/>
      <c r="B210" s="138"/>
      <c r="C210" s="138"/>
      <c r="D210" s="139"/>
      <c r="E210" s="140"/>
    </row>
    <row r="211" customFormat="false" ht="15.75" hidden="false" customHeight="true" outlineLevel="0" collapsed="false">
      <c r="A211" s="137"/>
      <c r="B211" s="138"/>
      <c r="C211" s="138"/>
      <c r="D211" s="139"/>
      <c r="E211" s="140"/>
    </row>
    <row r="212" customFormat="false" ht="15.75" hidden="false" customHeight="true" outlineLevel="0" collapsed="false">
      <c r="A212" s="137"/>
      <c r="B212" s="138"/>
      <c r="C212" s="138"/>
      <c r="D212" s="139"/>
      <c r="E212" s="140"/>
    </row>
    <row r="213" customFormat="false" ht="15.75" hidden="false" customHeight="true" outlineLevel="0" collapsed="false">
      <c r="A213" s="137"/>
      <c r="B213" s="138"/>
      <c r="C213" s="138"/>
      <c r="D213" s="139"/>
      <c r="E213" s="140"/>
    </row>
    <row r="214" customFormat="false" ht="15.75" hidden="false" customHeight="true" outlineLevel="0" collapsed="false">
      <c r="A214" s="137"/>
      <c r="B214" s="138"/>
      <c r="C214" s="138"/>
      <c r="D214" s="139"/>
      <c r="E214" s="140"/>
    </row>
    <row r="215" customFormat="false" ht="15.75" hidden="false" customHeight="true" outlineLevel="0" collapsed="false">
      <c r="A215" s="137"/>
      <c r="B215" s="138"/>
      <c r="C215" s="138"/>
      <c r="D215" s="139"/>
      <c r="E215" s="140"/>
    </row>
    <row r="216" customFormat="false" ht="15.75" hidden="false" customHeight="true" outlineLevel="0" collapsed="false">
      <c r="A216" s="137"/>
      <c r="B216" s="138"/>
      <c r="C216" s="138"/>
      <c r="D216" s="139"/>
      <c r="E216" s="140"/>
    </row>
    <row r="217" customFormat="false" ht="15.75" hidden="false" customHeight="true" outlineLevel="0" collapsed="false">
      <c r="A217" s="137"/>
      <c r="B217" s="138"/>
      <c r="C217" s="138"/>
      <c r="D217" s="139"/>
      <c r="E217" s="140"/>
    </row>
    <row r="218" customFormat="false" ht="15.75" hidden="false" customHeight="true" outlineLevel="0" collapsed="false">
      <c r="A218" s="137"/>
      <c r="B218" s="138"/>
      <c r="C218" s="138"/>
      <c r="D218" s="139"/>
      <c r="E218" s="140"/>
    </row>
    <row r="219" customFormat="false" ht="15.75" hidden="false" customHeight="true" outlineLevel="0" collapsed="false">
      <c r="A219" s="137"/>
      <c r="B219" s="138"/>
      <c r="C219" s="138"/>
      <c r="D219" s="139"/>
      <c r="E219" s="140"/>
    </row>
    <row r="220" customFormat="false" ht="15.75" hidden="false" customHeight="true" outlineLevel="0" collapsed="false">
      <c r="A220" s="137"/>
      <c r="B220" s="138"/>
      <c r="C220" s="138"/>
      <c r="D220" s="139"/>
      <c r="E220" s="140"/>
    </row>
    <row r="221" customFormat="false" ht="15.75" hidden="false" customHeight="true" outlineLevel="0" collapsed="false">
      <c r="A221" s="137"/>
      <c r="B221" s="138"/>
      <c r="C221" s="138"/>
      <c r="D221" s="139"/>
      <c r="E221" s="140"/>
    </row>
    <row r="222" customFormat="false" ht="15.75" hidden="false" customHeight="true" outlineLevel="0" collapsed="false">
      <c r="A222" s="137"/>
      <c r="B222" s="138"/>
      <c r="C222" s="138"/>
      <c r="D222" s="139"/>
      <c r="E222" s="140"/>
    </row>
    <row r="223" customFormat="false" ht="15.75" hidden="false" customHeight="true" outlineLevel="0" collapsed="false">
      <c r="A223" s="137"/>
      <c r="B223" s="138"/>
      <c r="C223" s="138"/>
      <c r="D223" s="139"/>
      <c r="E223" s="140"/>
    </row>
    <row r="224" customFormat="false" ht="15.75" hidden="false" customHeight="true" outlineLevel="0" collapsed="false">
      <c r="A224" s="137"/>
      <c r="B224" s="138"/>
      <c r="C224" s="138"/>
      <c r="D224" s="139"/>
      <c r="E224" s="140"/>
    </row>
    <row r="225" customFormat="false" ht="15.75" hidden="false" customHeight="true" outlineLevel="0" collapsed="false">
      <c r="A225" s="137"/>
      <c r="B225" s="138"/>
      <c r="C225" s="138"/>
      <c r="D225" s="139"/>
      <c r="E225" s="140"/>
    </row>
    <row r="226" customFormat="false" ht="15.75" hidden="false" customHeight="true" outlineLevel="0" collapsed="false">
      <c r="A226" s="137"/>
      <c r="B226" s="138"/>
      <c r="C226" s="138"/>
      <c r="D226" s="139"/>
      <c r="E226" s="140"/>
    </row>
    <row r="227" customFormat="false" ht="15.75" hidden="false" customHeight="true" outlineLevel="0" collapsed="false">
      <c r="A227" s="137"/>
      <c r="B227" s="138"/>
      <c r="C227" s="138"/>
      <c r="D227" s="139"/>
      <c r="E227" s="140"/>
    </row>
    <row r="228" customFormat="false" ht="15.75" hidden="false" customHeight="true" outlineLevel="0" collapsed="false">
      <c r="A228" s="137"/>
      <c r="B228" s="138"/>
      <c r="C228" s="138"/>
      <c r="D228" s="139"/>
      <c r="E228" s="140"/>
    </row>
    <row r="229" customFormat="false" ht="15.75" hidden="false" customHeight="true" outlineLevel="0" collapsed="false">
      <c r="A229" s="137"/>
      <c r="B229" s="138"/>
      <c r="C229" s="138"/>
      <c r="D229" s="139"/>
      <c r="E229" s="140"/>
    </row>
    <row r="230" customFormat="false" ht="15.75" hidden="false" customHeight="true" outlineLevel="0" collapsed="false">
      <c r="A230" s="137"/>
      <c r="B230" s="138"/>
      <c r="C230" s="138"/>
      <c r="D230" s="139"/>
      <c r="E230" s="140"/>
    </row>
    <row r="231" customFormat="false" ht="15.75" hidden="false" customHeight="true" outlineLevel="0" collapsed="false">
      <c r="A231" s="137"/>
      <c r="B231" s="138"/>
      <c r="C231" s="138"/>
      <c r="D231" s="139"/>
      <c r="E231" s="140"/>
    </row>
    <row r="232" customFormat="false" ht="15.75" hidden="false" customHeight="true" outlineLevel="0" collapsed="false">
      <c r="A232" s="137"/>
      <c r="B232" s="138"/>
      <c r="C232" s="138"/>
      <c r="D232" s="139"/>
      <c r="E232" s="140"/>
    </row>
    <row r="233" customFormat="false" ht="15.75" hidden="false" customHeight="true" outlineLevel="0" collapsed="false">
      <c r="A233" s="137"/>
      <c r="B233" s="138"/>
      <c r="C233" s="138"/>
      <c r="D233" s="139"/>
      <c r="E233" s="140"/>
    </row>
    <row r="234" customFormat="false" ht="15.75" hidden="false" customHeight="true" outlineLevel="0" collapsed="false">
      <c r="A234" s="137"/>
      <c r="B234" s="138"/>
      <c r="C234" s="138"/>
      <c r="D234" s="139"/>
      <c r="E234" s="140"/>
    </row>
    <row r="235" customFormat="false" ht="15.75" hidden="false" customHeight="true" outlineLevel="0" collapsed="false">
      <c r="A235" s="137"/>
      <c r="B235" s="138"/>
      <c r="C235" s="138"/>
      <c r="D235" s="139"/>
      <c r="E235" s="140"/>
    </row>
    <row r="236" customFormat="false" ht="15.75" hidden="false" customHeight="true" outlineLevel="0" collapsed="false">
      <c r="A236" s="137"/>
      <c r="B236" s="138"/>
      <c r="C236" s="138"/>
      <c r="D236" s="139"/>
      <c r="E236" s="140"/>
    </row>
    <row r="237" customFormat="false" ht="15.75" hidden="false" customHeight="true" outlineLevel="0" collapsed="false">
      <c r="A237" s="137"/>
      <c r="B237" s="138"/>
      <c r="C237" s="138"/>
      <c r="D237" s="139"/>
      <c r="E237" s="140"/>
    </row>
    <row r="238" customFormat="false" ht="15.75" hidden="false" customHeight="true" outlineLevel="0" collapsed="false">
      <c r="A238" s="137"/>
      <c r="B238" s="138"/>
      <c r="C238" s="138"/>
      <c r="D238" s="139"/>
      <c r="E238" s="140"/>
    </row>
    <row r="239" customFormat="false" ht="15.75" hidden="false" customHeight="true" outlineLevel="0" collapsed="false">
      <c r="A239" s="137"/>
      <c r="B239" s="138"/>
      <c r="C239" s="138"/>
      <c r="D239" s="139"/>
      <c r="E239" s="140"/>
    </row>
    <row r="240" customFormat="false" ht="15.75" hidden="false" customHeight="true" outlineLevel="0" collapsed="false">
      <c r="A240" s="137"/>
      <c r="B240" s="138"/>
      <c r="C240" s="138"/>
      <c r="D240" s="139"/>
      <c r="E240" s="140"/>
    </row>
    <row r="241" customFormat="false" ht="15.75" hidden="false" customHeight="true" outlineLevel="0" collapsed="false">
      <c r="A241" s="137"/>
      <c r="B241" s="138"/>
      <c r="C241" s="138"/>
      <c r="D241" s="139"/>
      <c r="E241" s="140"/>
    </row>
    <row r="242" customFormat="false" ht="15.75" hidden="false" customHeight="true" outlineLevel="0" collapsed="false">
      <c r="A242" s="137"/>
      <c r="B242" s="138"/>
      <c r="C242" s="138"/>
      <c r="D242" s="139"/>
      <c r="E242" s="140"/>
    </row>
    <row r="243" customFormat="false" ht="15.75" hidden="false" customHeight="true" outlineLevel="0" collapsed="false">
      <c r="A243" s="137"/>
      <c r="B243" s="138"/>
      <c r="C243" s="138"/>
      <c r="D243" s="139"/>
      <c r="E243" s="140"/>
    </row>
    <row r="244" customFormat="false" ht="15.75" hidden="false" customHeight="true" outlineLevel="0" collapsed="false">
      <c r="A244" s="137"/>
      <c r="B244" s="138"/>
      <c r="C244" s="138"/>
      <c r="D244" s="139"/>
      <c r="E244" s="140"/>
    </row>
    <row r="245" customFormat="false" ht="15.75" hidden="false" customHeight="true" outlineLevel="0" collapsed="false">
      <c r="A245" s="137"/>
      <c r="B245" s="138"/>
      <c r="C245" s="138"/>
      <c r="D245" s="139"/>
      <c r="E245" s="140"/>
    </row>
    <row r="246" customFormat="false" ht="15.75" hidden="false" customHeight="true" outlineLevel="0" collapsed="false">
      <c r="A246" s="137"/>
      <c r="B246" s="138"/>
      <c r="C246" s="138"/>
      <c r="D246" s="139"/>
      <c r="E246" s="140"/>
    </row>
    <row r="247" customFormat="false" ht="15.75" hidden="false" customHeight="true" outlineLevel="0" collapsed="false">
      <c r="A247" s="137"/>
      <c r="B247" s="138"/>
      <c r="C247" s="138"/>
      <c r="D247" s="139"/>
      <c r="E247" s="140"/>
    </row>
    <row r="248" customFormat="false" ht="15.75" hidden="false" customHeight="true" outlineLevel="0" collapsed="false">
      <c r="A248" s="137"/>
      <c r="B248" s="138"/>
      <c r="C248" s="138"/>
      <c r="D248" s="139"/>
      <c r="E248" s="140"/>
    </row>
    <row r="249" customFormat="false" ht="15.75" hidden="false" customHeight="true" outlineLevel="0" collapsed="false">
      <c r="A249" s="137"/>
      <c r="B249" s="138"/>
      <c r="C249" s="138"/>
      <c r="D249" s="139"/>
      <c r="E249" s="140"/>
    </row>
    <row r="250" customFormat="false" ht="15.75" hidden="false" customHeight="true" outlineLevel="0" collapsed="false">
      <c r="A250" s="137"/>
      <c r="B250" s="138"/>
      <c r="C250" s="138"/>
      <c r="D250" s="139"/>
      <c r="E250" s="140"/>
    </row>
    <row r="251" customFormat="false" ht="15.75" hidden="false" customHeight="true" outlineLevel="0" collapsed="false">
      <c r="A251" s="137"/>
      <c r="B251" s="138"/>
      <c r="C251" s="138"/>
      <c r="D251" s="139"/>
      <c r="E251" s="140"/>
    </row>
    <row r="252" customFormat="false" ht="15.75" hidden="false" customHeight="true" outlineLevel="0" collapsed="false">
      <c r="A252" s="137"/>
      <c r="B252" s="138"/>
      <c r="C252" s="138"/>
      <c r="D252" s="139"/>
      <c r="E252" s="140"/>
    </row>
    <row r="253" customFormat="false" ht="15.75" hidden="false" customHeight="true" outlineLevel="0" collapsed="false">
      <c r="A253" s="137"/>
      <c r="B253" s="138"/>
      <c r="C253" s="138"/>
      <c r="D253" s="139"/>
      <c r="E253" s="140"/>
    </row>
    <row r="254" customFormat="false" ht="15.75" hidden="false" customHeight="true" outlineLevel="0" collapsed="false">
      <c r="A254" s="137"/>
      <c r="B254" s="138"/>
      <c r="C254" s="138"/>
      <c r="D254" s="139"/>
      <c r="E254" s="140"/>
    </row>
    <row r="255" customFormat="false" ht="15.75" hidden="false" customHeight="true" outlineLevel="0" collapsed="false">
      <c r="A255" s="137"/>
      <c r="B255" s="138"/>
      <c r="C255" s="138"/>
      <c r="D255" s="139"/>
      <c r="E255" s="140"/>
    </row>
    <row r="256" customFormat="false" ht="15.75" hidden="false" customHeight="true" outlineLevel="0" collapsed="false">
      <c r="A256" s="137"/>
      <c r="B256" s="138"/>
      <c r="C256" s="138"/>
      <c r="D256" s="139"/>
      <c r="E256" s="140"/>
    </row>
    <row r="257" customFormat="false" ht="15.75" hidden="false" customHeight="true" outlineLevel="0" collapsed="false">
      <c r="A257" s="137"/>
      <c r="B257" s="138"/>
      <c r="C257" s="138"/>
      <c r="D257" s="139"/>
      <c r="E257" s="140"/>
    </row>
    <row r="258" customFormat="false" ht="15.75" hidden="false" customHeight="true" outlineLevel="0" collapsed="false">
      <c r="A258" s="137"/>
      <c r="B258" s="138"/>
      <c r="C258" s="138"/>
      <c r="D258" s="139"/>
      <c r="E258" s="140"/>
    </row>
    <row r="259" customFormat="false" ht="15.75" hidden="false" customHeight="true" outlineLevel="0" collapsed="false">
      <c r="A259" s="137"/>
      <c r="B259" s="138"/>
      <c r="C259" s="138"/>
      <c r="D259" s="139"/>
      <c r="E259" s="140"/>
    </row>
    <row r="260" customFormat="false" ht="15.75" hidden="false" customHeight="true" outlineLevel="0" collapsed="false">
      <c r="A260" s="137"/>
      <c r="B260" s="138"/>
      <c r="C260" s="138"/>
      <c r="D260" s="139"/>
      <c r="E260" s="140"/>
    </row>
    <row r="261" customFormat="false" ht="15.75" hidden="false" customHeight="true" outlineLevel="0" collapsed="false">
      <c r="A261" s="137"/>
      <c r="B261" s="138"/>
      <c r="C261" s="138"/>
      <c r="D261" s="139"/>
      <c r="E261" s="140"/>
    </row>
    <row r="262" customFormat="false" ht="15.75" hidden="false" customHeight="true" outlineLevel="0" collapsed="false">
      <c r="A262" s="137"/>
      <c r="B262" s="138"/>
      <c r="C262" s="138"/>
      <c r="D262" s="139"/>
      <c r="E262" s="140"/>
    </row>
    <row r="263" customFormat="false" ht="15.75" hidden="false" customHeight="true" outlineLevel="0" collapsed="false">
      <c r="A263" s="137"/>
      <c r="B263" s="138"/>
      <c r="C263" s="138"/>
      <c r="D263" s="139"/>
      <c r="E263" s="140"/>
    </row>
    <row r="264" customFormat="false" ht="15.75" hidden="false" customHeight="true" outlineLevel="0" collapsed="false">
      <c r="A264" s="137"/>
      <c r="B264" s="138"/>
      <c r="C264" s="138"/>
      <c r="D264" s="139"/>
      <c r="E264" s="140"/>
    </row>
    <row r="265" customFormat="false" ht="15.75" hidden="false" customHeight="true" outlineLevel="0" collapsed="false">
      <c r="A265" s="137"/>
      <c r="B265" s="138"/>
      <c r="C265" s="138"/>
      <c r="D265" s="139"/>
      <c r="E265" s="140"/>
    </row>
    <row r="266" customFormat="false" ht="15.75" hidden="false" customHeight="true" outlineLevel="0" collapsed="false">
      <c r="A266" s="137"/>
      <c r="B266" s="138"/>
      <c r="C266" s="138"/>
      <c r="D266" s="139"/>
      <c r="E266" s="140"/>
    </row>
    <row r="267" customFormat="false" ht="15.75" hidden="false" customHeight="true" outlineLevel="0" collapsed="false">
      <c r="A267" s="137"/>
      <c r="B267" s="138"/>
      <c r="C267" s="138"/>
      <c r="D267" s="139"/>
      <c r="E267" s="140"/>
    </row>
    <row r="268" customFormat="false" ht="15.75" hidden="false" customHeight="true" outlineLevel="0" collapsed="false">
      <c r="A268" s="137"/>
      <c r="B268" s="138"/>
      <c r="C268" s="138"/>
      <c r="D268" s="139"/>
      <c r="E268" s="140"/>
    </row>
    <row r="269" customFormat="false" ht="15.75" hidden="false" customHeight="true" outlineLevel="0" collapsed="false">
      <c r="A269" s="137"/>
      <c r="B269" s="138"/>
      <c r="C269" s="138"/>
      <c r="D269" s="139"/>
      <c r="E269" s="140"/>
    </row>
    <row r="270" customFormat="false" ht="15.75" hidden="false" customHeight="true" outlineLevel="0" collapsed="false">
      <c r="A270" s="137"/>
      <c r="B270" s="138"/>
      <c r="C270" s="138"/>
      <c r="D270" s="139"/>
      <c r="E270" s="140"/>
    </row>
    <row r="271" customFormat="false" ht="15.75" hidden="false" customHeight="true" outlineLevel="0" collapsed="false">
      <c r="A271" s="137"/>
      <c r="B271" s="138"/>
      <c r="C271" s="138"/>
      <c r="D271" s="139"/>
      <c r="E271" s="140"/>
    </row>
    <row r="272" customFormat="false" ht="15.75" hidden="false" customHeight="true" outlineLevel="0" collapsed="false">
      <c r="A272" s="137"/>
      <c r="B272" s="138"/>
      <c r="C272" s="138"/>
      <c r="D272" s="139"/>
      <c r="E272" s="140"/>
    </row>
    <row r="273" customFormat="false" ht="15.75" hidden="false" customHeight="true" outlineLevel="0" collapsed="false">
      <c r="A273" s="137"/>
      <c r="B273" s="138"/>
      <c r="C273" s="138"/>
      <c r="D273" s="139"/>
      <c r="E273" s="140"/>
    </row>
    <row r="274" customFormat="false" ht="15.75" hidden="false" customHeight="true" outlineLevel="0" collapsed="false">
      <c r="A274" s="137"/>
      <c r="B274" s="138"/>
      <c r="C274" s="138"/>
      <c r="D274" s="139"/>
      <c r="E274" s="140"/>
    </row>
    <row r="275" customFormat="false" ht="15.75" hidden="false" customHeight="true" outlineLevel="0" collapsed="false">
      <c r="A275" s="137"/>
      <c r="B275" s="138"/>
      <c r="C275" s="138"/>
      <c r="D275" s="139"/>
      <c r="E275" s="140"/>
    </row>
    <row r="276" customFormat="false" ht="15.75" hidden="false" customHeight="true" outlineLevel="0" collapsed="false">
      <c r="A276" s="137"/>
      <c r="B276" s="138"/>
      <c r="C276" s="138"/>
      <c r="D276" s="139"/>
      <c r="E276" s="140"/>
    </row>
    <row r="277" customFormat="false" ht="15.75" hidden="false" customHeight="true" outlineLevel="0" collapsed="false">
      <c r="A277" s="137"/>
      <c r="B277" s="138"/>
      <c r="C277" s="138"/>
      <c r="D277" s="139"/>
      <c r="E277" s="140"/>
    </row>
    <row r="278" customFormat="false" ht="15.75" hidden="false" customHeight="true" outlineLevel="0" collapsed="false">
      <c r="A278" s="137"/>
      <c r="B278" s="138"/>
      <c r="C278" s="138"/>
      <c r="D278" s="139"/>
      <c r="E278" s="140"/>
    </row>
    <row r="279" customFormat="false" ht="15.75" hidden="false" customHeight="true" outlineLevel="0" collapsed="false">
      <c r="A279" s="137"/>
      <c r="B279" s="138"/>
      <c r="C279" s="138"/>
      <c r="D279" s="139"/>
      <c r="E279" s="140"/>
    </row>
    <row r="280" customFormat="false" ht="15.75" hidden="false" customHeight="true" outlineLevel="0" collapsed="false">
      <c r="A280" s="137"/>
      <c r="B280" s="138"/>
      <c r="C280" s="138"/>
      <c r="D280" s="139"/>
      <c r="E280" s="140"/>
    </row>
    <row r="281" customFormat="false" ht="15.75" hidden="false" customHeight="true" outlineLevel="0" collapsed="false">
      <c r="A281" s="137"/>
      <c r="B281" s="138"/>
      <c r="C281" s="138"/>
      <c r="D281" s="139"/>
      <c r="E281" s="140"/>
    </row>
    <row r="282" customFormat="false" ht="15.75" hidden="false" customHeight="true" outlineLevel="0" collapsed="false">
      <c r="A282" s="137"/>
      <c r="B282" s="138"/>
      <c r="C282" s="138"/>
      <c r="D282" s="139"/>
      <c r="E282" s="140"/>
    </row>
    <row r="283" customFormat="false" ht="15.75" hidden="false" customHeight="true" outlineLevel="0" collapsed="false">
      <c r="A283" s="137"/>
      <c r="B283" s="138"/>
      <c r="C283" s="138"/>
      <c r="D283" s="139"/>
      <c r="E283" s="140"/>
    </row>
    <row r="284" customFormat="false" ht="15.75" hidden="false" customHeight="true" outlineLevel="0" collapsed="false">
      <c r="A284" s="137"/>
      <c r="B284" s="138"/>
      <c r="C284" s="138"/>
      <c r="D284" s="139"/>
      <c r="E284" s="140"/>
    </row>
    <row r="285" customFormat="false" ht="15.75" hidden="false" customHeight="true" outlineLevel="0" collapsed="false">
      <c r="A285" s="137"/>
      <c r="B285" s="138"/>
      <c r="C285" s="138"/>
      <c r="D285" s="139"/>
      <c r="E285" s="140"/>
    </row>
    <row r="286" customFormat="false" ht="15.75" hidden="false" customHeight="true" outlineLevel="0" collapsed="false">
      <c r="A286" s="137"/>
      <c r="B286" s="138"/>
      <c r="C286" s="138"/>
      <c r="D286" s="139"/>
      <c r="E286" s="140"/>
    </row>
    <row r="287" customFormat="false" ht="15.75" hidden="false" customHeight="true" outlineLevel="0" collapsed="false">
      <c r="A287" s="137"/>
      <c r="B287" s="138"/>
      <c r="C287" s="138"/>
      <c r="D287" s="139"/>
      <c r="E287" s="140"/>
    </row>
    <row r="288" customFormat="false" ht="15.75" hidden="false" customHeight="true" outlineLevel="0" collapsed="false">
      <c r="A288" s="137"/>
      <c r="B288" s="138"/>
      <c r="C288" s="138"/>
      <c r="D288" s="139"/>
      <c r="E288" s="140"/>
    </row>
    <row r="289" customFormat="false" ht="15.75" hidden="false" customHeight="true" outlineLevel="0" collapsed="false">
      <c r="A289" s="137"/>
      <c r="B289" s="138"/>
      <c r="C289" s="138"/>
      <c r="D289" s="139"/>
      <c r="E289" s="140"/>
    </row>
    <row r="290" customFormat="false" ht="15.75" hidden="false" customHeight="true" outlineLevel="0" collapsed="false">
      <c r="A290" s="137"/>
      <c r="B290" s="138"/>
      <c r="C290" s="138"/>
      <c r="D290" s="139"/>
      <c r="E290" s="140"/>
    </row>
    <row r="291" customFormat="false" ht="15.75" hidden="false" customHeight="true" outlineLevel="0" collapsed="false">
      <c r="A291" s="137"/>
      <c r="B291" s="138"/>
      <c r="C291" s="138"/>
      <c r="D291" s="139"/>
      <c r="E291" s="140"/>
    </row>
    <row r="292" customFormat="false" ht="15.75" hidden="false" customHeight="true" outlineLevel="0" collapsed="false">
      <c r="A292" s="137"/>
      <c r="B292" s="138"/>
      <c r="C292" s="138"/>
      <c r="D292" s="139"/>
      <c r="E292" s="140"/>
    </row>
    <row r="293" customFormat="false" ht="15.75" hidden="false" customHeight="true" outlineLevel="0" collapsed="false">
      <c r="A293" s="137"/>
      <c r="B293" s="138"/>
      <c r="C293" s="138"/>
      <c r="D293" s="139"/>
      <c r="E293" s="140"/>
    </row>
    <row r="294" customFormat="false" ht="15.75" hidden="false" customHeight="true" outlineLevel="0" collapsed="false">
      <c r="A294" s="137"/>
      <c r="B294" s="138"/>
      <c r="C294" s="138"/>
      <c r="D294" s="139"/>
      <c r="E294" s="140"/>
    </row>
    <row r="295" customFormat="false" ht="15.75" hidden="false" customHeight="true" outlineLevel="0" collapsed="false">
      <c r="A295" s="137"/>
      <c r="B295" s="138"/>
      <c r="C295" s="138"/>
      <c r="D295" s="139"/>
      <c r="E295" s="140"/>
    </row>
    <row r="296" customFormat="false" ht="15.75" hidden="false" customHeight="true" outlineLevel="0" collapsed="false">
      <c r="A296" s="137"/>
      <c r="B296" s="138"/>
      <c r="C296" s="138"/>
      <c r="D296" s="139"/>
      <c r="E296" s="140"/>
    </row>
    <row r="297" customFormat="false" ht="15.75" hidden="false" customHeight="true" outlineLevel="0" collapsed="false">
      <c r="A297" s="137"/>
      <c r="B297" s="138"/>
      <c r="C297" s="138"/>
      <c r="D297" s="139"/>
      <c r="E297" s="140"/>
    </row>
    <row r="298" customFormat="false" ht="15.75" hidden="false" customHeight="true" outlineLevel="0" collapsed="false">
      <c r="A298" s="137"/>
      <c r="B298" s="138"/>
      <c r="C298" s="138"/>
      <c r="D298" s="139"/>
      <c r="E298" s="140"/>
    </row>
    <row r="299" customFormat="false" ht="15.75" hidden="false" customHeight="true" outlineLevel="0" collapsed="false">
      <c r="A299" s="137"/>
      <c r="B299" s="138"/>
      <c r="C299" s="138"/>
      <c r="D299" s="139"/>
      <c r="E299" s="140"/>
    </row>
    <row r="300" customFormat="false" ht="15.75" hidden="false" customHeight="true" outlineLevel="0" collapsed="false">
      <c r="A300" s="137"/>
      <c r="B300" s="138"/>
      <c r="C300" s="138"/>
      <c r="D300" s="139"/>
      <c r="E300" s="140"/>
    </row>
    <row r="301" customFormat="false" ht="15.75" hidden="false" customHeight="true" outlineLevel="0" collapsed="false">
      <c r="A301" s="137"/>
      <c r="B301" s="138"/>
      <c r="C301" s="138"/>
      <c r="D301" s="139"/>
      <c r="E301" s="140"/>
    </row>
    <row r="302" customFormat="false" ht="15.75" hidden="false" customHeight="true" outlineLevel="0" collapsed="false">
      <c r="A302" s="137"/>
      <c r="B302" s="138"/>
      <c r="C302" s="138"/>
      <c r="D302" s="139"/>
      <c r="E302" s="140"/>
    </row>
    <row r="303" customFormat="false" ht="15.75" hidden="false" customHeight="true" outlineLevel="0" collapsed="false">
      <c r="A303" s="137"/>
      <c r="B303" s="138"/>
      <c r="C303" s="138"/>
      <c r="D303" s="139"/>
      <c r="E303" s="140"/>
    </row>
    <row r="304" customFormat="false" ht="15.75" hidden="false" customHeight="true" outlineLevel="0" collapsed="false">
      <c r="A304" s="137"/>
      <c r="B304" s="138"/>
      <c r="C304" s="138"/>
      <c r="D304" s="139"/>
      <c r="E304" s="140"/>
    </row>
    <row r="305" customFormat="false" ht="15.75" hidden="false" customHeight="true" outlineLevel="0" collapsed="false">
      <c r="A305" s="137"/>
      <c r="B305" s="138"/>
      <c r="C305" s="138"/>
      <c r="D305" s="139"/>
      <c r="E305" s="140"/>
    </row>
    <row r="306" customFormat="false" ht="15.75" hidden="false" customHeight="true" outlineLevel="0" collapsed="false">
      <c r="A306" s="137"/>
      <c r="B306" s="138"/>
      <c r="C306" s="138"/>
      <c r="D306" s="139"/>
      <c r="E306" s="140"/>
    </row>
    <row r="307" customFormat="false" ht="15.75" hidden="false" customHeight="true" outlineLevel="0" collapsed="false">
      <c r="A307" s="137"/>
      <c r="B307" s="138"/>
      <c r="C307" s="138"/>
      <c r="D307" s="139"/>
      <c r="E307" s="140"/>
    </row>
    <row r="308" customFormat="false" ht="15.75" hidden="false" customHeight="true" outlineLevel="0" collapsed="false">
      <c r="A308" s="137"/>
      <c r="B308" s="138"/>
      <c r="C308" s="138"/>
      <c r="D308" s="139"/>
      <c r="E308" s="140"/>
    </row>
    <row r="309" customFormat="false" ht="15.75" hidden="false" customHeight="true" outlineLevel="0" collapsed="false">
      <c r="A309" s="137"/>
      <c r="B309" s="138"/>
      <c r="C309" s="138"/>
      <c r="D309" s="139"/>
      <c r="E309" s="140"/>
    </row>
    <row r="310" customFormat="false" ht="15.75" hidden="false" customHeight="true" outlineLevel="0" collapsed="false">
      <c r="A310" s="137"/>
      <c r="B310" s="138"/>
      <c r="C310" s="138"/>
      <c r="D310" s="139"/>
      <c r="E310" s="140"/>
    </row>
    <row r="311" customFormat="false" ht="15.75" hidden="false" customHeight="true" outlineLevel="0" collapsed="false">
      <c r="A311" s="137"/>
      <c r="B311" s="138"/>
      <c r="C311" s="138"/>
      <c r="D311" s="139"/>
      <c r="E311" s="140"/>
    </row>
    <row r="312" customFormat="false" ht="15.75" hidden="false" customHeight="true" outlineLevel="0" collapsed="false">
      <c r="A312" s="137"/>
      <c r="B312" s="138"/>
      <c r="C312" s="138"/>
      <c r="D312" s="139"/>
      <c r="E312" s="140"/>
    </row>
    <row r="313" customFormat="false" ht="15.75" hidden="false" customHeight="true" outlineLevel="0" collapsed="false">
      <c r="A313" s="137"/>
      <c r="B313" s="138"/>
      <c r="C313" s="138"/>
      <c r="D313" s="139"/>
      <c r="E313" s="140"/>
    </row>
    <row r="314" customFormat="false" ht="15.75" hidden="false" customHeight="true" outlineLevel="0" collapsed="false">
      <c r="A314" s="137"/>
      <c r="B314" s="138"/>
      <c r="C314" s="138"/>
      <c r="D314" s="139"/>
      <c r="E314" s="140"/>
    </row>
    <row r="315" customFormat="false" ht="15.75" hidden="false" customHeight="true" outlineLevel="0" collapsed="false">
      <c r="A315" s="137"/>
      <c r="B315" s="138"/>
      <c r="C315" s="138"/>
      <c r="D315" s="139"/>
      <c r="E315" s="140"/>
    </row>
    <row r="316" customFormat="false" ht="15.75" hidden="false" customHeight="true" outlineLevel="0" collapsed="false">
      <c r="A316" s="137"/>
      <c r="B316" s="138"/>
      <c r="C316" s="138"/>
      <c r="D316" s="139"/>
      <c r="E316" s="140"/>
    </row>
    <row r="317" customFormat="false" ht="15.75" hidden="false" customHeight="true" outlineLevel="0" collapsed="false">
      <c r="A317" s="137"/>
      <c r="B317" s="138"/>
      <c r="C317" s="138"/>
      <c r="D317" s="139"/>
      <c r="E317" s="140"/>
    </row>
    <row r="318" customFormat="false" ht="15.75" hidden="false" customHeight="true" outlineLevel="0" collapsed="false">
      <c r="A318" s="137"/>
      <c r="B318" s="138"/>
      <c r="C318" s="138"/>
      <c r="D318" s="139"/>
      <c r="E318" s="140"/>
    </row>
    <row r="319" customFormat="false" ht="15.75" hidden="false" customHeight="true" outlineLevel="0" collapsed="false">
      <c r="A319" s="137"/>
      <c r="B319" s="138"/>
      <c r="C319" s="138"/>
      <c r="D319" s="139"/>
      <c r="E319" s="140"/>
    </row>
    <row r="320" customFormat="false" ht="15.75" hidden="false" customHeight="true" outlineLevel="0" collapsed="false">
      <c r="A320" s="137"/>
      <c r="B320" s="138"/>
      <c r="C320" s="138"/>
      <c r="D320" s="139"/>
      <c r="E320" s="140"/>
    </row>
    <row r="321" customFormat="false" ht="15.75" hidden="false" customHeight="true" outlineLevel="0" collapsed="false">
      <c r="A321" s="137"/>
      <c r="B321" s="138"/>
      <c r="C321" s="138"/>
      <c r="D321" s="139"/>
      <c r="E321" s="140"/>
    </row>
    <row r="322" customFormat="false" ht="15.75" hidden="false" customHeight="true" outlineLevel="0" collapsed="false">
      <c r="A322" s="137"/>
      <c r="B322" s="138"/>
      <c r="C322" s="138"/>
      <c r="D322" s="139"/>
      <c r="E322" s="140"/>
    </row>
    <row r="323" customFormat="false" ht="15.75" hidden="false" customHeight="true" outlineLevel="0" collapsed="false">
      <c r="A323" s="137"/>
      <c r="B323" s="138"/>
      <c r="C323" s="138"/>
      <c r="D323" s="139"/>
      <c r="E323" s="140"/>
    </row>
    <row r="324" customFormat="false" ht="15.75" hidden="false" customHeight="true" outlineLevel="0" collapsed="false">
      <c r="A324" s="137"/>
      <c r="B324" s="138"/>
      <c r="C324" s="138"/>
      <c r="D324" s="139"/>
      <c r="E324" s="140"/>
    </row>
    <row r="325" customFormat="false" ht="15.75" hidden="false" customHeight="true" outlineLevel="0" collapsed="false">
      <c r="A325" s="137"/>
      <c r="B325" s="138"/>
      <c r="C325" s="138"/>
      <c r="D325" s="139"/>
      <c r="E325" s="140"/>
    </row>
    <row r="326" customFormat="false" ht="15.75" hidden="false" customHeight="true" outlineLevel="0" collapsed="false">
      <c r="A326" s="137"/>
      <c r="B326" s="138"/>
      <c r="C326" s="138"/>
      <c r="D326" s="139"/>
      <c r="E326" s="140"/>
    </row>
    <row r="327" customFormat="false" ht="15.75" hidden="false" customHeight="true" outlineLevel="0" collapsed="false">
      <c r="A327" s="137"/>
      <c r="B327" s="138"/>
      <c r="C327" s="138"/>
      <c r="D327" s="139"/>
      <c r="E327" s="140"/>
    </row>
    <row r="328" customFormat="false" ht="15.75" hidden="false" customHeight="true" outlineLevel="0" collapsed="false">
      <c r="A328" s="137"/>
      <c r="B328" s="138"/>
      <c r="C328" s="138"/>
      <c r="D328" s="139"/>
      <c r="E328" s="140"/>
    </row>
    <row r="329" customFormat="false" ht="15.75" hidden="false" customHeight="true" outlineLevel="0" collapsed="false">
      <c r="A329" s="137"/>
      <c r="B329" s="138"/>
      <c r="C329" s="138"/>
      <c r="D329" s="139"/>
      <c r="E329" s="140"/>
    </row>
    <row r="330" customFormat="false" ht="15.75" hidden="false" customHeight="true" outlineLevel="0" collapsed="false">
      <c r="A330" s="137"/>
      <c r="B330" s="138"/>
      <c r="C330" s="138"/>
      <c r="D330" s="139"/>
      <c r="E330" s="140"/>
    </row>
    <row r="331" customFormat="false" ht="15.75" hidden="false" customHeight="true" outlineLevel="0" collapsed="false">
      <c r="A331" s="137"/>
      <c r="B331" s="138"/>
      <c r="C331" s="138"/>
      <c r="D331" s="139"/>
      <c r="E331" s="140"/>
    </row>
    <row r="332" customFormat="false" ht="15.75" hidden="false" customHeight="true" outlineLevel="0" collapsed="false">
      <c r="A332" s="137"/>
      <c r="B332" s="138"/>
      <c r="C332" s="138"/>
      <c r="D332" s="139"/>
      <c r="E332" s="140"/>
    </row>
    <row r="333" customFormat="false" ht="15.75" hidden="false" customHeight="true" outlineLevel="0" collapsed="false">
      <c r="A333" s="137"/>
      <c r="B333" s="138"/>
      <c r="C333" s="138"/>
      <c r="D333" s="139"/>
      <c r="E333" s="140"/>
    </row>
    <row r="334" customFormat="false" ht="15.75" hidden="false" customHeight="true" outlineLevel="0" collapsed="false">
      <c r="A334" s="137"/>
      <c r="B334" s="138"/>
      <c r="C334" s="138"/>
      <c r="D334" s="139"/>
      <c r="E334" s="140"/>
    </row>
    <row r="335" customFormat="false" ht="15.75" hidden="false" customHeight="true" outlineLevel="0" collapsed="false">
      <c r="A335" s="137"/>
      <c r="B335" s="138"/>
      <c r="C335" s="138"/>
      <c r="D335" s="139"/>
      <c r="E335" s="140"/>
    </row>
    <row r="336" customFormat="false" ht="15.75" hidden="false" customHeight="true" outlineLevel="0" collapsed="false">
      <c r="A336" s="137"/>
      <c r="B336" s="138"/>
      <c r="C336" s="138"/>
      <c r="D336" s="139"/>
      <c r="E336" s="140"/>
    </row>
    <row r="337" customFormat="false" ht="15.75" hidden="false" customHeight="true" outlineLevel="0" collapsed="false">
      <c r="A337" s="137"/>
      <c r="B337" s="138"/>
      <c r="C337" s="138"/>
      <c r="D337" s="139"/>
      <c r="E337" s="140"/>
    </row>
    <row r="338" customFormat="false" ht="15.75" hidden="false" customHeight="true" outlineLevel="0" collapsed="false">
      <c r="A338" s="137"/>
      <c r="B338" s="138"/>
      <c r="C338" s="138"/>
      <c r="D338" s="139"/>
      <c r="E338" s="140"/>
    </row>
    <row r="339" customFormat="false" ht="15.75" hidden="false" customHeight="true" outlineLevel="0" collapsed="false">
      <c r="A339" s="137"/>
      <c r="B339" s="138"/>
      <c r="C339" s="138"/>
      <c r="D339" s="139"/>
      <c r="E339" s="140"/>
    </row>
    <row r="340" customFormat="false" ht="15.75" hidden="false" customHeight="true" outlineLevel="0" collapsed="false">
      <c r="A340" s="137"/>
      <c r="B340" s="138"/>
      <c r="C340" s="138"/>
      <c r="D340" s="139"/>
      <c r="E340" s="140"/>
    </row>
    <row r="341" customFormat="false" ht="15.75" hidden="false" customHeight="true" outlineLevel="0" collapsed="false">
      <c r="A341" s="137"/>
      <c r="B341" s="138"/>
      <c r="C341" s="138"/>
      <c r="D341" s="139"/>
      <c r="E341" s="140"/>
    </row>
    <row r="342" customFormat="false" ht="15.75" hidden="false" customHeight="true" outlineLevel="0" collapsed="false">
      <c r="A342" s="137"/>
      <c r="B342" s="138"/>
      <c r="C342" s="138"/>
      <c r="D342" s="139"/>
      <c r="E342" s="140"/>
    </row>
    <row r="343" customFormat="false" ht="15.75" hidden="false" customHeight="true" outlineLevel="0" collapsed="false">
      <c r="A343" s="137"/>
      <c r="B343" s="138"/>
      <c r="C343" s="138"/>
      <c r="D343" s="139"/>
      <c r="E343" s="140"/>
    </row>
    <row r="344" customFormat="false" ht="15.75" hidden="false" customHeight="true" outlineLevel="0" collapsed="false">
      <c r="A344" s="137"/>
      <c r="B344" s="138"/>
      <c r="C344" s="138"/>
      <c r="D344" s="139"/>
      <c r="E344" s="140"/>
    </row>
    <row r="345" customFormat="false" ht="15.75" hidden="false" customHeight="true" outlineLevel="0" collapsed="false">
      <c r="A345" s="137"/>
      <c r="B345" s="138"/>
      <c r="C345" s="138"/>
      <c r="D345" s="139"/>
      <c r="E345" s="140"/>
    </row>
    <row r="346" customFormat="false" ht="15.75" hidden="false" customHeight="true" outlineLevel="0" collapsed="false">
      <c r="A346" s="137"/>
      <c r="B346" s="138"/>
      <c r="C346" s="138"/>
      <c r="D346" s="139"/>
      <c r="E346" s="140"/>
    </row>
    <row r="347" customFormat="false" ht="15.75" hidden="false" customHeight="true" outlineLevel="0" collapsed="false">
      <c r="A347" s="137"/>
      <c r="B347" s="138"/>
      <c r="C347" s="138"/>
      <c r="D347" s="139"/>
      <c r="E347" s="140"/>
    </row>
    <row r="348" customFormat="false" ht="15.75" hidden="false" customHeight="true" outlineLevel="0" collapsed="false">
      <c r="A348" s="137"/>
      <c r="B348" s="138"/>
      <c r="C348" s="138"/>
      <c r="D348" s="139"/>
      <c r="E348" s="140"/>
    </row>
    <row r="349" customFormat="false" ht="15.75" hidden="false" customHeight="true" outlineLevel="0" collapsed="false">
      <c r="A349" s="137"/>
      <c r="B349" s="138"/>
      <c r="C349" s="138"/>
      <c r="D349" s="139"/>
      <c r="E349" s="140"/>
    </row>
    <row r="350" customFormat="false" ht="15.75" hidden="false" customHeight="true" outlineLevel="0" collapsed="false">
      <c r="A350" s="137"/>
      <c r="B350" s="138"/>
      <c r="C350" s="138"/>
      <c r="D350" s="139"/>
      <c r="E350" s="140"/>
    </row>
    <row r="351" customFormat="false" ht="15.75" hidden="false" customHeight="true" outlineLevel="0" collapsed="false">
      <c r="A351" s="137"/>
      <c r="B351" s="138"/>
      <c r="C351" s="138"/>
      <c r="D351" s="139"/>
      <c r="E351" s="140"/>
    </row>
    <row r="352" customFormat="false" ht="15.75" hidden="false" customHeight="true" outlineLevel="0" collapsed="false">
      <c r="A352" s="137"/>
      <c r="B352" s="138"/>
      <c r="C352" s="138"/>
      <c r="D352" s="139"/>
      <c r="E352" s="140"/>
    </row>
    <row r="353" customFormat="false" ht="15.75" hidden="false" customHeight="true" outlineLevel="0" collapsed="false">
      <c r="A353" s="137"/>
      <c r="B353" s="138"/>
      <c r="C353" s="138"/>
      <c r="D353" s="139"/>
      <c r="E353" s="140"/>
    </row>
    <row r="354" customFormat="false" ht="15.75" hidden="false" customHeight="true" outlineLevel="0" collapsed="false">
      <c r="A354" s="137"/>
      <c r="B354" s="138"/>
      <c r="C354" s="138"/>
      <c r="D354" s="139"/>
      <c r="E354" s="140"/>
    </row>
    <row r="355" customFormat="false" ht="15.75" hidden="false" customHeight="true" outlineLevel="0" collapsed="false">
      <c r="A355" s="137"/>
      <c r="B355" s="138"/>
      <c r="C355" s="138"/>
      <c r="D355" s="139"/>
      <c r="E355" s="140"/>
    </row>
    <row r="356" customFormat="false" ht="15.75" hidden="false" customHeight="true" outlineLevel="0" collapsed="false">
      <c r="A356" s="137"/>
      <c r="B356" s="138"/>
      <c r="C356" s="138"/>
      <c r="D356" s="139"/>
      <c r="E356" s="140"/>
    </row>
    <row r="357" customFormat="false" ht="15.75" hidden="false" customHeight="true" outlineLevel="0" collapsed="false">
      <c r="A357" s="137"/>
      <c r="B357" s="138"/>
      <c r="C357" s="138"/>
      <c r="D357" s="139"/>
      <c r="E357" s="140"/>
    </row>
    <row r="358" customFormat="false" ht="15.75" hidden="false" customHeight="true" outlineLevel="0" collapsed="false">
      <c r="A358" s="137"/>
      <c r="B358" s="138"/>
      <c r="C358" s="138"/>
      <c r="D358" s="139"/>
      <c r="E358" s="140"/>
    </row>
    <row r="359" customFormat="false" ht="15.75" hidden="false" customHeight="true" outlineLevel="0" collapsed="false">
      <c r="A359" s="137"/>
      <c r="B359" s="138"/>
      <c r="C359" s="138"/>
      <c r="D359" s="139"/>
      <c r="E359" s="140"/>
    </row>
    <row r="360" customFormat="false" ht="15.75" hidden="false" customHeight="true" outlineLevel="0" collapsed="false">
      <c r="A360" s="137"/>
      <c r="B360" s="138"/>
      <c r="C360" s="138"/>
      <c r="D360" s="139"/>
      <c r="E360" s="140"/>
    </row>
    <row r="361" customFormat="false" ht="15.75" hidden="false" customHeight="true" outlineLevel="0" collapsed="false">
      <c r="A361" s="137"/>
      <c r="B361" s="138"/>
      <c r="C361" s="138"/>
      <c r="D361" s="139"/>
      <c r="E361" s="140"/>
    </row>
    <row r="362" customFormat="false" ht="15.75" hidden="false" customHeight="true" outlineLevel="0" collapsed="false">
      <c r="A362" s="137"/>
      <c r="B362" s="138"/>
      <c r="C362" s="138"/>
      <c r="D362" s="139"/>
      <c r="E362" s="140"/>
    </row>
    <row r="363" customFormat="false" ht="15.75" hidden="false" customHeight="true" outlineLevel="0" collapsed="false">
      <c r="A363" s="137"/>
      <c r="B363" s="138"/>
      <c r="C363" s="138"/>
      <c r="D363" s="139"/>
      <c r="E363" s="140"/>
    </row>
    <row r="364" customFormat="false" ht="15.75" hidden="false" customHeight="true" outlineLevel="0" collapsed="false">
      <c r="A364" s="137"/>
      <c r="B364" s="138"/>
      <c r="C364" s="138"/>
      <c r="D364" s="139"/>
      <c r="E364" s="140"/>
    </row>
    <row r="365" customFormat="false" ht="15.75" hidden="false" customHeight="true" outlineLevel="0" collapsed="false">
      <c r="A365" s="137"/>
      <c r="B365" s="138"/>
      <c r="C365" s="138"/>
      <c r="D365" s="139"/>
      <c r="E365" s="140"/>
    </row>
    <row r="366" customFormat="false" ht="15.75" hidden="false" customHeight="true" outlineLevel="0" collapsed="false">
      <c r="A366" s="137"/>
      <c r="B366" s="138"/>
      <c r="C366" s="138"/>
      <c r="D366" s="139"/>
      <c r="E366" s="140"/>
    </row>
    <row r="367" customFormat="false" ht="15.75" hidden="false" customHeight="true" outlineLevel="0" collapsed="false">
      <c r="A367" s="137"/>
      <c r="B367" s="138"/>
      <c r="C367" s="138"/>
      <c r="D367" s="139"/>
      <c r="E367" s="140"/>
    </row>
    <row r="368" customFormat="false" ht="15.75" hidden="false" customHeight="true" outlineLevel="0" collapsed="false">
      <c r="A368" s="137"/>
      <c r="B368" s="138"/>
      <c r="C368" s="138"/>
      <c r="D368" s="139"/>
      <c r="E368" s="140"/>
    </row>
    <row r="369" customFormat="false" ht="15.75" hidden="false" customHeight="true" outlineLevel="0" collapsed="false">
      <c r="A369" s="137"/>
      <c r="B369" s="138"/>
      <c r="C369" s="138"/>
      <c r="D369" s="139"/>
      <c r="E369" s="140"/>
    </row>
    <row r="370" customFormat="false" ht="15.75" hidden="false" customHeight="true" outlineLevel="0" collapsed="false">
      <c r="A370" s="137"/>
      <c r="B370" s="138"/>
      <c r="C370" s="138"/>
      <c r="D370" s="139"/>
      <c r="E370" s="140"/>
    </row>
    <row r="371" customFormat="false" ht="15.75" hidden="false" customHeight="true" outlineLevel="0" collapsed="false">
      <c r="A371" s="137"/>
      <c r="B371" s="138"/>
      <c r="C371" s="138"/>
      <c r="D371" s="139"/>
      <c r="E371" s="140"/>
    </row>
    <row r="372" customFormat="false" ht="15.75" hidden="false" customHeight="true" outlineLevel="0" collapsed="false">
      <c r="A372" s="137"/>
      <c r="B372" s="138"/>
      <c r="C372" s="138"/>
      <c r="D372" s="139"/>
      <c r="E372" s="140"/>
    </row>
    <row r="373" customFormat="false" ht="15.75" hidden="false" customHeight="true" outlineLevel="0" collapsed="false">
      <c r="A373" s="137"/>
      <c r="B373" s="138"/>
      <c r="C373" s="138"/>
      <c r="D373" s="139"/>
      <c r="E373" s="140"/>
    </row>
    <row r="374" customFormat="false" ht="15.75" hidden="false" customHeight="true" outlineLevel="0" collapsed="false">
      <c r="A374" s="137"/>
      <c r="B374" s="138"/>
      <c r="C374" s="138"/>
      <c r="D374" s="139"/>
      <c r="E374" s="140"/>
    </row>
    <row r="375" customFormat="false" ht="15.75" hidden="false" customHeight="true" outlineLevel="0" collapsed="false">
      <c r="A375" s="137"/>
      <c r="B375" s="138"/>
      <c r="C375" s="138"/>
      <c r="D375" s="139"/>
      <c r="E375" s="140"/>
    </row>
    <row r="376" customFormat="false" ht="15.75" hidden="false" customHeight="true" outlineLevel="0" collapsed="false">
      <c r="A376" s="137"/>
      <c r="B376" s="138"/>
      <c r="C376" s="138"/>
      <c r="D376" s="139"/>
      <c r="E376" s="140"/>
    </row>
    <row r="377" customFormat="false" ht="15.75" hidden="false" customHeight="true" outlineLevel="0" collapsed="false">
      <c r="A377" s="137"/>
      <c r="B377" s="138"/>
      <c r="C377" s="138"/>
      <c r="D377" s="139"/>
      <c r="E377" s="140"/>
    </row>
    <row r="378" customFormat="false" ht="15.75" hidden="false" customHeight="true" outlineLevel="0" collapsed="false">
      <c r="A378" s="137"/>
      <c r="B378" s="138"/>
      <c r="C378" s="138"/>
      <c r="D378" s="139"/>
      <c r="E378" s="140"/>
    </row>
    <row r="379" customFormat="false" ht="15.75" hidden="false" customHeight="true" outlineLevel="0" collapsed="false">
      <c r="A379" s="137"/>
      <c r="B379" s="138"/>
      <c r="C379" s="138"/>
      <c r="D379" s="139"/>
      <c r="E379" s="140"/>
    </row>
    <row r="380" customFormat="false" ht="15.75" hidden="false" customHeight="true" outlineLevel="0" collapsed="false">
      <c r="A380" s="137"/>
      <c r="B380" s="138"/>
      <c r="C380" s="138"/>
      <c r="D380" s="139"/>
      <c r="E380" s="140"/>
    </row>
    <row r="381" customFormat="false" ht="15.75" hidden="false" customHeight="true" outlineLevel="0" collapsed="false">
      <c r="A381" s="137"/>
      <c r="B381" s="138"/>
      <c r="C381" s="138"/>
      <c r="D381" s="139"/>
      <c r="E381" s="140"/>
    </row>
    <row r="382" customFormat="false" ht="15.75" hidden="false" customHeight="true" outlineLevel="0" collapsed="false">
      <c r="A382" s="137"/>
      <c r="B382" s="138"/>
      <c r="C382" s="138"/>
      <c r="D382" s="139"/>
      <c r="E382" s="140"/>
    </row>
    <row r="383" customFormat="false" ht="15.75" hidden="false" customHeight="true" outlineLevel="0" collapsed="false">
      <c r="A383" s="137"/>
      <c r="B383" s="138"/>
      <c r="C383" s="138"/>
      <c r="D383" s="139"/>
      <c r="E383" s="140"/>
    </row>
    <row r="384" customFormat="false" ht="15.75" hidden="false" customHeight="true" outlineLevel="0" collapsed="false">
      <c r="A384" s="137"/>
      <c r="B384" s="138"/>
      <c r="C384" s="138"/>
      <c r="D384" s="139"/>
      <c r="E384" s="140"/>
    </row>
    <row r="385" customFormat="false" ht="15.75" hidden="false" customHeight="true" outlineLevel="0" collapsed="false">
      <c r="A385" s="137"/>
      <c r="B385" s="138"/>
      <c r="C385" s="138"/>
      <c r="D385" s="139"/>
      <c r="E385" s="140"/>
    </row>
    <row r="386" customFormat="false" ht="15.75" hidden="false" customHeight="true" outlineLevel="0" collapsed="false">
      <c r="A386" s="137"/>
      <c r="B386" s="138"/>
      <c r="C386" s="138"/>
      <c r="D386" s="139"/>
      <c r="E386" s="140"/>
    </row>
    <row r="387" customFormat="false" ht="15.75" hidden="false" customHeight="true" outlineLevel="0" collapsed="false">
      <c r="A387" s="137"/>
      <c r="B387" s="138"/>
      <c r="C387" s="138"/>
      <c r="D387" s="139"/>
      <c r="E387" s="140"/>
    </row>
    <row r="388" customFormat="false" ht="15.75" hidden="false" customHeight="true" outlineLevel="0" collapsed="false">
      <c r="A388" s="137"/>
      <c r="B388" s="138"/>
      <c r="C388" s="138"/>
      <c r="D388" s="139"/>
      <c r="E388" s="140"/>
    </row>
    <row r="389" customFormat="false" ht="15.75" hidden="false" customHeight="true" outlineLevel="0" collapsed="false">
      <c r="A389" s="137"/>
      <c r="B389" s="138"/>
      <c r="C389" s="138"/>
      <c r="D389" s="139"/>
      <c r="E389" s="140"/>
    </row>
    <row r="390" customFormat="false" ht="15.75" hidden="false" customHeight="true" outlineLevel="0" collapsed="false">
      <c r="A390" s="137"/>
      <c r="B390" s="138"/>
      <c r="C390" s="138"/>
      <c r="D390" s="139"/>
      <c r="E390" s="140"/>
    </row>
    <row r="391" customFormat="false" ht="15.75" hidden="false" customHeight="true" outlineLevel="0" collapsed="false">
      <c r="A391" s="137"/>
      <c r="B391" s="138"/>
      <c r="C391" s="138"/>
      <c r="D391" s="139"/>
      <c r="E391" s="140"/>
    </row>
    <row r="392" customFormat="false" ht="15.75" hidden="false" customHeight="true" outlineLevel="0" collapsed="false">
      <c r="A392" s="137"/>
      <c r="B392" s="138"/>
      <c r="C392" s="138"/>
      <c r="D392" s="139"/>
      <c r="E392" s="140"/>
    </row>
    <row r="393" customFormat="false" ht="15.75" hidden="false" customHeight="true" outlineLevel="0" collapsed="false">
      <c r="A393" s="137"/>
      <c r="B393" s="138"/>
      <c r="C393" s="138"/>
      <c r="D393" s="139"/>
      <c r="E393" s="140"/>
    </row>
    <row r="394" customFormat="false" ht="15.75" hidden="false" customHeight="true" outlineLevel="0" collapsed="false">
      <c r="A394" s="137"/>
      <c r="B394" s="138"/>
      <c r="C394" s="138"/>
      <c r="D394" s="139"/>
      <c r="E394" s="140"/>
    </row>
    <row r="395" customFormat="false" ht="15.75" hidden="false" customHeight="true" outlineLevel="0" collapsed="false">
      <c r="A395" s="137"/>
      <c r="B395" s="138"/>
      <c r="C395" s="138"/>
      <c r="D395" s="139"/>
      <c r="E395" s="140"/>
    </row>
    <row r="396" customFormat="false" ht="15.75" hidden="false" customHeight="true" outlineLevel="0" collapsed="false">
      <c r="A396" s="137"/>
      <c r="B396" s="138"/>
      <c r="C396" s="138"/>
      <c r="D396" s="139"/>
      <c r="E396" s="140"/>
    </row>
    <row r="397" customFormat="false" ht="15.75" hidden="false" customHeight="true" outlineLevel="0" collapsed="false">
      <c r="A397" s="137"/>
      <c r="B397" s="138"/>
      <c r="C397" s="138"/>
      <c r="D397" s="139"/>
      <c r="E397" s="140"/>
    </row>
    <row r="398" customFormat="false" ht="15.75" hidden="false" customHeight="true" outlineLevel="0" collapsed="false">
      <c r="A398" s="137"/>
      <c r="B398" s="138"/>
      <c r="C398" s="138"/>
      <c r="D398" s="139"/>
      <c r="E398" s="140"/>
    </row>
    <row r="399" customFormat="false" ht="15.75" hidden="false" customHeight="true" outlineLevel="0" collapsed="false">
      <c r="A399" s="137"/>
      <c r="B399" s="138"/>
      <c r="C399" s="138"/>
      <c r="D399" s="139"/>
      <c r="E399" s="140"/>
    </row>
    <row r="400" customFormat="false" ht="15.75" hidden="false" customHeight="true" outlineLevel="0" collapsed="false">
      <c r="A400" s="137"/>
      <c r="B400" s="138"/>
      <c r="C400" s="138"/>
      <c r="D400" s="139"/>
      <c r="E400" s="140"/>
    </row>
    <row r="401" customFormat="false" ht="15.75" hidden="false" customHeight="true" outlineLevel="0" collapsed="false">
      <c r="A401" s="137"/>
      <c r="B401" s="138"/>
      <c r="C401" s="138"/>
      <c r="D401" s="139"/>
      <c r="E401" s="140"/>
    </row>
    <row r="402" customFormat="false" ht="15.75" hidden="false" customHeight="true" outlineLevel="0" collapsed="false">
      <c r="A402" s="137"/>
      <c r="B402" s="138"/>
      <c r="C402" s="138"/>
      <c r="D402" s="139"/>
      <c r="E402" s="140"/>
    </row>
    <row r="403" customFormat="false" ht="15.75" hidden="false" customHeight="true" outlineLevel="0" collapsed="false">
      <c r="A403" s="137"/>
      <c r="B403" s="138"/>
      <c r="C403" s="138"/>
      <c r="D403" s="139"/>
      <c r="E403" s="140"/>
    </row>
    <row r="404" customFormat="false" ht="15.75" hidden="false" customHeight="true" outlineLevel="0" collapsed="false">
      <c r="A404" s="137"/>
      <c r="B404" s="138"/>
      <c r="C404" s="138"/>
      <c r="D404" s="139"/>
      <c r="E404" s="140"/>
    </row>
    <row r="405" customFormat="false" ht="15.75" hidden="false" customHeight="true" outlineLevel="0" collapsed="false">
      <c r="A405" s="137"/>
      <c r="B405" s="138"/>
      <c r="C405" s="138"/>
      <c r="D405" s="139"/>
      <c r="E405" s="140"/>
    </row>
    <row r="406" customFormat="false" ht="15.75" hidden="false" customHeight="true" outlineLevel="0" collapsed="false">
      <c r="A406" s="137"/>
      <c r="B406" s="138"/>
      <c r="C406" s="138"/>
      <c r="D406" s="139"/>
      <c r="E406" s="140"/>
    </row>
    <row r="407" customFormat="false" ht="15.75" hidden="false" customHeight="true" outlineLevel="0" collapsed="false">
      <c r="A407" s="137"/>
      <c r="B407" s="138"/>
      <c r="C407" s="138"/>
      <c r="D407" s="139"/>
      <c r="E407" s="140"/>
    </row>
    <row r="408" customFormat="false" ht="15.75" hidden="false" customHeight="true" outlineLevel="0" collapsed="false">
      <c r="A408" s="137"/>
      <c r="B408" s="138"/>
      <c r="C408" s="138"/>
      <c r="D408" s="139"/>
      <c r="E408" s="140"/>
    </row>
    <row r="409" customFormat="false" ht="15.75" hidden="false" customHeight="true" outlineLevel="0" collapsed="false">
      <c r="A409" s="137"/>
      <c r="B409" s="138"/>
      <c r="C409" s="138"/>
      <c r="D409" s="139"/>
      <c r="E409" s="140"/>
    </row>
    <row r="410" customFormat="false" ht="15.75" hidden="false" customHeight="true" outlineLevel="0" collapsed="false">
      <c r="A410" s="137"/>
      <c r="B410" s="138"/>
      <c r="C410" s="138"/>
      <c r="D410" s="139"/>
      <c r="E410" s="140"/>
    </row>
    <row r="411" customFormat="false" ht="15.75" hidden="false" customHeight="true" outlineLevel="0" collapsed="false">
      <c r="A411" s="137"/>
      <c r="B411" s="138"/>
      <c r="C411" s="138"/>
      <c r="D411" s="139"/>
      <c r="E411" s="140"/>
    </row>
    <row r="412" customFormat="false" ht="15.75" hidden="false" customHeight="true" outlineLevel="0" collapsed="false">
      <c r="A412" s="137"/>
      <c r="B412" s="138"/>
      <c r="C412" s="138"/>
      <c r="D412" s="139"/>
      <c r="E412" s="140"/>
    </row>
    <row r="413" customFormat="false" ht="15.75" hidden="false" customHeight="true" outlineLevel="0" collapsed="false">
      <c r="A413" s="137"/>
      <c r="B413" s="138"/>
      <c r="C413" s="138"/>
      <c r="D413" s="139"/>
      <c r="E413" s="140"/>
    </row>
    <row r="414" customFormat="false" ht="15.75" hidden="false" customHeight="true" outlineLevel="0" collapsed="false">
      <c r="A414" s="137"/>
      <c r="B414" s="138"/>
      <c r="C414" s="138"/>
      <c r="D414" s="139"/>
      <c r="E414" s="140"/>
    </row>
    <row r="415" customFormat="false" ht="15.75" hidden="false" customHeight="true" outlineLevel="0" collapsed="false">
      <c r="A415" s="137"/>
      <c r="B415" s="138"/>
      <c r="C415" s="138"/>
      <c r="D415" s="139"/>
      <c r="E415" s="140"/>
    </row>
    <row r="416" customFormat="false" ht="15.75" hidden="false" customHeight="true" outlineLevel="0" collapsed="false">
      <c r="A416" s="137"/>
      <c r="B416" s="138"/>
      <c r="C416" s="138"/>
      <c r="D416" s="139"/>
      <c r="E416" s="140"/>
    </row>
    <row r="417" customFormat="false" ht="15.75" hidden="false" customHeight="true" outlineLevel="0" collapsed="false">
      <c r="A417" s="137"/>
      <c r="B417" s="138"/>
      <c r="C417" s="138"/>
      <c r="D417" s="139"/>
      <c r="E417" s="140"/>
    </row>
    <row r="418" customFormat="false" ht="15.75" hidden="false" customHeight="true" outlineLevel="0" collapsed="false">
      <c r="A418" s="137"/>
      <c r="B418" s="138"/>
      <c r="C418" s="138"/>
      <c r="D418" s="139"/>
      <c r="E418" s="140"/>
    </row>
    <row r="419" customFormat="false" ht="15.75" hidden="false" customHeight="true" outlineLevel="0" collapsed="false">
      <c r="A419" s="137"/>
      <c r="B419" s="138"/>
      <c r="C419" s="138"/>
      <c r="D419" s="139"/>
      <c r="E419" s="140"/>
    </row>
    <row r="420" customFormat="false" ht="15.75" hidden="false" customHeight="true" outlineLevel="0" collapsed="false">
      <c r="A420" s="137"/>
      <c r="B420" s="138"/>
      <c r="C420" s="138"/>
      <c r="D420" s="139"/>
      <c r="E420" s="140"/>
    </row>
    <row r="421" customFormat="false" ht="15.75" hidden="false" customHeight="true" outlineLevel="0" collapsed="false">
      <c r="A421" s="137"/>
      <c r="B421" s="138"/>
      <c r="C421" s="138"/>
      <c r="D421" s="139"/>
      <c r="E421" s="140"/>
    </row>
    <row r="422" customFormat="false" ht="15.75" hidden="false" customHeight="true" outlineLevel="0" collapsed="false">
      <c r="A422" s="137"/>
      <c r="B422" s="138"/>
      <c r="C422" s="138"/>
      <c r="D422" s="139"/>
      <c r="E422" s="140"/>
    </row>
    <row r="423" customFormat="false" ht="15.75" hidden="false" customHeight="true" outlineLevel="0" collapsed="false">
      <c r="A423" s="137"/>
      <c r="B423" s="138"/>
      <c r="C423" s="138"/>
      <c r="D423" s="139"/>
      <c r="E423" s="140"/>
    </row>
    <row r="424" customFormat="false" ht="15.75" hidden="false" customHeight="true" outlineLevel="0" collapsed="false">
      <c r="A424" s="137"/>
      <c r="B424" s="138"/>
      <c r="C424" s="138"/>
      <c r="D424" s="139"/>
      <c r="E424" s="140"/>
    </row>
    <row r="425" customFormat="false" ht="15.75" hidden="false" customHeight="true" outlineLevel="0" collapsed="false">
      <c r="A425" s="137"/>
      <c r="B425" s="138"/>
      <c r="C425" s="138"/>
      <c r="D425" s="139"/>
      <c r="E425" s="140"/>
    </row>
    <row r="426" customFormat="false" ht="15.75" hidden="false" customHeight="true" outlineLevel="0" collapsed="false">
      <c r="A426" s="137"/>
      <c r="B426" s="138"/>
      <c r="C426" s="138"/>
      <c r="D426" s="139"/>
      <c r="E426" s="140"/>
    </row>
    <row r="427" customFormat="false" ht="15.75" hidden="false" customHeight="true" outlineLevel="0" collapsed="false">
      <c r="A427" s="137"/>
      <c r="B427" s="138"/>
      <c r="C427" s="138"/>
      <c r="D427" s="139"/>
      <c r="E427" s="140"/>
    </row>
    <row r="428" customFormat="false" ht="15.75" hidden="false" customHeight="true" outlineLevel="0" collapsed="false">
      <c r="A428" s="137"/>
      <c r="B428" s="138"/>
      <c r="C428" s="138"/>
      <c r="D428" s="139"/>
      <c r="E428" s="140"/>
    </row>
    <row r="429" customFormat="false" ht="15.75" hidden="false" customHeight="true" outlineLevel="0" collapsed="false">
      <c r="A429" s="137"/>
      <c r="B429" s="138"/>
      <c r="C429" s="138"/>
      <c r="D429" s="139"/>
      <c r="E429" s="140"/>
    </row>
    <row r="430" customFormat="false" ht="15.75" hidden="false" customHeight="true" outlineLevel="0" collapsed="false">
      <c r="A430" s="137"/>
      <c r="B430" s="138"/>
      <c r="C430" s="138"/>
      <c r="D430" s="139"/>
      <c r="E430" s="140"/>
    </row>
    <row r="431" customFormat="false" ht="15.75" hidden="false" customHeight="true" outlineLevel="0" collapsed="false">
      <c r="A431" s="137"/>
      <c r="B431" s="138"/>
      <c r="C431" s="138"/>
      <c r="D431" s="139"/>
      <c r="E431" s="140"/>
    </row>
    <row r="432" customFormat="false" ht="15.75" hidden="false" customHeight="true" outlineLevel="0" collapsed="false">
      <c r="A432" s="137"/>
      <c r="B432" s="138"/>
      <c r="C432" s="138"/>
      <c r="D432" s="139"/>
      <c r="E432" s="140"/>
    </row>
    <row r="433" customFormat="false" ht="15.75" hidden="false" customHeight="true" outlineLevel="0" collapsed="false">
      <c r="A433" s="137"/>
      <c r="B433" s="138"/>
      <c r="C433" s="138"/>
      <c r="D433" s="139"/>
      <c r="E433" s="140"/>
    </row>
    <row r="434" customFormat="false" ht="15.75" hidden="false" customHeight="true" outlineLevel="0" collapsed="false">
      <c r="A434" s="137"/>
      <c r="B434" s="138"/>
      <c r="C434" s="138"/>
      <c r="D434" s="139"/>
      <c r="E434" s="140"/>
    </row>
    <row r="435" customFormat="false" ht="15.75" hidden="false" customHeight="true" outlineLevel="0" collapsed="false">
      <c r="A435" s="137"/>
      <c r="B435" s="138"/>
      <c r="C435" s="138"/>
      <c r="D435" s="139"/>
      <c r="E435" s="140"/>
    </row>
    <row r="436" customFormat="false" ht="15.75" hidden="false" customHeight="true" outlineLevel="0" collapsed="false">
      <c r="A436" s="137"/>
      <c r="B436" s="138"/>
      <c r="C436" s="138"/>
      <c r="D436" s="139"/>
      <c r="E436" s="140"/>
    </row>
    <row r="437" customFormat="false" ht="15.75" hidden="false" customHeight="true" outlineLevel="0" collapsed="false">
      <c r="A437" s="137"/>
      <c r="B437" s="138"/>
      <c r="C437" s="138"/>
      <c r="D437" s="139"/>
      <c r="E437" s="140"/>
    </row>
    <row r="438" customFormat="false" ht="15.75" hidden="false" customHeight="true" outlineLevel="0" collapsed="false">
      <c r="A438" s="137"/>
      <c r="B438" s="138"/>
      <c r="C438" s="138"/>
      <c r="D438" s="139"/>
      <c r="E438" s="140"/>
    </row>
    <row r="439" customFormat="false" ht="15.75" hidden="false" customHeight="true" outlineLevel="0" collapsed="false">
      <c r="A439" s="137"/>
      <c r="B439" s="138"/>
      <c r="C439" s="138"/>
      <c r="D439" s="139"/>
      <c r="E439" s="140"/>
    </row>
    <row r="440" customFormat="false" ht="15.75" hidden="false" customHeight="true" outlineLevel="0" collapsed="false">
      <c r="A440" s="137"/>
      <c r="B440" s="138"/>
      <c r="C440" s="138"/>
      <c r="D440" s="139"/>
      <c r="E440" s="140"/>
    </row>
    <row r="441" customFormat="false" ht="15.75" hidden="false" customHeight="true" outlineLevel="0" collapsed="false">
      <c r="A441" s="137"/>
      <c r="B441" s="138"/>
      <c r="C441" s="138"/>
      <c r="D441" s="139"/>
      <c r="E441" s="140"/>
    </row>
    <row r="442" customFormat="false" ht="15.75" hidden="false" customHeight="true" outlineLevel="0" collapsed="false">
      <c r="A442" s="137"/>
      <c r="B442" s="138"/>
      <c r="C442" s="138"/>
      <c r="D442" s="139"/>
      <c r="E442" s="140"/>
    </row>
    <row r="443" customFormat="false" ht="15.75" hidden="false" customHeight="true" outlineLevel="0" collapsed="false">
      <c r="A443" s="137"/>
      <c r="B443" s="138"/>
      <c r="C443" s="138"/>
      <c r="D443" s="139"/>
      <c r="E443" s="140"/>
    </row>
    <row r="444" customFormat="false" ht="15.75" hidden="false" customHeight="true" outlineLevel="0" collapsed="false">
      <c r="A444" s="137"/>
      <c r="B444" s="138"/>
      <c r="C444" s="138"/>
      <c r="D444" s="139"/>
      <c r="E444" s="140"/>
    </row>
    <row r="445" customFormat="false" ht="15.75" hidden="false" customHeight="true" outlineLevel="0" collapsed="false">
      <c r="A445" s="137"/>
      <c r="B445" s="138"/>
      <c r="C445" s="138"/>
      <c r="D445" s="139"/>
      <c r="E445" s="140"/>
    </row>
    <row r="446" customFormat="false" ht="15.75" hidden="false" customHeight="true" outlineLevel="0" collapsed="false">
      <c r="A446" s="137"/>
      <c r="B446" s="138"/>
      <c r="C446" s="138"/>
      <c r="D446" s="139"/>
      <c r="E446" s="140"/>
    </row>
    <row r="447" customFormat="false" ht="15.75" hidden="false" customHeight="true" outlineLevel="0" collapsed="false">
      <c r="A447" s="137"/>
      <c r="B447" s="138"/>
      <c r="C447" s="138"/>
      <c r="D447" s="139"/>
      <c r="E447" s="140"/>
    </row>
    <row r="448" customFormat="false" ht="15.75" hidden="false" customHeight="true" outlineLevel="0" collapsed="false">
      <c r="A448" s="137"/>
      <c r="B448" s="138"/>
      <c r="C448" s="138"/>
      <c r="D448" s="139"/>
      <c r="E448" s="140"/>
    </row>
    <row r="449" customFormat="false" ht="15.75" hidden="false" customHeight="true" outlineLevel="0" collapsed="false">
      <c r="A449" s="137"/>
      <c r="B449" s="138"/>
      <c r="C449" s="138"/>
      <c r="D449" s="139"/>
      <c r="E449" s="140"/>
    </row>
    <row r="450" customFormat="false" ht="15.75" hidden="false" customHeight="true" outlineLevel="0" collapsed="false">
      <c r="A450" s="137"/>
      <c r="B450" s="138"/>
      <c r="C450" s="138"/>
      <c r="D450" s="139"/>
      <c r="E450" s="140"/>
    </row>
    <row r="451" customFormat="false" ht="15.75" hidden="false" customHeight="true" outlineLevel="0" collapsed="false">
      <c r="A451" s="137"/>
      <c r="B451" s="138"/>
      <c r="C451" s="138"/>
      <c r="D451" s="139"/>
      <c r="E451" s="140"/>
    </row>
    <row r="452" customFormat="false" ht="15.75" hidden="false" customHeight="true" outlineLevel="0" collapsed="false">
      <c r="A452" s="137"/>
      <c r="B452" s="138"/>
      <c r="C452" s="138"/>
      <c r="D452" s="139"/>
      <c r="E452" s="140"/>
    </row>
    <row r="453" customFormat="false" ht="15.75" hidden="false" customHeight="true" outlineLevel="0" collapsed="false">
      <c r="A453" s="137"/>
      <c r="B453" s="138"/>
      <c r="C453" s="138"/>
      <c r="D453" s="139"/>
      <c r="E453" s="140"/>
    </row>
    <row r="454" customFormat="false" ht="15.75" hidden="false" customHeight="true" outlineLevel="0" collapsed="false">
      <c r="A454" s="137"/>
      <c r="B454" s="138"/>
      <c r="C454" s="138"/>
      <c r="D454" s="139"/>
      <c r="E454" s="140"/>
    </row>
    <row r="455" customFormat="false" ht="15.75" hidden="false" customHeight="true" outlineLevel="0" collapsed="false">
      <c r="A455" s="137"/>
      <c r="B455" s="138"/>
      <c r="C455" s="138"/>
      <c r="D455" s="139"/>
      <c r="E455" s="140"/>
    </row>
    <row r="456" customFormat="false" ht="15.75" hidden="false" customHeight="true" outlineLevel="0" collapsed="false">
      <c r="A456" s="137"/>
      <c r="B456" s="138"/>
      <c r="C456" s="138"/>
      <c r="D456" s="139"/>
      <c r="E456" s="140"/>
    </row>
    <row r="457" customFormat="false" ht="15.75" hidden="false" customHeight="true" outlineLevel="0" collapsed="false">
      <c r="A457" s="137"/>
      <c r="B457" s="138"/>
      <c r="C457" s="138"/>
      <c r="D457" s="139"/>
      <c r="E457" s="140"/>
    </row>
    <row r="458" customFormat="false" ht="15.75" hidden="false" customHeight="true" outlineLevel="0" collapsed="false">
      <c r="A458" s="137"/>
      <c r="B458" s="138"/>
      <c r="C458" s="138"/>
      <c r="D458" s="139"/>
      <c r="E458" s="140"/>
    </row>
    <row r="459" customFormat="false" ht="15.75" hidden="false" customHeight="true" outlineLevel="0" collapsed="false">
      <c r="A459" s="137"/>
      <c r="B459" s="138"/>
      <c r="C459" s="138"/>
      <c r="D459" s="139"/>
      <c r="E459" s="140"/>
    </row>
    <row r="460" customFormat="false" ht="15.75" hidden="false" customHeight="true" outlineLevel="0" collapsed="false">
      <c r="A460" s="137"/>
      <c r="B460" s="138"/>
      <c r="C460" s="138"/>
      <c r="D460" s="139"/>
      <c r="E460" s="140"/>
    </row>
    <row r="461" customFormat="false" ht="15.75" hidden="false" customHeight="true" outlineLevel="0" collapsed="false">
      <c r="A461" s="137"/>
      <c r="B461" s="138"/>
      <c r="C461" s="138"/>
      <c r="D461" s="139"/>
      <c r="E461" s="140"/>
    </row>
    <row r="462" customFormat="false" ht="15.75" hidden="false" customHeight="true" outlineLevel="0" collapsed="false">
      <c r="A462" s="137"/>
      <c r="B462" s="138"/>
      <c r="C462" s="138"/>
      <c r="D462" s="139"/>
      <c r="E462" s="140"/>
    </row>
    <row r="463" customFormat="false" ht="15.75" hidden="false" customHeight="true" outlineLevel="0" collapsed="false">
      <c r="A463" s="137"/>
      <c r="B463" s="138"/>
      <c r="C463" s="138"/>
      <c r="D463" s="139"/>
      <c r="E463" s="140"/>
    </row>
    <row r="464" customFormat="false" ht="15.75" hidden="false" customHeight="true" outlineLevel="0" collapsed="false">
      <c r="A464" s="137"/>
      <c r="B464" s="138"/>
      <c r="C464" s="138"/>
      <c r="D464" s="139"/>
      <c r="E464" s="140"/>
    </row>
    <row r="465" customFormat="false" ht="15.75" hidden="false" customHeight="true" outlineLevel="0" collapsed="false">
      <c r="A465" s="137"/>
      <c r="B465" s="138"/>
      <c r="C465" s="138"/>
      <c r="D465" s="139"/>
      <c r="E465" s="140"/>
    </row>
    <row r="466" customFormat="false" ht="15.75" hidden="false" customHeight="true" outlineLevel="0" collapsed="false">
      <c r="A466" s="137"/>
      <c r="B466" s="138"/>
      <c r="C466" s="138"/>
      <c r="D466" s="139"/>
      <c r="E466" s="140"/>
    </row>
    <row r="467" customFormat="false" ht="15.75" hidden="false" customHeight="true" outlineLevel="0" collapsed="false">
      <c r="A467" s="137"/>
      <c r="B467" s="138"/>
      <c r="C467" s="138"/>
      <c r="D467" s="139"/>
      <c r="E467" s="140"/>
    </row>
    <row r="468" customFormat="false" ht="15.75" hidden="false" customHeight="true" outlineLevel="0" collapsed="false">
      <c r="A468" s="137"/>
      <c r="B468" s="138"/>
      <c r="C468" s="138"/>
      <c r="D468" s="139"/>
      <c r="E468" s="140"/>
    </row>
    <row r="469" customFormat="false" ht="15.75" hidden="false" customHeight="true" outlineLevel="0" collapsed="false">
      <c r="A469" s="137"/>
      <c r="B469" s="138"/>
      <c r="C469" s="138"/>
      <c r="D469" s="139"/>
      <c r="E469" s="140"/>
    </row>
    <row r="470" customFormat="false" ht="15.75" hidden="false" customHeight="true" outlineLevel="0" collapsed="false">
      <c r="A470" s="137"/>
      <c r="B470" s="138"/>
      <c r="C470" s="138"/>
      <c r="D470" s="139"/>
      <c r="E470" s="140"/>
    </row>
    <row r="471" customFormat="false" ht="15.75" hidden="false" customHeight="true" outlineLevel="0" collapsed="false">
      <c r="A471" s="137"/>
      <c r="B471" s="138"/>
      <c r="C471" s="138"/>
      <c r="D471" s="139"/>
      <c r="E471" s="140"/>
    </row>
    <row r="472" customFormat="false" ht="15.75" hidden="false" customHeight="true" outlineLevel="0" collapsed="false">
      <c r="A472" s="137"/>
      <c r="B472" s="138"/>
      <c r="C472" s="138"/>
      <c r="D472" s="139"/>
      <c r="E472" s="140"/>
    </row>
    <row r="473" customFormat="false" ht="15.75" hidden="false" customHeight="true" outlineLevel="0" collapsed="false">
      <c r="A473" s="137"/>
      <c r="B473" s="138"/>
      <c r="C473" s="138"/>
      <c r="D473" s="139"/>
      <c r="E473" s="140"/>
    </row>
    <row r="474" customFormat="false" ht="15.75" hidden="false" customHeight="true" outlineLevel="0" collapsed="false">
      <c r="A474" s="137"/>
      <c r="B474" s="138"/>
      <c r="C474" s="138"/>
      <c r="D474" s="139"/>
      <c r="E474" s="140"/>
    </row>
    <row r="475" customFormat="false" ht="15.75" hidden="false" customHeight="true" outlineLevel="0" collapsed="false">
      <c r="A475" s="137"/>
      <c r="B475" s="138"/>
      <c r="C475" s="138"/>
      <c r="D475" s="139"/>
      <c r="E475" s="140"/>
    </row>
    <row r="476" customFormat="false" ht="15.75" hidden="false" customHeight="true" outlineLevel="0" collapsed="false">
      <c r="A476" s="137"/>
      <c r="B476" s="138"/>
      <c r="C476" s="138"/>
      <c r="D476" s="139"/>
      <c r="E476" s="140"/>
    </row>
    <row r="477" customFormat="false" ht="15.75" hidden="false" customHeight="true" outlineLevel="0" collapsed="false">
      <c r="A477" s="137"/>
      <c r="B477" s="138"/>
      <c r="C477" s="138"/>
      <c r="D477" s="139"/>
      <c r="E477" s="140"/>
    </row>
    <row r="478" customFormat="false" ht="15.75" hidden="false" customHeight="true" outlineLevel="0" collapsed="false">
      <c r="A478" s="137"/>
      <c r="B478" s="138"/>
      <c r="C478" s="138"/>
      <c r="D478" s="139"/>
      <c r="E478" s="140"/>
    </row>
    <row r="479" customFormat="false" ht="15.75" hidden="false" customHeight="true" outlineLevel="0" collapsed="false">
      <c r="A479" s="137"/>
      <c r="B479" s="138"/>
      <c r="C479" s="138"/>
      <c r="D479" s="139"/>
      <c r="E479" s="140"/>
    </row>
    <row r="480" customFormat="false" ht="15.75" hidden="false" customHeight="true" outlineLevel="0" collapsed="false">
      <c r="A480" s="137"/>
      <c r="B480" s="138"/>
      <c r="C480" s="138"/>
      <c r="D480" s="139"/>
      <c r="E480" s="140"/>
    </row>
    <row r="481" customFormat="false" ht="15.75" hidden="false" customHeight="true" outlineLevel="0" collapsed="false">
      <c r="A481" s="137"/>
      <c r="B481" s="138"/>
      <c r="C481" s="138"/>
      <c r="D481" s="139"/>
      <c r="E481" s="140"/>
    </row>
    <row r="482" customFormat="false" ht="15.75" hidden="false" customHeight="true" outlineLevel="0" collapsed="false">
      <c r="A482" s="137"/>
      <c r="B482" s="138"/>
      <c r="C482" s="138"/>
      <c r="D482" s="139"/>
      <c r="E482" s="140"/>
    </row>
    <row r="483" customFormat="false" ht="15.75" hidden="false" customHeight="true" outlineLevel="0" collapsed="false">
      <c r="A483" s="137"/>
      <c r="B483" s="138"/>
      <c r="C483" s="138"/>
      <c r="D483" s="139"/>
      <c r="E483" s="140"/>
    </row>
    <row r="484" customFormat="false" ht="15.75" hidden="false" customHeight="true" outlineLevel="0" collapsed="false">
      <c r="A484" s="137"/>
      <c r="B484" s="138"/>
      <c r="C484" s="138"/>
      <c r="D484" s="139"/>
      <c r="E484" s="140"/>
    </row>
    <row r="485" customFormat="false" ht="15.75" hidden="false" customHeight="true" outlineLevel="0" collapsed="false">
      <c r="A485" s="137"/>
      <c r="B485" s="138"/>
      <c r="C485" s="138"/>
      <c r="D485" s="139"/>
      <c r="E485" s="140"/>
    </row>
    <row r="486" customFormat="false" ht="15.75" hidden="false" customHeight="true" outlineLevel="0" collapsed="false">
      <c r="A486" s="137"/>
      <c r="B486" s="138"/>
      <c r="C486" s="138"/>
      <c r="D486" s="139"/>
      <c r="E486" s="140"/>
    </row>
    <row r="487" customFormat="false" ht="15.75" hidden="false" customHeight="true" outlineLevel="0" collapsed="false">
      <c r="A487" s="137"/>
      <c r="B487" s="138"/>
      <c r="C487" s="138"/>
      <c r="D487" s="139"/>
      <c r="E487" s="140"/>
    </row>
    <row r="488" customFormat="false" ht="15.75" hidden="false" customHeight="true" outlineLevel="0" collapsed="false">
      <c r="A488" s="137"/>
      <c r="B488" s="138"/>
      <c r="C488" s="138"/>
      <c r="D488" s="139"/>
      <c r="E488" s="140"/>
    </row>
    <row r="489" customFormat="false" ht="15.75" hidden="false" customHeight="true" outlineLevel="0" collapsed="false">
      <c r="A489" s="137"/>
      <c r="B489" s="138"/>
      <c r="C489" s="138"/>
      <c r="D489" s="139"/>
      <c r="E489" s="140"/>
    </row>
    <row r="490" customFormat="false" ht="15.75" hidden="false" customHeight="true" outlineLevel="0" collapsed="false">
      <c r="A490" s="137"/>
      <c r="B490" s="138"/>
      <c r="C490" s="138"/>
      <c r="D490" s="139"/>
      <c r="E490" s="140"/>
    </row>
    <row r="491" customFormat="false" ht="15.75" hidden="false" customHeight="true" outlineLevel="0" collapsed="false">
      <c r="A491" s="137"/>
      <c r="B491" s="138"/>
      <c r="C491" s="138"/>
      <c r="D491" s="139"/>
      <c r="E491" s="140"/>
    </row>
    <row r="492" customFormat="false" ht="15.75" hidden="false" customHeight="true" outlineLevel="0" collapsed="false">
      <c r="A492" s="137"/>
      <c r="B492" s="138"/>
      <c r="C492" s="138"/>
      <c r="D492" s="139"/>
      <c r="E492" s="140"/>
    </row>
    <row r="493" customFormat="false" ht="15.75" hidden="false" customHeight="true" outlineLevel="0" collapsed="false">
      <c r="A493" s="137"/>
      <c r="B493" s="138"/>
      <c r="C493" s="138"/>
      <c r="D493" s="139"/>
      <c r="E493" s="140"/>
    </row>
    <row r="494" customFormat="false" ht="15.75" hidden="false" customHeight="true" outlineLevel="0" collapsed="false">
      <c r="A494" s="137"/>
      <c r="B494" s="138"/>
      <c r="C494" s="138"/>
      <c r="D494" s="139"/>
      <c r="E494" s="140"/>
    </row>
    <row r="495" customFormat="false" ht="15.75" hidden="false" customHeight="true" outlineLevel="0" collapsed="false">
      <c r="A495" s="137"/>
      <c r="B495" s="138"/>
      <c r="C495" s="138"/>
      <c r="D495" s="139"/>
      <c r="E495" s="140"/>
    </row>
    <row r="496" customFormat="false" ht="15.75" hidden="false" customHeight="true" outlineLevel="0" collapsed="false">
      <c r="A496" s="137"/>
      <c r="B496" s="138"/>
      <c r="C496" s="138"/>
      <c r="D496" s="139"/>
      <c r="E496" s="140"/>
    </row>
    <row r="497" customFormat="false" ht="15.75" hidden="false" customHeight="true" outlineLevel="0" collapsed="false">
      <c r="A497" s="137"/>
      <c r="B497" s="138"/>
      <c r="C497" s="138"/>
      <c r="D497" s="139"/>
      <c r="E497" s="140"/>
    </row>
    <row r="498" customFormat="false" ht="15.75" hidden="false" customHeight="true" outlineLevel="0" collapsed="false">
      <c r="A498" s="137"/>
      <c r="B498" s="138"/>
      <c r="C498" s="138"/>
      <c r="D498" s="139"/>
      <c r="E498" s="140"/>
    </row>
    <row r="499" customFormat="false" ht="15.75" hidden="false" customHeight="true" outlineLevel="0" collapsed="false">
      <c r="A499" s="137"/>
      <c r="B499" s="138"/>
      <c r="C499" s="138"/>
      <c r="D499" s="139"/>
      <c r="E499" s="140"/>
    </row>
    <row r="500" customFormat="false" ht="15.75" hidden="false" customHeight="true" outlineLevel="0" collapsed="false">
      <c r="A500" s="137"/>
      <c r="B500" s="138"/>
      <c r="C500" s="138"/>
      <c r="D500" s="139"/>
      <c r="E500" s="140"/>
    </row>
    <row r="501" customFormat="false" ht="15.75" hidden="false" customHeight="true" outlineLevel="0" collapsed="false">
      <c r="A501" s="137"/>
      <c r="B501" s="138"/>
      <c r="C501" s="138"/>
      <c r="D501" s="139"/>
      <c r="E501" s="140"/>
    </row>
    <row r="502" customFormat="false" ht="15.75" hidden="false" customHeight="true" outlineLevel="0" collapsed="false">
      <c r="A502" s="137"/>
      <c r="B502" s="138"/>
      <c r="C502" s="138"/>
      <c r="D502" s="139"/>
      <c r="E502" s="140"/>
    </row>
    <row r="503" customFormat="false" ht="15.75" hidden="false" customHeight="true" outlineLevel="0" collapsed="false">
      <c r="A503" s="137"/>
      <c r="B503" s="138"/>
      <c r="C503" s="138"/>
      <c r="D503" s="139"/>
      <c r="E503" s="140"/>
    </row>
    <row r="504" customFormat="false" ht="15.75" hidden="false" customHeight="true" outlineLevel="0" collapsed="false">
      <c r="A504" s="137"/>
      <c r="B504" s="138"/>
      <c r="C504" s="138"/>
      <c r="D504" s="139"/>
      <c r="E504" s="140"/>
    </row>
    <row r="505" customFormat="false" ht="15.75" hidden="false" customHeight="true" outlineLevel="0" collapsed="false">
      <c r="A505" s="137"/>
      <c r="B505" s="138"/>
      <c r="C505" s="138"/>
      <c r="D505" s="139"/>
      <c r="E505" s="140"/>
    </row>
    <row r="506" customFormat="false" ht="15.75" hidden="false" customHeight="true" outlineLevel="0" collapsed="false">
      <c r="A506" s="137"/>
      <c r="B506" s="138"/>
      <c r="C506" s="138"/>
      <c r="D506" s="139"/>
      <c r="E506" s="140"/>
    </row>
    <row r="507" customFormat="false" ht="15.75" hidden="false" customHeight="true" outlineLevel="0" collapsed="false">
      <c r="A507" s="137"/>
      <c r="B507" s="138"/>
      <c r="C507" s="138"/>
      <c r="D507" s="139"/>
      <c r="E507" s="140"/>
    </row>
    <row r="508" customFormat="false" ht="15.75" hidden="false" customHeight="true" outlineLevel="0" collapsed="false">
      <c r="A508" s="137"/>
      <c r="B508" s="138"/>
      <c r="C508" s="138"/>
      <c r="D508" s="139"/>
      <c r="E508" s="140"/>
    </row>
    <row r="509" customFormat="false" ht="15.75" hidden="false" customHeight="true" outlineLevel="0" collapsed="false">
      <c r="A509" s="137"/>
      <c r="B509" s="138"/>
      <c r="C509" s="138"/>
      <c r="D509" s="139"/>
      <c r="E509" s="140"/>
    </row>
    <row r="510" customFormat="false" ht="15.75" hidden="false" customHeight="true" outlineLevel="0" collapsed="false">
      <c r="A510" s="137"/>
      <c r="B510" s="138"/>
      <c r="C510" s="138"/>
      <c r="D510" s="139"/>
      <c r="E510" s="140"/>
    </row>
    <row r="511" customFormat="false" ht="15.75" hidden="false" customHeight="true" outlineLevel="0" collapsed="false">
      <c r="A511" s="137"/>
      <c r="B511" s="138"/>
      <c r="C511" s="138"/>
      <c r="D511" s="139"/>
      <c r="E511" s="140"/>
    </row>
    <row r="512" customFormat="false" ht="15.75" hidden="false" customHeight="true" outlineLevel="0" collapsed="false">
      <c r="A512" s="137"/>
      <c r="B512" s="138"/>
      <c r="C512" s="138"/>
      <c r="D512" s="139"/>
      <c r="E512" s="140"/>
    </row>
    <row r="513" customFormat="false" ht="15.75" hidden="false" customHeight="true" outlineLevel="0" collapsed="false">
      <c r="A513" s="137"/>
      <c r="B513" s="138"/>
      <c r="C513" s="138"/>
      <c r="D513" s="139"/>
      <c r="E513" s="140"/>
    </row>
    <row r="514" customFormat="false" ht="15.75" hidden="false" customHeight="true" outlineLevel="0" collapsed="false">
      <c r="A514" s="137"/>
      <c r="B514" s="138"/>
      <c r="C514" s="138"/>
      <c r="D514" s="139"/>
      <c r="E514" s="140"/>
    </row>
    <row r="515" customFormat="false" ht="15.75" hidden="false" customHeight="true" outlineLevel="0" collapsed="false">
      <c r="A515" s="137"/>
      <c r="B515" s="138"/>
      <c r="C515" s="138"/>
      <c r="D515" s="139"/>
      <c r="E515" s="140"/>
    </row>
    <row r="516" customFormat="false" ht="15.75" hidden="false" customHeight="true" outlineLevel="0" collapsed="false">
      <c r="A516" s="137"/>
      <c r="B516" s="138"/>
      <c r="C516" s="138"/>
      <c r="D516" s="139"/>
      <c r="E516" s="140"/>
    </row>
    <row r="517" customFormat="false" ht="15.75" hidden="false" customHeight="true" outlineLevel="0" collapsed="false">
      <c r="A517" s="137"/>
      <c r="B517" s="138"/>
      <c r="C517" s="138"/>
      <c r="D517" s="139"/>
      <c r="E517" s="140"/>
    </row>
    <row r="518" customFormat="false" ht="15.75" hidden="false" customHeight="true" outlineLevel="0" collapsed="false">
      <c r="A518" s="137"/>
      <c r="B518" s="138"/>
      <c r="C518" s="138"/>
      <c r="D518" s="139"/>
      <c r="E518" s="140"/>
    </row>
    <row r="519" customFormat="false" ht="15.75" hidden="false" customHeight="true" outlineLevel="0" collapsed="false">
      <c r="A519" s="137"/>
      <c r="B519" s="138"/>
      <c r="C519" s="138"/>
      <c r="D519" s="139"/>
      <c r="E519" s="140"/>
    </row>
    <row r="520" customFormat="false" ht="15.75" hidden="false" customHeight="true" outlineLevel="0" collapsed="false">
      <c r="A520" s="137"/>
      <c r="B520" s="138"/>
      <c r="C520" s="138"/>
      <c r="D520" s="139"/>
      <c r="E520" s="140"/>
    </row>
    <row r="521" customFormat="false" ht="15.75" hidden="false" customHeight="true" outlineLevel="0" collapsed="false">
      <c r="A521" s="137"/>
      <c r="B521" s="138"/>
      <c r="C521" s="138"/>
      <c r="D521" s="139"/>
      <c r="E521" s="140"/>
    </row>
    <row r="522" customFormat="false" ht="15.75" hidden="false" customHeight="true" outlineLevel="0" collapsed="false">
      <c r="A522" s="137"/>
      <c r="B522" s="138"/>
      <c r="C522" s="138"/>
      <c r="D522" s="139"/>
      <c r="E522" s="140"/>
    </row>
    <row r="523" customFormat="false" ht="15.75" hidden="false" customHeight="true" outlineLevel="0" collapsed="false">
      <c r="A523" s="137"/>
      <c r="B523" s="138"/>
      <c r="C523" s="138"/>
      <c r="D523" s="139"/>
      <c r="E523" s="140"/>
    </row>
    <row r="524" customFormat="false" ht="15.75" hidden="false" customHeight="true" outlineLevel="0" collapsed="false">
      <c r="A524" s="137"/>
      <c r="B524" s="138"/>
      <c r="C524" s="138"/>
      <c r="D524" s="139"/>
      <c r="E524" s="140"/>
    </row>
    <row r="525" customFormat="false" ht="15.75" hidden="false" customHeight="true" outlineLevel="0" collapsed="false">
      <c r="A525" s="137"/>
      <c r="B525" s="138"/>
      <c r="C525" s="138"/>
      <c r="D525" s="139"/>
      <c r="E525" s="140"/>
    </row>
    <row r="526" customFormat="false" ht="15.75" hidden="false" customHeight="true" outlineLevel="0" collapsed="false">
      <c r="A526" s="137"/>
      <c r="B526" s="138"/>
      <c r="C526" s="138"/>
      <c r="D526" s="139"/>
      <c r="E526" s="140"/>
    </row>
    <row r="527" customFormat="false" ht="15.75" hidden="false" customHeight="true" outlineLevel="0" collapsed="false">
      <c r="A527" s="137"/>
      <c r="B527" s="138"/>
      <c r="C527" s="138"/>
      <c r="D527" s="139"/>
      <c r="E527" s="140"/>
    </row>
    <row r="528" customFormat="false" ht="15.75" hidden="false" customHeight="true" outlineLevel="0" collapsed="false">
      <c r="A528" s="137"/>
      <c r="B528" s="138"/>
      <c r="C528" s="138"/>
      <c r="D528" s="139"/>
      <c r="E528" s="140"/>
    </row>
    <row r="529" customFormat="false" ht="15.75" hidden="false" customHeight="true" outlineLevel="0" collapsed="false">
      <c r="A529" s="137"/>
      <c r="B529" s="138"/>
      <c r="C529" s="138"/>
      <c r="D529" s="139"/>
      <c r="E529" s="140"/>
    </row>
    <row r="530" customFormat="false" ht="15.75" hidden="false" customHeight="true" outlineLevel="0" collapsed="false">
      <c r="A530" s="137"/>
      <c r="B530" s="138"/>
      <c r="C530" s="138"/>
      <c r="D530" s="139"/>
      <c r="E530" s="140"/>
    </row>
    <row r="531" customFormat="false" ht="15.75" hidden="false" customHeight="true" outlineLevel="0" collapsed="false">
      <c r="A531" s="137"/>
      <c r="B531" s="138"/>
      <c r="C531" s="138"/>
      <c r="D531" s="139"/>
      <c r="E531" s="140"/>
    </row>
    <row r="532" customFormat="false" ht="15.75" hidden="false" customHeight="true" outlineLevel="0" collapsed="false">
      <c r="A532" s="137"/>
      <c r="B532" s="138"/>
      <c r="C532" s="138"/>
      <c r="D532" s="139"/>
      <c r="E532" s="140"/>
    </row>
    <row r="533" customFormat="false" ht="15.75" hidden="false" customHeight="true" outlineLevel="0" collapsed="false">
      <c r="A533" s="137"/>
      <c r="B533" s="138"/>
      <c r="C533" s="138"/>
      <c r="D533" s="139"/>
      <c r="E533" s="140"/>
    </row>
    <row r="534" customFormat="false" ht="15.75" hidden="false" customHeight="true" outlineLevel="0" collapsed="false">
      <c r="A534" s="137"/>
      <c r="B534" s="138"/>
      <c r="C534" s="138"/>
      <c r="D534" s="139"/>
      <c r="E534" s="140"/>
    </row>
    <row r="535" customFormat="false" ht="15.75" hidden="false" customHeight="true" outlineLevel="0" collapsed="false">
      <c r="A535" s="137"/>
      <c r="B535" s="138"/>
      <c r="C535" s="138"/>
      <c r="D535" s="139"/>
      <c r="E535" s="140"/>
    </row>
    <row r="536" customFormat="false" ht="15.75" hidden="false" customHeight="true" outlineLevel="0" collapsed="false">
      <c r="A536" s="137"/>
      <c r="B536" s="138"/>
      <c r="C536" s="138"/>
      <c r="D536" s="139"/>
      <c r="E536" s="140"/>
    </row>
    <row r="537" customFormat="false" ht="15.75" hidden="false" customHeight="true" outlineLevel="0" collapsed="false">
      <c r="A537" s="137"/>
      <c r="B537" s="138"/>
      <c r="C537" s="138"/>
      <c r="D537" s="139"/>
      <c r="E537" s="140"/>
    </row>
    <row r="538" customFormat="false" ht="15.75" hidden="false" customHeight="true" outlineLevel="0" collapsed="false">
      <c r="A538" s="137"/>
      <c r="B538" s="138"/>
      <c r="C538" s="138"/>
      <c r="D538" s="139"/>
      <c r="E538" s="140"/>
    </row>
    <row r="539" customFormat="false" ht="15.75" hidden="false" customHeight="true" outlineLevel="0" collapsed="false">
      <c r="A539" s="137"/>
      <c r="B539" s="138"/>
      <c r="C539" s="138"/>
      <c r="D539" s="139"/>
      <c r="E539" s="140"/>
    </row>
    <row r="540" customFormat="false" ht="15.75" hidden="false" customHeight="true" outlineLevel="0" collapsed="false">
      <c r="A540" s="137"/>
      <c r="B540" s="138"/>
      <c r="C540" s="138"/>
      <c r="D540" s="139"/>
      <c r="E540" s="140"/>
    </row>
    <row r="541" customFormat="false" ht="15.75" hidden="false" customHeight="true" outlineLevel="0" collapsed="false">
      <c r="A541" s="137"/>
      <c r="B541" s="138"/>
      <c r="C541" s="138"/>
      <c r="D541" s="139"/>
      <c r="E541" s="140"/>
    </row>
    <row r="542" customFormat="false" ht="15.75" hidden="false" customHeight="true" outlineLevel="0" collapsed="false">
      <c r="A542" s="137"/>
      <c r="B542" s="138"/>
      <c r="C542" s="138"/>
      <c r="D542" s="139"/>
      <c r="E542" s="140"/>
    </row>
    <row r="543" customFormat="false" ht="15.75" hidden="false" customHeight="true" outlineLevel="0" collapsed="false">
      <c r="A543" s="137"/>
      <c r="B543" s="138"/>
      <c r="C543" s="138"/>
      <c r="D543" s="139"/>
      <c r="E543" s="140"/>
    </row>
    <row r="544" customFormat="false" ht="15.75" hidden="false" customHeight="true" outlineLevel="0" collapsed="false">
      <c r="A544" s="137"/>
      <c r="B544" s="138"/>
      <c r="C544" s="138"/>
      <c r="D544" s="139"/>
      <c r="E544" s="140"/>
    </row>
    <row r="545" customFormat="false" ht="15.75" hidden="false" customHeight="true" outlineLevel="0" collapsed="false">
      <c r="A545" s="137"/>
      <c r="B545" s="138"/>
      <c r="C545" s="138"/>
      <c r="D545" s="139"/>
      <c r="E545" s="140"/>
    </row>
    <row r="546" customFormat="false" ht="15.75" hidden="false" customHeight="true" outlineLevel="0" collapsed="false">
      <c r="A546" s="137"/>
      <c r="B546" s="138"/>
      <c r="C546" s="138"/>
      <c r="D546" s="139"/>
      <c r="E546" s="140"/>
    </row>
    <row r="547" customFormat="false" ht="15.75" hidden="false" customHeight="true" outlineLevel="0" collapsed="false">
      <c r="A547" s="137"/>
      <c r="B547" s="138"/>
      <c r="C547" s="138"/>
      <c r="D547" s="139"/>
      <c r="E547" s="140"/>
    </row>
    <row r="548" customFormat="false" ht="15.75" hidden="false" customHeight="true" outlineLevel="0" collapsed="false">
      <c r="A548" s="137"/>
      <c r="B548" s="138"/>
      <c r="C548" s="138"/>
      <c r="D548" s="139"/>
      <c r="E548" s="140"/>
    </row>
    <row r="549" customFormat="false" ht="15.75" hidden="false" customHeight="true" outlineLevel="0" collapsed="false">
      <c r="A549" s="137"/>
      <c r="B549" s="138"/>
      <c r="C549" s="138"/>
      <c r="D549" s="139"/>
      <c r="E549" s="140"/>
    </row>
    <row r="550" customFormat="false" ht="15.75" hidden="false" customHeight="true" outlineLevel="0" collapsed="false">
      <c r="A550" s="137"/>
      <c r="B550" s="138"/>
      <c r="C550" s="138"/>
      <c r="D550" s="139"/>
      <c r="E550" s="140"/>
    </row>
    <row r="551" customFormat="false" ht="15.75" hidden="false" customHeight="true" outlineLevel="0" collapsed="false">
      <c r="A551" s="137"/>
      <c r="B551" s="138"/>
      <c r="C551" s="138"/>
      <c r="D551" s="139"/>
      <c r="E551" s="140"/>
    </row>
    <row r="552" customFormat="false" ht="15.75" hidden="false" customHeight="true" outlineLevel="0" collapsed="false">
      <c r="A552" s="137"/>
      <c r="B552" s="138"/>
      <c r="C552" s="138"/>
      <c r="D552" s="139"/>
      <c r="E552" s="140"/>
    </row>
    <row r="553" customFormat="false" ht="15.75" hidden="false" customHeight="true" outlineLevel="0" collapsed="false">
      <c r="A553" s="137"/>
      <c r="B553" s="138"/>
      <c r="C553" s="138"/>
      <c r="D553" s="139"/>
      <c r="E553" s="140"/>
    </row>
    <row r="554" customFormat="false" ht="15.75" hidden="false" customHeight="true" outlineLevel="0" collapsed="false">
      <c r="A554" s="137"/>
      <c r="B554" s="138"/>
      <c r="C554" s="138"/>
      <c r="D554" s="139"/>
      <c r="E554" s="140"/>
    </row>
    <row r="555" customFormat="false" ht="15.75" hidden="false" customHeight="true" outlineLevel="0" collapsed="false">
      <c r="A555" s="137"/>
      <c r="B555" s="138"/>
      <c r="C555" s="138"/>
      <c r="D555" s="139"/>
      <c r="E555" s="140"/>
    </row>
    <row r="556" customFormat="false" ht="15.75" hidden="false" customHeight="true" outlineLevel="0" collapsed="false">
      <c r="A556" s="137"/>
      <c r="B556" s="138"/>
      <c r="C556" s="138"/>
      <c r="D556" s="139"/>
      <c r="E556" s="140"/>
    </row>
    <row r="557" customFormat="false" ht="15.75" hidden="false" customHeight="true" outlineLevel="0" collapsed="false">
      <c r="A557" s="137"/>
      <c r="B557" s="138"/>
      <c r="C557" s="138"/>
      <c r="D557" s="139"/>
      <c r="E557" s="140"/>
    </row>
    <row r="558" customFormat="false" ht="15.75" hidden="false" customHeight="true" outlineLevel="0" collapsed="false">
      <c r="A558" s="137"/>
      <c r="B558" s="138"/>
      <c r="C558" s="138"/>
      <c r="D558" s="139"/>
      <c r="E558" s="140"/>
    </row>
    <row r="559" customFormat="false" ht="15.75" hidden="false" customHeight="true" outlineLevel="0" collapsed="false">
      <c r="A559" s="137"/>
      <c r="B559" s="138"/>
      <c r="C559" s="138"/>
      <c r="D559" s="139"/>
      <c r="E559" s="140"/>
    </row>
    <row r="560" customFormat="false" ht="15.75" hidden="false" customHeight="true" outlineLevel="0" collapsed="false">
      <c r="A560" s="137"/>
      <c r="B560" s="138"/>
      <c r="C560" s="138"/>
      <c r="D560" s="139"/>
      <c r="E560" s="140"/>
    </row>
    <row r="561" customFormat="false" ht="15.75" hidden="false" customHeight="true" outlineLevel="0" collapsed="false">
      <c r="A561" s="137"/>
      <c r="B561" s="138"/>
      <c r="C561" s="138"/>
      <c r="D561" s="139"/>
      <c r="E561" s="140"/>
    </row>
    <row r="562" customFormat="false" ht="15.75" hidden="false" customHeight="true" outlineLevel="0" collapsed="false">
      <c r="A562" s="137"/>
      <c r="B562" s="138"/>
      <c r="C562" s="138"/>
      <c r="D562" s="139"/>
      <c r="E562" s="140"/>
    </row>
    <row r="563" customFormat="false" ht="15.75" hidden="false" customHeight="true" outlineLevel="0" collapsed="false">
      <c r="A563" s="137"/>
      <c r="B563" s="138"/>
      <c r="C563" s="138"/>
      <c r="D563" s="139"/>
      <c r="E563" s="140"/>
    </row>
    <row r="564" customFormat="false" ht="15.75" hidden="false" customHeight="true" outlineLevel="0" collapsed="false">
      <c r="A564" s="137"/>
      <c r="B564" s="138"/>
      <c r="C564" s="138"/>
      <c r="D564" s="139"/>
      <c r="E564" s="140"/>
    </row>
    <row r="565" customFormat="false" ht="15.75" hidden="false" customHeight="true" outlineLevel="0" collapsed="false">
      <c r="A565" s="137"/>
      <c r="B565" s="138"/>
      <c r="C565" s="138"/>
      <c r="D565" s="139"/>
      <c r="E565" s="140"/>
    </row>
    <row r="566" customFormat="false" ht="15.75" hidden="false" customHeight="true" outlineLevel="0" collapsed="false">
      <c r="A566" s="137"/>
      <c r="B566" s="138"/>
      <c r="C566" s="138"/>
      <c r="D566" s="139"/>
      <c r="E566" s="140"/>
    </row>
    <row r="567" customFormat="false" ht="15.75" hidden="false" customHeight="true" outlineLevel="0" collapsed="false">
      <c r="A567" s="137"/>
      <c r="B567" s="138"/>
      <c r="C567" s="138"/>
      <c r="D567" s="139"/>
      <c r="E567" s="140"/>
    </row>
    <row r="568" customFormat="false" ht="15.75" hidden="false" customHeight="true" outlineLevel="0" collapsed="false">
      <c r="A568" s="137"/>
      <c r="B568" s="138"/>
      <c r="C568" s="138"/>
      <c r="D568" s="139"/>
      <c r="E568" s="140"/>
    </row>
    <row r="569" customFormat="false" ht="15.75" hidden="false" customHeight="true" outlineLevel="0" collapsed="false">
      <c r="A569" s="137"/>
      <c r="B569" s="138"/>
      <c r="C569" s="138"/>
      <c r="D569" s="139"/>
      <c r="E569" s="140"/>
    </row>
    <row r="570" customFormat="false" ht="15.75" hidden="false" customHeight="true" outlineLevel="0" collapsed="false">
      <c r="A570" s="137"/>
      <c r="B570" s="138"/>
      <c r="C570" s="138"/>
      <c r="D570" s="139"/>
      <c r="E570" s="140"/>
    </row>
    <row r="571" customFormat="false" ht="15.75" hidden="false" customHeight="true" outlineLevel="0" collapsed="false">
      <c r="A571" s="137"/>
      <c r="B571" s="138"/>
      <c r="C571" s="138"/>
      <c r="D571" s="139"/>
      <c r="E571" s="140"/>
    </row>
    <row r="572" customFormat="false" ht="15.75" hidden="false" customHeight="true" outlineLevel="0" collapsed="false">
      <c r="A572" s="137"/>
      <c r="B572" s="138"/>
      <c r="C572" s="138"/>
      <c r="D572" s="139"/>
      <c r="E572" s="140"/>
    </row>
    <row r="573" customFormat="false" ht="15.75" hidden="false" customHeight="true" outlineLevel="0" collapsed="false">
      <c r="A573" s="137"/>
      <c r="B573" s="138"/>
      <c r="C573" s="138"/>
      <c r="D573" s="139"/>
      <c r="E573" s="140"/>
    </row>
    <row r="574" customFormat="false" ht="15.75" hidden="false" customHeight="true" outlineLevel="0" collapsed="false">
      <c r="A574" s="137"/>
      <c r="B574" s="138"/>
      <c r="C574" s="138"/>
      <c r="D574" s="139"/>
      <c r="E574" s="140"/>
    </row>
    <row r="575" customFormat="false" ht="15.75" hidden="false" customHeight="true" outlineLevel="0" collapsed="false">
      <c r="A575" s="137"/>
      <c r="B575" s="138"/>
      <c r="C575" s="138"/>
      <c r="D575" s="139"/>
      <c r="E575" s="140"/>
    </row>
    <row r="576" customFormat="false" ht="15.75" hidden="false" customHeight="true" outlineLevel="0" collapsed="false">
      <c r="A576" s="137"/>
      <c r="B576" s="138"/>
      <c r="C576" s="138"/>
      <c r="D576" s="139"/>
      <c r="E576" s="140"/>
    </row>
    <row r="577" customFormat="false" ht="15.75" hidden="false" customHeight="true" outlineLevel="0" collapsed="false">
      <c r="A577" s="137"/>
      <c r="B577" s="138"/>
      <c r="C577" s="138"/>
      <c r="D577" s="139"/>
      <c r="E577" s="140"/>
    </row>
    <row r="578" customFormat="false" ht="15.75" hidden="false" customHeight="true" outlineLevel="0" collapsed="false">
      <c r="A578" s="137"/>
      <c r="B578" s="138"/>
      <c r="C578" s="138"/>
      <c r="D578" s="139"/>
      <c r="E578" s="140"/>
    </row>
    <row r="579" customFormat="false" ht="15.75" hidden="false" customHeight="true" outlineLevel="0" collapsed="false">
      <c r="A579" s="137"/>
      <c r="B579" s="138"/>
      <c r="C579" s="138"/>
      <c r="D579" s="139"/>
      <c r="E579" s="140"/>
    </row>
    <row r="580" customFormat="false" ht="15.75" hidden="false" customHeight="true" outlineLevel="0" collapsed="false">
      <c r="A580" s="137"/>
      <c r="B580" s="138"/>
      <c r="C580" s="138"/>
      <c r="D580" s="139"/>
      <c r="E580" s="140"/>
    </row>
    <row r="581" customFormat="false" ht="15.75" hidden="false" customHeight="true" outlineLevel="0" collapsed="false">
      <c r="A581" s="137"/>
      <c r="B581" s="138"/>
      <c r="C581" s="138"/>
      <c r="D581" s="139"/>
      <c r="E581" s="140"/>
    </row>
    <row r="582" customFormat="false" ht="15.75" hidden="false" customHeight="true" outlineLevel="0" collapsed="false">
      <c r="A582" s="137"/>
      <c r="B582" s="138"/>
      <c r="C582" s="138"/>
      <c r="D582" s="139"/>
      <c r="E582" s="140"/>
    </row>
    <row r="583" customFormat="false" ht="15.75" hidden="false" customHeight="true" outlineLevel="0" collapsed="false">
      <c r="A583" s="137"/>
      <c r="B583" s="138"/>
      <c r="C583" s="138"/>
      <c r="D583" s="139"/>
      <c r="E583" s="140"/>
    </row>
    <row r="584" customFormat="false" ht="15.75" hidden="false" customHeight="true" outlineLevel="0" collapsed="false">
      <c r="A584" s="137"/>
      <c r="B584" s="138"/>
      <c r="C584" s="138"/>
      <c r="D584" s="139"/>
      <c r="E584" s="140"/>
    </row>
    <row r="585" customFormat="false" ht="15.75" hidden="false" customHeight="true" outlineLevel="0" collapsed="false">
      <c r="A585" s="137"/>
      <c r="B585" s="138"/>
      <c r="C585" s="138"/>
      <c r="D585" s="139"/>
      <c r="E585" s="140"/>
    </row>
    <row r="586" customFormat="false" ht="15.75" hidden="false" customHeight="true" outlineLevel="0" collapsed="false">
      <c r="A586" s="137"/>
      <c r="B586" s="138"/>
      <c r="C586" s="138"/>
      <c r="D586" s="139"/>
      <c r="E586" s="140"/>
    </row>
    <row r="587" customFormat="false" ht="15.75" hidden="false" customHeight="true" outlineLevel="0" collapsed="false">
      <c r="A587" s="137"/>
      <c r="B587" s="138"/>
      <c r="C587" s="138"/>
      <c r="D587" s="139"/>
      <c r="E587" s="140"/>
    </row>
    <row r="588" customFormat="false" ht="15.75" hidden="false" customHeight="true" outlineLevel="0" collapsed="false">
      <c r="A588" s="137"/>
      <c r="B588" s="138"/>
      <c r="C588" s="138"/>
      <c r="D588" s="139"/>
      <c r="E588" s="140"/>
    </row>
    <row r="589" customFormat="false" ht="15.75" hidden="false" customHeight="true" outlineLevel="0" collapsed="false">
      <c r="A589" s="137"/>
      <c r="B589" s="138"/>
      <c r="C589" s="138"/>
      <c r="D589" s="139"/>
      <c r="E589" s="140"/>
    </row>
    <row r="590" customFormat="false" ht="15.75" hidden="false" customHeight="true" outlineLevel="0" collapsed="false">
      <c r="A590" s="137"/>
      <c r="B590" s="138"/>
      <c r="C590" s="138"/>
      <c r="D590" s="139"/>
      <c r="E590" s="140"/>
    </row>
    <row r="591" customFormat="false" ht="15.75" hidden="false" customHeight="true" outlineLevel="0" collapsed="false">
      <c r="A591" s="137"/>
      <c r="B591" s="138"/>
      <c r="C591" s="138"/>
      <c r="D591" s="139"/>
      <c r="E591" s="140"/>
    </row>
    <row r="592" customFormat="false" ht="15.75" hidden="false" customHeight="true" outlineLevel="0" collapsed="false">
      <c r="A592" s="137"/>
      <c r="B592" s="138"/>
      <c r="C592" s="138"/>
      <c r="D592" s="139"/>
      <c r="E592" s="140"/>
    </row>
    <row r="593" customFormat="false" ht="15.75" hidden="false" customHeight="true" outlineLevel="0" collapsed="false">
      <c r="A593" s="137"/>
      <c r="B593" s="138"/>
      <c r="C593" s="138"/>
      <c r="D593" s="139"/>
      <c r="E593" s="140"/>
    </row>
    <row r="594" customFormat="false" ht="15.75" hidden="false" customHeight="true" outlineLevel="0" collapsed="false">
      <c r="A594" s="137"/>
      <c r="B594" s="138"/>
      <c r="C594" s="138"/>
      <c r="D594" s="139"/>
      <c r="E594" s="140"/>
    </row>
    <row r="595" customFormat="false" ht="15.75" hidden="false" customHeight="true" outlineLevel="0" collapsed="false">
      <c r="A595" s="137"/>
      <c r="B595" s="138"/>
      <c r="C595" s="138"/>
      <c r="D595" s="139"/>
      <c r="E595" s="140"/>
    </row>
    <row r="596" customFormat="false" ht="15.75" hidden="false" customHeight="true" outlineLevel="0" collapsed="false">
      <c r="A596" s="137"/>
      <c r="B596" s="138"/>
      <c r="C596" s="138"/>
      <c r="D596" s="139"/>
      <c r="E596" s="140"/>
    </row>
    <row r="597" customFormat="false" ht="15.75" hidden="false" customHeight="true" outlineLevel="0" collapsed="false">
      <c r="A597" s="137"/>
      <c r="B597" s="138"/>
      <c r="C597" s="138"/>
      <c r="D597" s="139"/>
      <c r="E597" s="140"/>
    </row>
    <row r="598" customFormat="false" ht="15.75" hidden="false" customHeight="true" outlineLevel="0" collapsed="false">
      <c r="A598" s="137"/>
      <c r="B598" s="138"/>
      <c r="C598" s="138"/>
      <c r="D598" s="139"/>
      <c r="E598" s="140"/>
    </row>
    <row r="599" customFormat="false" ht="15.75" hidden="false" customHeight="true" outlineLevel="0" collapsed="false">
      <c r="A599" s="137"/>
      <c r="B599" s="138"/>
      <c r="C599" s="138"/>
      <c r="D599" s="139"/>
      <c r="E599" s="140"/>
    </row>
    <row r="600" customFormat="false" ht="15.75" hidden="false" customHeight="true" outlineLevel="0" collapsed="false">
      <c r="A600" s="137"/>
      <c r="B600" s="138"/>
      <c r="C600" s="138"/>
      <c r="D600" s="139"/>
      <c r="E600" s="140"/>
    </row>
    <row r="601" customFormat="false" ht="15.75" hidden="false" customHeight="true" outlineLevel="0" collapsed="false">
      <c r="A601" s="137"/>
      <c r="B601" s="138"/>
      <c r="C601" s="138"/>
      <c r="D601" s="139"/>
      <c r="E601" s="140"/>
    </row>
    <row r="602" customFormat="false" ht="15.75" hidden="false" customHeight="true" outlineLevel="0" collapsed="false">
      <c r="A602" s="137"/>
      <c r="B602" s="138"/>
      <c r="C602" s="138"/>
      <c r="D602" s="139"/>
      <c r="E602" s="140"/>
    </row>
    <row r="603" customFormat="false" ht="15.75" hidden="false" customHeight="true" outlineLevel="0" collapsed="false">
      <c r="A603" s="137"/>
      <c r="B603" s="138"/>
      <c r="C603" s="138"/>
      <c r="D603" s="139"/>
      <c r="E603" s="140"/>
    </row>
    <row r="604" customFormat="false" ht="15.75" hidden="false" customHeight="true" outlineLevel="0" collapsed="false">
      <c r="A604" s="137"/>
      <c r="B604" s="138"/>
      <c r="C604" s="138"/>
      <c r="D604" s="139"/>
      <c r="E604" s="140"/>
    </row>
    <row r="605" customFormat="false" ht="15.75" hidden="false" customHeight="true" outlineLevel="0" collapsed="false">
      <c r="A605" s="137"/>
      <c r="B605" s="138"/>
      <c r="C605" s="138"/>
      <c r="D605" s="139"/>
      <c r="E605" s="140"/>
    </row>
    <row r="606" customFormat="false" ht="15.75" hidden="false" customHeight="true" outlineLevel="0" collapsed="false">
      <c r="A606" s="137"/>
      <c r="B606" s="138"/>
      <c r="C606" s="138"/>
      <c r="D606" s="139"/>
      <c r="E606" s="140"/>
    </row>
    <row r="607" customFormat="false" ht="15.75" hidden="false" customHeight="true" outlineLevel="0" collapsed="false">
      <c r="A607" s="137"/>
      <c r="B607" s="138"/>
      <c r="C607" s="138"/>
      <c r="D607" s="139"/>
      <c r="E607" s="140"/>
    </row>
    <row r="608" customFormat="false" ht="15.75" hidden="false" customHeight="true" outlineLevel="0" collapsed="false">
      <c r="A608" s="137"/>
      <c r="B608" s="138"/>
      <c r="C608" s="138"/>
      <c r="D608" s="139"/>
      <c r="E608" s="140"/>
    </row>
    <row r="609" customFormat="false" ht="15.75" hidden="false" customHeight="true" outlineLevel="0" collapsed="false">
      <c r="A609" s="137"/>
      <c r="B609" s="138"/>
      <c r="C609" s="138"/>
      <c r="D609" s="139"/>
      <c r="E609" s="140"/>
    </row>
    <row r="610" customFormat="false" ht="15.75" hidden="false" customHeight="true" outlineLevel="0" collapsed="false">
      <c r="A610" s="137"/>
      <c r="B610" s="138"/>
      <c r="C610" s="138"/>
      <c r="D610" s="139"/>
      <c r="E610" s="140"/>
    </row>
    <row r="611" customFormat="false" ht="15.75" hidden="false" customHeight="true" outlineLevel="0" collapsed="false">
      <c r="A611" s="137"/>
      <c r="B611" s="138"/>
      <c r="C611" s="138"/>
      <c r="D611" s="139"/>
      <c r="E611" s="140"/>
    </row>
    <row r="612" customFormat="false" ht="15.75" hidden="false" customHeight="true" outlineLevel="0" collapsed="false">
      <c r="A612" s="137"/>
      <c r="B612" s="138"/>
      <c r="C612" s="138"/>
      <c r="D612" s="139"/>
      <c r="E612" s="140"/>
    </row>
    <row r="613" customFormat="false" ht="15.75" hidden="false" customHeight="true" outlineLevel="0" collapsed="false">
      <c r="A613" s="137"/>
      <c r="B613" s="138"/>
      <c r="C613" s="138"/>
      <c r="D613" s="139"/>
      <c r="E613" s="140"/>
    </row>
    <row r="614" customFormat="false" ht="15.75" hidden="false" customHeight="true" outlineLevel="0" collapsed="false">
      <c r="A614" s="137"/>
      <c r="B614" s="138"/>
      <c r="C614" s="138"/>
      <c r="D614" s="139"/>
      <c r="E614" s="140"/>
    </row>
    <row r="615" customFormat="false" ht="15.75" hidden="false" customHeight="true" outlineLevel="0" collapsed="false">
      <c r="A615" s="137"/>
      <c r="B615" s="138"/>
      <c r="C615" s="138"/>
      <c r="D615" s="139"/>
      <c r="E615" s="140"/>
    </row>
    <row r="616" customFormat="false" ht="15.75" hidden="false" customHeight="true" outlineLevel="0" collapsed="false">
      <c r="A616" s="137"/>
      <c r="B616" s="138"/>
      <c r="C616" s="138"/>
      <c r="D616" s="139"/>
      <c r="E616" s="140"/>
    </row>
    <row r="617" customFormat="false" ht="15.75" hidden="false" customHeight="true" outlineLevel="0" collapsed="false">
      <c r="A617" s="137"/>
      <c r="B617" s="138"/>
      <c r="C617" s="138"/>
      <c r="D617" s="139"/>
      <c r="E617" s="140"/>
    </row>
    <row r="618" customFormat="false" ht="15.75" hidden="false" customHeight="true" outlineLevel="0" collapsed="false">
      <c r="A618" s="137"/>
      <c r="B618" s="138"/>
      <c r="C618" s="138"/>
      <c r="D618" s="139"/>
      <c r="E618" s="140"/>
    </row>
    <row r="619" customFormat="false" ht="15.75" hidden="false" customHeight="true" outlineLevel="0" collapsed="false">
      <c r="A619" s="137"/>
      <c r="B619" s="138"/>
      <c r="C619" s="138"/>
      <c r="D619" s="139"/>
      <c r="E619" s="140"/>
    </row>
    <row r="620" customFormat="false" ht="15.75" hidden="false" customHeight="true" outlineLevel="0" collapsed="false">
      <c r="A620" s="137"/>
      <c r="B620" s="138"/>
      <c r="C620" s="138"/>
      <c r="D620" s="139"/>
      <c r="E620" s="140"/>
    </row>
    <row r="621" customFormat="false" ht="15.75" hidden="false" customHeight="true" outlineLevel="0" collapsed="false">
      <c r="A621" s="137"/>
      <c r="B621" s="138"/>
      <c r="C621" s="138"/>
      <c r="D621" s="139"/>
      <c r="E621" s="140"/>
    </row>
    <row r="622" customFormat="false" ht="15.75" hidden="false" customHeight="true" outlineLevel="0" collapsed="false">
      <c r="A622" s="137"/>
      <c r="B622" s="138"/>
      <c r="C622" s="138"/>
      <c r="D622" s="139"/>
      <c r="E622" s="140"/>
    </row>
    <row r="623" customFormat="false" ht="15.75" hidden="false" customHeight="true" outlineLevel="0" collapsed="false">
      <c r="A623" s="137"/>
      <c r="B623" s="138"/>
      <c r="C623" s="138"/>
      <c r="D623" s="139"/>
      <c r="E623" s="140"/>
    </row>
    <row r="624" customFormat="false" ht="15.75" hidden="false" customHeight="true" outlineLevel="0" collapsed="false">
      <c r="A624" s="137"/>
      <c r="B624" s="138"/>
      <c r="C624" s="138"/>
      <c r="D624" s="139"/>
      <c r="E624" s="140"/>
    </row>
    <row r="625" customFormat="false" ht="15.75" hidden="false" customHeight="true" outlineLevel="0" collapsed="false">
      <c r="A625" s="137"/>
      <c r="B625" s="138"/>
      <c r="C625" s="138"/>
      <c r="D625" s="139"/>
      <c r="E625" s="140"/>
    </row>
    <row r="626" customFormat="false" ht="15.75" hidden="false" customHeight="true" outlineLevel="0" collapsed="false">
      <c r="A626" s="137"/>
      <c r="B626" s="138"/>
      <c r="C626" s="138"/>
      <c r="D626" s="139"/>
      <c r="E626" s="140"/>
    </row>
    <row r="627" customFormat="false" ht="15.75" hidden="false" customHeight="true" outlineLevel="0" collapsed="false">
      <c r="A627" s="137"/>
      <c r="B627" s="138"/>
      <c r="C627" s="138"/>
      <c r="D627" s="139"/>
      <c r="E627" s="140"/>
    </row>
    <row r="628" customFormat="false" ht="15.75" hidden="false" customHeight="true" outlineLevel="0" collapsed="false">
      <c r="A628" s="137"/>
      <c r="B628" s="138"/>
      <c r="C628" s="138"/>
      <c r="D628" s="139"/>
      <c r="E628" s="140"/>
    </row>
    <row r="629" customFormat="false" ht="15.75" hidden="false" customHeight="true" outlineLevel="0" collapsed="false">
      <c r="A629" s="137"/>
      <c r="B629" s="138"/>
      <c r="C629" s="138"/>
      <c r="D629" s="139"/>
      <c r="E629" s="140"/>
    </row>
    <row r="630" customFormat="false" ht="15.75" hidden="false" customHeight="true" outlineLevel="0" collapsed="false">
      <c r="A630" s="137"/>
      <c r="B630" s="138"/>
      <c r="C630" s="138"/>
      <c r="D630" s="139"/>
      <c r="E630" s="140"/>
    </row>
    <row r="631" customFormat="false" ht="15.75" hidden="false" customHeight="true" outlineLevel="0" collapsed="false">
      <c r="A631" s="137"/>
      <c r="B631" s="138"/>
      <c r="C631" s="138"/>
      <c r="D631" s="139"/>
      <c r="E631" s="140"/>
    </row>
    <row r="632" customFormat="false" ht="15.75" hidden="false" customHeight="true" outlineLevel="0" collapsed="false">
      <c r="A632" s="137"/>
      <c r="B632" s="138"/>
      <c r="C632" s="138"/>
      <c r="D632" s="139"/>
      <c r="E632" s="140"/>
    </row>
    <row r="633" customFormat="false" ht="15.75" hidden="false" customHeight="true" outlineLevel="0" collapsed="false">
      <c r="A633" s="137"/>
      <c r="B633" s="138"/>
      <c r="C633" s="138"/>
      <c r="D633" s="139"/>
      <c r="E633" s="140"/>
    </row>
    <row r="634" customFormat="false" ht="15.75" hidden="false" customHeight="true" outlineLevel="0" collapsed="false">
      <c r="A634" s="137"/>
      <c r="B634" s="138"/>
      <c r="C634" s="138"/>
      <c r="D634" s="139"/>
      <c r="E634" s="140"/>
    </row>
    <row r="635" customFormat="false" ht="15.75" hidden="false" customHeight="true" outlineLevel="0" collapsed="false">
      <c r="A635" s="137"/>
      <c r="B635" s="138"/>
      <c r="C635" s="138"/>
      <c r="D635" s="139"/>
      <c r="E635" s="140"/>
    </row>
    <row r="636" customFormat="false" ht="15.75" hidden="false" customHeight="true" outlineLevel="0" collapsed="false">
      <c r="A636" s="137"/>
      <c r="B636" s="138"/>
      <c r="C636" s="138"/>
      <c r="D636" s="139"/>
      <c r="E636" s="140"/>
    </row>
    <row r="637" customFormat="false" ht="15.75" hidden="false" customHeight="true" outlineLevel="0" collapsed="false">
      <c r="A637" s="137"/>
      <c r="B637" s="138"/>
      <c r="C637" s="138"/>
      <c r="D637" s="139"/>
      <c r="E637" s="140"/>
    </row>
    <row r="638" customFormat="false" ht="15.75" hidden="false" customHeight="true" outlineLevel="0" collapsed="false">
      <c r="A638" s="137"/>
      <c r="B638" s="138"/>
      <c r="C638" s="138"/>
      <c r="D638" s="139"/>
      <c r="E638" s="140"/>
    </row>
    <row r="639" customFormat="false" ht="15.75" hidden="false" customHeight="true" outlineLevel="0" collapsed="false">
      <c r="A639" s="137"/>
      <c r="B639" s="138"/>
      <c r="C639" s="138"/>
      <c r="D639" s="139"/>
      <c r="E639" s="140"/>
    </row>
    <row r="640" customFormat="false" ht="15.75" hidden="false" customHeight="true" outlineLevel="0" collapsed="false">
      <c r="A640" s="137"/>
      <c r="B640" s="138"/>
      <c r="C640" s="138"/>
      <c r="D640" s="139"/>
      <c r="E640" s="140"/>
    </row>
    <row r="641" customFormat="false" ht="15.75" hidden="false" customHeight="true" outlineLevel="0" collapsed="false">
      <c r="A641" s="137"/>
      <c r="B641" s="138"/>
      <c r="C641" s="138"/>
      <c r="D641" s="139"/>
      <c r="E641" s="140"/>
    </row>
    <row r="642" customFormat="false" ht="15.75" hidden="false" customHeight="true" outlineLevel="0" collapsed="false">
      <c r="A642" s="137"/>
      <c r="B642" s="138"/>
      <c r="C642" s="138"/>
      <c r="D642" s="139"/>
      <c r="E642" s="140"/>
    </row>
    <row r="643" customFormat="false" ht="15.75" hidden="false" customHeight="true" outlineLevel="0" collapsed="false">
      <c r="A643" s="137"/>
      <c r="B643" s="138"/>
      <c r="C643" s="138"/>
      <c r="D643" s="139"/>
      <c r="E643" s="140"/>
    </row>
    <row r="644" customFormat="false" ht="15.75" hidden="false" customHeight="true" outlineLevel="0" collapsed="false">
      <c r="A644" s="137"/>
      <c r="B644" s="138"/>
      <c r="C644" s="138"/>
      <c r="D644" s="139"/>
      <c r="E644" s="140"/>
    </row>
    <row r="645" customFormat="false" ht="15.75" hidden="false" customHeight="true" outlineLevel="0" collapsed="false">
      <c r="A645" s="137"/>
      <c r="B645" s="138"/>
      <c r="C645" s="138"/>
      <c r="D645" s="139"/>
      <c r="E645" s="140"/>
    </row>
    <row r="646" customFormat="false" ht="15.75" hidden="false" customHeight="true" outlineLevel="0" collapsed="false">
      <c r="A646" s="137"/>
      <c r="B646" s="138"/>
      <c r="C646" s="138"/>
      <c r="D646" s="139"/>
      <c r="E646" s="140"/>
    </row>
    <row r="647" customFormat="false" ht="15.75" hidden="false" customHeight="true" outlineLevel="0" collapsed="false">
      <c r="A647" s="137"/>
      <c r="B647" s="138"/>
      <c r="C647" s="138"/>
      <c r="D647" s="139"/>
      <c r="E647" s="140"/>
    </row>
    <row r="648" customFormat="false" ht="15.75" hidden="false" customHeight="true" outlineLevel="0" collapsed="false">
      <c r="A648" s="137"/>
      <c r="B648" s="138"/>
      <c r="C648" s="138"/>
      <c r="D648" s="139"/>
      <c r="E648" s="140"/>
    </row>
    <row r="649" customFormat="false" ht="15.75" hidden="false" customHeight="true" outlineLevel="0" collapsed="false">
      <c r="A649" s="137"/>
      <c r="B649" s="138"/>
      <c r="C649" s="138"/>
      <c r="D649" s="139"/>
      <c r="E649" s="140"/>
    </row>
    <row r="650" customFormat="false" ht="15.75" hidden="false" customHeight="true" outlineLevel="0" collapsed="false">
      <c r="A650" s="137"/>
      <c r="B650" s="138"/>
      <c r="C650" s="138"/>
      <c r="D650" s="139"/>
      <c r="E650" s="140"/>
    </row>
    <row r="651" customFormat="false" ht="15.75" hidden="false" customHeight="true" outlineLevel="0" collapsed="false">
      <c r="A651" s="137"/>
      <c r="B651" s="138"/>
      <c r="C651" s="138"/>
      <c r="D651" s="139"/>
      <c r="E651" s="140"/>
    </row>
    <row r="652" customFormat="false" ht="15.75" hidden="false" customHeight="true" outlineLevel="0" collapsed="false">
      <c r="A652" s="137"/>
      <c r="B652" s="138"/>
      <c r="C652" s="138"/>
      <c r="D652" s="139"/>
      <c r="E652" s="140"/>
    </row>
    <row r="653" customFormat="false" ht="15.75" hidden="false" customHeight="true" outlineLevel="0" collapsed="false">
      <c r="A653" s="137"/>
      <c r="B653" s="138"/>
      <c r="C653" s="138"/>
      <c r="D653" s="139"/>
      <c r="E653" s="140"/>
    </row>
    <row r="654" customFormat="false" ht="15.75" hidden="false" customHeight="true" outlineLevel="0" collapsed="false">
      <c r="A654" s="137"/>
      <c r="B654" s="138"/>
      <c r="C654" s="138"/>
      <c r="D654" s="139"/>
      <c r="E654" s="140"/>
    </row>
    <row r="655" customFormat="false" ht="15.75" hidden="false" customHeight="true" outlineLevel="0" collapsed="false">
      <c r="A655" s="137"/>
      <c r="B655" s="138"/>
      <c r="C655" s="138"/>
      <c r="D655" s="139"/>
      <c r="E655" s="140"/>
    </row>
    <row r="656" customFormat="false" ht="15.75" hidden="false" customHeight="true" outlineLevel="0" collapsed="false">
      <c r="A656" s="137"/>
      <c r="B656" s="138"/>
      <c r="C656" s="138"/>
      <c r="D656" s="139"/>
      <c r="E656" s="140"/>
    </row>
    <row r="657" customFormat="false" ht="15.75" hidden="false" customHeight="true" outlineLevel="0" collapsed="false">
      <c r="A657" s="137"/>
      <c r="B657" s="138"/>
      <c r="C657" s="138"/>
      <c r="D657" s="139"/>
      <c r="E657" s="140"/>
    </row>
    <row r="658" customFormat="false" ht="15.75" hidden="false" customHeight="true" outlineLevel="0" collapsed="false">
      <c r="A658" s="137"/>
      <c r="B658" s="138"/>
      <c r="C658" s="138"/>
      <c r="D658" s="139"/>
      <c r="E658" s="140"/>
    </row>
    <row r="659" customFormat="false" ht="15.75" hidden="false" customHeight="true" outlineLevel="0" collapsed="false">
      <c r="A659" s="137"/>
      <c r="B659" s="138"/>
      <c r="C659" s="138"/>
      <c r="D659" s="139"/>
      <c r="E659" s="140"/>
    </row>
    <row r="660" customFormat="false" ht="15.75" hidden="false" customHeight="true" outlineLevel="0" collapsed="false">
      <c r="A660" s="137"/>
      <c r="B660" s="138"/>
      <c r="C660" s="138"/>
      <c r="D660" s="139"/>
      <c r="E660" s="140"/>
    </row>
    <row r="661" customFormat="false" ht="15" hidden="false" customHeight="true" outlineLevel="0" collapsed="false">
      <c r="A661" s="137"/>
      <c r="B661" s="138"/>
      <c r="C661" s="138"/>
      <c r="D661" s="139"/>
      <c r="E661" s="140"/>
    </row>
    <row r="662" customFormat="false" ht="15" hidden="false" customHeight="true" outlineLevel="0" collapsed="false">
      <c r="A662" s="137"/>
      <c r="B662" s="138"/>
      <c r="C662" s="138"/>
      <c r="D662" s="139"/>
      <c r="E662" s="140"/>
    </row>
    <row r="663" customFormat="false" ht="15" hidden="false" customHeight="true" outlineLevel="0" collapsed="false">
      <c r="A663" s="137"/>
      <c r="B663" s="138"/>
      <c r="C663" s="138"/>
      <c r="D663" s="139"/>
      <c r="E663" s="140"/>
    </row>
    <row r="664" customFormat="false" ht="15" hidden="false" customHeight="true" outlineLevel="0" collapsed="false">
      <c r="A664" s="137"/>
      <c r="B664" s="138"/>
      <c r="C664" s="138"/>
      <c r="D664" s="139"/>
      <c r="E664" s="140"/>
    </row>
    <row r="665" customFormat="false" ht="15" hidden="false" customHeight="true" outlineLevel="0" collapsed="false">
      <c r="A665" s="137"/>
      <c r="B665" s="138"/>
      <c r="C665" s="138"/>
      <c r="D665" s="139"/>
      <c r="E665" s="140"/>
    </row>
    <row r="666" customFormat="false" ht="15" hidden="false" customHeight="true" outlineLevel="0" collapsed="false">
      <c r="A666" s="137"/>
      <c r="B666" s="138"/>
      <c r="C666" s="138"/>
      <c r="D666" s="139"/>
      <c r="E666" s="140"/>
    </row>
    <row r="667" customFormat="false" ht="15" hidden="false" customHeight="true" outlineLevel="0" collapsed="false">
      <c r="A667" s="137"/>
      <c r="B667" s="138"/>
      <c r="C667" s="138"/>
      <c r="D667" s="139"/>
      <c r="E667" s="140"/>
    </row>
    <row r="668" customFormat="false" ht="15" hidden="false" customHeight="true" outlineLevel="0" collapsed="false">
      <c r="A668" s="137"/>
      <c r="B668" s="138"/>
      <c r="C668" s="138"/>
      <c r="D668" s="139"/>
      <c r="E668" s="140"/>
    </row>
    <row r="669" customFormat="false" ht="15" hidden="false" customHeight="true" outlineLevel="0" collapsed="false">
      <c r="A669" s="137"/>
      <c r="B669" s="138"/>
      <c r="C669" s="138"/>
      <c r="D669" s="139"/>
      <c r="E669" s="140"/>
    </row>
    <row r="670" customFormat="false" ht="15" hidden="false" customHeight="true" outlineLevel="0" collapsed="false">
      <c r="E670" s="140"/>
    </row>
  </sheetData>
  <mergeCells count="139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A64:D64"/>
    <mergeCell ref="A65:E65"/>
    <mergeCell ref="B66:D66"/>
    <mergeCell ref="A70:D70"/>
    <mergeCell ref="A72:E72"/>
    <mergeCell ref="B73:C73"/>
    <mergeCell ref="B74:C74"/>
    <mergeCell ref="B75:C75"/>
    <mergeCell ref="B76:C76"/>
    <mergeCell ref="B77:C77"/>
    <mergeCell ref="B78:C78"/>
    <mergeCell ref="B79:C79"/>
    <mergeCell ref="A80:C80"/>
    <mergeCell ref="A81:E81"/>
    <mergeCell ref="A82:C85"/>
    <mergeCell ref="A86:E86"/>
    <mergeCell ref="A87:E87"/>
    <mergeCell ref="B88:C88"/>
    <mergeCell ref="B89:C89"/>
    <mergeCell ref="B90:C90"/>
    <mergeCell ref="B91:C91"/>
    <mergeCell ref="B92:C92"/>
    <mergeCell ref="B93:C93"/>
    <mergeCell ref="B94:C94"/>
    <mergeCell ref="A95:C95"/>
    <mergeCell ref="A96:E96"/>
    <mergeCell ref="B97:D97"/>
    <mergeCell ref="B98:D98"/>
    <mergeCell ref="A99:D99"/>
    <mergeCell ref="A100:E100"/>
    <mergeCell ref="B101:D101"/>
    <mergeCell ref="A104:D104"/>
    <mergeCell ref="A105:D105"/>
    <mergeCell ref="A107:E107"/>
    <mergeCell ref="B108:D108"/>
    <mergeCell ref="B109:D109"/>
    <mergeCell ref="B110:D110"/>
    <mergeCell ref="B111:D111"/>
    <mergeCell ref="B112:D112"/>
    <mergeCell ref="A113:D113"/>
    <mergeCell ref="A114:E114"/>
    <mergeCell ref="A115:C120"/>
    <mergeCell ref="A121:E121"/>
    <mergeCell ref="B122:C122"/>
    <mergeCell ref="B123:C123"/>
    <mergeCell ref="B124:C124"/>
    <mergeCell ref="A125:B125"/>
    <mergeCell ref="C125:D125"/>
    <mergeCell ref="B127:C127"/>
    <mergeCell ref="B128:C128"/>
    <mergeCell ref="B129:C129"/>
    <mergeCell ref="B130:C130"/>
    <mergeCell ref="B131:C131"/>
    <mergeCell ref="B132:C132"/>
    <mergeCell ref="A133:C133"/>
    <mergeCell ref="A134:D134"/>
    <mergeCell ref="A135:D135"/>
    <mergeCell ref="A137:E137"/>
    <mergeCell ref="A138:D138"/>
    <mergeCell ref="B139:D139"/>
    <mergeCell ref="B140:D140"/>
    <mergeCell ref="B141:D141"/>
    <mergeCell ref="B142:D142"/>
    <mergeCell ref="B143:D143"/>
    <mergeCell ref="A144:D144"/>
    <mergeCell ref="B145:D145"/>
    <mergeCell ref="A146:D146"/>
    <mergeCell ref="A147:D147"/>
    <mergeCell ref="A148:D148"/>
    <mergeCell ref="A152:E152"/>
    <mergeCell ref="A153:E153"/>
    <mergeCell ref="A154:E154"/>
    <mergeCell ref="A155:E15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6099"/>
    <pageSetUpPr fitToPage="false"/>
  </sheetPr>
  <dimension ref="A1:E670"/>
  <sheetViews>
    <sheetView showFormulas="false" showGridLines="true" showRowColHeaders="true" showZeros="true" rightToLeft="false" tabSelected="false" showOutlineSymbols="true" defaultGridColor="true" view="normal" topLeftCell="A139" colorId="64" zoomScale="120" zoomScaleNormal="120" zoomScalePageLayoutView="100" workbookViewId="0">
      <selection pane="topLeft" activeCell="A155" activeCellId="0" sqref="A155"/>
    </sheetView>
  </sheetViews>
  <sheetFormatPr defaultColWidth="12.6171875" defaultRowHeight="13.8" zeroHeight="false" outlineLevelRow="0" outlineLevelCol="0"/>
  <cols>
    <col collapsed="false" customWidth="true" hidden="false" outlineLevel="0" max="1" min="1" style="141" width="5.73"/>
    <col collapsed="false" customWidth="true" hidden="false" outlineLevel="0" max="2" min="2" style="141" width="34.62"/>
    <col collapsed="false" customWidth="true" hidden="false" outlineLevel="0" max="3" min="3" style="141" width="25.13"/>
    <col collapsed="false" customWidth="true" hidden="false" outlineLevel="0" max="4" min="4" style="141" width="20.27"/>
    <col collapsed="false" customWidth="true" hidden="false" outlineLevel="0" max="5" min="5" style="141" width="25.5"/>
    <col collapsed="false" customWidth="true" hidden="false" outlineLevel="0" max="26" min="6" style="141" width="7.62"/>
    <col collapsed="false" customWidth="false" hidden="false" outlineLevel="0" max="1024" min="27" style="141" width="12.63"/>
  </cols>
  <sheetData>
    <row r="1" customFormat="false" ht="14.25" hidden="false" customHeight="true" outlineLevel="0" collapsed="false">
      <c r="A1" s="39" t="s">
        <v>40</v>
      </c>
      <c r="B1" s="39"/>
      <c r="C1" s="39"/>
      <c r="D1" s="39"/>
      <c r="E1" s="39"/>
    </row>
    <row r="2" customFormat="false" ht="13.8" hidden="false" customHeight="false" outlineLevel="0" collapsed="false">
      <c r="A2" s="39"/>
      <c r="B2" s="39"/>
      <c r="C2" s="39"/>
      <c r="D2" s="39"/>
      <c r="E2" s="39"/>
    </row>
    <row r="3" customFormat="false" ht="13.8" hidden="false" customHeight="false" outlineLevel="0" collapsed="false">
      <c r="A3" s="40" t="s">
        <v>41</v>
      </c>
      <c r="B3" s="40"/>
      <c r="C3" s="40"/>
      <c r="D3" s="40"/>
      <c r="E3" s="40"/>
    </row>
    <row r="4" customFormat="false" ht="15" hidden="false" customHeight="true" outlineLevel="0" collapsed="false">
      <c r="A4" s="41" t="s">
        <v>42</v>
      </c>
      <c r="B4" s="41"/>
      <c r="C4" s="41"/>
      <c r="D4" s="41"/>
      <c r="E4" s="41"/>
    </row>
    <row r="5" customFormat="false" ht="13.8" hidden="false" customHeight="true" outlineLevel="0" collapsed="false">
      <c r="A5" s="42" t="s">
        <v>43</v>
      </c>
      <c r="B5" s="42"/>
      <c r="C5" s="42"/>
      <c r="D5" s="42"/>
      <c r="E5" s="42"/>
    </row>
    <row r="6" customFormat="false" ht="13.8" hidden="false" customHeight="false" outlineLevel="0" collapsed="false">
      <c r="A6" s="43"/>
      <c r="B6" s="43"/>
      <c r="C6" s="43"/>
      <c r="D6" s="43"/>
      <c r="E6" s="43"/>
    </row>
    <row r="7" customFormat="false" ht="13.8" hidden="false" customHeight="false" outlineLevel="0" collapsed="false">
      <c r="A7" s="44" t="s">
        <v>44</v>
      </c>
      <c r="B7" s="44"/>
      <c r="C7" s="44"/>
      <c r="D7" s="44"/>
      <c r="E7" s="44"/>
    </row>
    <row r="8" customFormat="false" ht="15.75" hidden="false" customHeight="true" outlineLevel="0" collapsed="false">
      <c r="A8" s="45" t="s">
        <v>45</v>
      </c>
      <c r="B8" s="46" t="s">
        <v>46</v>
      </c>
      <c r="C8" s="46"/>
      <c r="D8" s="47" t="s">
        <v>47</v>
      </c>
      <c r="E8" s="47"/>
    </row>
    <row r="9" customFormat="false" ht="15.75" hidden="false" customHeight="true" outlineLevel="0" collapsed="false">
      <c r="A9" s="48" t="s">
        <v>48</v>
      </c>
      <c r="B9" s="49" t="s">
        <v>49</v>
      </c>
      <c r="C9" s="49"/>
      <c r="D9" s="50" t="s">
        <v>50</v>
      </c>
      <c r="E9" s="50"/>
    </row>
    <row r="10" customFormat="false" ht="15.75" hidden="false" customHeight="true" outlineLevel="0" collapsed="false">
      <c r="A10" s="48" t="s">
        <v>51</v>
      </c>
      <c r="B10" s="49" t="s">
        <v>52</v>
      </c>
      <c r="C10" s="49"/>
      <c r="D10" s="51" t="s">
        <v>53</v>
      </c>
      <c r="E10" s="51"/>
    </row>
    <row r="11" customFormat="false" ht="15.75" hidden="false" customHeight="true" outlineLevel="0" collapsed="false">
      <c r="A11" s="52" t="s">
        <v>54</v>
      </c>
      <c r="B11" s="53" t="s">
        <v>55</v>
      </c>
      <c r="C11" s="53"/>
      <c r="D11" s="54" t="s">
        <v>56</v>
      </c>
      <c r="E11" s="54"/>
    </row>
    <row r="12" customFormat="false" ht="13.8" hidden="false" customHeight="false" outlineLevel="0" collapsed="false">
      <c r="A12" s="55"/>
      <c r="B12" s="55"/>
      <c r="C12" s="55"/>
      <c r="D12" s="55"/>
      <c r="E12" s="55"/>
    </row>
    <row r="13" customFormat="false" ht="13.8" hidden="false" customHeight="false" outlineLevel="0" collapsed="false">
      <c r="A13" s="44" t="s">
        <v>57</v>
      </c>
      <c r="B13" s="44"/>
      <c r="C13" s="44"/>
      <c r="D13" s="44"/>
      <c r="E13" s="44"/>
    </row>
    <row r="14" customFormat="false" ht="15.75" hidden="false" customHeight="true" outlineLevel="0" collapsed="false">
      <c r="A14" s="56" t="s">
        <v>1</v>
      </c>
      <c r="B14" s="57" t="s">
        <v>58</v>
      </c>
      <c r="C14" s="58" t="s">
        <v>4</v>
      </c>
      <c r="D14" s="59" t="s">
        <v>59</v>
      </c>
      <c r="E14" s="59"/>
    </row>
    <row r="15" customFormat="false" ht="15.75" hidden="false" customHeight="true" outlineLevel="0" collapsed="false">
      <c r="A15" s="60" t="n">
        <v>1</v>
      </c>
      <c r="B15" s="61" t="s">
        <v>60</v>
      </c>
      <c r="C15" s="62" t="s">
        <v>61</v>
      </c>
      <c r="D15" s="195" t="n">
        <v>1</v>
      </c>
      <c r="E15" s="195"/>
    </row>
    <row r="16" customFormat="false" ht="15.75" hidden="false" customHeight="true" outlineLevel="0" collapsed="false">
      <c r="A16" s="60"/>
      <c r="B16" s="61"/>
      <c r="C16" s="62"/>
      <c r="D16" s="195"/>
      <c r="E16" s="195"/>
    </row>
    <row r="17" customFormat="false" ht="15.75" hidden="false" customHeight="true" outlineLevel="0" collapsed="false">
      <c r="A17" s="37"/>
      <c r="B17" s="37"/>
      <c r="C17" s="191"/>
      <c r="D17" s="21"/>
      <c r="E17" s="21"/>
    </row>
    <row r="18" customFormat="false" ht="15.75" hidden="false" customHeight="true" outlineLevel="0" collapsed="false">
      <c r="A18" s="44" t="s">
        <v>62</v>
      </c>
      <c r="B18" s="44"/>
      <c r="C18" s="44"/>
      <c r="D18" s="44"/>
      <c r="E18" s="44"/>
    </row>
    <row r="19" customFormat="false" ht="15.75" hidden="false" customHeight="true" outlineLevel="0" collapsed="false">
      <c r="A19" s="45" t="n">
        <v>1</v>
      </c>
      <c r="B19" s="46" t="s">
        <v>58</v>
      </c>
      <c r="C19" s="46"/>
      <c r="D19" s="65" t="s">
        <v>63</v>
      </c>
      <c r="E19" s="65"/>
    </row>
    <row r="20" customFormat="false" ht="15.75" hidden="false" customHeight="true" outlineLevel="0" collapsed="false">
      <c r="A20" s="48" t="n">
        <v>2</v>
      </c>
      <c r="B20" s="49" t="s">
        <v>64</v>
      </c>
      <c r="C20" s="49"/>
      <c r="D20" s="51" t="s">
        <v>306</v>
      </c>
      <c r="E20" s="51"/>
    </row>
    <row r="21" customFormat="false" ht="15.75" hidden="false" customHeight="true" outlineLevel="0" collapsed="false">
      <c r="A21" s="48" t="n">
        <v>3</v>
      </c>
      <c r="B21" s="49" t="s">
        <v>66</v>
      </c>
      <c r="C21" s="49"/>
      <c r="D21" s="66" t="n">
        <f aca="false">'FONTE DE DADOS'!B9</f>
        <v>0</v>
      </c>
      <c r="E21" s="66"/>
    </row>
    <row r="22" customFormat="false" ht="15.75" hidden="false" customHeight="true" outlineLevel="0" collapsed="false">
      <c r="A22" s="48" t="n">
        <v>4</v>
      </c>
      <c r="B22" s="49" t="s">
        <v>67</v>
      </c>
      <c r="C22" s="49"/>
      <c r="D22" s="196" t="n">
        <f aca="false">'RESUMO DOS CUSTOS'!E13</f>
        <v>1</v>
      </c>
      <c r="E22" s="196"/>
    </row>
    <row r="23" customFormat="false" ht="15.75" hidden="false" customHeight="true" outlineLevel="0" collapsed="false">
      <c r="A23" s="52" t="n">
        <v>5</v>
      </c>
      <c r="B23" s="67" t="s">
        <v>69</v>
      </c>
      <c r="C23" s="67"/>
      <c r="D23" s="68" t="n">
        <v>45658</v>
      </c>
      <c r="E23" s="68"/>
    </row>
    <row r="24" customFormat="false" ht="15.75" hidden="false" customHeight="true" outlineLevel="0" collapsed="false">
      <c r="A24" s="37"/>
      <c r="B24" s="35"/>
      <c r="C24" s="192"/>
      <c r="D24" s="70"/>
      <c r="E24" s="192"/>
    </row>
    <row r="25" customFormat="false" ht="15.75" hidden="false" customHeight="true" outlineLevel="0" collapsed="false">
      <c r="A25" s="44" t="s">
        <v>70</v>
      </c>
      <c r="B25" s="44"/>
      <c r="C25" s="44"/>
      <c r="D25" s="44"/>
      <c r="E25" s="44"/>
    </row>
    <row r="26" customFormat="false" ht="15.75" hidden="false" customHeight="true" outlineLevel="0" collapsed="false">
      <c r="A26" s="71" t="n">
        <v>1</v>
      </c>
      <c r="B26" s="72" t="s">
        <v>71</v>
      </c>
      <c r="C26" s="72"/>
      <c r="D26" s="73" t="s">
        <v>72</v>
      </c>
      <c r="E26" s="74" t="s">
        <v>73</v>
      </c>
    </row>
    <row r="27" customFormat="false" ht="15.75" hidden="false" customHeight="true" outlineLevel="0" collapsed="false">
      <c r="A27" s="13" t="s">
        <v>45</v>
      </c>
      <c r="B27" s="75" t="s">
        <v>74</v>
      </c>
      <c r="C27" s="75"/>
      <c r="D27" s="76"/>
      <c r="E27" s="77" t="n">
        <f aca="false">D21</f>
        <v>0</v>
      </c>
    </row>
    <row r="28" customFormat="false" ht="15.75" hidden="false" customHeight="true" outlineLevel="0" collapsed="false">
      <c r="A28" s="13" t="s">
        <v>48</v>
      </c>
      <c r="B28" s="75" t="s">
        <v>75</v>
      </c>
      <c r="C28" s="75"/>
      <c r="D28" s="78"/>
      <c r="E28" s="79" t="n">
        <v>0</v>
      </c>
    </row>
    <row r="29" customFormat="false" ht="15.75" hidden="false" customHeight="true" outlineLevel="0" collapsed="false">
      <c r="A29" s="13" t="s">
        <v>51</v>
      </c>
      <c r="B29" s="75" t="s">
        <v>76</v>
      </c>
      <c r="C29" s="75"/>
      <c r="D29" s="80"/>
      <c r="E29" s="79" t="n">
        <v>0</v>
      </c>
    </row>
    <row r="30" customFormat="false" ht="15.75" hidden="false" customHeight="true" outlineLevel="0" collapsed="false">
      <c r="A30" s="13" t="s">
        <v>54</v>
      </c>
      <c r="B30" s="75" t="s">
        <v>77</v>
      </c>
      <c r="C30" s="75"/>
      <c r="D30" s="80"/>
      <c r="E30" s="79" t="n">
        <v>0</v>
      </c>
    </row>
    <row r="31" customFormat="false" ht="15.75" hidden="false" customHeight="true" outlineLevel="0" collapsed="false">
      <c r="A31" s="13" t="s">
        <v>78</v>
      </c>
      <c r="B31" s="75" t="s">
        <v>79</v>
      </c>
      <c r="C31" s="75"/>
      <c r="D31" s="80"/>
      <c r="E31" s="79" t="n">
        <v>0</v>
      </c>
    </row>
    <row r="32" customFormat="false" ht="15.75" hidden="false" customHeight="true" outlineLevel="0" collapsed="false">
      <c r="A32" s="13" t="s">
        <v>80</v>
      </c>
      <c r="B32" s="75" t="s">
        <v>81</v>
      </c>
      <c r="C32" s="75"/>
      <c r="D32" s="80"/>
      <c r="E32" s="79" t="n">
        <v>0</v>
      </c>
    </row>
    <row r="33" customFormat="false" ht="15.75" hidden="false" customHeight="true" outlineLevel="0" collapsed="false">
      <c r="A33" s="13" t="s">
        <v>82</v>
      </c>
      <c r="B33" s="49" t="s">
        <v>83</v>
      </c>
      <c r="C33" s="49"/>
      <c r="D33" s="80"/>
      <c r="E33" s="79" t="n">
        <v>0</v>
      </c>
    </row>
    <row r="34" customFormat="false" ht="15.75" hidden="false" customHeight="true" outlineLevel="0" collapsed="false">
      <c r="A34" s="81" t="s">
        <v>84</v>
      </c>
      <c r="B34" s="81"/>
      <c r="C34" s="81"/>
      <c r="D34" s="81"/>
      <c r="E34" s="82" t="n">
        <f aca="false">SUM(E27:E33)</f>
        <v>0</v>
      </c>
    </row>
    <row r="35" customFormat="false" ht="15.75" hidden="false" customHeight="true" outlineLevel="0" collapsed="false">
      <c r="A35" s="83" t="s">
        <v>85</v>
      </c>
      <c r="B35" s="83"/>
      <c r="C35" s="83"/>
      <c r="D35" s="83"/>
      <c r="E35" s="84" t="n">
        <f aca="false">SUM(E34)</f>
        <v>0</v>
      </c>
    </row>
    <row r="36" customFormat="false" ht="15.75" hidden="false" customHeight="true" outlineLevel="0" collapsed="false">
      <c r="A36" s="85"/>
      <c r="B36" s="193"/>
      <c r="C36" s="193"/>
      <c r="D36" s="193"/>
      <c r="E36" s="87"/>
    </row>
    <row r="37" customFormat="false" ht="15.75" hidden="false" customHeight="true" outlineLevel="0" collapsed="false">
      <c r="A37" s="88" t="s">
        <v>86</v>
      </c>
      <c r="B37" s="88"/>
      <c r="C37" s="88"/>
      <c r="D37" s="88"/>
      <c r="E37" s="88"/>
    </row>
    <row r="38" customFormat="false" ht="15.75" hidden="false" customHeight="true" outlineLevel="0" collapsed="false">
      <c r="A38" s="89" t="s">
        <v>87</v>
      </c>
      <c r="B38" s="89"/>
      <c r="C38" s="89"/>
      <c r="D38" s="89"/>
      <c r="E38" s="89"/>
    </row>
    <row r="39" customFormat="false" ht="15.75" hidden="false" customHeight="true" outlineLevel="0" collapsed="false">
      <c r="A39" s="90" t="s">
        <v>88</v>
      </c>
      <c r="B39" s="91" t="s">
        <v>89</v>
      </c>
      <c r="C39" s="91"/>
      <c r="D39" s="92" t="s">
        <v>72</v>
      </c>
      <c r="E39" s="93" t="s">
        <v>73</v>
      </c>
    </row>
    <row r="40" customFormat="false" ht="15.75" hidden="false" customHeight="true" outlineLevel="0" collapsed="false">
      <c r="A40" s="11" t="s">
        <v>45</v>
      </c>
      <c r="B40" s="94" t="s">
        <v>90</v>
      </c>
      <c r="C40" s="95"/>
      <c r="D40" s="194" t="n">
        <f aca="false">1/12</f>
        <v>0.0833333333333333</v>
      </c>
      <c r="E40" s="97" t="n">
        <f aca="false">TRUNC($E$35*D40,2)</f>
        <v>0</v>
      </c>
    </row>
    <row r="41" customFormat="false" ht="15.75" hidden="false" customHeight="true" outlineLevel="0" collapsed="false">
      <c r="A41" s="11" t="s">
        <v>48</v>
      </c>
      <c r="B41" s="94" t="s">
        <v>91</v>
      </c>
      <c r="C41" s="95"/>
      <c r="D41" s="194" t="n">
        <v>0.121</v>
      </c>
      <c r="E41" s="97" t="n">
        <f aca="false">TRUNC($E$35*D41,2)</f>
        <v>0</v>
      </c>
    </row>
    <row r="42" customFormat="false" ht="15.75" hidden="false" customHeight="true" outlineLevel="0" collapsed="false">
      <c r="A42" s="18" t="s">
        <v>92</v>
      </c>
      <c r="B42" s="18"/>
      <c r="C42" s="18"/>
      <c r="D42" s="81" t="n">
        <f aca="false">SUM(D40:D41)</f>
        <v>0.204333333333333</v>
      </c>
      <c r="E42" s="82" t="n">
        <f aca="false">SUM(E40:E41)</f>
        <v>0</v>
      </c>
    </row>
    <row r="43" customFormat="false" ht="15.75" hidden="false" customHeight="true" outlineLevel="0" collapsed="false">
      <c r="A43" s="91" t="s">
        <v>93</v>
      </c>
      <c r="B43" s="91"/>
      <c r="C43" s="91"/>
      <c r="D43" s="91"/>
      <c r="E43" s="82" t="n">
        <f aca="false">SUM(E42)</f>
        <v>0</v>
      </c>
    </row>
    <row r="44" customFormat="false" ht="15.75" hidden="false" customHeight="true" outlineLevel="0" collapsed="false">
      <c r="A44" s="18" t="s">
        <v>94</v>
      </c>
      <c r="B44" s="18"/>
      <c r="C44" s="18"/>
      <c r="D44" s="12" t="s">
        <v>95</v>
      </c>
      <c r="E44" s="97" t="n">
        <f aca="false">E35</f>
        <v>0</v>
      </c>
    </row>
    <row r="45" customFormat="false" ht="75.75" hidden="false" customHeight="true" outlineLevel="0" collapsed="false">
      <c r="A45" s="18"/>
      <c r="B45" s="18"/>
      <c r="C45" s="18"/>
      <c r="D45" s="12" t="s">
        <v>96</v>
      </c>
      <c r="E45" s="97" t="n">
        <f aca="false">E43</f>
        <v>0</v>
      </c>
    </row>
    <row r="46" customFormat="false" ht="15.75" hidden="false" customHeight="true" outlineLevel="0" collapsed="false">
      <c r="A46" s="18"/>
      <c r="B46" s="18"/>
      <c r="C46" s="18"/>
      <c r="D46" s="91" t="s">
        <v>92</v>
      </c>
      <c r="E46" s="93" t="n">
        <f aca="false">SUM(E44:E45)</f>
        <v>0</v>
      </c>
    </row>
    <row r="47" customFormat="false" ht="15.75" hidden="false" customHeight="true" outlineLevel="0" collapsed="false">
      <c r="A47" s="98" t="s">
        <v>97</v>
      </c>
      <c r="B47" s="98"/>
      <c r="C47" s="98"/>
      <c r="D47" s="98"/>
      <c r="E47" s="98"/>
    </row>
    <row r="48" customFormat="false" ht="15.75" hidden="false" customHeight="true" outlineLevel="0" collapsed="false">
      <c r="A48" s="91" t="s">
        <v>98</v>
      </c>
      <c r="B48" s="91" t="s">
        <v>99</v>
      </c>
      <c r="C48" s="91"/>
      <c r="D48" s="92" t="s">
        <v>72</v>
      </c>
      <c r="E48" s="93" t="s">
        <v>73</v>
      </c>
    </row>
    <row r="49" customFormat="false" ht="15.75" hidden="false" customHeight="true" outlineLevel="0" collapsed="false">
      <c r="A49" s="13" t="s">
        <v>45</v>
      </c>
      <c r="B49" s="99" t="s">
        <v>100</v>
      </c>
      <c r="C49" s="99"/>
      <c r="D49" s="100" t="n">
        <v>0.2</v>
      </c>
      <c r="E49" s="97" t="n">
        <f aca="false">TRUNC($E$46*D49,2)</f>
        <v>0</v>
      </c>
    </row>
    <row r="50" customFormat="false" ht="15.75" hidden="false" customHeight="true" outlineLevel="0" collapsed="false">
      <c r="A50" s="13" t="s">
        <v>48</v>
      </c>
      <c r="B50" s="99" t="s">
        <v>101</v>
      </c>
      <c r="C50" s="99"/>
      <c r="D50" s="100" t="n">
        <v>0.025</v>
      </c>
      <c r="E50" s="97" t="n">
        <f aca="false">TRUNC($E$46*D50,2)</f>
        <v>0</v>
      </c>
    </row>
    <row r="51" customFormat="false" ht="48.5" hidden="false" customHeight="true" outlineLevel="0" collapsed="false">
      <c r="A51" s="13" t="s">
        <v>51</v>
      </c>
      <c r="B51" s="49" t="s">
        <v>301</v>
      </c>
      <c r="C51" s="49"/>
      <c r="D51" s="102" t="n">
        <v>0.06</v>
      </c>
      <c r="E51" s="97" t="n">
        <f aca="false">TRUNC($E$46*D51,2)</f>
        <v>0</v>
      </c>
    </row>
    <row r="52" customFormat="false" ht="15.75" hidden="false" customHeight="true" outlineLevel="0" collapsed="false">
      <c r="A52" s="13" t="s">
        <v>54</v>
      </c>
      <c r="B52" s="99" t="s">
        <v>103</v>
      </c>
      <c r="C52" s="99"/>
      <c r="D52" s="100" t="n">
        <v>0.015</v>
      </c>
      <c r="E52" s="97" t="n">
        <f aca="false">TRUNC($E$46*D52,2)</f>
        <v>0</v>
      </c>
    </row>
    <row r="53" customFormat="false" ht="15.75" hidden="false" customHeight="true" outlineLevel="0" collapsed="false">
      <c r="A53" s="13" t="s">
        <v>78</v>
      </c>
      <c r="B53" s="99" t="s">
        <v>104</v>
      </c>
      <c r="C53" s="99"/>
      <c r="D53" s="100" t="n">
        <v>0.01</v>
      </c>
      <c r="E53" s="97" t="n">
        <f aca="false">TRUNC($E$46*D53,2)</f>
        <v>0</v>
      </c>
    </row>
    <row r="54" customFormat="false" ht="15.75" hidden="false" customHeight="true" outlineLevel="0" collapsed="false">
      <c r="A54" s="13" t="s">
        <v>80</v>
      </c>
      <c r="B54" s="99" t="s">
        <v>105</v>
      </c>
      <c r="C54" s="99"/>
      <c r="D54" s="100" t="n">
        <v>0.006</v>
      </c>
      <c r="E54" s="97" t="n">
        <f aca="false">TRUNC($E$46*D54,2)</f>
        <v>0</v>
      </c>
    </row>
    <row r="55" customFormat="false" ht="15.75" hidden="false" customHeight="true" outlineLevel="0" collapsed="false">
      <c r="A55" s="13" t="s">
        <v>82</v>
      </c>
      <c r="B55" s="99" t="s">
        <v>106</v>
      </c>
      <c r="C55" s="99"/>
      <c r="D55" s="100" t="n">
        <v>0.002</v>
      </c>
      <c r="E55" s="97" t="n">
        <f aca="false">TRUNC($E$46*D55,2)</f>
        <v>0</v>
      </c>
    </row>
    <row r="56" customFormat="false" ht="15.75" hidden="false" customHeight="true" outlineLevel="0" collapsed="false">
      <c r="A56" s="13" t="s">
        <v>107</v>
      </c>
      <c r="B56" s="99" t="s">
        <v>108</v>
      </c>
      <c r="C56" s="99"/>
      <c r="D56" s="100" t="n">
        <v>0.08</v>
      </c>
      <c r="E56" s="97" t="n">
        <f aca="false">TRUNC($E$46*D56,2)</f>
        <v>0</v>
      </c>
    </row>
    <row r="57" customFormat="false" ht="15.75" hidden="false" customHeight="true" outlineLevel="0" collapsed="false">
      <c r="A57" s="91" t="s">
        <v>109</v>
      </c>
      <c r="B57" s="91"/>
      <c r="C57" s="91"/>
      <c r="D57" s="81" t="n">
        <f aca="false">SUM(D49:D56)</f>
        <v>0.398</v>
      </c>
      <c r="E57" s="82" t="n">
        <f aca="false">SUM(E49:E56)</f>
        <v>0</v>
      </c>
    </row>
    <row r="58" customFormat="false" ht="15.75" hidden="false" customHeight="true" outlineLevel="0" collapsed="false">
      <c r="A58" s="89" t="s">
        <v>110</v>
      </c>
      <c r="B58" s="89"/>
      <c r="C58" s="89"/>
      <c r="D58" s="89"/>
      <c r="E58" s="89"/>
    </row>
    <row r="59" customFormat="false" ht="15.75" hidden="false" customHeight="true" outlineLevel="0" collapsed="false">
      <c r="A59" s="91" t="s">
        <v>111</v>
      </c>
      <c r="B59" s="91" t="s">
        <v>112</v>
      </c>
      <c r="C59" s="91"/>
      <c r="D59" s="91"/>
      <c r="E59" s="93" t="s">
        <v>73</v>
      </c>
    </row>
    <row r="60" customFormat="false" ht="15.75" hidden="false" customHeight="true" outlineLevel="0" collapsed="false">
      <c r="A60" s="13" t="s">
        <v>45</v>
      </c>
      <c r="B60" s="49" t="s">
        <v>113</v>
      </c>
      <c r="C60" s="49"/>
      <c r="D60" s="49"/>
      <c r="E60" s="79"/>
    </row>
    <row r="61" customFormat="false" ht="15.75" hidden="false" customHeight="true" outlineLevel="0" collapsed="false">
      <c r="A61" s="13" t="s">
        <v>48</v>
      </c>
      <c r="B61" s="49" t="s">
        <v>114</v>
      </c>
      <c r="C61" s="49"/>
      <c r="D61" s="49"/>
      <c r="E61" s="97" t="n">
        <f aca="false">'FONTE DE DADOS'!B14</f>
        <v>0</v>
      </c>
    </row>
    <row r="62" customFormat="false" ht="15.75" hidden="false" customHeight="true" outlineLevel="0" collapsed="false">
      <c r="A62" s="13" t="s">
        <v>51</v>
      </c>
      <c r="B62" s="49" t="s">
        <v>115</v>
      </c>
      <c r="C62" s="49"/>
      <c r="D62" s="49"/>
      <c r="E62" s="103" t="n">
        <f aca="false">'FONTE DE DADOS'!B15</f>
        <v>0</v>
      </c>
    </row>
    <row r="63" customFormat="false" ht="15.75" hidden="false" customHeight="true" outlineLevel="0" collapsed="false">
      <c r="A63" s="13" t="s">
        <v>54</v>
      </c>
      <c r="B63" s="49" t="s">
        <v>116</v>
      </c>
      <c r="C63" s="49"/>
      <c r="D63" s="49"/>
      <c r="E63" s="97" t="n">
        <f aca="false">'FONTE DE DADOS'!B16</f>
        <v>0</v>
      </c>
    </row>
    <row r="64" customFormat="false" ht="15.75" hidden="false" customHeight="true" outlineLevel="0" collapsed="false">
      <c r="A64" s="18" t="s">
        <v>117</v>
      </c>
      <c r="B64" s="18"/>
      <c r="C64" s="18"/>
      <c r="D64" s="18"/>
      <c r="E64" s="82" t="n">
        <f aca="false">SUM(E60:E63)</f>
        <v>0</v>
      </c>
    </row>
    <row r="65" customFormat="false" ht="15.75" hidden="false" customHeight="true" outlineLevel="0" collapsed="false">
      <c r="A65" s="18" t="s">
        <v>118</v>
      </c>
      <c r="B65" s="18"/>
      <c r="C65" s="18"/>
      <c r="D65" s="18"/>
      <c r="E65" s="18"/>
    </row>
    <row r="66" customFormat="false" ht="15.75" hidden="false" customHeight="true" outlineLevel="0" collapsed="false">
      <c r="A66" s="91" t="n">
        <v>2</v>
      </c>
      <c r="B66" s="91" t="s">
        <v>119</v>
      </c>
      <c r="C66" s="91"/>
      <c r="D66" s="91"/>
      <c r="E66" s="93" t="s">
        <v>73</v>
      </c>
    </row>
    <row r="67" customFormat="false" ht="15.75" hidden="false" customHeight="true" outlineLevel="0" collapsed="false">
      <c r="A67" s="12" t="s">
        <v>88</v>
      </c>
      <c r="B67" s="104" t="s">
        <v>120</v>
      </c>
      <c r="C67" s="105"/>
      <c r="D67" s="106"/>
      <c r="E67" s="97" t="n">
        <f aca="false">E43</f>
        <v>0</v>
      </c>
    </row>
    <row r="68" customFormat="false" ht="15.75" hidden="false" customHeight="true" outlineLevel="0" collapsed="false">
      <c r="A68" s="12" t="s">
        <v>98</v>
      </c>
      <c r="B68" s="104" t="s">
        <v>121</v>
      </c>
      <c r="C68" s="105"/>
      <c r="D68" s="106"/>
      <c r="E68" s="97" t="n">
        <f aca="false">E57</f>
        <v>0</v>
      </c>
    </row>
    <row r="69" customFormat="false" ht="15.75" hidden="false" customHeight="true" outlineLevel="0" collapsed="false">
      <c r="A69" s="12" t="s">
        <v>111</v>
      </c>
      <c r="B69" s="104" t="s">
        <v>122</v>
      </c>
      <c r="C69" s="105"/>
      <c r="D69" s="106"/>
      <c r="E69" s="97" t="n">
        <f aca="false">E64</f>
        <v>0</v>
      </c>
    </row>
    <row r="70" customFormat="false" ht="15.75" hidden="false" customHeight="true" outlineLevel="0" collapsed="false">
      <c r="A70" s="83" t="s">
        <v>123</v>
      </c>
      <c r="B70" s="83"/>
      <c r="C70" s="83"/>
      <c r="D70" s="83"/>
      <c r="E70" s="84" t="n">
        <f aca="false">SUM(E67:E69)</f>
        <v>0</v>
      </c>
    </row>
    <row r="71" customFormat="false" ht="15.75" hidden="false" customHeight="true" outlineLevel="0" collapsed="false">
      <c r="A71" s="85"/>
      <c r="B71" s="107"/>
      <c r="C71" s="107"/>
      <c r="D71" s="107"/>
      <c r="E71" s="87"/>
    </row>
    <row r="72" customFormat="false" ht="15.75" hidden="false" customHeight="true" outlineLevel="0" collapsed="false">
      <c r="A72" s="88" t="s">
        <v>124</v>
      </c>
      <c r="B72" s="88"/>
      <c r="C72" s="88"/>
      <c r="D72" s="88"/>
      <c r="E72" s="88"/>
    </row>
    <row r="73" customFormat="false" ht="15.75" hidden="false" customHeight="true" outlineLevel="0" collapsed="false">
      <c r="A73" s="91" t="n">
        <v>3</v>
      </c>
      <c r="B73" s="108" t="s">
        <v>125</v>
      </c>
      <c r="C73" s="108"/>
      <c r="D73" s="92" t="s">
        <v>72</v>
      </c>
      <c r="E73" s="93" t="s">
        <v>73</v>
      </c>
    </row>
    <row r="74" customFormat="false" ht="15.75" hidden="false" customHeight="true" outlineLevel="0" collapsed="false">
      <c r="A74" s="13" t="s">
        <v>45</v>
      </c>
      <c r="B74" s="49" t="s">
        <v>126</v>
      </c>
      <c r="C74" s="49"/>
      <c r="D74" s="78" t="n">
        <v>0.00417</v>
      </c>
      <c r="E74" s="77" t="n">
        <f aca="false">TRUNC(+$E$35*D74,2)</f>
        <v>0</v>
      </c>
    </row>
    <row r="75" customFormat="false" ht="15.75" hidden="false" customHeight="true" outlineLevel="0" collapsed="false">
      <c r="A75" s="13" t="s">
        <v>48</v>
      </c>
      <c r="B75" s="49" t="s">
        <v>127</v>
      </c>
      <c r="C75" s="49"/>
      <c r="D75" s="78" t="n">
        <v>0.00033</v>
      </c>
      <c r="E75" s="77" t="n">
        <f aca="false">TRUNC(+$E$35*D75,2)</f>
        <v>0</v>
      </c>
    </row>
    <row r="76" customFormat="false" ht="15.75" hidden="false" customHeight="true" outlineLevel="0" collapsed="false">
      <c r="A76" s="12" t="s">
        <v>51</v>
      </c>
      <c r="B76" s="49" t="s">
        <v>128</v>
      </c>
      <c r="C76" s="49"/>
      <c r="D76" s="78" t="n">
        <v>0.02</v>
      </c>
      <c r="E76" s="77" t="n">
        <f aca="false">TRUNC(+$E$35*D76,2)</f>
        <v>0</v>
      </c>
    </row>
    <row r="77" customFormat="false" ht="15.75" hidden="false" customHeight="true" outlineLevel="0" collapsed="false">
      <c r="A77" s="109" t="s">
        <v>54</v>
      </c>
      <c r="B77" s="99" t="s">
        <v>129</v>
      </c>
      <c r="C77" s="99"/>
      <c r="D77" s="110" t="n">
        <v>0.0194</v>
      </c>
      <c r="E77" s="77" t="n">
        <f aca="false">TRUNC(+$E$35*D77,2)</f>
        <v>0</v>
      </c>
    </row>
    <row r="78" customFormat="false" ht="13.8" hidden="false" customHeight="false" outlineLevel="0" collapsed="false">
      <c r="A78" s="109" t="s">
        <v>78</v>
      </c>
      <c r="B78" s="111" t="s">
        <v>130</v>
      </c>
      <c r="C78" s="111"/>
      <c r="D78" s="110" t="n">
        <f aca="false">D77*D57</f>
        <v>0.0077212</v>
      </c>
      <c r="E78" s="77" t="n">
        <f aca="false">TRUNC(+$E$35*D78,2)</f>
        <v>0</v>
      </c>
    </row>
    <row r="79" customFormat="false" ht="15.75" hidden="false" customHeight="true" outlineLevel="0" collapsed="false">
      <c r="A79" s="12" t="s">
        <v>80</v>
      </c>
      <c r="B79" s="46" t="s">
        <v>131</v>
      </c>
      <c r="C79" s="46"/>
      <c r="D79" s="112" t="n">
        <v>0.02</v>
      </c>
      <c r="E79" s="77" t="n">
        <f aca="false">TRUNC(+$E$35*D79,2)</f>
        <v>0</v>
      </c>
    </row>
    <row r="80" customFormat="false" ht="15.75" hidden="false" customHeight="true" outlineLevel="0" collapsed="false">
      <c r="A80" s="83" t="s">
        <v>132</v>
      </c>
      <c r="B80" s="83"/>
      <c r="C80" s="83"/>
      <c r="D80" s="113" t="n">
        <f aca="false">SUM(D74:D79)</f>
        <v>0.0716212</v>
      </c>
      <c r="E80" s="114" t="n">
        <f aca="false">SUM(E74:E79)</f>
        <v>0</v>
      </c>
    </row>
    <row r="81" customFormat="false" ht="15.75" hidden="false" customHeight="true" outlineLevel="0" collapsed="false">
      <c r="A81" s="18"/>
      <c r="B81" s="18"/>
      <c r="C81" s="18"/>
      <c r="D81" s="18"/>
      <c r="E81" s="18"/>
    </row>
    <row r="82" customFormat="false" ht="15.75" hidden="false" customHeight="true" outlineLevel="0" collapsed="false">
      <c r="A82" s="91" t="s">
        <v>133</v>
      </c>
      <c r="B82" s="91"/>
      <c r="C82" s="91"/>
      <c r="D82" s="12" t="s">
        <v>95</v>
      </c>
      <c r="E82" s="97" t="n">
        <f aca="false">E35</f>
        <v>0</v>
      </c>
    </row>
    <row r="83" customFormat="false" ht="15.75" hidden="false" customHeight="true" outlineLevel="0" collapsed="false">
      <c r="A83" s="91"/>
      <c r="B83" s="91"/>
      <c r="C83" s="91"/>
      <c r="D83" s="12" t="s">
        <v>134</v>
      </c>
      <c r="E83" s="97" t="n">
        <f aca="false">E70</f>
        <v>0</v>
      </c>
    </row>
    <row r="84" customFormat="false" ht="15.75" hidden="false" customHeight="true" outlineLevel="0" collapsed="false">
      <c r="A84" s="91"/>
      <c r="B84" s="91"/>
      <c r="C84" s="91"/>
      <c r="D84" s="12" t="s">
        <v>135</v>
      </c>
      <c r="E84" s="97" t="n">
        <f aca="false">E80</f>
        <v>0</v>
      </c>
    </row>
    <row r="85" customFormat="false" ht="15.75" hidden="false" customHeight="true" outlineLevel="0" collapsed="false">
      <c r="A85" s="91"/>
      <c r="B85" s="91"/>
      <c r="C85" s="91"/>
      <c r="D85" s="18" t="s">
        <v>136</v>
      </c>
      <c r="E85" s="93" t="n">
        <f aca="false">SUM(E82:E84)</f>
        <v>0</v>
      </c>
    </row>
    <row r="86" customFormat="false" ht="15.75" hidden="false" customHeight="true" outlineLevel="0" collapsed="false">
      <c r="A86" s="88" t="s">
        <v>137</v>
      </c>
      <c r="B86" s="88"/>
      <c r="C86" s="88"/>
      <c r="D86" s="88"/>
      <c r="E86" s="88"/>
    </row>
    <row r="87" customFormat="false" ht="15.75" hidden="false" customHeight="true" outlineLevel="0" collapsed="false">
      <c r="A87" s="89" t="s">
        <v>138</v>
      </c>
      <c r="B87" s="89"/>
      <c r="C87" s="89"/>
      <c r="D87" s="89"/>
      <c r="E87" s="89"/>
    </row>
    <row r="88" customFormat="false" ht="15.75" hidden="false" customHeight="true" outlineLevel="0" collapsed="false">
      <c r="A88" s="91" t="s">
        <v>139</v>
      </c>
      <c r="B88" s="18" t="s">
        <v>140</v>
      </c>
      <c r="C88" s="18"/>
      <c r="D88" s="92" t="s">
        <v>72</v>
      </c>
      <c r="E88" s="93" t="s">
        <v>73</v>
      </c>
    </row>
    <row r="89" customFormat="false" ht="15.75" hidden="false" customHeight="true" outlineLevel="0" collapsed="false">
      <c r="A89" s="12" t="s">
        <v>45</v>
      </c>
      <c r="B89" s="49" t="s">
        <v>141</v>
      </c>
      <c r="C89" s="49"/>
      <c r="D89" s="100" t="n">
        <v>0.0093</v>
      </c>
      <c r="E89" s="77" t="n">
        <f aca="false">TRUNC(+D89*$E$85,2)</f>
        <v>0</v>
      </c>
    </row>
    <row r="90" customFormat="false" ht="15.75" hidden="false" customHeight="true" outlineLevel="0" collapsed="false">
      <c r="A90" s="13" t="s">
        <v>48</v>
      </c>
      <c r="B90" s="99" t="s">
        <v>142</v>
      </c>
      <c r="C90" s="99"/>
      <c r="D90" s="100" t="n">
        <v>0.0028</v>
      </c>
      <c r="E90" s="77" t="n">
        <f aca="false">TRUNC(+D90*$E$85,2)</f>
        <v>0</v>
      </c>
    </row>
    <row r="91" customFormat="false" ht="15.75" hidden="false" customHeight="true" outlineLevel="0" collapsed="false">
      <c r="A91" s="13" t="s">
        <v>51</v>
      </c>
      <c r="B91" s="49" t="s">
        <v>143</v>
      </c>
      <c r="C91" s="49"/>
      <c r="D91" s="100" t="n">
        <v>0.0002</v>
      </c>
      <c r="E91" s="77" t="n">
        <f aca="false">TRUNC(+D91*$E$85,2)</f>
        <v>0</v>
      </c>
    </row>
    <row r="92" customFormat="false" ht="15.75" hidden="false" customHeight="true" outlineLevel="0" collapsed="false">
      <c r="A92" s="13" t="s">
        <v>54</v>
      </c>
      <c r="B92" s="49" t="s">
        <v>144</v>
      </c>
      <c r="C92" s="49"/>
      <c r="D92" s="100" t="n">
        <v>0.0027</v>
      </c>
      <c r="E92" s="77" t="n">
        <f aca="false">TRUNC(+D92*$E$85,2)</f>
        <v>0</v>
      </c>
    </row>
    <row r="93" customFormat="false" ht="15.75" hidden="false" customHeight="true" outlineLevel="0" collapsed="false">
      <c r="A93" s="13" t="s">
        <v>78</v>
      </c>
      <c r="B93" s="49" t="s">
        <v>145</v>
      </c>
      <c r="C93" s="49"/>
      <c r="D93" s="115" t="n">
        <v>0.0007</v>
      </c>
      <c r="E93" s="77" t="n">
        <f aca="false">TRUNC(+D93*$E$85,2)</f>
        <v>0</v>
      </c>
    </row>
    <row r="94" customFormat="false" ht="15.75" hidden="false" customHeight="true" outlineLevel="0" collapsed="false">
      <c r="A94" s="13" t="s">
        <v>80</v>
      </c>
      <c r="B94" s="49" t="s">
        <v>146</v>
      </c>
      <c r="C94" s="49"/>
      <c r="D94" s="116" t="n">
        <v>0</v>
      </c>
      <c r="E94" s="77" t="n">
        <f aca="false">TRUNC(+D94*$E$85,2)</f>
        <v>0</v>
      </c>
    </row>
    <row r="95" customFormat="false" ht="15.75" hidden="false" customHeight="true" outlineLevel="0" collapsed="false">
      <c r="A95" s="91" t="s">
        <v>147</v>
      </c>
      <c r="B95" s="91"/>
      <c r="C95" s="91"/>
      <c r="D95" s="117" t="n">
        <f aca="false">SUM(D89:D94)</f>
        <v>0.0157</v>
      </c>
      <c r="E95" s="87" t="n">
        <f aca="false">SUM(E89:E94)</f>
        <v>0</v>
      </c>
    </row>
    <row r="96" customFormat="false" ht="15.75" hidden="false" customHeight="true" outlineLevel="0" collapsed="false">
      <c r="A96" s="118" t="s">
        <v>148</v>
      </c>
      <c r="B96" s="118"/>
      <c r="C96" s="118"/>
      <c r="D96" s="118"/>
      <c r="E96" s="118"/>
    </row>
    <row r="97" customFormat="false" ht="15.75" hidden="false" customHeight="true" outlineLevel="0" collapsed="false">
      <c r="A97" s="91" t="s">
        <v>149</v>
      </c>
      <c r="B97" s="18" t="s">
        <v>150</v>
      </c>
      <c r="C97" s="18"/>
      <c r="D97" s="18"/>
      <c r="E97" s="93" t="s">
        <v>73</v>
      </c>
    </row>
    <row r="98" customFormat="false" ht="15.75" hidden="false" customHeight="true" outlineLevel="0" collapsed="false">
      <c r="A98" s="12" t="s">
        <v>45</v>
      </c>
      <c r="B98" s="49" t="s">
        <v>151</v>
      </c>
      <c r="C98" s="49"/>
      <c r="D98" s="49"/>
      <c r="E98" s="77" t="n">
        <v>0</v>
      </c>
    </row>
    <row r="99" customFormat="false" ht="15.75" hidden="false" customHeight="true" outlineLevel="0" collapsed="false">
      <c r="A99" s="91" t="s">
        <v>152</v>
      </c>
      <c r="B99" s="91"/>
      <c r="C99" s="91"/>
      <c r="D99" s="91"/>
      <c r="E99" s="82" t="n">
        <f aca="false">SUM(E98)</f>
        <v>0</v>
      </c>
    </row>
    <row r="100" customFormat="false" ht="15.75" hidden="false" customHeight="true" outlineLevel="0" collapsed="false">
      <c r="A100" s="18" t="s">
        <v>153</v>
      </c>
      <c r="B100" s="18"/>
      <c r="C100" s="18"/>
      <c r="D100" s="18"/>
      <c r="E100" s="18"/>
    </row>
    <row r="101" customFormat="false" ht="15.75" hidden="false" customHeight="true" outlineLevel="0" collapsed="false">
      <c r="A101" s="91" t="n">
        <v>4</v>
      </c>
      <c r="B101" s="91" t="s">
        <v>154</v>
      </c>
      <c r="C101" s="91"/>
      <c r="D101" s="91"/>
      <c r="E101" s="93" t="s">
        <v>73</v>
      </c>
    </row>
    <row r="102" customFormat="false" ht="15.75" hidden="false" customHeight="true" outlineLevel="0" collapsed="false">
      <c r="A102" s="12" t="s">
        <v>139</v>
      </c>
      <c r="B102" s="104" t="s">
        <v>155</v>
      </c>
      <c r="C102" s="105"/>
      <c r="D102" s="106"/>
      <c r="E102" s="97" t="n">
        <f aca="false">+E95</f>
        <v>0</v>
      </c>
    </row>
    <row r="103" customFormat="false" ht="15.75" hidden="false" customHeight="true" outlineLevel="0" collapsed="false">
      <c r="A103" s="12" t="s">
        <v>149</v>
      </c>
      <c r="B103" s="104" t="s">
        <v>156</v>
      </c>
      <c r="C103" s="105"/>
      <c r="D103" s="106"/>
      <c r="E103" s="79" t="n">
        <f aca="false">+E99</f>
        <v>0</v>
      </c>
    </row>
    <row r="104" customFormat="false" ht="15.75" hidden="false" customHeight="true" outlineLevel="0" collapsed="false">
      <c r="A104" s="91" t="s">
        <v>92</v>
      </c>
      <c r="B104" s="91"/>
      <c r="C104" s="91"/>
      <c r="D104" s="91"/>
      <c r="E104" s="82" t="n">
        <f aca="false">SUM(E102:E103)</f>
        <v>0</v>
      </c>
    </row>
    <row r="105" customFormat="false" ht="15.75" hidden="false" customHeight="true" outlineLevel="0" collapsed="false">
      <c r="A105" s="83" t="s">
        <v>157</v>
      </c>
      <c r="B105" s="83"/>
      <c r="C105" s="83"/>
      <c r="D105" s="83"/>
      <c r="E105" s="84" t="n">
        <f aca="false">SUM(E104)</f>
        <v>0</v>
      </c>
    </row>
    <row r="106" customFormat="false" ht="15.75" hidden="false" customHeight="true" outlineLevel="0" collapsed="false">
      <c r="A106" s="85"/>
      <c r="B106" s="107"/>
      <c r="C106" s="107"/>
      <c r="D106" s="107"/>
      <c r="E106" s="87"/>
    </row>
    <row r="107" customFormat="false" ht="15.75" hidden="false" customHeight="true" outlineLevel="0" collapsed="false">
      <c r="A107" s="88" t="s">
        <v>158</v>
      </c>
      <c r="B107" s="88"/>
      <c r="C107" s="88"/>
      <c r="D107" s="88"/>
      <c r="E107" s="88"/>
    </row>
    <row r="108" customFormat="false" ht="15.75" hidden="false" customHeight="true" outlineLevel="0" collapsed="false">
      <c r="A108" s="91" t="n">
        <v>5</v>
      </c>
      <c r="B108" s="91" t="s">
        <v>159</v>
      </c>
      <c r="C108" s="91"/>
      <c r="D108" s="91"/>
      <c r="E108" s="93" t="s">
        <v>73</v>
      </c>
    </row>
    <row r="109" customFormat="false" ht="15.75" hidden="false" customHeight="true" outlineLevel="0" collapsed="false">
      <c r="A109" s="13" t="s">
        <v>45</v>
      </c>
      <c r="B109" s="49" t="s">
        <v>160</v>
      </c>
      <c r="C109" s="49"/>
      <c r="D109" s="49"/>
      <c r="E109" s="77" t="n">
        <f aca="false">UNIFORMES!G11</f>
        <v>0</v>
      </c>
    </row>
    <row r="110" customFormat="false" ht="15.75" hidden="false" customHeight="true" outlineLevel="0" collapsed="false">
      <c r="A110" s="13" t="s">
        <v>48</v>
      </c>
      <c r="B110" s="49" t="s">
        <v>161</v>
      </c>
      <c r="C110" s="49"/>
      <c r="D110" s="49"/>
      <c r="E110" s="77"/>
    </row>
    <row r="111" customFormat="false" ht="15.75" hidden="false" customHeight="true" outlineLevel="0" collapsed="false">
      <c r="A111" s="13" t="s">
        <v>51</v>
      </c>
      <c r="B111" s="49" t="s">
        <v>162</v>
      </c>
      <c r="C111" s="49"/>
      <c r="D111" s="49"/>
      <c r="E111" s="77" t="n">
        <f aca="false">EQUIPAMENTOS!G4</f>
        <v>0</v>
      </c>
    </row>
    <row r="112" customFormat="false" ht="15.75" hidden="false" customHeight="true" outlineLevel="0" collapsed="false">
      <c r="A112" s="13" t="s">
        <v>78</v>
      </c>
      <c r="B112" s="49" t="s">
        <v>163</v>
      </c>
      <c r="C112" s="49"/>
      <c r="D112" s="49"/>
      <c r="E112" s="77"/>
    </row>
    <row r="113" customFormat="false" ht="15.75" hidden="false" customHeight="true" outlineLevel="0" collapsed="false">
      <c r="A113" s="83" t="s">
        <v>164</v>
      </c>
      <c r="B113" s="83"/>
      <c r="C113" s="83"/>
      <c r="D113" s="83"/>
      <c r="E113" s="119" t="n">
        <f aca="false">SUM(E109:E112)</f>
        <v>0</v>
      </c>
    </row>
    <row r="114" customFormat="false" ht="15.75" hidden="false" customHeight="true" outlineLevel="0" collapsed="false">
      <c r="A114" s="18"/>
      <c r="B114" s="18"/>
      <c r="C114" s="18"/>
      <c r="D114" s="18"/>
      <c r="E114" s="18"/>
    </row>
    <row r="115" customFormat="false" ht="15.75" hidden="false" customHeight="true" outlineLevel="0" collapsed="false">
      <c r="A115" s="91" t="s">
        <v>165</v>
      </c>
      <c r="B115" s="91"/>
      <c r="C115" s="91"/>
      <c r="D115" s="12" t="s">
        <v>95</v>
      </c>
      <c r="E115" s="97" t="n">
        <f aca="false">E35</f>
        <v>0</v>
      </c>
    </row>
    <row r="116" customFormat="false" ht="15.75" hidden="false" customHeight="true" outlineLevel="0" collapsed="false">
      <c r="A116" s="91"/>
      <c r="B116" s="91"/>
      <c r="C116" s="91"/>
      <c r="D116" s="12" t="s">
        <v>134</v>
      </c>
      <c r="E116" s="97" t="n">
        <f aca="false">E70</f>
        <v>0</v>
      </c>
    </row>
    <row r="117" customFormat="false" ht="15.75" hidden="false" customHeight="true" outlineLevel="0" collapsed="false">
      <c r="A117" s="91"/>
      <c r="B117" s="91"/>
      <c r="C117" s="91"/>
      <c r="D117" s="12" t="s">
        <v>135</v>
      </c>
      <c r="E117" s="97" t="n">
        <f aca="false">E80</f>
        <v>0</v>
      </c>
    </row>
    <row r="118" customFormat="false" ht="15.75" hidden="false" customHeight="true" outlineLevel="0" collapsed="false">
      <c r="A118" s="91"/>
      <c r="B118" s="91"/>
      <c r="C118" s="91"/>
      <c r="D118" s="12" t="s">
        <v>166</v>
      </c>
      <c r="E118" s="97" t="n">
        <f aca="false">E105</f>
        <v>0</v>
      </c>
    </row>
    <row r="119" customFormat="false" ht="15.75" hidden="false" customHeight="true" outlineLevel="0" collapsed="false">
      <c r="A119" s="91"/>
      <c r="B119" s="91"/>
      <c r="C119" s="91"/>
      <c r="D119" s="12" t="s">
        <v>167</v>
      </c>
      <c r="E119" s="97" t="n">
        <f aca="false">E113</f>
        <v>0</v>
      </c>
    </row>
    <row r="120" customFormat="false" ht="15.75" hidden="false" customHeight="true" outlineLevel="0" collapsed="false">
      <c r="A120" s="91"/>
      <c r="B120" s="91"/>
      <c r="C120" s="91"/>
      <c r="D120" s="18" t="s">
        <v>136</v>
      </c>
      <c r="E120" s="93" t="n">
        <f aca="false">SUM(E115:E119)</f>
        <v>0</v>
      </c>
    </row>
    <row r="121" customFormat="false" ht="15.75" hidden="false" customHeight="true" outlineLevel="0" collapsed="false">
      <c r="A121" s="88" t="s">
        <v>168</v>
      </c>
      <c r="B121" s="88"/>
      <c r="C121" s="88"/>
      <c r="D121" s="88"/>
      <c r="E121" s="88"/>
    </row>
    <row r="122" customFormat="false" ht="15.75" hidden="false" customHeight="true" outlineLevel="0" collapsed="false">
      <c r="A122" s="88" t="n">
        <v>6</v>
      </c>
      <c r="B122" s="83" t="s">
        <v>169</v>
      </c>
      <c r="C122" s="83"/>
      <c r="D122" s="120" t="s">
        <v>72</v>
      </c>
      <c r="E122" s="121" t="s">
        <v>73</v>
      </c>
    </row>
    <row r="123" customFormat="false" ht="15.75" hidden="false" customHeight="true" outlineLevel="0" collapsed="false">
      <c r="A123" s="13" t="s">
        <v>45</v>
      </c>
      <c r="B123" s="49" t="s">
        <v>170</v>
      </c>
      <c r="C123" s="49"/>
      <c r="D123" s="122" t="n">
        <v>0.05</v>
      </c>
      <c r="E123" s="97" t="n">
        <f aca="false">TRUNC(+E120*D123,2)</f>
        <v>0</v>
      </c>
    </row>
    <row r="124" customFormat="false" ht="15.75" hidden="false" customHeight="true" outlineLevel="0" collapsed="false">
      <c r="A124" s="13" t="s">
        <v>48</v>
      </c>
      <c r="B124" s="49" t="s">
        <v>171</v>
      </c>
      <c r="C124" s="49"/>
      <c r="D124" s="123" t="n">
        <v>0.1</v>
      </c>
      <c r="E124" s="77" t="n">
        <f aca="false">TRUNC(D124*(+E120+E123),2)</f>
        <v>0</v>
      </c>
    </row>
    <row r="125" customFormat="false" ht="15.75" hidden="false" customHeight="true" outlineLevel="0" collapsed="false">
      <c r="A125" s="83" t="s">
        <v>172</v>
      </c>
      <c r="B125" s="83"/>
      <c r="C125" s="88" t="s">
        <v>173</v>
      </c>
      <c r="D125" s="88"/>
      <c r="E125" s="114" t="n">
        <f aca="false">E120+E123+E124</f>
        <v>0</v>
      </c>
    </row>
    <row r="126" customFormat="false" ht="15.75" hidden="false" customHeight="true" outlineLevel="0" collapsed="false">
      <c r="A126" s="83" t="s">
        <v>51</v>
      </c>
      <c r="B126" s="124" t="s">
        <v>174</v>
      </c>
      <c r="C126" s="125" t="n">
        <f aca="false">(D133*100)</f>
        <v>14.25</v>
      </c>
      <c r="D126" s="126" t="n">
        <f aca="false">+(100-C126)/100</f>
        <v>0.8575</v>
      </c>
      <c r="E126" s="114" t="n">
        <f aca="false">TRUNC(E125/D126,2)</f>
        <v>0</v>
      </c>
    </row>
    <row r="127" customFormat="false" ht="15.75" hidden="false" customHeight="true" outlineLevel="0" collapsed="false">
      <c r="A127" s="127"/>
      <c r="B127" s="49" t="s">
        <v>175</v>
      </c>
      <c r="C127" s="49"/>
      <c r="D127" s="128"/>
      <c r="E127" s="77"/>
    </row>
    <row r="128" customFormat="false" ht="15.75" hidden="false" customHeight="true" outlineLevel="0" collapsed="false">
      <c r="A128" s="127"/>
      <c r="B128" s="49" t="s">
        <v>176</v>
      </c>
      <c r="C128" s="49"/>
      <c r="D128" s="78" t="n">
        <v>0.076</v>
      </c>
      <c r="E128" s="77" t="n">
        <f aca="false">TRUNC(+E126*D128,2)</f>
        <v>0</v>
      </c>
    </row>
    <row r="129" customFormat="false" ht="15.75" hidden="false" customHeight="true" outlineLevel="0" collapsed="false">
      <c r="A129" s="127"/>
      <c r="B129" s="49" t="s">
        <v>177</v>
      </c>
      <c r="C129" s="49"/>
      <c r="D129" s="78" t="n">
        <v>0.0165</v>
      </c>
      <c r="E129" s="77" t="n">
        <f aca="false">TRUNC(+E126*D129,2)</f>
        <v>0</v>
      </c>
    </row>
    <row r="130" customFormat="false" ht="15.75" hidden="false" customHeight="true" outlineLevel="0" collapsed="false">
      <c r="A130" s="127"/>
      <c r="B130" s="99" t="s">
        <v>178</v>
      </c>
      <c r="C130" s="99"/>
      <c r="D130" s="11"/>
      <c r="E130" s="77"/>
    </row>
    <row r="131" customFormat="false" ht="15.75" hidden="false" customHeight="true" outlineLevel="0" collapsed="false">
      <c r="A131" s="127"/>
      <c r="B131" s="99" t="s">
        <v>179</v>
      </c>
      <c r="C131" s="99"/>
      <c r="D131" s="129"/>
      <c r="E131" s="77"/>
    </row>
    <row r="132" customFormat="false" ht="15.75" hidden="false" customHeight="true" outlineLevel="0" collapsed="false">
      <c r="A132" s="127"/>
      <c r="B132" s="49" t="s">
        <v>180</v>
      </c>
      <c r="C132" s="49"/>
      <c r="D132" s="112" t="n">
        <v>0.05</v>
      </c>
      <c r="E132" s="130" t="n">
        <f aca="false">TRUNC(+E126*D132,2)</f>
        <v>0</v>
      </c>
    </row>
    <row r="133" customFormat="false" ht="15.75" hidden="false" customHeight="true" outlineLevel="0" collapsed="false">
      <c r="A133" s="18" t="s">
        <v>181</v>
      </c>
      <c r="B133" s="18"/>
      <c r="C133" s="18"/>
      <c r="D133" s="81" t="n">
        <f aca="false">SUM(D128:D132)</f>
        <v>0.1425</v>
      </c>
      <c r="E133" s="82" t="n">
        <f aca="false">SUM(E128:E132)</f>
        <v>0</v>
      </c>
    </row>
    <row r="134" customFormat="false" ht="15.75" hidden="false" customHeight="true" outlineLevel="0" collapsed="false">
      <c r="A134" s="91" t="s">
        <v>182</v>
      </c>
      <c r="B134" s="91"/>
      <c r="C134" s="91"/>
      <c r="D134" s="91"/>
      <c r="E134" s="131" t="n">
        <f aca="false">E123+E124+E133</f>
        <v>0</v>
      </c>
    </row>
    <row r="135" customFormat="false" ht="15.75" hidden="false" customHeight="true" outlineLevel="0" collapsed="false">
      <c r="A135" s="83" t="s">
        <v>183</v>
      </c>
      <c r="B135" s="83"/>
      <c r="C135" s="83"/>
      <c r="D135" s="83"/>
      <c r="E135" s="84" t="n">
        <f aca="false">SUM(E134)</f>
        <v>0</v>
      </c>
    </row>
    <row r="136" customFormat="false" ht="15.75" hidden="false" customHeight="true" outlineLevel="0" collapsed="false">
      <c r="A136" s="85"/>
      <c r="B136" s="107"/>
      <c r="C136" s="107"/>
      <c r="D136" s="107"/>
      <c r="E136" s="87"/>
    </row>
    <row r="137" customFormat="false" ht="15.75" hidden="false" customHeight="true" outlineLevel="0" collapsed="false">
      <c r="A137" s="83" t="s">
        <v>184</v>
      </c>
      <c r="B137" s="83"/>
      <c r="C137" s="83"/>
      <c r="D137" s="83"/>
      <c r="E137" s="83"/>
    </row>
    <row r="138" customFormat="false" ht="15.75" hidden="false" customHeight="true" outlineLevel="0" collapsed="false">
      <c r="A138" s="91" t="s">
        <v>185</v>
      </c>
      <c r="B138" s="91"/>
      <c r="C138" s="91"/>
      <c r="D138" s="91"/>
      <c r="E138" s="93" t="s">
        <v>73</v>
      </c>
    </row>
    <row r="139" customFormat="false" ht="15.75" hidden="false" customHeight="true" outlineLevel="0" collapsed="false">
      <c r="A139" s="13" t="s">
        <v>45</v>
      </c>
      <c r="B139" s="49" t="s">
        <v>186</v>
      </c>
      <c r="C139" s="49"/>
      <c r="D139" s="49"/>
      <c r="E139" s="77" t="n">
        <f aca="false">E35</f>
        <v>0</v>
      </c>
    </row>
    <row r="140" customFormat="false" ht="15.75" hidden="false" customHeight="true" outlineLevel="0" collapsed="false">
      <c r="A140" s="13" t="s">
        <v>48</v>
      </c>
      <c r="B140" s="49" t="s">
        <v>187</v>
      </c>
      <c r="C140" s="49"/>
      <c r="D140" s="49"/>
      <c r="E140" s="77" t="n">
        <f aca="false">+E70</f>
        <v>0</v>
      </c>
    </row>
    <row r="141" customFormat="false" ht="15.75" hidden="false" customHeight="true" outlineLevel="0" collapsed="false">
      <c r="A141" s="13" t="s">
        <v>51</v>
      </c>
      <c r="B141" s="49" t="s">
        <v>188</v>
      </c>
      <c r="C141" s="49"/>
      <c r="D141" s="49"/>
      <c r="E141" s="77" t="n">
        <f aca="false">+E80</f>
        <v>0</v>
      </c>
    </row>
    <row r="142" customFormat="false" ht="15.75" hidden="false" customHeight="true" outlineLevel="0" collapsed="false">
      <c r="A142" s="13" t="s">
        <v>54</v>
      </c>
      <c r="B142" s="49" t="s">
        <v>189</v>
      </c>
      <c r="C142" s="49"/>
      <c r="D142" s="49"/>
      <c r="E142" s="77" t="n">
        <f aca="false">+E105</f>
        <v>0</v>
      </c>
    </row>
    <row r="143" customFormat="false" ht="15.75" hidden="false" customHeight="true" outlineLevel="0" collapsed="false">
      <c r="A143" s="13" t="s">
        <v>78</v>
      </c>
      <c r="B143" s="49" t="s">
        <v>190</v>
      </c>
      <c r="C143" s="49"/>
      <c r="D143" s="49"/>
      <c r="E143" s="77" t="n">
        <f aca="false">+E113</f>
        <v>0</v>
      </c>
    </row>
    <row r="144" customFormat="false" ht="15.75" hidden="false" customHeight="true" outlineLevel="0" collapsed="false">
      <c r="A144" s="91" t="s">
        <v>191</v>
      </c>
      <c r="B144" s="91"/>
      <c r="C144" s="91"/>
      <c r="D144" s="91"/>
      <c r="E144" s="82" t="n">
        <f aca="false">SUM(E139:E143)</f>
        <v>0</v>
      </c>
    </row>
    <row r="145" customFormat="false" ht="15.75" hidden="false" customHeight="true" outlineLevel="0" collapsed="false">
      <c r="A145" s="132" t="s">
        <v>80</v>
      </c>
      <c r="B145" s="53" t="s">
        <v>192</v>
      </c>
      <c r="C145" s="53"/>
      <c r="D145" s="53"/>
      <c r="E145" s="130" t="n">
        <f aca="false">E135</f>
        <v>0</v>
      </c>
    </row>
    <row r="146" customFormat="false" ht="15.75" hidden="false" customHeight="true" outlineLevel="0" collapsed="false">
      <c r="A146" s="133" t="s">
        <v>193</v>
      </c>
      <c r="B146" s="133"/>
      <c r="C146" s="133"/>
      <c r="D146" s="133"/>
      <c r="E146" s="134" t="n">
        <f aca="false">+E144+E145</f>
        <v>0</v>
      </c>
    </row>
    <row r="147" customFormat="false" ht="15.75" hidden="false" customHeight="true" outlineLevel="0" collapsed="false">
      <c r="A147" s="133" t="s">
        <v>302</v>
      </c>
      <c r="B147" s="133"/>
      <c r="C147" s="133"/>
      <c r="D147" s="133"/>
      <c r="E147" s="134" t="n">
        <f aca="false">E146*D15</f>
        <v>0</v>
      </c>
    </row>
    <row r="148" customFormat="false" ht="15.75" hidden="false" customHeight="true" outlineLevel="0" collapsed="false">
      <c r="A148" s="133" t="s">
        <v>195</v>
      </c>
      <c r="B148" s="133"/>
      <c r="C148" s="133"/>
      <c r="D148" s="133"/>
      <c r="E148" s="134" t="n">
        <f aca="false">E147*12</f>
        <v>0</v>
      </c>
    </row>
    <row r="149" customFormat="false" ht="15.75" hidden="false" customHeight="true" outlineLevel="0" collapsed="false">
      <c r="A149" s="34"/>
      <c r="B149" s="35"/>
      <c r="C149" s="35"/>
      <c r="D149" s="88" t="s">
        <v>196</v>
      </c>
      <c r="E149" s="84" t="e">
        <f aca="false">E146/E139</f>
        <v>#DIV/0!</v>
      </c>
    </row>
    <row r="150" customFormat="false" ht="15.75" hidden="false" customHeight="true" outlineLevel="0" collapsed="false">
      <c r="A150" s="34"/>
      <c r="B150" s="35"/>
      <c r="C150" s="35"/>
      <c r="D150" s="135"/>
    </row>
    <row r="151" customFormat="false" ht="15.75" hidden="false" customHeight="true" outlineLevel="0" collapsed="false">
      <c r="A151" s="34"/>
      <c r="B151" s="35"/>
      <c r="C151" s="35"/>
      <c r="D151" s="135"/>
      <c r="E151" s="136"/>
    </row>
    <row r="152" customFormat="false" ht="22.5" hidden="false" customHeight="true" outlineLevel="0" collapsed="false">
      <c r="A152" s="37" t="s">
        <v>303</v>
      </c>
      <c r="B152" s="37"/>
      <c r="C152" s="37"/>
      <c r="D152" s="37"/>
      <c r="E152" s="37"/>
    </row>
    <row r="153" customFormat="false" ht="46.5" hidden="false" customHeight="true" outlineLevel="0" collapsed="false">
      <c r="A153" s="37"/>
      <c r="B153" s="37"/>
      <c r="C153" s="37"/>
      <c r="D153" s="37"/>
      <c r="E153" s="37"/>
    </row>
    <row r="154" customFormat="false" ht="15.75" hidden="false" customHeight="true" outlineLevel="0" collapsed="false">
      <c r="A154" s="37"/>
      <c r="B154" s="37"/>
      <c r="C154" s="37"/>
      <c r="D154" s="37"/>
      <c r="E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</row>
    <row r="156" customFormat="false" ht="15.75" hidden="false" customHeight="true" outlineLevel="0" collapsed="false">
      <c r="A156" s="137"/>
      <c r="B156" s="138"/>
      <c r="C156" s="138"/>
      <c r="D156" s="139"/>
      <c r="E156" s="140"/>
    </row>
    <row r="157" customFormat="false" ht="15.75" hidden="false" customHeight="true" outlineLevel="0" collapsed="false">
      <c r="A157" s="137"/>
      <c r="B157" s="138"/>
      <c r="C157" s="138"/>
      <c r="D157" s="139"/>
      <c r="E157" s="140"/>
    </row>
    <row r="158" customFormat="false" ht="15.75" hidden="false" customHeight="true" outlineLevel="0" collapsed="false">
      <c r="A158" s="137"/>
      <c r="B158" s="138"/>
      <c r="C158" s="138"/>
      <c r="D158" s="139"/>
      <c r="E158" s="140"/>
    </row>
    <row r="159" customFormat="false" ht="15.75" hidden="false" customHeight="true" outlineLevel="0" collapsed="false">
      <c r="A159" s="137"/>
      <c r="B159" s="138"/>
      <c r="C159" s="138"/>
      <c r="D159" s="139"/>
      <c r="E159" s="140"/>
    </row>
    <row r="160" customFormat="false" ht="15.75" hidden="false" customHeight="true" outlineLevel="0" collapsed="false">
      <c r="A160" s="137"/>
      <c r="B160" s="138"/>
      <c r="C160" s="138"/>
      <c r="D160" s="139"/>
      <c r="E160" s="140"/>
    </row>
    <row r="161" customFormat="false" ht="15.75" hidden="false" customHeight="true" outlineLevel="0" collapsed="false">
      <c r="A161" s="137"/>
      <c r="B161" s="138"/>
      <c r="C161" s="138"/>
      <c r="D161" s="139"/>
      <c r="E161" s="140"/>
    </row>
    <row r="162" customFormat="false" ht="15.75" hidden="false" customHeight="true" outlineLevel="0" collapsed="false">
      <c r="A162" s="137"/>
      <c r="B162" s="138"/>
      <c r="C162" s="138"/>
      <c r="D162" s="139"/>
      <c r="E162" s="140"/>
    </row>
    <row r="163" customFormat="false" ht="15.75" hidden="false" customHeight="true" outlineLevel="0" collapsed="false">
      <c r="A163" s="137"/>
      <c r="B163" s="138"/>
      <c r="C163" s="138"/>
      <c r="D163" s="139"/>
      <c r="E163" s="140"/>
    </row>
    <row r="164" customFormat="false" ht="15.75" hidden="false" customHeight="true" outlineLevel="0" collapsed="false">
      <c r="A164" s="137"/>
      <c r="B164" s="138"/>
      <c r="C164" s="138"/>
      <c r="D164" s="139"/>
      <c r="E164" s="140"/>
    </row>
    <row r="165" customFormat="false" ht="15.75" hidden="false" customHeight="true" outlineLevel="0" collapsed="false">
      <c r="A165" s="137"/>
      <c r="B165" s="138"/>
      <c r="C165" s="138"/>
      <c r="D165" s="139"/>
      <c r="E165" s="140"/>
    </row>
    <row r="166" customFormat="false" ht="15.75" hidden="false" customHeight="true" outlineLevel="0" collapsed="false">
      <c r="A166" s="137"/>
      <c r="B166" s="138"/>
      <c r="C166" s="138"/>
      <c r="D166" s="139"/>
      <c r="E166" s="140"/>
    </row>
    <row r="167" customFormat="false" ht="15.75" hidden="false" customHeight="true" outlineLevel="0" collapsed="false">
      <c r="A167" s="137"/>
      <c r="B167" s="138"/>
      <c r="C167" s="138"/>
      <c r="D167" s="139"/>
      <c r="E167" s="140"/>
    </row>
    <row r="168" customFormat="false" ht="15.75" hidden="false" customHeight="true" outlineLevel="0" collapsed="false">
      <c r="A168" s="137"/>
      <c r="B168" s="138"/>
      <c r="C168" s="138"/>
      <c r="D168" s="139"/>
      <c r="E168" s="140"/>
    </row>
    <row r="169" customFormat="false" ht="15.75" hidden="false" customHeight="true" outlineLevel="0" collapsed="false">
      <c r="A169" s="137"/>
      <c r="B169" s="138"/>
      <c r="C169" s="138"/>
      <c r="D169" s="139"/>
      <c r="E169" s="140"/>
    </row>
    <row r="170" customFormat="false" ht="15.75" hidden="false" customHeight="true" outlineLevel="0" collapsed="false">
      <c r="A170" s="137"/>
      <c r="B170" s="138"/>
      <c r="C170" s="138"/>
      <c r="D170" s="139"/>
      <c r="E170" s="140"/>
    </row>
    <row r="171" customFormat="false" ht="15.75" hidden="false" customHeight="true" outlineLevel="0" collapsed="false">
      <c r="A171" s="137"/>
      <c r="B171" s="138"/>
      <c r="C171" s="138"/>
      <c r="D171" s="139"/>
      <c r="E171" s="140"/>
    </row>
    <row r="172" customFormat="false" ht="15.75" hidden="false" customHeight="true" outlineLevel="0" collapsed="false">
      <c r="A172" s="137"/>
      <c r="B172" s="138"/>
      <c r="C172" s="138"/>
      <c r="D172" s="139"/>
      <c r="E172" s="140"/>
    </row>
    <row r="173" customFormat="false" ht="15.75" hidden="false" customHeight="true" outlineLevel="0" collapsed="false">
      <c r="A173" s="137"/>
      <c r="B173" s="138"/>
      <c r="C173" s="138"/>
      <c r="D173" s="139"/>
      <c r="E173" s="140"/>
    </row>
    <row r="174" customFormat="false" ht="15.75" hidden="false" customHeight="true" outlineLevel="0" collapsed="false">
      <c r="A174" s="137"/>
      <c r="B174" s="138"/>
      <c r="C174" s="138"/>
      <c r="D174" s="139"/>
      <c r="E174" s="140"/>
    </row>
    <row r="175" customFormat="false" ht="15.75" hidden="false" customHeight="true" outlineLevel="0" collapsed="false">
      <c r="A175" s="137"/>
      <c r="B175" s="138"/>
      <c r="C175" s="138"/>
      <c r="D175" s="139"/>
      <c r="E175" s="140"/>
    </row>
    <row r="176" customFormat="false" ht="15.75" hidden="false" customHeight="true" outlineLevel="0" collapsed="false">
      <c r="A176" s="137"/>
      <c r="B176" s="138"/>
      <c r="C176" s="138"/>
      <c r="D176" s="139"/>
      <c r="E176" s="140"/>
    </row>
    <row r="177" customFormat="false" ht="15.75" hidden="false" customHeight="true" outlineLevel="0" collapsed="false">
      <c r="A177" s="137"/>
      <c r="B177" s="138"/>
      <c r="C177" s="138"/>
      <c r="D177" s="139"/>
      <c r="E177" s="140"/>
    </row>
    <row r="178" customFormat="false" ht="15.75" hidden="false" customHeight="true" outlineLevel="0" collapsed="false">
      <c r="A178" s="137"/>
      <c r="B178" s="138"/>
      <c r="C178" s="138"/>
      <c r="D178" s="139"/>
      <c r="E178" s="140"/>
    </row>
    <row r="179" customFormat="false" ht="15.75" hidden="false" customHeight="true" outlineLevel="0" collapsed="false">
      <c r="A179" s="137"/>
      <c r="B179" s="138"/>
      <c r="C179" s="138"/>
      <c r="D179" s="139"/>
      <c r="E179" s="140"/>
    </row>
    <row r="180" customFormat="false" ht="15.75" hidden="false" customHeight="true" outlineLevel="0" collapsed="false">
      <c r="A180" s="137"/>
      <c r="B180" s="138"/>
      <c r="C180" s="138"/>
      <c r="D180" s="139"/>
      <c r="E180" s="140"/>
    </row>
    <row r="181" customFormat="false" ht="15.75" hidden="false" customHeight="true" outlineLevel="0" collapsed="false">
      <c r="A181" s="137"/>
      <c r="B181" s="138"/>
      <c r="C181" s="138"/>
      <c r="D181" s="139"/>
      <c r="E181" s="140"/>
    </row>
    <row r="182" customFormat="false" ht="15.75" hidden="false" customHeight="true" outlineLevel="0" collapsed="false">
      <c r="A182" s="137"/>
      <c r="B182" s="138"/>
      <c r="C182" s="138"/>
      <c r="D182" s="139"/>
      <c r="E182" s="140"/>
    </row>
    <row r="183" customFormat="false" ht="15.75" hidden="false" customHeight="true" outlineLevel="0" collapsed="false">
      <c r="A183" s="137"/>
      <c r="B183" s="138"/>
      <c r="C183" s="138"/>
      <c r="D183" s="139"/>
      <c r="E183" s="140"/>
    </row>
    <row r="184" customFormat="false" ht="15.75" hidden="false" customHeight="true" outlineLevel="0" collapsed="false">
      <c r="A184" s="137"/>
      <c r="B184" s="138"/>
      <c r="C184" s="138"/>
      <c r="D184" s="139"/>
      <c r="E184" s="140"/>
    </row>
    <row r="185" customFormat="false" ht="15.75" hidden="false" customHeight="true" outlineLevel="0" collapsed="false">
      <c r="A185" s="137"/>
      <c r="B185" s="138"/>
      <c r="C185" s="138"/>
      <c r="D185" s="139"/>
      <c r="E185" s="140"/>
    </row>
    <row r="186" customFormat="false" ht="15.75" hidden="false" customHeight="true" outlineLevel="0" collapsed="false">
      <c r="A186" s="137"/>
      <c r="B186" s="138"/>
      <c r="C186" s="138"/>
      <c r="D186" s="139"/>
      <c r="E186" s="140"/>
    </row>
    <row r="187" customFormat="false" ht="15.75" hidden="false" customHeight="true" outlineLevel="0" collapsed="false">
      <c r="A187" s="137"/>
      <c r="B187" s="138"/>
      <c r="C187" s="138"/>
      <c r="D187" s="139"/>
      <c r="E187" s="140"/>
    </row>
    <row r="188" customFormat="false" ht="15.75" hidden="false" customHeight="true" outlineLevel="0" collapsed="false">
      <c r="A188" s="137"/>
      <c r="B188" s="138"/>
      <c r="C188" s="138"/>
      <c r="D188" s="139"/>
      <c r="E188" s="140"/>
    </row>
    <row r="189" customFormat="false" ht="15.75" hidden="false" customHeight="true" outlineLevel="0" collapsed="false">
      <c r="A189" s="137"/>
      <c r="B189" s="138"/>
      <c r="C189" s="138"/>
      <c r="D189" s="139"/>
      <c r="E189" s="140"/>
    </row>
    <row r="190" customFormat="false" ht="15.75" hidden="false" customHeight="true" outlineLevel="0" collapsed="false">
      <c r="A190" s="137"/>
      <c r="B190" s="138"/>
      <c r="C190" s="138"/>
      <c r="D190" s="139"/>
      <c r="E190" s="140"/>
    </row>
    <row r="191" customFormat="false" ht="15.75" hidden="false" customHeight="true" outlineLevel="0" collapsed="false">
      <c r="A191" s="137"/>
      <c r="B191" s="138"/>
      <c r="C191" s="138"/>
      <c r="D191" s="139"/>
      <c r="E191" s="140"/>
    </row>
    <row r="192" customFormat="false" ht="15.75" hidden="false" customHeight="true" outlineLevel="0" collapsed="false">
      <c r="A192" s="137"/>
      <c r="B192" s="138"/>
      <c r="C192" s="138"/>
      <c r="D192" s="139"/>
      <c r="E192" s="140"/>
    </row>
    <row r="193" customFormat="false" ht="15.75" hidden="false" customHeight="true" outlineLevel="0" collapsed="false">
      <c r="A193" s="137"/>
      <c r="B193" s="138"/>
      <c r="C193" s="138"/>
      <c r="D193" s="139"/>
      <c r="E193" s="140"/>
    </row>
    <row r="194" customFormat="false" ht="15.75" hidden="false" customHeight="true" outlineLevel="0" collapsed="false">
      <c r="A194" s="137"/>
      <c r="B194" s="138"/>
      <c r="C194" s="138"/>
      <c r="D194" s="139"/>
      <c r="E194" s="140"/>
    </row>
    <row r="195" customFormat="false" ht="15.75" hidden="false" customHeight="true" outlineLevel="0" collapsed="false">
      <c r="A195" s="137"/>
      <c r="B195" s="138"/>
      <c r="C195" s="138"/>
      <c r="D195" s="139"/>
      <c r="E195" s="140"/>
    </row>
    <row r="196" customFormat="false" ht="15.75" hidden="false" customHeight="true" outlineLevel="0" collapsed="false">
      <c r="A196" s="137"/>
      <c r="B196" s="138"/>
      <c r="C196" s="138"/>
      <c r="D196" s="139"/>
      <c r="E196" s="140"/>
    </row>
    <row r="197" customFormat="false" ht="15.75" hidden="false" customHeight="true" outlineLevel="0" collapsed="false">
      <c r="A197" s="137"/>
      <c r="B197" s="138"/>
      <c r="C197" s="138"/>
      <c r="D197" s="139"/>
      <c r="E197" s="140"/>
    </row>
    <row r="198" customFormat="false" ht="15.75" hidden="false" customHeight="true" outlineLevel="0" collapsed="false">
      <c r="A198" s="137"/>
      <c r="B198" s="138"/>
      <c r="C198" s="138"/>
      <c r="D198" s="139"/>
      <c r="E198" s="140"/>
    </row>
    <row r="199" customFormat="false" ht="15.75" hidden="false" customHeight="true" outlineLevel="0" collapsed="false">
      <c r="A199" s="137"/>
      <c r="B199" s="138"/>
      <c r="C199" s="138"/>
      <c r="D199" s="139"/>
      <c r="E199" s="140"/>
    </row>
    <row r="200" customFormat="false" ht="15.75" hidden="false" customHeight="true" outlineLevel="0" collapsed="false">
      <c r="A200" s="137"/>
      <c r="B200" s="138"/>
      <c r="C200" s="138"/>
      <c r="D200" s="139"/>
      <c r="E200" s="140"/>
    </row>
    <row r="201" customFormat="false" ht="15.75" hidden="false" customHeight="true" outlineLevel="0" collapsed="false">
      <c r="A201" s="137"/>
      <c r="B201" s="138"/>
      <c r="C201" s="138"/>
      <c r="D201" s="139"/>
      <c r="E201" s="140"/>
    </row>
    <row r="202" customFormat="false" ht="15.75" hidden="false" customHeight="true" outlineLevel="0" collapsed="false">
      <c r="A202" s="137"/>
      <c r="B202" s="138"/>
      <c r="C202" s="138"/>
      <c r="D202" s="139"/>
      <c r="E202" s="140"/>
    </row>
    <row r="203" customFormat="false" ht="15.75" hidden="false" customHeight="true" outlineLevel="0" collapsed="false">
      <c r="A203" s="137"/>
      <c r="B203" s="138"/>
      <c r="C203" s="138"/>
      <c r="D203" s="139"/>
      <c r="E203" s="140"/>
    </row>
    <row r="204" customFormat="false" ht="15.75" hidden="false" customHeight="true" outlineLevel="0" collapsed="false">
      <c r="A204" s="137"/>
      <c r="B204" s="138"/>
      <c r="C204" s="138"/>
      <c r="D204" s="139"/>
      <c r="E204" s="140"/>
    </row>
    <row r="205" customFormat="false" ht="15.75" hidden="false" customHeight="true" outlineLevel="0" collapsed="false">
      <c r="A205" s="137"/>
      <c r="B205" s="138"/>
      <c r="C205" s="138"/>
      <c r="D205" s="139"/>
      <c r="E205" s="140"/>
    </row>
    <row r="206" customFormat="false" ht="15.75" hidden="false" customHeight="true" outlineLevel="0" collapsed="false">
      <c r="A206" s="137"/>
      <c r="B206" s="138"/>
      <c r="C206" s="138"/>
      <c r="D206" s="139"/>
      <c r="E206" s="140"/>
    </row>
    <row r="207" customFormat="false" ht="15.75" hidden="false" customHeight="true" outlineLevel="0" collapsed="false">
      <c r="A207" s="137"/>
      <c r="B207" s="138"/>
      <c r="C207" s="138"/>
      <c r="D207" s="139"/>
      <c r="E207" s="140"/>
    </row>
    <row r="208" customFormat="false" ht="15.75" hidden="false" customHeight="true" outlineLevel="0" collapsed="false">
      <c r="A208" s="137"/>
      <c r="B208" s="138"/>
      <c r="C208" s="138"/>
      <c r="D208" s="139"/>
      <c r="E208" s="140"/>
    </row>
    <row r="209" customFormat="false" ht="15.75" hidden="false" customHeight="true" outlineLevel="0" collapsed="false">
      <c r="A209" s="137"/>
      <c r="B209" s="138"/>
      <c r="C209" s="138"/>
      <c r="D209" s="139"/>
      <c r="E209" s="140"/>
    </row>
    <row r="210" customFormat="false" ht="15.75" hidden="false" customHeight="true" outlineLevel="0" collapsed="false">
      <c r="A210" s="137"/>
      <c r="B210" s="138"/>
      <c r="C210" s="138"/>
      <c r="D210" s="139"/>
      <c r="E210" s="140"/>
    </row>
    <row r="211" customFormat="false" ht="15.75" hidden="false" customHeight="true" outlineLevel="0" collapsed="false">
      <c r="A211" s="137"/>
      <c r="B211" s="138"/>
      <c r="C211" s="138"/>
      <c r="D211" s="139"/>
      <c r="E211" s="140"/>
    </row>
    <row r="212" customFormat="false" ht="15.75" hidden="false" customHeight="true" outlineLevel="0" collapsed="false">
      <c r="A212" s="137"/>
      <c r="B212" s="138"/>
      <c r="C212" s="138"/>
      <c r="D212" s="139"/>
      <c r="E212" s="140"/>
    </row>
    <row r="213" customFormat="false" ht="15.75" hidden="false" customHeight="true" outlineLevel="0" collapsed="false">
      <c r="A213" s="137"/>
      <c r="B213" s="138"/>
      <c r="C213" s="138"/>
      <c r="D213" s="139"/>
      <c r="E213" s="140"/>
    </row>
    <row r="214" customFormat="false" ht="15.75" hidden="false" customHeight="true" outlineLevel="0" collapsed="false">
      <c r="A214" s="137"/>
      <c r="B214" s="138"/>
      <c r="C214" s="138"/>
      <c r="D214" s="139"/>
      <c r="E214" s="140"/>
    </row>
    <row r="215" customFormat="false" ht="15.75" hidden="false" customHeight="true" outlineLevel="0" collapsed="false">
      <c r="A215" s="137"/>
      <c r="B215" s="138"/>
      <c r="C215" s="138"/>
      <c r="D215" s="139"/>
      <c r="E215" s="140"/>
    </row>
    <row r="216" customFormat="false" ht="15.75" hidden="false" customHeight="true" outlineLevel="0" collapsed="false">
      <c r="A216" s="137"/>
      <c r="B216" s="138"/>
      <c r="C216" s="138"/>
      <c r="D216" s="139"/>
      <c r="E216" s="140"/>
    </row>
    <row r="217" customFormat="false" ht="15.75" hidden="false" customHeight="true" outlineLevel="0" collapsed="false">
      <c r="A217" s="137"/>
      <c r="B217" s="138"/>
      <c r="C217" s="138"/>
      <c r="D217" s="139"/>
      <c r="E217" s="140"/>
    </row>
    <row r="218" customFormat="false" ht="15.75" hidden="false" customHeight="true" outlineLevel="0" collapsed="false">
      <c r="A218" s="137"/>
      <c r="B218" s="138"/>
      <c r="C218" s="138"/>
      <c r="D218" s="139"/>
      <c r="E218" s="140"/>
    </row>
    <row r="219" customFormat="false" ht="15.75" hidden="false" customHeight="true" outlineLevel="0" collapsed="false">
      <c r="A219" s="137"/>
      <c r="B219" s="138"/>
      <c r="C219" s="138"/>
      <c r="D219" s="139"/>
      <c r="E219" s="140"/>
    </row>
    <row r="220" customFormat="false" ht="15.75" hidden="false" customHeight="true" outlineLevel="0" collapsed="false">
      <c r="A220" s="137"/>
      <c r="B220" s="138"/>
      <c r="C220" s="138"/>
      <c r="D220" s="139"/>
      <c r="E220" s="140"/>
    </row>
    <row r="221" customFormat="false" ht="15.75" hidden="false" customHeight="true" outlineLevel="0" collapsed="false">
      <c r="A221" s="137"/>
      <c r="B221" s="138"/>
      <c r="C221" s="138"/>
      <c r="D221" s="139"/>
      <c r="E221" s="140"/>
    </row>
    <row r="222" customFormat="false" ht="15.75" hidden="false" customHeight="true" outlineLevel="0" collapsed="false">
      <c r="A222" s="137"/>
      <c r="B222" s="138"/>
      <c r="C222" s="138"/>
      <c r="D222" s="139"/>
      <c r="E222" s="140"/>
    </row>
    <row r="223" customFormat="false" ht="15.75" hidden="false" customHeight="true" outlineLevel="0" collapsed="false">
      <c r="A223" s="137"/>
      <c r="B223" s="138"/>
      <c r="C223" s="138"/>
      <c r="D223" s="139"/>
      <c r="E223" s="140"/>
    </row>
    <row r="224" customFormat="false" ht="15.75" hidden="false" customHeight="true" outlineLevel="0" collapsed="false">
      <c r="A224" s="137"/>
      <c r="B224" s="138"/>
      <c r="C224" s="138"/>
      <c r="D224" s="139"/>
      <c r="E224" s="140"/>
    </row>
    <row r="225" customFormat="false" ht="15.75" hidden="false" customHeight="true" outlineLevel="0" collapsed="false">
      <c r="A225" s="137"/>
      <c r="B225" s="138"/>
      <c r="C225" s="138"/>
      <c r="D225" s="139"/>
      <c r="E225" s="140"/>
    </row>
    <row r="226" customFormat="false" ht="15.75" hidden="false" customHeight="true" outlineLevel="0" collapsed="false">
      <c r="A226" s="137"/>
      <c r="B226" s="138"/>
      <c r="C226" s="138"/>
      <c r="D226" s="139"/>
      <c r="E226" s="140"/>
    </row>
    <row r="227" customFormat="false" ht="15.75" hidden="false" customHeight="true" outlineLevel="0" collapsed="false">
      <c r="A227" s="137"/>
      <c r="B227" s="138"/>
      <c r="C227" s="138"/>
      <c r="D227" s="139"/>
      <c r="E227" s="140"/>
    </row>
    <row r="228" customFormat="false" ht="15.75" hidden="false" customHeight="true" outlineLevel="0" collapsed="false">
      <c r="A228" s="137"/>
      <c r="B228" s="138"/>
      <c r="C228" s="138"/>
      <c r="D228" s="139"/>
      <c r="E228" s="140"/>
    </row>
    <row r="229" customFormat="false" ht="15.75" hidden="false" customHeight="true" outlineLevel="0" collapsed="false">
      <c r="A229" s="137"/>
      <c r="B229" s="138"/>
      <c r="C229" s="138"/>
      <c r="D229" s="139"/>
      <c r="E229" s="140"/>
    </row>
    <row r="230" customFormat="false" ht="15.75" hidden="false" customHeight="true" outlineLevel="0" collapsed="false">
      <c r="A230" s="137"/>
      <c r="B230" s="138"/>
      <c r="C230" s="138"/>
      <c r="D230" s="139"/>
      <c r="E230" s="140"/>
    </row>
    <row r="231" customFormat="false" ht="15.75" hidden="false" customHeight="true" outlineLevel="0" collapsed="false">
      <c r="A231" s="137"/>
      <c r="B231" s="138"/>
      <c r="C231" s="138"/>
      <c r="D231" s="139"/>
      <c r="E231" s="140"/>
    </row>
    <row r="232" customFormat="false" ht="15.75" hidden="false" customHeight="true" outlineLevel="0" collapsed="false">
      <c r="A232" s="137"/>
      <c r="B232" s="138"/>
      <c r="C232" s="138"/>
      <c r="D232" s="139"/>
      <c r="E232" s="140"/>
    </row>
    <row r="233" customFormat="false" ht="15.75" hidden="false" customHeight="true" outlineLevel="0" collapsed="false">
      <c r="A233" s="137"/>
      <c r="B233" s="138"/>
      <c r="C233" s="138"/>
      <c r="D233" s="139"/>
      <c r="E233" s="140"/>
    </row>
    <row r="234" customFormat="false" ht="15.75" hidden="false" customHeight="true" outlineLevel="0" collapsed="false">
      <c r="A234" s="137"/>
      <c r="B234" s="138"/>
      <c r="C234" s="138"/>
      <c r="D234" s="139"/>
      <c r="E234" s="140"/>
    </row>
    <row r="235" customFormat="false" ht="15.75" hidden="false" customHeight="true" outlineLevel="0" collapsed="false">
      <c r="A235" s="137"/>
      <c r="B235" s="138"/>
      <c r="C235" s="138"/>
      <c r="D235" s="139"/>
      <c r="E235" s="140"/>
    </row>
    <row r="236" customFormat="false" ht="15.75" hidden="false" customHeight="true" outlineLevel="0" collapsed="false">
      <c r="A236" s="137"/>
      <c r="B236" s="138"/>
      <c r="C236" s="138"/>
      <c r="D236" s="139"/>
      <c r="E236" s="140"/>
    </row>
    <row r="237" customFormat="false" ht="15.75" hidden="false" customHeight="true" outlineLevel="0" collapsed="false">
      <c r="A237" s="137"/>
      <c r="B237" s="138"/>
      <c r="C237" s="138"/>
      <c r="D237" s="139"/>
      <c r="E237" s="140"/>
    </row>
    <row r="238" customFormat="false" ht="15.75" hidden="false" customHeight="true" outlineLevel="0" collapsed="false">
      <c r="A238" s="137"/>
      <c r="B238" s="138"/>
      <c r="C238" s="138"/>
      <c r="D238" s="139"/>
      <c r="E238" s="140"/>
    </row>
    <row r="239" customFormat="false" ht="15.75" hidden="false" customHeight="true" outlineLevel="0" collapsed="false">
      <c r="A239" s="137"/>
      <c r="B239" s="138"/>
      <c r="C239" s="138"/>
      <c r="D239" s="139"/>
      <c r="E239" s="140"/>
    </row>
    <row r="240" customFormat="false" ht="15.75" hidden="false" customHeight="true" outlineLevel="0" collapsed="false">
      <c r="A240" s="137"/>
      <c r="B240" s="138"/>
      <c r="C240" s="138"/>
      <c r="D240" s="139"/>
      <c r="E240" s="140"/>
    </row>
    <row r="241" customFormat="false" ht="15.75" hidden="false" customHeight="true" outlineLevel="0" collapsed="false">
      <c r="A241" s="137"/>
      <c r="B241" s="138"/>
      <c r="C241" s="138"/>
      <c r="D241" s="139"/>
      <c r="E241" s="140"/>
    </row>
    <row r="242" customFormat="false" ht="15.75" hidden="false" customHeight="true" outlineLevel="0" collapsed="false">
      <c r="A242" s="137"/>
      <c r="B242" s="138"/>
      <c r="C242" s="138"/>
      <c r="D242" s="139"/>
      <c r="E242" s="140"/>
    </row>
    <row r="243" customFormat="false" ht="15.75" hidden="false" customHeight="true" outlineLevel="0" collapsed="false">
      <c r="A243" s="137"/>
      <c r="B243" s="138"/>
      <c r="C243" s="138"/>
      <c r="D243" s="139"/>
      <c r="E243" s="140"/>
    </row>
    <row r="244" customFormat="false" ht="15.75" hidden="false" customHeight="true" outlineLevel="0" collapsed="false">
      <c r="A244" s="137"/>
      <c r="B244" s="138"/>
      <c r="C244" s="138"/>
      <c r="D244" s="139"/>
      <c r="E244" s="140"/>
    </row>
    <row r="245" customFormat="false" ht="15.75" hidden="false" customHeight="true" outlineLevel="0" collapsed="false">
      <c r="A245" s="137"/>
      <c r="B245" s="138"/>
      <c r="C245" s="138"/>
      <c r="D245" s="139"/>
      <c r="E245" s="140"/>
    </row>
    <row r="246" customFormat="false" ht="15.75" hidden="false" customHeight="true" outlineLevel="0" collapsed="false">
      <c r="A246" s="137"/>
      <c r="B246" s="138"/>
      <c r="C246" s="138"/>
      <c r="D246" s="139"/>
      <c r="E246" s="140"/>
    </row>
    <row r="247" customFormat="false" ht="15.75" hidden="false" customHeight="true" outlineLevel="0" collapsed="false">
      <c r="A247" s="137"/>
      <c r="B247" s="138"/>
      <c r="C247" s="138"/>
      <c r="D247" s="139"/>
      <c r="E247" s="140"/>
    </row>
    <row r="248" customFormat="false" ht="15.75" hidden="false" customHeight="true" outlineLevel="0" collapsed="false">
      <c r="A248" s="137"/>
      <c r="B248" s="138"/>
      <c r="C248" s="138"/>
      <c r="D248" s="139"/>
      <c r="E248" s="140"/>
    </row>
    <row r="249" customFormat="false" ht="15.75" hidden="false" customHeight="true" outlineLevel="0" collapsed="false">
      <c r="A249" s="137"/>
      <c r="B249" s="138"/>
      <c r="C249" s="138"/>
      <c r="D249" s="139"/>
      <c r="E249" s="140"/>
    </row>
    <row r="250" customFormat="false" ht="15.75" hidden="false" customHeight="true" outlineLevel="0" collapsed="false">
      <c r="A250" s="137"/>
      <c r="B250" s="138"/>
      <c r="C250" s="138"/>
      <c r="D250" s="139"/>
      <c r="E250" s="140"/>
    </row>
    <row r="251" customFormat="false" ht="15.75" hidden="false" customHeight="true" outlineLevel="0" collapsed="false">
      <c r="A251" s="137"/>
      <c r="B251" s="138"/>
      <c r="C251" s="138"/>
      <c r="D251" s="139"/>
      <c r="E251" s="140"/>
    </row>
    <row r="252" customFormat="false" ht="15.75" hidden="false" customHeight="true" outlineLevel="0" collapsed="false">
      <c r="A252" s="137"/>
      <c r="B252" s="138"/>
      <c r="C252" s="138"/>
      <c r="D252" s="139"/>
      <c r="E252" s="140"/>
    </row>
    <row r="253" customFormat="false" ht="15.75" hidden="false" customHeight="true" outlineLevel="0" collapsed="false">
      <c r="A253" s="137"/>
      <c r="B253" s="138"/>
      <c r="C253" s="138"/>
      <c r="D253" s="139"/>
      <c r="E253" s="140"/>
    </row>
    <row r="254" customFormat="false" ht="15.75" hidden="false" customHeight="true" outlineLevel="0" collapsed="false">
      <c r="A254" s="137"/>
      <c r="B254" s="138"/>
      <c r="C254" s="138"/>
      <c r="D254" s="139"/>
      <c r="E254" s="140"/>
    </row>
    <row r="255" customFormat="false" ht="15.75" hidden="false" customHeight="true" outlineLevel="0" collapsed="false">
      <c r="A255" s="137"/>
      <c r="B255" s="138"/>
      <c r="C255" s="138"/>
      <c r="D255" s="139"/>
      <c r="E255" s="140"/>
    </row>
    <row r="256" customFormat="false" ht="15.75" hidden="false" customHeight="true" outlineLevel="0" collapsed="false">
      <c r="A256" s="137"/>
      <c r="B256" s="138"/>
      <c r="C256" s="138"/>
      <c r="D256" s="139"/>
      <c r="E256" s="140"/>
    </row>
    <row r="257" customFormat="false" ht="15.75" hidden="false" customHeight="true" outlineLevel="0" collapsed="false">
      <c r="A257" s="137"/>
      <c r="B257" s="138"/>
      <c r="C257" s="138"/>
      <c r="D257" s="139"/>
      <c r="E257" s="140"/>
    </row>
    <row r="258" customFormat="false" ht="15.75" hidden="false" customHeight="true" outlineLevel="0" collapsed="false">
      <c r="A258" s="137"/>
      <c r="B258" s="138"/>
      <c r="C258" s="138"/>
      <c r="D258" s="139"/>
      <c r="E258" s="140"/>
    </row>
    <row r="259" customFormat="false" ht="15.75" hidden="false" customHeight="true" outlineLevel="0" collapsed="false">
      <c r="A259" s="137"/>
      <c r="B259" s="138"/>
      <c r="C259" s="138"/>
      <c r="D259" s="139"/>
      <c r="E259" s="140"/>
    </row>
    <row r="260" customFormat="false" ht="15.75" hidden="false" customHeight="true" outlineLevel="0" collapsed="false">
      <c r="A260" s="137"/>
      <c r="B260" s="138"/>
      <c r="C260" s="138"/>
      <c r="D260" s="139"/>
      <c r="E260" s="140"/>
    </row>
    <row r="261" customFormat="false" ht="15.75" hidden="false" customHeight="true" outlineLevel="0" collapsed="false">
      <c r="A261" s="137"/>
      <c r="B261" s="138"/>
      <c r="C261" s="138"/>
      <c r="D261" s="139"/>
      <c r="E261" s="140"/>
    </row>
    <row r="262" customFormat="false" ht="15.75" hidden="false" customHeight="true" outlineLevel="0" collapsed="false">
      <c r="A262" s="137"/>
      <c r="B262" s="138"/>
      <c r="C262" s="138"/>
      <c r="D262" s="139"/>
      <c r="E262" s="140"/>
    </row>
    <row r="263" customFormat="false" ht="15.75" hidden="false" customHeight="true" outlineLevel="0" collapsed="false">
      <c r="A263" s="137"/>
      <c r="B263" s="138"/>
      <c r="C263" s="138"/>
      <c r="D263" s="139"/>
      <c r="E263" s="140"/>
    </row>
    <row r="264" customFormat="false" ht="15.75" hidden="false" customHeight="true" outlineLevel="0" collapsed="false">
      <c r="A264" s="137"/>
      <c r="B264" s="138"/>
      <c r="C264" s="138"/>
      <c r="D264" s="139"/>
      <c r="E264" s="140"/>
    </row>
    <row r="265" customFormat="false" ht="15.75" hidden="false" customHeight="true" outlineLevel="0" collapsed="false">
      <c r="A265" s="137"/>
      <c r="B265" s="138"/>
      <c r="C265" s="138"/>
      <c r="D265" s="139"/>
      <c r="E265" s="140"/>
    </row>
    <row r="266" customFormat="false" ht="15.75" hidden="false" customHeight="true" outlineLevel="0" collapsed="false">
      <c r="A266" s="137"/>
      <c r="B266" s="138"/>
      <c r="C266" s="138"/>
      <c r="D266" s="139"/>
      <c r="E266" s="140"/>
    </row>
    <row r="267" customFormat="false" ht="15.75" hidden="false" customHeight="true" outlineLevel="0" collapsed="false">
      <c r="A267" s="137"/>
      <c r="B267" s="138"/>
      <c r="C267" s="138"/>
      <c r="D267" s="139"/>
      <c r="E267" s="140"/>
    </row>
    <row r="268" customFormat="false" ht="15.75" hidden="false" customHeight="true" outlineLevel="0" collapsed="false">
      <c r="A268" s="137"/>
      <c r="B268" s="138"/>
      <c r="C268" s="138"/>
      <c r="D268" s="139"/>
      <c r="E268" s="140"/>
    </row>
    <row r="269" customFormat="false" ht="15.75" hidden="false" customHeight="true" outlineLevel="0" collapsed="false">
      <c r="A269" s="137"/>
      <c r="B269" s="138"/>
      <c r="C269" s="138"/>
      <c r="D269" s="139"/>
      <c r="E269" s="140"/>
    </row>
    <row r="270" customFormat="false" ht="15.75" hidden="false" customHeight="true" outlineLevel="0" collapsed="false">
      <c r="A270" s="137"/>
      <c r="B270" s="138"/>
      <c r="C270" s="138"/>
      <c r="D270" s="139"/>
      <c r="E270" s="140"/>
    </row>
    <row r="271" customFormat="false" ht="15.75" hidden="false" customHeight="true" outlineLevel="0" collapsed="false">
      <c r="A271" s="137"/>
      <c r="B271" s="138"/>
      <c r="C271" s="138"/>
      <c r="D271" s="139"/>
      <c r="E271" s="140"/>
    </row>
    <row r="272" customFormat="false" ht="15.75" hidden="false" customHeight="true" outlineLevel="0" collapsed="false">
      <c r="A272" s="137"/>
      <c r="B272" s="138"/>
      <c r="C272" s="138"/>
      <c r="D272" s="139"/>
      <c r="E272" s="140"/>
    </row>
    <row r="273" customFormat="false" ht="15.75" hidden="false" customHeight="true" outlineLevel="0" collapsed="false">
      <c r="A273" s="137"/>
      <c r="B273" s="138"/>
      <c r="C273" s="138"/>
      <c r="D273" s="139"/>
      <c r="E273" s="140"/>
    </row>
    <row r="274" customFormat="false" ht="15.75" hidden="false" customHeight="true" outlineLevel="0" collapsed="false">
      <c r="A274" s="137"/>
      <c r="B274" s="138"/>
      <c r="C274" s="138"/>
      <c r="D274" s="139"/>
      <c r="E274" s="140"/>
    </row>
    <row r="275" customFormat="false" ht="15.75" hidden="false" customHeight="true" outlineLevel="0" collapsed="false">
      <c r="A275" s="137"/>
      <c r="B275" s="138"/>
      <c r="C275" s="138"/>
      <c r="D275" s="139"/>
      <c r="E275" s="140"/>
    </row>
    <row r="276" customFormat="false" ht="15.75" hidden="false" customHeight="true" outlineLevel="0" collapsed="false">
      <c r="A276" s="137"/>
      <c r="B276" s="138"/>
      <c r="C276" s="138"/>
      <c r="D276" s="139"/>
      <c r="E276" s="140"/>
    </row>
    <row r="277" customFormat="false" ht="15.75" hidden="false" customHeight="true" outlineLevel="0" collapsed="false">
      <c r="A277" s="137"/>
      <c r="B277" s="138"/>
      <c r="C277" s="138"/>
      <c r="D277" s="139"/>
      <c r="E277" s="140"/>
    </row>
    <row r="278" customFormat="false" ht="15.75" hidden="false" customHeight="true" outlineLevel="0" collapsed="false">
      <c r="A278" s="137"/>
      <c r="B278" s="138"/>
      <c r="C278" s="138"/>
      <c r="D278" s="139"/>
      <c r="E278" s="140"/>
    </row>
    <row r="279" customFormat="false" ht="15.75" hidden="false" customHeight="true" outlineLevel="0" collapsed="false">
      <c r="A279" s="137"/>
      <c r="B279" s="138"/>
      <c r="C279" s="138"/>
      <c r="D279" s="139"/>
      <c r="E279" s="140"/>
    </row>
    <row r="280" customFormat="false" ht="15.75" hidden="false" customHeight="true" outlineLevel="0" collapsed="false">
      <c r="A280" s="137"/>
      <c r="B280" s="138"/>
      <c r="C280" s="138"/>
      <c r="D280" s="139"/>
      <c r="E280" s="140"/>
    </row>
    <row r="281" customFormat="false" ht="15.75" hidden="false" customHeight="true" outlineLevel="0" collapsed="false">
      <c r="A281" s="137"/>
      <c r="B281" s="138"/>
      <c r="C281" s="138"/>
      <c r="D281" s="139"/>
      <c r="E281" s="140"/>
    </row>
    <row r="282" customFormat="false" ht="15.75" hidden="false" customHeight="true" outlineLevel="0" collapsed="false">
      <c r="A282" s="137"/>
      <c r="B282" s="138"/>
      <c r="C282" s="138"/>
      <c r="D282" s="139"/>
      <c r="E282" s="140"/>
    </row>
    <row r="283" customFormat="false" ht="15.75" hidden="false" customHeight="true" outlineLevel="0" collapsed="false">
      <c r="A283" s="137"/>
      <c r="B283" s="138"/>
      <c r="C283" s="138"/>
      <c r="D283" s="139"/>
      <c r="E283" s="140"/>
    </row>
    <row r="284" customFormat="false" ht="15.75" hidden="false" customHeight="true" outlineLevel="0" collapsed="false">
      <c r="A284" s="137"/>
      <c r="B284" s="138"/>
      <c r="C284" s="138"/>
      <c r="D284" s="139"/>
      <c r="E284" s="140"/>
    </row>
    <row r="285" customFormat="false" ht="15.75" hidden="false" customHeight="true" outlineLevel="0" collapsed="false">
      <c r="A285" s="137"/>
      <c r="B285" s="138"/>
      <c r="C285" s="138"/>
      <c r="D285" s="139"/>
      <c r="E285" s="140"/>
    </row>
    <row r="286" customFormat="false" ht="15.75" hidden="false" customHeight="true" outlineLevel="0" collapsed="false">
      <c r="A286" s="137"/>
      <c r="B286" s="138"/>
      <c r="C286" s="138"/>
      <c r="D286" s="139"/>
      <c r="E286" s="140"/>
    </row>
    <row r="287" customFormat="false" ht="15.75" hidden="false" customHeight="true" outlineLevel="0" collapsed="false">
      <c r="A287" s="137"/>
      <c r="B287" s="138"/>
      <c r="C287" s="138"/>
      <c r="D287" s="139"/>
      <c r="E287" s="140"/>
    </row>
    <row r="288" customFormat="false" ht="15.75" hidden="false" customHeight="true" outlineLevel="0" collapsed="false">
      <c r="A288" s="137"/>
      <c r="B288" s="138"/>
      <c r="C288" s="138"/>
      <c r="D288" s="139"/>
      <c r="E288" s="140"/>
    </row>
    <row r="289" customFormat="false" ht="15.75" hidden="false" customHeight="true" outlineLevel="0" collapsed="false">
      <c r="A289" s="137"/>
      <c r="B289" s="138"/>
      <c r="C289" s="138"/>
      <c r="D289" s="139"/>
      <c r="E289" s="140"/>
    </row>
    <row r="290" customFormat="false" ht="15.75" hidden="false" customHeight="true" outlineLevel="0" collapsed="false">
      <c r="A290" s="137"/>
      <c r="B290" s="138"/>
      <c r="C290" s="138"/>
      <c r="D290" s="139"/>
      <c r="E290" s="140"/>
    </row>
    <row r="291" customFormat="false" ht="15.75" hidden="false" customHeight="true" outlineLevel="0" collapsed="false">
      <c r="A291" s="137"/>
      <c r="B291" s="138"/>
      <c r="C291" s="138"/>
      <c r="D291" s="139"/>
      <c r="E291" s="140"/>
    </row>
    <row r="292" customFormat="false" ht="15.75" hidden="false" customHeight="true" outlineLevel="0" collapsed="false">
      <c r="A292" s="137"/>
      <c r="B292" s="138"/>
      <c r="C292" s="138"/>
      <c r="D292" s="139"/>
      <c r="E292" s="140"/>
    </row>
    <row r="293" customFormat="false" ht="15.75" hidden="false" customHeight="true" outlineLevel="0" collapsed="false">
      <c r="A293" s="137"/>
      <c r="B293" s="138"/>
      <c r="C293" s="138"/>
      <c r="D293" s="139"/>
      <c r="E293" s="140"/>
    </row>
    <row r="294" customFormat="false" ht="15.75" hidden="false" customHeight="true" outlineLevel="0" collapsed="false">
      <c r="A294" s="137"/>
      <c r="B294" s="138"/>
      <c r="C294" s="138"/>
      <c r="D294" s="139"/>
      <c r="E294" s="140"/>
    </row>
    <row r="295" customFormat="false" ht="15.75" hidden="false" customHeight="true" outlineLevel="0" collapsed="false">
      <c r="A295" s="137"/>
      <c r="B295" s="138"/>
      <c r="C295" s="138"/>
      <c r="D295" s="139"/>
      <c r="E295" s="140"/>
    </row>
    <row r="296" customFormat="false" ht="15.75" hidden="false" customHeight="true" outlineLevel="0" collapsed="false">
      <c r="A296" s="137"/>
      <c r="B296" s="138"/>
      <c r="C296" s="138"/>
      <c r="D296" s="139"/>
      <c r="E296" s="140"/>
    </row>
    <row r="297" customFormat="false" ht="15.75" hidden="false" customHeight="true" outlineLevel="0" collapsed="false">
      <c r="A297" s="137"/>
      <c r="B297" s="138"/>
      <c r="C297" s="138"/>
      <c r="D297" s="139"/>
      <c r="E297" s="140"/>
    </row>
    <row r="298" customFormat="false" ht="15.75" hidden="false" customHeight="true" outlineLevel="0" collapsed="false">
      <c r="A298" s="137"/>
      <c r="B298" s="138"/>
      <c r="C298" s="138"/>
      <c r="D298" s="139"/>
      <c r="E298" s="140"/>
    </row>
    <row r="299" customFormat="false" ht="15.75" hidden="false" customHeight="true" outlineLevel="0" collapsed="false">
      <c r="A299" s="137"/>
      <c r="B299" s="138"/>
      <c r="C299" s="138"/>
      <c r="D299" s="139"/>
      <c r="E299" s="140"/>
    </row>
    <row r="300" customFormat="false" ht="15.75" hidden="false" customHeight="true" outlineLevel="0" collapsed="false">
      <c r="A300" s="137"/>
      <c r="B300" s="138"/>
      <c r="C300" s="138"/>
      <c r="D300" s="139"/>
      <c r="E300" s="140"/>
    </row>
    <row r="301" customFormat="false" ht="15.75" hidden="false" customHeight="true" outlineLevel="0" collapsed="false">
      <c r="A301" s="137"/>
      <c r="B301" s="138"/>
      <c r="C301" s="138"/>
      <c r="D301" s="139"/>
      <c r="E301" s="140"/>
    </row>
    <row r="302" customFormat="false" ht="15.75" hidden="false" customHeight="true" outlineLevel="0" collapsed="false">
      <c r="A302" s="137"/>
      <c r="B302" s="138"/>
      <c r="C302" s="138"/>
      <c r="D302" s="139"/>
      <c r="E302" s="140"/>
    </row>
    <row r="303" customFormat="false" ht="15.75" hidden="false" customHeight="true" outlineLevel="0" collapsed="false">
      <c r="A303" s="137"/>
      <c r="B303" s="138"/>
      <c r="C303" s="138"/>
      <c r="D303" s="139"/>
      <c r="E303" s="140"/>
    </row>
    <row r="304" customFormat="false" ht="15.75" hidden="false" customHeight="true" outlineLevel="0" collapsed="false">
      <c r="A304" s="137"/>
      <c r="B304" s="138"/>
      <c r="C304" s="138"/>
      <c r="D304" s="139"/>
      <c r="E304" s="140"/>
    </row>
    <row r="305" customFormat="false" ht="15.75" hidden="false" customHeight="true" outlineLevel="0" collapsed="false">
      <c r="A305" s="137"/>
      <c r="B305" s="138"/>
      <c r="C305" s="138"/>
      <c r="D305" s="139"/>
      <c r="E305" s="140"/>
    </row>
    <row r="306" customFormat="false" ht="15.75" hidden="false" customHeight="true" outlineLevel="0" collapsed="false">
      <c r="A306" s="137"/>
      <c r="B306" s="138"/>
      <c r="C306" s="138"/>
      <c r="D306" s="139"/>
      <c r="E306" s="140"/>
    </row>
    <row r="307" customFormat="false" ht="15.75" hidden="false" customHeight="true" outlineLevel="0" collapsed="false">
      <c r="A307" s="137"/>
      <c r="B307" s="138"/>
      <c r="C307" s="138"/>
      <c r="D307" s="139"/>
      <c r="E307" s="140"/>
    </row>
    <row r="308" customFormat="false" ht="15.75" hidden="false" customHeight="true" outlineLevel="0" collapsed="false">
      <c r="A308" s="137"/>
      <c r="B308" s="138"/>
      <c r="C308" s="138"/>
      <c r="D308" s="139"/>
      <c r="E308" s="140"/>
    </row>
    <row r="309" customFormat="false" ht="15.75" hidden="false" customHeight="true" outlineLevel="0" collapsed="false">
      <c r="A309" s="137"/>
      <c r="B309" s="138"/>
      <c r="C309" s="138"/>
      <c r="D309" s="139"/>
      <c r="E309" s="140"/>
    </row>
    <row r="310" customFormat="false" ht="15.75" hidden="false" customHeight="true" outlineLevel="0" collapsed="false">
      <c r="A310" s="137"/>
      <c r="B310" s="138"/>
      <c r="C310" s="138"/>
      <c r="D310" s="139"/>
      <c r="E310" s="140"/>
    </row>
    <row r="311" customFormat="false" ht="15.75" hidden="false" customHeight="true" outlineLevel="0" collapsed="false">
      <c r="A311" s="137"/>
      <c r="B311" s="138"/>
      <c r="C311" s="138"/>
      <c r="D311" s="139"/>
      <c r="E311" s="140"/>
    </row>
    <row r="312" customFormat="false" ht="15.75" hidden="false" customHeight="true" outlineLevel="0" collapsed="false">
      <c r="A312" s="137"/>
      <c r="B312" s="138"/>
      <c r="C312" s="138"/>
      <c r="D312" s="139"/>
      <c r="E312" s="140"/>
    </row>
    <row r="313" customFormat="false" ht="15.75" hidden="false" customHeight="true" outlineLevel="0" collapsed="false">
      <c r="A313" s="137"/>
      <c r="B313" s="138"/>
      <c r="C313" s="138"/>
      <c r="D313" s="139"/>
      <c r="E313" s="140"/>
    </row>
    <row r="314" customFormat="false" ht="15.75" hidden="false" customHeight="true" outlineLevel="0" collapsed="false">
      <c r="A314" s="137"/>
      <c r="B314" s="138"/>
      <c r="C314" s="138"/>
      <c r="D314" s="139"/>
      <c r="E314" s="140"/>
    </row>
    <row r="315" customFormat="false" ht="15.75" hidden="false" customHeight="true" outlineLevel="0" collapsed="false">
      <c r="A315" s="137"/>
      <c r="B315" s="138"/>
      <c r="C315" s="138"/>
      <c r="D315" s="139"/>
      <c r="E315" s="140"/>
    </row>
    <row r="316" customFormat="false" ht="15.75" hidden="false" customHeight="true" outlineLevel="0" collapsed="false">
      <c r="A316" s="137"/>
      <c r="B316" s="138"/>
      <c r="C316" s="138"/>
      <c r="D316" s="139"/>
      <c r="E316" s="140"/>
    </row>
    <row r="317" customFormat="false" ht="15.75" hidden="false" customHeight="true" outlineLevel="0" collapsed="false">
      <c r="A317" s="137"/>
      <c r="B317" s="138"/>
      <c r="C317" s="138"/>
      <c r="D317" s="139"/>
      <c r="E317" s="140"/>
    </row>
    <row r="318" customFormat="false" ht="15.75" hidden="false" customHeight="true" outlineLevel="0" collapsed="false">
      <c r="A318" s="137"/>
      <c r="B318" s="138"/>
      <c r="C318" s="138"/>
      <c r="D318" s="139"/>
      <c r="E318" s="140"/>
    </row>
    <row r="319" customFormat="false" ht="15.75" hidden="false" customHeight="true" outlineLevel="0" collapsed="false">
      <c r="A319" s="137"/>
      <c r="B319" s="138"/>
      <c r="C319" s="138"/>
      <c r="D319" s="139"/>
      <c r="E319" s="140"/>
    </row>
    <row r="320" customFormat="false" ht="15.75" hidden="false" customHeight="true" outlineLevel="0" collapsed="false">
      <c r="A320" s="137"/>
      <c r="B320" s="138"/>
      <c r="C320" s="138"/>
      <c r="D320" s="139"/>
      <c r="E320" s="140"/>
    </row>
    <row r="321" customFormat="false" ht="15.75" hidden="false" customHeight="true" outlineLevel="0" collapsed="false">
      <c r="A321" s="137"/>
      <c r="B321" s="138"/>
      <c r="C321" s="138"/>
      <c r="D321" s="139"/>
      <c r="E321" s="140"/>
    </row>
    <row r="322" customFormat="false" ht="15.75" hidden="false" customHeight="true" outlineLevel="0" collapsed="false">
      <c r="A322" s="137"/>
      <c r="B322" s="138"/>
      <c r="C322" s="138"/>
      <c r="D322" s="139"/>
      <c r="E322" s="140"/>
    </row>
    <row r="323" customFormat="false" ht="15.75" hidden="false" customHeight="true" outlineLevel="0" collapsed="false">
      <c r="A323" s="137"/>
      <c r="B323" s="138"/>
      <c r="C323" s="138"/>
      <c r="D323" s="139"/>
      <c r="E323" s="140"/>
    </row>
    <row r="324" customFormat="false" ht="15.75" hidden="false" customHeight="true" outlineLevel="0" collapsed="false">
      <c r="A324" s="137"/>
      <c r="B324" s="138"/>
      <c r="C324" s="138"/>
      <c r="D324" s="139"/>
      <c r="E324" s="140"/>
    </row>
    <row r="325" customFormat="false" ht="15.75" hidden="false" customHeight="true" outlineLevel="0" collapsed="false">
      <c r="A325" s="137"/>
      <c r="B325" s="138"/>
      <c r="C325" s="138"/>
      <c r="D325" s="139"/>
      <c r="E325" s="140"/>
    </row>
    <row r="326" customFormat="false" ht="15.75" hidden="false" customHeight="true" outlineLevel="0" collapsed="false">
      <c r="A326" s="137"/>
      <c r="B326" s="138"/>
      <c r="C326" s="138"/>
      <c r="D326" s="139"/>
      <c r="E326" s="140"/>
    </row>
    <row r="327" customFormat="false" ht="15.75" hidden="false" customHeight="true" outlineLevel="0" collapsed="false">
      <c r="A327" s="137"/>
      <c r="B327" s="138"/>
      <c r="C327" s="138"/>
      <c r="D327" s="139"/>
      <c r="E327" s="140"/>
    </row>
    <row r="328" customFormat="false" ht="15.75" hidden="false" customHeight="true" outlineLevel="0" collapsed="false">
      <c r="A328" s="137"/>
      <c r="B328" s="138"/>
      <c r="C328" s="138"/>
      <c r="D328" s="139"/>
      <c r="E328" s="140"/>
    </row>
    <row r="329" customFormat="false" ht="15.75" hidden="false" customHeight="true" outlineLevel="0" collapsed="false">
      <c r="A329" s="137"/>
      <c r="B329" s="138"/>
      <c r="C329" s="138"/>
      <c r="D329" s="139"/>
      <c r="E329" s="140"/>
    </row>
    <row r="330" customFormat="false" ht="15.75" hidden="false" customHeight="true" outlineLevel="0" collapsed="false">
      <c r="A330" s="137"/>
      <c r="B330" s="138"/>
      <c r="C330" s="138"/>
      <c r="D330" s="139"/>
      <c r="E330" s="140"/>
    </row>
    <row r="331" customFormat="false" ht="15.75" hidden="false" customHeight="true" outlineLevel="0" collapsed="false">
      <c r="A331" s="137"/>
      <c r="B331" s="138"/>
      <c r="C331" s="138"/>
      <c r="D331" s="139"/>
      <c r="E331" s="140"/>
    </row>
    <row r="332" customFormat="false" ht="15.75" hidden="false" customHeight="true" outlineLevel="0" collapsed="false">
      <c r="A332" s="137"/>
      <c r="B332" s="138"/>
      <c r="C332" s="138"/>
      <c r="D332" s="139"/>
      <c r="E332" s="140"/>
    </row>
    <row r="333" customFormat="false" ht="15.75" hidden="false" customHeight="true" outlineLevel="0" collapsed="false">
      <c r="A333" s="137"/>
      <c r="B333" s="138"/>
      <c r="C333" s="138"/>
      <c r="D333" s="139"/>
      <c r="E333" s="140"/>
    </row>
    <row r="334" customFormat="false" ht="15.75" hidden="false" customHeight="true" outlineLevel="0" collapsed="false">
      <c r="A334" s="137"/>
      <c r="B334" s="138"/>
      <c r="C334" s="138"/>
      <c r="D334" s="139"/>
      <c r="E334" s="140"/>
    </row>
    <row r="335" customFormat="false" ht="15.75" hidden="false" customHeight="true" outlineLevel="0" collapsed="false">
      <c r="A335" s="137"/>
      <c r="B335" s="138"/>
      <c r="C335" s="138"/>
      <c r="D335" s="139"/>
      <c r="E335" s="140"/>
    </row>
    <row r="336" customFormat="false" ht="15.75" hidden="false" customHeight="true" outlineLevel="0" collapsed="false">
      <c r="A336" s="137"/>
      <c r="B336" s="138"/>
      <c r="C336" s="138"/>
      <c r="D336" s="139"/>
      <c r="E336" s="140"/>
    </row>
    <row r="337" customFormat="false" ht="15.75" hidden="false" customHeight="true" outlineLevel="0" collapsed="false">
      <c r="A337" s="137"/>
      <c r="B337" s="138"/>
      <c r="C337" s="138"/>
      <c r="D337" s="139"/>
      <c r="E337" s="140"/>
    </row>
    <row r="338" customFormat="false" ht="15.75" hidden="false" customHeight="true" outlineLevel="0" collapsed="false">
      <c r="A338" s="137"/>
      <c r="B338" s="138"/>
      <c r="C338" s="138"/>
      <c r="D338" s="139"/>
      <c r="E338" s="140"/>
    </row>
    <row r="339" customFormat="false" ht="15.75" hidden="false" customHeight="true" outlineLevel="0" collapsed="false">
      <c r="A339" s="137"/>
      <c r="B339" s="138"/>
      <c r="C339" s="138"/>
      <c r="D339" s="139"/>
      <c r="E339" s="140"/>
    </row>
    <row r="340" customFormat="false" ht="15.75" hidden="false" customHeight="true" outlineLevel="0" collapsed="false">
      <c r="A340" s="137"/>
      <c r="B340" s="138"/>
      <c r="C340" s="138"/>
      <c r="D340" s="139"/>
      <c r="E340" s="140"/>
    </row>
    <row r="341" customFormat="false" ht="15.75" hidden="false" customHeight="true" outlineLevel="0" collapsed="false">
      <c r="A341" s="137"/>
      <c r="B341" s="138"/>
      <c r="C341" s="138"/>
      <c r="D341" s="139"/>
      <c r="E341" s="140"/>
    </row>
    <row r="342" customFormat="false" ht="15.75" hidden="false" customHeight="true" outlineLevel="0" collapsed="false">
      <c r="A342" s="137"/>
      <c r="B342" s="138"/>
      <c r="C342" s="138"/>
      <c r="D342" s="139"/>
      <c r="E342" s="140"/>
    </row>
    <row r="343" customFormat="false" ht="15.75" hidden="false" customHeight="true" outlineLevel="0" collapsed="false">
      <c r="A343" s="137"/>
      <c r="B343" s="138"/>
      <c r="C343" s="138"/>
      <c r="D343" s="139"/>
      <c r="E343" s="140"/>
    </row>
    <row r="344" customFormat="false" ht="15.75" hidden="false" customHeight="true" outlineLevel="0" collapsed="false">
      <c r="A344" s="137"/>
      <c r="B344" s="138"/>
      <c r="C344" s="138"/>
      <c r="D344" s="139"/>
      <c r="E344" s="140"/>
    </row>
    <row r="345" customFormat="false" ht="15.75" hidden="false" customHeight="true" outlineLevel="0" collapsed="false">
      <c r="A345" s="137"/>
      <c r="B345" s="138"/>
      <c r="C345" s="138"/>
      <c r="D345" s="139"/>
      <c r="E345" s="140"/>
    </row>
    <row r="346" customFormat="false" ht="15.75" hidden="false" customHeight="true" outlineLevel="0" collapsed="false">
      <c r="A346" s="137"/>
      <c r="B346" s="138"/>
      <c r="C346" s="138"/>
      <c r="D346" s="139"/>
      <c r="E346" s="140"/>
    </row>
    <row r="347" customFormat="false" ht="15.75" hidden="false" customHeight="true" outlineLevel="0" collapsed="false">
      <c r="A347" s="137"/>
      <c r="B347" s="138"/>
      <c r="C347" s="138"/>
      <c r="D347" s="139"/>
      <c r="E347" s="140"/>
    </row>
    <row r="348" customFormat="false" ht="15.75" hidden="false" customHeight="true" outlineLevel="0" collapsed="false">
      <c r="A348" s="137"/>
      <c r="B348" s="138"/>
      <c r="C348" s="138"/>
      <c r="D348" s="139"/>
      <c r="E348" s="140"/>
    </row>
    <row r="349" customFormat="false" ht="15.75" hidden="false" customHeight="true" outlineLevel="0" collapsed="false">
      <c r="A349" s="137"/>
      <c r="B349" s="138"/>
      <c r="C349" s="138"/>
      <c r="D349" s="139"/>
      <c r="E349" s="140"/>
    </row>
    <row r="350" customFormat="false" ht="15.75" hidden="false" customHeight="true" outlineLevel="0" collapsed="false">
      <c r="A350" s="137"/>
      <c r="B350" s="138"/>
      <c r="C350" s="138"/>
      <c r="D350" s="139"/>
      <c r="E350" s="140"/>
    </row>
    <row r="351" customFormat="false" ht="15.75" hidden="false" customHeight="true" outlineLevel="0" collapsed="false">
      <c r="A351" s="137"/>
      <c r="B351" s="138"/>
      <c r="C351" s="138"/>
      <c r="D351" s="139"/>
      <c r="E351" s="140"/>
    </row>
    <row r="352" customFormat="false" ht="15.75" hidden="false" customHeight="true" outlineLevel="0" collapsed="false">
      <c r="A352" s="137"/>
      <c r="B352" s="138"/>
      <c r="C352" s="138"/>
      <c r="D352" s="139"/>
      <c r="E352" s="140"/>
    </row>
    <row r="353" customFormat="false" ht="15.75" hidden="false" customHeight="true" outlineLevel="0" collapsed="false">
      <c r="A353" s="137"/>
      <c r="B353" s="138"/>
      <c r="C353" s="138"/>
      <c r="D353" s="139"/>
      <c r="E353" s="140"/>
    </row>
    <row r="354" customFormat="false" ht="15.75" hidden="false" customHeight="true" outlineLevel="0" collapsed="false">
      <c r="A354" s="137"/>
      <c r="B354" s="138"/>
      <c r="C354" s="138"/>
      <c r="D354" s="139"/>
      <c r="E354" s="140"/>
    </row>
    <row r="355" customFormat="false" ht="15.75" hidden="false" customHeight="true" outlineLevel="0" collapsed="false">
      <c r="A355" s="137"/>
      <c r="B355" s="138"/>
      <c r="C355" s="138"/>
      <c r="D355" s="139"/>
      <c r="E355" s="140"/>
    </row>
    <row r="356" customFormat="false" ht="15.75" hidden="false" customHeight="true" outlineLevel="0" collapsed="false">
      <c r="A356" s="137"/>
      <c r="B356" s="138"/>
      <c r="C356" s="138"/>
      <c r="D356" s="139"/>
      <c r="E356" s="140"/>
    </row>
    <row r="357" customFormat="false" ht="15.75" hidden="false" customHeight="true" outlineLevel="0" collapsed="false">
      <c r="A357" s="137"/>
      <c r="B357" s="138"/>
      <c r="C357" s="138"/>
      <c r="D357" s="139"/>
      <c r="E357" s="140"/>
    </row>
    <row r="358" customFormat="false" ht="15.75" hidden="false" customHeight="true" outlineLevel="0" collapsed="false">
      <c r="A358" s="137"/>
      <c r="B358" s="138"/>
      <c r="C358" s="138"/>
      <c r="D358" s="139"/>
      <c r="E358" s="140"/>
    </row>
    <row r="359" customFormat="false" ht="15.75" hidden="false" customHeight="true" outlineLevel="0" collapsed="false">
      <c r="A359" s="137"/>
      <c r="B359" s="138"/>
      <c r="C359" s="138"/>
      <c r="D359" s="139"/>
      <c r="E359" s="140"/>
    </row>
    <row r="360" customFormat="false" ht="15.75" hidden="false" customHeight="true" outlineLevel="0" collapsed="false">
      <c r="A360" s="137"/>
      <c r="B360" s="138"/>
      <c r="C360" s="138"/>
      <c r="D360" s="139"/>
      <c r="E360" s="140"/>
    </row>
    <row r="361" customFormat="false" ht="15.75" hidden="false" customHeight="true" outlineLevel="0" collapsed="false">
      <c r="A361" s="137"/>
      <c r="B361" s="138"/>
      <c r="C361" s="138"/>
      <c r="D361" s="139"/>
      <c r="E361" s="140"/>
    </row>
    <row r="362" customFormat="false" ht="15.75" hidden="false" customHeight="true" outlineLevel="0" collapsed="false">
      <c r="A362" s="137"/>
      <c r="B362" s="138"/>
      <c r="C362" s="138"/>
      <c r="D362" s="139"/>
      <c r="E362" s="140"/>
    </row>
    <row r="363" customFormat="false" ht="15.75" hidden="false" customHeight="true" outlineLevel="0" collapsed="false">
      <c r="A363" s="137"/>
      <c r="B363" s="138"/>
      <c r="C363" s="138"/>
      <c r="D363" s="139"/>
      <c r="E363" s="140"/>
    </row>
    <row r="364" customFormat="false" ht="15.75" hidden="false" customHeight="true" outlineLevel="0" collapsed="false">
      <c r="A364" s="137"/>
      <c r="B364" s="138"/>
      <c r="C364" s="138"/>
      <c r="D364" s="139"/>
      <c r="E364" s="140"/>
    </row>
    <row r="365" customFormat="false" ht="15.75" hidden="false" customHeight="true" outlineLevel="0" collapsed="false">
      <c r="A365" s="137"/>
      <c r="B365" s="138"/>
      <c r="C365" s="138"/>
      <c r="D365" s="139"/>
      <c r="E365" s="140"/>
    </row>
    <row r="366" customFormat="false" ht="15.75" hidden="false" customHeight="true" outlineLevel="0" collapsed="false">
      <c r="A366" s="137"/>
      <c r="B366" s="138"/>
      <c r="C366" s="138"/>
      <c r="D366" s="139"/>
      <c r="E366" s="140"/>
    </row>
    <row r="367" customFormat="false" ht="15.75" hidden="false" customHeight="true" outlineLevel="0" collapsed="false">
      <c r="A367" s="137"/>
      <c r="B367" s="138"/>
      <c r="C367" s="138"/>
      <c r="D367" s="139"/>
      <c r="E367" s="140"/>
    </row>
    <row r="368" customFormat="false" ht="15.75" hidden="false" customHeight="true" outlineLevel="0" collapsed="false">
      <c r="A368" s="137"/>
      <c r="B368" s="138"/>
      <c r="C368" s="138"/>
      <c r="D368" s="139"/>
      <c r="E368" s="140"/>
    </row>
    <row r="369" customFormat="false" ht="15.75" hidden="false" customHeight="true" outlineLevel="0" collapsed="false">
      <c r="A369" s="137"/>
      <c r="B369" s="138"/>
      <c r="C369" s="138"/>
      <c r="D369" s="139"/>
      <c r="E369" s="140"/>
    </row>
    <row r="370" customFormat="false" ht="15.75" hidden="false" customHeight="true" outlineLevel="0" collapsed="false">
      <c r="A370" s="137"/>
      <c r="B370" s="138"/>
      <c r="C370" s="138"/>
      <c r="D370" s="139"/>
      <c r="E370" s="140"/>
    </row>
    <row r="371" customFormat="false" ht="15.75" hidden="false" customHeight="true" outlineLevel="0" collapsed="false">
      <c r="A371" s="137"/>
      <c r="B371" s="138"/>
      <c r="C371" s="138"/>
      <c r="D371" s="139"/>
      <c r="E371" s="140"/>
    </row>
    <row r="372" customFormat="false" ht="15.75" hidden="false" customHeight="true" outlineLevel="0" collapsed="false">
      <c r="A372" s="137"/>
      <c r="B372" s="138"/>
      <c r="C372" s="138"/>
      <c r="D372" s="139"/>
      <c r="E372" s="140"/>
    </row>
    <row r="373" customFormat="false" ht="15.75" hidden="false" customHeight="true" outlineLevel="0" collapsed="false">
      <c r="A373" s="137"/>
      <c r="B373" s="138"/>
      <c r="C373" s="138"/>
      <c r="D373" s="139"/>
      <c r="E373" s="140"/>
    </row>
    <row r="374" customFormat="false" ht="15.75" hidden="false" customHeight="true" outlineLevel="0" collapsed="false">
      <c r="A374" s="137"/>
      <c r="B374" s="138"/>
      <c r="C374" s="138"/>
      <c r="D374" s="139"/>
      <c r="E374" s="140"/>
    </row>
    <row r="375" customFormat="false" ht="15.75" hidden="false" customHeight="true" outlineLevel="0" collapsed="false">
      <c r="A375" s="137"/>
      <c r="B375" s="138"/>
      <c r="C375" s="138"/>
      <c r="D375" s="139"/>
      <c r="E375" s="140"/>
    </row>
    <row r="376" customFormat="false" ht="15.75" hidden="false" customHeight="true" outlineLevel="0" collapsed="false">
      <c r="A376" s="137"/>
      <c r="B376" s="138"/>
      <c r="C376" s="138"/>
      <c r="D376" s="139"/>
      <c r="E376" s="140"/>
    </row>
    <row r="377" customFormat="false" ht="15.75" hidden="false" customHeight="true" outlineLevel="0" collapsed="false">
      <c r="A377" s="137"/>
      <c r="B377" s="138"/>
      <c r="C377" s="138"/>
      <c r="D377" s="139"/>
      <c r="E377" s="140"/>
    </row>
    <row r="378" customFormat="false" ht="15.75" hidden="false" customHeight="true" outlineLevel="0" collapsed="false">
      <c r="A378" s="137"/>
      <c r="B378" s="138"/>
      <c r="C378" s="138"/>
      <c r="D378" s="139"/>
      <c r="E378" s="140"/>
    </row>
    <row r="379" customFormat="false" ht="15.75" hidden="false" customHeight="true" outlineLevel="0" collapsed="false">
      <c r="A379" s="137"/>
      <c r="B379" s="138"/>
      <c r="C379" s="138"/>
      <c r="D379" s="139"/>
      <c r="E379" s="140"/>
    </row>
    <row r="380" customFormat="false" ht="15.75" hidden="false" customHeight="true" outlineLevel="0" collapsed="false">
      <c r="A380" s="137"/>
      <c r="B380" s="138"/>
      <c r="C380" s="138"/>
      <c r="D380" s="139"/>
      <c r="E380" s="140"/>
    </row>
    <row r="381" customFormat="false" ht="15.75" hidden="false" customHeight="true" outlineLevel="0" collapsed="false">
      <c r="A381" s="137"/>
      <c r="B381" s="138"/>
      <c r="C381" s="138"/>
      <c r="D381" s="139"/>
      <c r="E381" s="140"/>
    </row>
    <row r="382" customFormat="false" ht="15.75" hidden="false" customHeight="true" outlineLevel="0" collapsed="false">
      <c r="A382" s="137"/>
      <c r="B382" s="138"/>
      <c r="C382" s="138"/>
      <c r="D382" s="139"/>
      <c r="E382" s="140"/>
    </row>
    <row r="383" customFormat="false" ht="15.75" hidden="false" customHeight="true" outlineLevel="0" collapsed="false">
      <c r="A383" s="137"/>
      <c r="B383" s="138"/>
      <c r="C383" s="138"/>
      <c r="D383" s="139"/>
      <c r="E383" s="140"/>
    </row>
    <row r="384" customFormat="false" ht="15.75" hidden="false" customHeight="true" outlineLevel="0" collapsed="false">
      <c r="A384" s="137"/>
      <c r="B384" s="138"/>
      <c r="C384" s="138"/>
      <c r="D384" s="139"/>
      <c r="E384" s="140"/>
    </row>
    <row r="385" customFormat="false" ht="15.75" hidden="false" customHeight="true" outlineLevel="0" collapsed="false">
      <c r="A385" s="137"/>
      <c r="B385" s="138"/>
      <c r="C385" s="138"/>
      <c r="D385" s="139"/>
      <c r="E385" s="140"/>
    </row>
    <row r="386" customFormat="false" ht="15.75" hidden="false" customHeight="true" outlineLevel="0" collapsed="false">
      <c r="A386" s="137"/>
      <c r="B386" s="138"/>
      <c r="C386" s="138"/>
      <c r="D386" s="139"/>
      <c r="E386" s="140"/>
    </row>
    <row r="387" customFormat="false" ht="15.75" hidden="false" customHeight="true" outlineLevel="0" collapsed="false">
      <c r="A387" s="137"/>
      <c r="B387" s="138"/>
      <c r="C387" s="138"/>
      <c r="D387" s="139"/>
      <c r="E387" s="140"/>
    </row>
    <row r="388" customFormat="false" ht="15.75" hidden="false" customHeight="true" outlineLevel="0" collapsed="false">
      <c r="A388" s="137"/>
      <c r="B388" s="138"/>
      <c r="C388" s="138"/>
      <c r="D388" s="139"/>
      <c r="E388" s="140"/>
    </row>
    <row r="389" customFormat="false" ht="15.75" hidden="false" customHeight="true" outlineLevel="0" collapsed="false">
      <c r="A389" s="137"/>
      <c r="B389" s="138"/>
      <c r="C389" s="138"/>
      <c r="D389" s="139"/>
      <c r="E389" s="140"/>
    </row>
    <row r="390" customFormat="false" ht="15.75" hidden="false" customHeight="true" outlineLevel="0" collapsed="false">
      <c r="A390" s="137"/>
      <c r="B390" s="138"/>
      <c r="C390" s="138"/>
      <c r="D390" s="139"/>
      <c r="E390" s="140"/>
    </row>
    <row r="391" customFormat="false" ht="15.75" hidden="false" customHeight="true" outlineLevel="0" collapsed="false">
      <c r="A391" s="137"/>
      <c r="B391" s="138"/>
      <c r="C391" s="138"/>
      <c r="D391" s="139"/>
      <c r="E391" s="140"/>
    </row>
    <row r="392" customFormat="false" ht="15.75" hidden="false" customHeight="true" outlineLevel="0" collapsed="false">
      <c r="A392" s="137"/>
      <c r="B392" s="138"/>
      <c r="C392" s="138"/>
      <c r="D392" s="139"/>
      <c r="E392" s="140"/>
    </row>
    <row r="393" customFormat="false" ht="15.75" hidden="false" customHeight="true" outlineLevel="0" collapsed="false">
      <c r="A393" s="137"/>
      <c r="B393" s="138"/>
      <c r="C393" s="138"/>
      <c r="D393" s="139"/>
      <c r="E393" s="140"/>
    </row>
    <row r="394" customFormat="false" ht="15.75" hidden="false" customHeight="true" outlineLevel="0" collapsed="false">
      <c r="A394" s="137"/>
      <c r="B394" s="138"/>
      <c r="C394" s="138"/>
      <c r="D394" s="139"/>
      <c r="E394" s="140"/>
    </row>
    <row r="395" customFormat="false" ht="15.75" hidden="false" customHeight="true" outlineLevel="0" collapsed="false">
      <c r="A395" s="137"/>
      <c r="B395" s="138"/>
      <c r="C395" s="138"/>
      <c r="D395" s="139"/>
      <c r="E395" s="140"/>
    </row>
    <row r="396" customFormat="false" ht="15.75" hidden="false" customHeight="true" outlineLevel="0" collapsed="false">
      <c r="A396" s="137"/>
      <c r="B396" s="138"/>
      <c r="C396" s="138"/>
      <c r="D396" s="139"/>
      <c r="E396" s="140"/>
    </row>
    <row r="397" customFormat="false" ht="15.75" hidden="false" customHeight="true" outlineLevel="0" collapsed="false">
      <c r="A397" s="137"/>
      <c r="B397" s="138"/>
      <c r="C397" s="138"/>
      <c r="D397" s="139"/>
      <c r="E397" s="140"/>
    </row>
    <row r="398" customFormat="false" ht="15.75" hidden="false" customHeight="true" outlineLevel="0" collapsed="false">
      <c r="A398" s="137"/>
      <c r="B398" s="138"/>
      <c r="C398" s="138"/>
      <c r="D398" s="139"/>
      <c r="E398" s="140"/>
    </row>
    <row r="399" customFormat="false" ht="15.75" hidden="false" customHeight="true" outlineLevel="0" collapsed="false">
      <c r="A399" s="137"/>
      <c r="B399" s="138"/>
      <c r="C399" s="138"/>
      <c r="D399" s="139"/>
      <c r="E399" s="140"/>
    </row>
    <row r="400" customFormat="false" ht="15.75" hidden="false" customHeight="true" outlineLevel="0" collapsed="false">
      <c r="A400" s="137"/>
      <c r="B400" s="138"/>
      <c r="C400" s="138"/>
      <c r="D400" s="139"/>
      <c r="E400" s="140"/>
    </row>
    <row r="401" customFormat="false" ht="15.75" hidden="false" customHeight="true" outlineLevel="0" collapsed="false">
      <c r="A401" s="137"/>
      <c r="B401" s="138"/>
      <c r="C401" s="138"/>
      <c r="D401" s="139"/>
      <c r="E401" s="140"/>
    </row>
    <row r="402" customFormat="false" ht="15.75" hidden="false" customHeight="true" outlineLevel="0" collapsed="false">
      <c r="A402" s="137"/>
      <c r="B402" s="138"/>
      <c r="C402" s="138"/>
      <c r="D402" s="139"/>
      <c r="E402" s="140"/>
    </row>
    <row r="403" customFormat="false" ht="15.75" hidden="false" customHeight="true" outlineLevel="0" collapsed="false">
      <c r="A403" s="137"/>
      <c r="B403" s="138"/>
      <c r="C403" s="138"/>
      <c r="D403" s="139"/>
      <c r="E403" s="140"/>
    </row>
    <row r="404" customFormat="false" ht="15.75" hidden="false" customHeight="true" outlineLevel="0" collapsed="false">
      <c r="A404" s="137"/>
      <c r="B404" s="138"/>
      <c r="C404" s="138"/>
      <c r="D404" s="139"/>
      <c r="E404" s="140"/>
    </row>
    <row r="405" customFormat="false" ht="15.75" hidden="false" customHeight="true" outlineLevel="0" collapsed="false">
      <c r="A405" s="137"/>
      <c r="B405" s="138"/>
      <c r="C405" s="138"/>
      <c r="D405" s="139"/>
      <c r="E405" s="140"/>
    </row>
    <row r="406" customFormat="false" ht="15.75" hidden="false" customHeight="true" outlineLevel="0" collapsed="false">
      <c r="A406" s="137"/>
      <c r="B406" s="138"/>
      <c r="C406" s="138"/>
      <c r="D406" s="139"/>
      <c r="E406" s="140"/>
    </row>
    <row r="407" customFormat="false" ht="15.75" hidden="false" customHeight="true" outlineLevel="0" collapsed="false">
      <c r="A407" s="137"/>
      <c r="B407" s="138"/>
      <c r="C407" s="138"/>
      <c r="D407" s="139"/>
      <c r="E407" s="140"/>
    </row>
    <row r="408" customFormat="false" ht="15.75" hidden="false" customHeight="true" outlineLevel="0" collapsed="false">
      <c r="A408" s="137"/>
      <c r="B408" s="138"/>
      <c r="C408" s="138"/>
      <c r="D408" s="139"/>
      <c r="E408" s="140"/>
    </row>
    <row r="409" customFormat="false" ht="15.75" hidden="false" customHeight="true" outlineLevel="0" collapsed="false">
      <c r="A409" s="137"/>
      <c r="B409" s="138"/>
      <c r="C409" s="138"/>
      <c r="D409" s="139"/>
      <c r="E409" s="140"/>
    </row>
    <row r="410" customFormat="false" ht="15.75" hidden="false" customHeight="true" outlineLevel="0" collapsed="false">
      <c r="A410" s="137"/>
      <c r="B410" s="138"/>
      <c r="C410" s="138"/>
      <c r="D410" s="139"/>
      <c r="E410" s="140"/>
    </row>
    <row r="411" customFormat="false" ht="15.75" hidden="false" customHeight="true" outlineLevel="0" collapsed="false">
      <c r="A411" s="137"/>
      <c r="B411" s="138"/>
      <c r="C411" s="138"/>
      <c r="D411" s="139"/>
      <c r="E411" s="140"/>
    </row>
    <row r="412" customFormat="false" ht="15.75" hidden="false" customHeight="true" outlineLevel="0" collapsed="false">
      <c r="A412" s="137"/>
      <c r="B412" s="138"/>
      <c r="C412" s="138"/>
      <c r="D412" s="139"/>
      <c r="E412" s="140"/>
    </row>
    <row r="413" customFormat="false" ht="15.75" hidden="false" customHeight="true" outlineLevel="0" collapsed="false">
      <c r="A413" s="137"/>
      <c r="B413" s="138"/>
      <c r="C413" s="138"/>
      <c r="D413" s="139"/>
      <c r="E413" s="140"/>
    </row>
    <row r="414" customFormat="false" ht="15.75" hidden="false" customHeight="true" outlineLevel="0" collapsed="false">
      <c r="A414" s="137"/>
      <c r="B414" s="138"/>
      <c r="C414" s="138"/>
      <c r="D414" s="139"/>
      <c r="E414" s="140"/>
    </row>
    <row r="415" customFormat="false" ht="15.75" hidden="false" customHeight="true" outlineLevel="0" collapsed="false">
      <c r="A415" s="137"/>
      <c r="B415" s="138"/>
      <c r="C415" s="138"/>
      <c r="D415" s="139"/>
      <c r="E415" s="140"/>
    </row>
    <row r="416" customFormat="false" ht="15.75" hidden="false" customHeight="true" outlineLevel="0" collapsed="false">
      <c r="A416" s="137"/>
      <c r="B416" s="138"/>
      <c r="C416" s="138"/>
      <c r="D416" s="139"/>
      <c r="E416" s="140"/>
    </row>
    <row r="417" customFormat="false" ht="15.75" hidden="false" customHeight="true" outlineLevel="0" collapsed="false">
      <c r="A417" s="137"/>
      <c r="B417" s="138"/>
      <c r="C417" s="138"/>
      <c r="D417" s="139"/>
      <c r="E417" s="140"/>
    </row>
    <row r="418" customFormat="false" ht="15.75" hidden="false" customHeight="true" outlineLevel="0" collapsed="false">
      <c r="A418" s="137"/>
      <c r="B418" s="138"/>
      <c r="C418" s="138"/>
      <c r="D418" s="139"/>
      <c r="E418" s="140"/>
    </row>
    <row r="419" customFormat="false" ht="15.75" hidden="false" customHeight="true" outlineLevel="0" collapsed="false">
      <c r="A419" s="137"/>
      <c r="B419" s="138"/>
      <c r="C419" s="138"/>
      <c r="D419" s="139"/>
      <c r="E419" s="140"/>
    </row>
    <row r="420" customFormat="false" ht="15.75" hidden="false" customHeight="true" outlineLevel="0" collapsed="false">
      <c r="A420" s="137"/>
      <c r="B420" s="138"/>
      <c r="C420" s="138"/>
      <c r="D420" s="139"/>
      <c r="E420" s="140"/>
    </row>
    <row r="421" customFormat="false" ht="15.75" hidden="false" customHeight="true" outlineLevel="0" collapsed="false">
      <c r="A421" s="137"/>
      <c r="B421" s="138"/>
      <c r="C421" s="138"/>
      <c r="D421" s="139"/>
      <c r="E421" s="140"/>
    </row>
    <row r="422" customFormat="false" ht="15.75" hidden="false" customHeight="true" outlineLevel="0" collapsed="false">
      <c r="A422" s="137"/>
      <c r="B422" s="138"/>
      <c r="C422" s="138"/>
      <c r="D422" s="139"/>
      <c r="E422" s="140"/>
    </row>
    <row r="423" customFormat="false" ht="15.75" hidden="false" customHeight="true" outlineLevel="0" collapsed="false">
      <c r="A423" s="137"/>
      <c r="B423" s="138"/>
      <c r="C423" s="138"/>
      <c r="D423" s="139"/>
      <c r="E423" s="140"/>
    </row>
    <row r="424" customFormat="false" ht="15.75" hidden="false" customHeight="true" outlineLevel="0" collapsed="false">
      <c r="A424" s="137"/>
      <c r="B424" s="138"/>
      <c r="C424" s="138"/>
      <c r="D424" s="139"/>
      <c r="E424" s="140"/>
    </row>
    <row r="425" customFormat="false" ht="15.75" hidden="false" customHeight="true" outlineLevel="0" collapsed="false">
      <c r="A425" s="137"/>
      <c r="B425" s="138"/>
      <c r="C425" s="138"/>
      <c r="D425" s="139"/>
      <c r="E425" s="140"/>
    </row>
    <row r="426" customFormat="false" ht="15.75" hidden="false" customHeight="true" outlineLevel="0" collapsed="false">
      <c r="A426" s="137"/>
      <c r="B426" s="138"/>
      <c r="C426" s="138"/>
      <c r="D426" s="139"/>
      <c r="E426" s="140"/>
    </row>
    <row r="427" customFormat="false" ht="15.75" hidden="false" customHeight="true" outlineLevel="0" collapsed="false">
      <c r="A427" s="137"/>
      <c r="B427" s="138"/>
      <c r="C427" s="138"/>
      <c r="D427" s="139"/>
      <c r="E427" s="140"/>
    </row>
    <row r="428" customFormat="false" ht="15.75" hidden="false" customHeight="true" outlineLevel="0" collapsed="false">
      <c r="A428" s="137"/>
      <c r="B428" s="138"/>
      <c r="C428" s="138"/>
      <c r="D428" s="139"/>
      <c r="E428" s="140"/>
    </row>
    <row r="429" customFormat="false" ht="15.75" hidden="false" customHeight="true" outlineLevel="0" collapsed="false">
      <c r="A429" s="137"/>
      <c r="B429" s="138"/>
      <c r="C429" s="138"/>
      <c r="D429" s="139"/>
      <c r="E429" s="140"/>
    </row>
    <row r="430" customFormat="false" ht="15.75" hidden="false" customHeight="true" outlineLevel="0" collapsed="false">
      <c r="A430" s="137"/>
      <c r="B430" s="138"/>
      <c r="C430" s="138"/>
      <c r="D430" s="139"/>
      <c r="E430" s="140"/>
    </row>
    <row r="431" customFormat="false" ht="15.75" hidden="false" customHeight="true" outlineLevel="0" collapsed="false">
      <c r="A431" s="137"/>
      <c r="B431" s="138"/>
      <c r="C431" s="138"/>
      <c r="D431" s="139"/>
      <c r="E431" s="140"/>
    </row>
    <row r="432" customFormat="false" ht="15.75" hidden="false" customHeight="true" outlineLevel="0" collapsed="false">
      <c r="A432" s="137"/>
      <c r="B432" s="138"/>
      <c r="C432" s="138"/>
      <c r="D432" s="139"/>
      <c r="E432" s="140"/>
    </row>
    <row r="433" customFormat="false" ht="15.75" hidden="false" customHeight="true" outlineLevel="0" collapsed="false">
      <c r="A433" s="137"/>
      <c r="B433" s="138"/>
      <c r="C433" s="138"/>
      <c r="D433" s="139"/>
      <c r="E433" s="140"/>
    </row>
    <row r="434" customFormat="false" ht="15.75" hidden="false" customHeight="true" outlineLevel="0" collapsed="false">
      <c r="A434" s="137"/>
      <c r="B434" s="138"/>
      <c r="C434" s="138"/>
      <c r="D434" s="139"/>
      <c r="E434" s="140"/>
    </row>
    <row r="435" customFormat="false" ht="15.75" hidden="false" customHeight="true" outlineLevel="0" collapsed="false">
      <c r="A435" s="137"/>
      <c r="B435" s="138"/>
      <c r="C435" s="138"/>
      <c r="D435" s="139"/>
      <c r="E435" s="140"/>
    </row>
    <row r="436" customFormat="false" ht="15.75" hidden="false" customHeight="true" outlineLevel="0" collapsed="false">
      <c r="A436" s="137"/>
      <c r="B436" s="138"/>
      <c r="C436" s="138"/>
      <c r="D436" s="139"/>
      <c r="E436" s="140"/>
    </row>
    <row r="437" customFormat="false" ht="15.75" hidden="false" customHeight="true" outlineLevel="0" collapsed="false">
      <c r="A437" s="137"/>
      <c r="B437" s="138"/>
      <c r="C437" s="138"/>
      <c r="D437" s="139"/>
      <c r="E437" s="140"/>
    </row>
    <row r="438" customFormat="false" ht="15.75" hidden="false" customHeight="true" outlineLevel="0" collapsed="false">
      <c r="A438" s="137"/>
      <c r="B438" s="138"/>
      <c r="C438" s="138"/>
      <c r="D438" s="139"/>
      <c r="E438" s="140"/>
    </row>
    <row r="439" customFormat="false" ht="15.75" hidden="false" customHeight="true" outlineLevel="0" collapsed="false">
      <c r="A439" s="137"/>
      <c r="B439" s="138"/>
      <c r="C439" s="138"/>
      <c r="D439" s="139"/>
      <c r="E439" s="140"/>
    </row>
    <row r="440" customFormat="false" ht="15.75" hidden="false" customHeight="true" outlineLevel="0" collapsed="false">
      <c r="A440" s="137"/>
      <c r="B440" s="138"/>
      <c r="C440" s="138"/>
      <c r="D440" s="139"/>
      <c r="E440" s="140"/>
    </row>
    <row r="441" customFormat="false" ht="15.75" hidden="false" customHeight="true" outlineLevel="0" collapsed="false">
      <c r="A441" s="137"/>
      <c r="B441" s="138"/>
      <c r="C441" s="138"/>
      <c r="D441" s="139"/>
      <c r="E441" s="140"/>
    </row>
    <row r="442" customFormat="false" ht="15.75" hidden="false" customHeight="true" outlineLevel="0" collapsed="false">
      <c r="A442" s="137"/>
      <c r="B442" s="138"/>
      <c r="C442" s="138"/>
      <c r="D442" s="139"/>
      <c r="E442" s="140"/>
    </row>
    <row r="443" customFormat="false" ht="15.75" hidden="false" customHeight="true" outlineLevel="0" collapsed="false">
      <c r="A443" s="137"/>
      <c r="B443" s="138"/>
      <c r="C443" s="138"/>
      <c r="D443" s="139"/>
      <c r="E443" s="140"/>
    </row>
    <row r="444" customFormat="false" ht="15.75" hidden="false" customHeight="true" outlineLevel="0" collapsed="false">
      <c r="A444" s="137"/>
      <c r="B444" s="138"/>
      <c r="C444" s="138"/>
      <c r="D444" s="139"/>
      <c r="E444" s="140"/>
    </row>
    <row r="445" customFormat="false" ht="15.75" hidden="false" customHeight="true" outlineLevel="0" collapsed="false">
      <c r="A445" s="137"/>
      <c r="B445" s="138"/>
      <c r="C445" s="138"/>
      <c r="D445" s="139"/>
      <c r="E445" s="140"/>
    </row>
    <row r="446" customFormat="false" ht="15.75" hidden="false" customHeight="true" outlineLevel="0" collapsed="false">
      <c r="A446" s="137"/>
      <c r="B446" s="138"/>
      <c r="C446" s="138"/>
      <c r="D446" s="139"/>
      <c r="E446" s="140"/>
    </row>
    <row r="447" customFormat="false" ht="15.75" hidden="false" customHeight="true" outlineLevel="0" collapsed="false">
      <c r="A447" s="137"/>
      <c r="B447" s="138"/>
      <c r="C447" s="138"/>
      <c r="D447" s="139"/>
      <c r="E447" s="140"/>
    </row>
    <row r="448" customFormat="false" ht="15.75" hidden="false" customHeight="true" outlineLevel="0" collapsed="false">
      <c r="A448" s="137"/>
      <c r="B448" s="138"/>
      <c r="C448" s="138"/>
      <c r="D448" s="139"/>
      <c r="E448" s="140"/>
    </row>
    <row r="449" customFormat="false" ht="15.75" hidden="false" customHeight="true" outlineLevel="0" collapsed="false">
      <c r="A449" s="137"/>
      <c r="B449" s="138"/>
      <c r="C449" s="138"/>
      <c r="D449" s="139"/>
      <c r="E449" s="140"/>
    </row>
    <row r="450" customFormat="false" ht="15.75" hidden="false" customHeight="true" outlineLevel="0" collapsed="false">
      <c r="A450" s="137"/>
      <c r="B450" s="138"/>
      <c r="C450" s="138"/>
      <c r="D450" s="139"/>
      <c r="E450" s="140"/>
    </row>
    <row r="451" customFormat="false" ht="15.75" hidden="false" customHeight="true" outlineLevel="0" collapsed="false">
      <c r="A451" s="137"/>
      <c r="B451" s="138"/>
      <c r="C451" s="138"/>
      <c r="D451" s="139"/>
      <c r="E451" s="140"/>
    </row>
    <row r="452" customFormat="false" ht="15.75" hidden="false" customHeight="true" outlineLevel="0" collapsed="false">
      <c r="A452" s="137"/>
      <c r="B452" s="138"/>
      <c r="C452" s="138"/>
      <c r="D452" s="139"/>
      <c r="E452" s="140"/>
    </row>
    <row r="453" customFormat="false" ht="15.75" hidden="false" customHeight="true" outlineLevel="0" collapsed="false">
      <c r="A453" s="137"/>
      <c r="B453" s="138"/>
      <c r="C453" s="138"/>
      <c r="D453" s="139"/>
      <c r="E453" s="140"/>
    </row>
    <row r="454" customFormat="false" ht="15.75" hidden="false" customHeight="true" outlineLevel="0" collapsed="false">
      <c r="A454" s="137"/>
      <c r="B454" s="138"/>
      <c r="C454" s="138"/>
      <c r="D454" s="139"/>
      <c r="E454" s="140"/>
    </row>
    <row r="455" customFormat="false" ht="15.75" hidden="false" customHeight="true" outlineLevel="0" collapsed="false">
      <c r="A455" s="137"/>
      <c r="B455" s="138"/>
      <c r="C455" s="138"/>
      <c r="D455" s="139"/>
      <c r="E455" s="140"/>
    </row>
    <row r="456" customFormat="false" ht="15.75" hidden="false" customHeight="true" outlineLevel="0" collapsed="false">
      <c r="A456" s="137"/>
      <c r="B456" s="138"/>
      <c r="C456" s="138"/>
      <c r="D456" s="139"/>
      <c r="E456" s="140"/>
    </row>
    <row r="457" customFormat="false" ht="15.75" hidden="false" customHeight="true" outlineLevel="0" collapsed="false">
      <c r="A457" s="137"/>
      <c r="B457" s="138"/>
      <c r="C457" s="138"/>
      <c r="D457" s="139"/>
      <c r="E457" s="140"/>
    </row>
    <row r="458" customFormat="false" ht="15.75" hidden="false" customHeight="true" outlineLevel="0" collapsed="false">
      <c r="A458" s="137"/>
      <c r="B458" s="138"/>
      <c r="C458" s="138"/>
      <c r="D458" s="139"/>
      <c r="E458" s="140"/>
    </row>
    <row r="459" customFormat="false" ht="15.75" hidden="false" customHeight="true" outlineLevel="0" collapsed="false">
      <c r="A459" s="137"/>
      <c r="B459" s="138"/>
      <c r="C459" s="138"/>
      <c r="D459" s="139"/>
      <c r="E459" s="140"/>
    </row>
    <row r="460" customFormat="false" ht="15.75" hidden="false" customHeight="true" outlineLevel="0" collapsed="false">
      <c r="A460" s="137"/>
      <c r="B460" s="138"/>
      <c r="C460" s="138"/>
      <c r="D460" s="139"/>
      <c r="E460" s="140"/>
    </row>
    <row r="461" customFormat="false" ht="15.75" hidden="false" customHeight="true" outlineLevel="0" collapsed="false">
      <c r="A461" s="137"/>
      <c r="B461" s="138"/>
      <c r="C461" s="138"/>
      <c r="D461" s="139"/>
      <c r="E461" s="140"/>
    </row>
    <row r="462" customFormat="false" ht="15.75" hidden="false" customHeight="true" outlineLevel="0" collapsed="false">
      <c r="A462" s="137"/>
      <c r="B462" s="138"/>
      <c r="C462" s="138"/>
      <c r="D462" s="139"/>
      <c r="E462" s="140"/>
    </row>
    <row r="463" customFormat="false" ht="15.75" hidden="false" customHeight="true" outlineLevel="0" collapsed="false">
      <c r="A463" s="137"/>
      <c r="B463" s="138"/>
      <c r="C463" s="138"/>
      <c r="D463" s="139"/>
      <c r="E463" s="140"/>
    </row>
    <row r="464" customFormat="false" ht="15.75" hidden="false" customHeight="true" outlineLevel="0" collapsed="false">
      <c r="A464" s="137"/>
      <c r="B464" s="138"/>
      <c r="C464" s="138"/>
      <c r="D464" s="139"/>
      <c r="E464" s="140"/>
    </row>
    <row r="465" customFormat="false" ht="15.75" hidden="false" customHeight="true" outlineLevel="0" collapsed="false">
      <c r="A465" s="137"/>
      <c r="B465" s="138"/>
      <c r="C465" s="138"/>
      <c r="D465" s="139"/>
      <c r="E465" s="140"/>
    </row>
    <row r="466" customFormat="false" ht="15.75" hidden="false" customHeight="true" outlineLevel="0" collapsed="false">
      <c r="A466" s="137"/>
      <c r="B466" s="138"/>
      <c r="C466" s="138"/>
      <c r="D466" s="139"/>
      <c r="E466" s="140"/>
    </row>
    <row r="467" customFormat="false" ht="15.75" hidden="false" customHeight="true" outlineLevel="0" collapsed="false">
      <c r="A467" s="137"/>
      <c r="B467" s="138"/>
      <c r="C467" s="138"/>
      <c r="D467" s="139"/>
      <c r="E467" s="140"/>
    </row>
    <row r="468" customFormat="false" ht="15.75" hidden="false" customHeight="true" outlineLevel="0" collapsed="false">
      <c r="A468" s="137"/>
      <c r="B468" s="138"/>
      <c r="C468" s="138"/>
      <c r="D468" s="139"/>
      <c r="E468" s="140"/>
    </row>
    <row r="469" customFormat="false" ht="15.75" hidden="false" customHeight="true" outlineLevel="0" collapsed="false">
      <c r="A469" s="137"/>
      <c r="B469" s="138"/>
      <c r="C469" s="138"/>
      <c r="D469" s="139"/>
      <c r="E469" s="140"/>
    </row>
    <row r="470" customFormat="false" ht="15.75" hidden="false" customHeight="true" outlineLevel="0" collapsed="false">
      <c r="A470" s="137"/>
      <c r="B470" s="138"/>
      <c r="C470" s="138"/>
      <c r="D470" s="139"/>
      <c r="E470" s="140"/>
    </row>
    <row r="471" customFormat="false" ht="15.75" hidden="false" customHeight="true" outlineLevel="0" collapsed="false">
      <c r="A471" s="137"/>
      <c r="B471" s="138"/>
      <c r="C471" s="138"/>
      <c r="D471" s="139"/>
      <c r="E471" s="140"/>
    </row>
    <row r="472" customFormat="false" ht="15.75" hidden="false" customHeight="true" outlineLevel="0" collapsed="false">
      <c r="A472" s="137"/>
      <c r="B472" s="138"/>
      <c r="C472" s="138"/>
      <c r="D472" s="139"/>
      <c r="E472" s="140"/>
    </row>
    <row r="473" customFormat="false" ht="15.75" hidden="false" customHeight="true" outlineLevel="0" collapsed="false">
      <c r="A473" s="137"/>
      <c r="B473" s="138"/>
      <c r="C473" s="138"/>
      <c r="D473" s="139"/>
      <c r="E473" s="140"/>
    </row>
    <row r="474" customFormat="false" ht="15.75" hidden="false" customHeight="true" outlineLevel="0" collapsed="false">
      <c r="A474" s="137"/>
      <c r="B474" s="138"/>
      <c r="C474" s="138"/>
      <c r="D474" s="139"/>
      <c r="E474" s="140"/>
    </row>
    <row r="475" customFormat="false" ht="15.75" hidden="false" customHeight="true" outlineLevel="0" collapsed="false">
      <c r="A475" s="137"/>
      <c r="B475" s="138"/>
      <c r="C475" s="138"/>
      <c r="D475" s="139"/>
      <c r="E475" s="140"/>
    </row>
    <row r="476" customFormat="false" ht="15.75" hidden="false" customHeight="true" outlineLevel="0" collapsed="false">
      <c r="A476" s="137"/>
      <c r="B476" s="138"/>
      <c r="C476" s="138"/>
      <c r="D476" s="139"/>
      <c r="E476" s="140"/>
    </row>
    <row r="477" customFormat="false" ht="15.75" hidden="false" customHeight="true" outlineLevel="0" collapsed="false">
      <c r="A477" s="137"/>
      <c r="B477" s="138"/>
      <c r="C477" s="138"/>
      <c r="D477" s="139"/>
      <c r="E477" s="140"/>
    </row>
    <row r="478" customFormat="false" ht="15.75" hidden="false" customHeight="true" outlineLevel="0" collapsed="false">
      <c r="A478" s="137"/>
      <c r="B478" s="138"/>
      <c r="C478" s="138"/>
      <c r="D478" s="139"/>
      <c r="E478" s="140"/>
    </row>
    <row r="479" customFormat="false" ht="15.75" hidden="false" customHeight="true" outlineLevel="0" collapsed="false">
      <c r="A479" s="137"/>
      <c r="B479" s="138"/>
      <c r="C479" s="138"/>
      <c r="D479" s="139"/>
      <c r="E479" s="140"/>
    </row>
    <row r="480" customFormat="false" ht="15.75" hidden="false" customHeight="true" outlineLevel="0" collapsed="false">
      <c r="A480" s="137"/>
      <c r="B480" s="138"/>
      <c r="C480" s="138"/>
      <c r="D480" s="139"/>
      <c r="E480" s="140"/>
    </row>
    <row r="481" customFormat="false" ht="15.75" hidden="false" customHeight="true" outlineLevel="0" collapsed="false">
      <c r="A481" s="137"/>
      <c r="B481" s="138"/>
      <c r="C481" s="138"/>
      <c r="D481" s="139"/>
      <c r="E481" s="140"/>
    </row>
    <row r="482" customFormat="false" ht="15.75" hidden="false" customHeight="true" outlineLevel="0" collapsed="false">
      <c r="A482" s="137"/>
      <c r="B482" s="138"/>
      <c r="C482" s="138"/>
      <c r="D482" s="139"/>
      <c r="E482" s="140"/>
    </row>
    <row r="483" customFormat="false" ht="15.75" hidden="false" customHeight="true" outlineLevel="0" collapsed="false">
      <c r="A483" s="137"/>
      <c r="B483" s="138"/>
      <c r="C483" s="138"/>
      <c r="D483" s="139"/>
      <c r="E483" s="140"/>
    </row>
    <row r="484" customFormat="false" ht="15.75" hidden="false" customHeight="true" outlineLevel="0" collapsed="false">
      <c r="A484" s="137"/>
      <c r="B484" s="138"/>
      <c r="C484" s="138"/>
      <c r="D484" s="139"/>
      <c r="E484" s="140"/>
    </row>
    <row r="485" customFormat="false" ht="15.75" hidden="false" customHeight="true" outlineLevel="0" collapsed="false">
      <c r="A485" s="137"/>
      <c r="B485" s="138"/>
      <c r="C485" s="138"/>
      <c r="D485" s="139"/>
      <c r="E485" s="140"/>
    </row>
    <row r="486" customFormat="false" ht="15.75" hidden="false" customHeight="true" outlineLevel="0" collapsed="false">
      <c r="A486" s="137"/>
      <c r="B486" s="138"/>
      <c r="C486" s="138"/>
      <c r="D486" s="139"/>
      <c r="E486" s="140"/>
    </row>
    <row r="487" customFormat="false" ht="15.75" hidden="false" customHeight="true" outlineLevel="0" collapsed="false">
      <c r="A487" s="137"/>
      <c r="B487" s="138"/>
      <c r="C487" s="138"/>
      <c r="D487" s="139"/>
      <c r="E487" s="140"/>
    </row>
    <row r="488" customFormat="false" ht="15.75" hidden="false" customHeight="true" outlineLevel="0" collapsed="false">
      <c r="A488" s="137"/>
      <c r="B488" s="138"/>
      <c r="C488" s="138"/>
      <c r="D488" s="139"/>
      <c r="E488" s="140"/>
    </row>
    <row r="489" customFormat="false" ht="15.75" hidden="false" customHeight="true" outlineLevel="0" collapsed="false">
      <c r="A489" s="137"/>
      <c r="B489" s="138"/>
      <c r="C489" s="138"/>
      <c r="D489" s="139"/>
      <c r="E489" s="140"/>
    </row>
    <row r="490" customFormat="false" ht="15.75" hidden="false" customHeight="true" outlineLevel="0" collapsed="false">
      <c r="A490" s="137"/>
      <c r="B490" s="138"/>
      <c r="C490" s="138"/>
      <c r="D490" s="139"/>
      <c r="E490" s="140"/>
    </row>
    <row r="491" customFormat="false" ht="15.75" hidden="false" customHeight="true" outlineLevel="0" collapsed="false">
      <c r="A491" s="137"/>
      <c r="B491" s="138"/>
      <c r="C491" s="138"/>
      <c r="D491" s="139"/>
      <c r="E491" s="140"/>
    </row>
    <row r="492" customFormat="false" ht="15.75" hidden="false" customHeight="true" outlineLevel="0" collapsed="false">
      <c r="A492" s="137"/>
      <c r="B492" s="138"/>
      <c r="C492" s="138"/>
      <c r="D492" s="139"/>
      <c r="E492" s="140"/>
    </row>
    <row r="493" customFormat="false" ht="15.75" hidden="false" customHeight="true" outlineLevel="0" collapsed="false">
      <c r="A493" s="137"/>
      <c r="B493" s="138"/>
      <c r="C493" s="138"/>
      <c r="D493" s="139"/>
      <c r="E493" s="140"/>
    </row>
    <row r="494" customFormat="false" ht="15.75" hidden="false" customHeight="true" outlineLevel="0" collapsed="false">
      <c r="A494" s="137"/>
      <c r="B494" s="138"/>
      <c r="C494" s="138"/>
      <c r="D494" s="139"/>
      <c r="E494" s="140"/>
    </row>
    <row r="495" customFormat="false" ht="15.75" hidden="false" customHeight="true" outlineLevel="0" collapsed="false">
      <c r="A495" s="137"/>
      <c r="B495" s="138"/>
      <c r="C495" s="138"/>
      <c r="D495" s="139"/>
      <c r="E495" s="140"/>
    </row>
    <row r="496" customFormat="false" ht="15.75" hidden="false" customHeight="true" outlineLevel="0" collapsed="false">
      <c r="A496" s="137"/>
      <c r="B496" s="138"/>
      <c r="C496" s="138"/>
      <c r="D496" s="139"/>
      <c r="E496" s="140"/>
    </row>
    <row r="497" customFormat="false" ht="15.75" hidden="false" customHeight="true" outlineLevel="0" collapsed="false">
      <c r="A497" s="137"/>
      <c r="B497" s="138"/>
      <c r="C497" s="138"/>
      <c r="D497" s="139"/>
      <c r="E497" s="140"/>
    </row>
    <row r="498" customFormat="false" ht="15.75" hidden="false" customHeight="true" outlineLevel="0" collapsed="false">
      <c r="A498" s="137"/>
      <c r="B498" s="138"/>
      <c r="C498" s="138"/>
      <c r="D498" s="139"/>
      <c r="E498" s="140"/>
    </row>
    <row r="499" customFormat="false" ht="15.75" hidden="false" customHeight="true" outlineLevel="0" collapsed="false">
      <c r="A499" s="137"/>
      <c r="B499" s="138"/>
      <c r="C499" s="138"/>
      <c r="D499" s="139"/>
      <c r="E499" s="140"/>
    </row>
    <row r="500" customFormat="false" ht="15.75" hidden="false" customHeight="true" outlineLevel="0" collapsed="false">
      <c r="A500" s="137"/>
      <c r="B500" s="138"/>
      <c r="C500" s="138"/>
      <c r="D500" s="139"/>
      <c r="E500" s="140"/>
    </row>
    <row r="501" customFormat="false" ht="15.75" hidden="false" customHeight="true" outlineLevel="0" collapsed="false">
      <c r="A501" s="137"/>
      <c r="B501" s="138"/>
      <c r="C501" s="138"/>
      <c r="D501" s="139"/>
      <c r="E501" s="140"/>
    </row>
    <row r="502" customFormat="false" ht="15.75" hidden="false" customHeight="true" outlineLevel="0" collapsed="false">
      <c r="A502" s="137"/>
      <c r="B502" s="138"/>
      <c r="C502" s="138"/>
      <c r="D502" s="139"/>
      <c r="E502" s="140"/>
    </row>
    <row r="503" customFormat="false" ht="15.75" hidden="false" customHeight="true" outlineLevel="0" collapsed="false">
      <c r="A503" s="137"/>
      <c r="B503" s="138"/>
      <c r="C503" s="138"/>
      <c r="D503" s="139"/>
      <c r="E503" s="140"/>
    </row>
    <row r="504" customFormat="false" ht="15.75" hidden="false" customHeight="true" outlineLevel="0" collapsed="false">
      <c r="A504" s="137"/>
      <c r="B504" s="138"/>
      <c r="C504" s="138"/>
      <c r="D504" s="139"/>
      <c r="E504" s="140"/>
    </row>
    <row r="505" customFormat="false" ht="15.75" hidden="false" customHeight="true" outlineLevel="0" collapsed="false">
      <c r="A505" s="137"/>
      <c r="B505" s="138"/>
      <c r="C505" s="138"/>
      <c r="D505" s="139"/>
      <c r="E505" s="140"/>
    </row>
    <row r="506" customFormat="false" ht="15.75" hidden="false" customHeight="true" outlineLevel="0" collapsed="false">
      <c r="A506" s="137"/>
      <c r="B506" s="138"/>
      <c r="C506" s="138"/>
      <c r="D506" s="139"/>
      <c r="E506" s="140"/>
    </row>
    <row r="507" customFormat="false" ht="15.75" hidden="false" customHeight="true" outlineLevel="0" collapsed="false">
      <c r="A507" s="137"/>
      <c r="B507" s="138"/>
      <c r="C507" s="138"/>
      <c r="D507" s="139"/>
      <c r="E507" s="140"/>
    </row>
    <row r="508" customFormat="false" ht="15.75" hidden="false" customHeight="true" outlineLevel="0" collapsed="false">
      <c r="A508" s="137"/>
      <c r="B508" s="138"/>
      <c r="C508" s="138"/>
      <c r="D508" s="139"/>
      <c r="E508" s="140"/>
    </row>
    <row r="509" customFormat="false" ht="15.75" hidden="false" customHeight="true" outlineLevel="0" collapsed="false">
      <c r="A509" s="137"/>
      <c r="B509" s="138"/>
      <c r="C509" s="138"/>
      <c r="D509" s="139"/>
      <c r="E509" s="140"/>
    </row>
    <row r="510" customFormat="false" ht="15.75" hidden="false" customHeight="true" outlineLevel="0" collapsed="false">
      <c r="A510" s="137"/>
      <c r="B510" s="138"/>
      <c r="C510" s="138"/>
      <c r="D510" s="139"/>
      <c r="E510" s="140"/>
    </row>
    <row r="511" customFormat="false" ht="15.75" hidden="false" customHeight="true" outlineLevel="0" collapsed="false">
      <c r="A511" s="137"/>
      <c r="B511" s="138"/>
      <c r="C511" s="138"/>
      <c r="D511" s="139"/>
      <c r="E511" s="140"/>
    </row>
    <row r="512" customFormat="false" ht="15.75" hidden="false" customHeight="true" outlineLevel="0" collapsed="false">
      <c r="A512" s="137"/>
      <c r="B512" s="138"/>
      <c r="C512" s="138"/>
      <c r="D512" s="139"/>
      <c r="E512" s="140"/>
    </row>
    <row r="513" customFormat="false" ht="15.75" hidden="false" customHeight="true" outlineLevel="0" collapsed="false">
      <c r="A513" s="137"/>
      <c r="B513" s="138"/>
      <c r="C513" s="138"/>
      <c r="D513" s="139"/>
      <c r="E513" s="140"/>
    </row>
    <row r="514" customFormat="false" ht="15.75" hidden="false" customHeight="true" outlineLevel="0" collapsed="false">
      <c r="A514" s="137"/>
      <c r="B514" s="138"/>
      <c r="C514" s="138"/>
      <c r="D514" s="139"/>
      <c r="E514" s="140"/>
    </row>
    <row r="515" customFormat="false" ht="15.75" hidden="false" customHeight="true" outlineLevel="0" collapsed="false">
      <c r="A515" s="137"/>
      <c r="B515" s="138"/>
      <c r="C515" s="138"/>
      <c r="D515" s="139"/>
      <c r="E515" s="140"/>
    </row>
    <row r="516" customFormat="false" ht="15.75" hidden="false" customHeight="true" outlineLevel="0" collapsed="false">
      <c r="A516" s="137"/>
      <c r="B516" s="138"/>
      <c r="C516" s="138"/>
      <c r="D516" s="139"/>
      <c r="E516" s="140"/>
    </row>
    <row r="517" customFormat="false" ht="15.75" hidden="false" customHeight="true" outlineLevel="0" collapsed="false">
      <c r="A517" s="137"/>
      <c r="B517" s="138"/>
      <c r="C517" s="138"/>
      <c r="D517" s="139"/>
      <c r="E517" s="140"/>
    </row>
    <row r="518" customFormat="false" ht="15.75" hidden="false" customHeight="true" outlineLevel="0" collapsed="false">
      <c r="A518" s="137"/>
      <c r="B518" s="138"/>
      <c r="C518" s="138"/>
      <c r="D518" s="139"/>
      <c r="E518" s="140"/>
    </row>
    <row r="519" customFormat="false" ht="15.75" hidden="false" customHeight="true" outlineLevel="0" collapsed="false">
      <c r="A519" s="137"/>
      <c r="B519" s="138"/>
      <c r="C519" s="138"/>
      <c r="D519" s="139"/>
      <c r="E519" s="140"/>
    </row>
    <row r="520" customFormat="false" ht="15.75" hidden="false" customHeight="true" outlineLevel="0" collapsed="false">
      <c r="A520" s="137"/>
      <c r="B520" s="138"/>
      <c r="C520" s="138"/>
      <c r="D520" s="139"/>
      <c r="E520" s="140"/>
    </row>
    <row r="521" customFormat="false" ht="15.75" hidden="false" customHeight="true" outlineLevel="0" collapsed="false">
      <c r="A521" s="137"/>
      <c r="B521" s="138"/>
      <c r="C521" s="138"/>
      <c r="D521" s="139"/>
      <c r="E521" s="140"/>
    </row>
    <row r="522" customFormat="false" ht="15.75" hidden="false" customHeight="true" outlineLevel="0" collapsed="false">
      <c r="A522" s="137"/>
      <c r="B522" s="138"/>
      <c r="C522" s="138"/>
      <c r="D522" s="139"/>
      <c r="E522" s="140"/>
    </row>
    <row r="523" customFormat="false" ht="15.75" hidden="false" customHeight="true" outlineLevel="0" collapsed="false">
      <c r="A523" s="137"/>
      <c r="B523" s="138"/>
      <c r="C523" s="138"/>
      <c r="D523" s="139"/>
      <c r="E523" s="140"/>
    </row>
    <row r="524" customFormat="false" ht="15.75" hidden="false" customHeight="true" outlineLevel="0" collapsed="false">
      <c r="A524" s="137"/>
      <c r="B524" s="138"/>
      <c r="C524" s="138"/>
      <c r="D524" s="139"/>
      <c r="E524" s="140"/>
    </row>
    <row r="525" customFormat="false" ht="15.75" hidden="false" customHeight="true" outlineLevel="0" collapsed="false">
      <c r="A525" s="137"/>
      <c r="B525" s="138"/>
      <c r="C525" s="138"/>
      <c r="D525" s="139"/>
      <c r="E525" s="140"/>
    </row>
    <row r="526" customFormat="false" ht="15.75" hidden="false" customHeight="true" outlineLevel="0" collapsed="false">
      <c r="A526" s="137"/>
      <c r="B526" s="138"/>
      <c r="C526" s="138"/>
      <c r="D526" s="139"/>
      <c r="E526" s="140"/>
    </row>
    <row r="527" customFormat="false" ht="15.75" hidden="false" customHeight="true" outlineLevel="0" collapsed="false">
      <c r="A527" s="137"/>
      <c r="B527" s="138"/>
      <c r="C527" s="138"/>
      <c r="D527" s="139"/>
      <c r="E527" s="140"/>
    </row>
    <row r="528" customFormat="false" ht="15.75" hidden="false" customHeight="true" outlineLevel="0" collapsed="false">
      <c r="A528" s="137"/>
      <c r="B528" s="138"/>
      <c r="C528" s="138"/>
      <c r="D528" s="139"/>
      <c r="E528" s="140"/>
    </row>
    <row r="529" customFormat="false" ht="15.75" hidden="false" customHeight="true" outlineLevel="0" collapsed="false">
      <c r="A529" s="137"/>
      <c r="B529" s="138"/>
      <c r="C529" s="138"/>
      <c r="D529" s="139"/>
      <c r="E529" s="140"/>
    </row>
    <row r="530" customFormat="false" ht="15.75" hidden="false" customHeight="true" outlineLevel="0" collapsed="false">
      <c r="A530" s="137"/>
      <c r="B530" s="138"/>
      <c r="C530" s="138"/>
      <c r="D530" s="139"/>
      <c r="E530" s="140"/>
    </row>
    <row r="531" customFormat="false" ht="15.75" hidden="false" customHeight="true" outlineLevel="0" collapsed="false">
      <c r="A531" s="137"/>
      <c r="B531" s="138"/>
      <c r="C531" s="138"/>
      <c r="D531" s="139"/>
      <c r="E531" s="140"/>
    </row>
    <row r="532" customFormat="false" ht="15.75" hidden="false" customHeight="true" outlineLevel="0" collapsed="false">
      <c r="A532" s="137"/>
      <c r="B532" s="138"/>
      <c r="C532" s="138"/>
      <c r="D532" s="139"/>
      <c r="E532" s="140"/>
    </row>
    <row r="533" customFormat="false" ht="15.75" hidden="false" customHeight="true" outlineLevel="0" collapsed="false">
      <c r="A533" s="137"/>
      <c r="B533" s="138"/>
      <c r="C533" s="138"/>
      <c r="D533" s="139"/>
      <c r="E533" s="140"/>
    </row>
    <row r="534" customFormat="false" ht="15.75" hidden="false" customHeight="true" outlineLevel="0" collapsed="false">
      <c r="A534" s="137"/>
      <c r="B534" s="138"/>
      <c r="C534" s="138"/>
      <c r="D534" s="139"/>
      <c r="E534" s="140"/>
    </row>
    <row r="535" customFormat="false" ht="15.75" hidden="false" customHeight="true" outlineLevel="0" collapsed="false">
      <c r="A535" s="137"/>
      <c r="B535" s="138"/>
      <c r="C535" s="138"/>
      <c r="D535" s="139"/>
      <c r="E535" s="140"/>
    </row>
    <row r="536" customFormat="false" ht="15.75" hidden="false" customHeight="true" outlineLevel="0" collapsed="false">
      <c r="A536" s="137"/>
      <c r="B536" s="138"/>
      <c r="C536" s="138"/>
      <c r="D536" s="139"/>
      <c r="E536" s="140"/>
    </row>
    <row r="537" customFormat="false" ht="15.75" hidden="false" customHeight="true" outlineLevel="0" collapsed="false">
      <c r="A537" s="137"/>
      <c r="B537" s="138"/>
      <c r="C537" s="138"/>
      <c r="D537" s="139"/>
      <c r="E537" s="140"/>
    </row>
    <row r="538" customFormat="false" ht="15.75" hidden="false" customHeight="true" outlineLevel="0" collapsed="false">
      <c r="A538" s="137"/>
      <c r="B538" s="138"/>
      <c r="C538" s="138"/>
      <c r="D538" s="139"/>
      <c r="E538" s="140"/>
    </row>
    <row r="539" customFormat="false" ht="15.75" hidden="false" customHeight="true" outlineLevel="0" collapsed="false">
      <c r="A539" s="137"/>
      <c r="B539" s="138"/>
      <c r="C539" s="138"/>
      <c r="D539" s="139"/>
      <c r="E539" s="140"/>
    </row>
    <row r="540" customFormat="false" ht="15.75" hidden="false" customHeight="true" outlineLevel="0" collapsed="false">
      <c r="A540" s="137"/>
      <c r="B540" s="138"/>
      <c r="C540" s="138"/>
      <c r="D540" s="139"/>
      <c r="E540" s="140"/>
    </row>
    <row r="541" customFormat="false" ht="15.75" hidden="false" customHeight="true" outlineLevel="0" collapsed="false">
      <c r="A541" s="137"/>
      <c r="B541" s="138"/>
      <c r="C541" s="138"/>
      <c r="D541" s="139"/>
      <c r="E541" s="140"/>
    </row>
    <row r="542" customFormat="false" ht="15.75" hidden="false" customHeight="true" outlineLevel="0" collapsed="false">
      <c r="A542" s="137"/>
      <c r="B542" s="138"/>
      <c r="C542" s="138"/>
      <c r="D542" s="139"/>
      <c r="E542" s="140"/>
    </row>
    <row r="543" customFormat="false" ht="15.75" hidden="false" customHeight="true" outlineLevel="0" collapsed="false">
      <c r="A543" s="137"/>
      <c r="B543" s="138"/>
      <c r="C543" s="138"/>
      <c r="D543" s="139"/>
      <c r="E543" s="140"/>
    </row>
    <row r="544" customFormat="false" ht="15.75" hidden="false" customHeight="true" outlineLevel="0" collapsed="false">
      <c r="A544" s="137"/>
      <c r="B544" s="138"/>
      <c r="C544" s="138"/>
      <c r="D544" s="139"/>
      <c r="E544" s="140"/>
    </row>
    <row r="545" customFormat="false" ht="15.75" hidden="false" customHeight="true" outlineLevel="0" collapsed="false">
      <c r="A545" s="137"/>
      <c r="B545" s="138"/>
      <c r="C545" s="138"/>
      <c r="D545" s="139"/>
      <c r="E545" s="140"/>
    </row>
    <row r="546" customFormat="false" ht="15.75" hidden="false" customHeight="true" outlineLevel="0" collapsed="false">
      <c r="A546" s="137"/>
      <c r="B546" s="138"/>
      <c r="C546" s="138"/>
      <c r="D546" s="139"/>
      <c r="E546" s="140"/>
    </row>
    <row r="547" customFormat="false" ht="15.75" hidden="false" customHeight="true" outlineLevel="0" collapsed="false">
      <c r="A547" s="137"/>
      <c r="B547" s="138"/>
      <c r="C547" s="138"/>
      <c r="D547" s="139"/>
      <c r="E547" s="140"/>
    </row>
    <row r="548" customFormat="false" ht="15.75" hidden="false" customHeight="true" outlineLevel="0" collapsed="false">
      <c r="A548" s="137"/>
      <c r="B548" s="138"/>
      <c r="C548" s="138"/>
      <c r="D548" s="139"/>
      <c r="E548" s="140"/>
    </row>
    <row r="549" customFormat="false" ht="15.75" hidden="false" customHeight="true" outlineLevel="0" collapsed="false">
      <c r="A549" s="137"/>
      <c r="B549" s="138"/>
      <c r="C549" s="138"/>
      <c r="D549" s="139"/>
      <c r="E549" s="140"/>
    </row>
    <row r="550" customFormat="false" ht="15.75" hidden="false" customHeight="true" outlineLevel="0" collapsed="false">
      <c r="A550" s="137"/>
      <c r="B550" s="138"/>
      <c r="C550" s="138"/>
      <c r="D550" s="139"/>
      <c r="E550" s="140"/>
    </row>
    <row r="551" customFormat="false" ht="15.75" hidden="false" customHeight="true" outlineLevel="0" collapsed="false">
      <c r="A551" s="137"/>
      <c r="B551" s="138"/>
      <c r="C551" s="138"/>
      <c r="D551" s="139"/>
      <c r="E551" s="140"/>
    </row>
    <row r="552" customFormat="false" ht="15.75" hidden="false" customHeight="true" outlineLevel="0" collapsed="false">
      <c r="A552" s="137"/>
      <c r="B552" s="138"/>
      <c r="C552" s="138"/>
      <c r="D552" s="139"/>
      <c r="E552" s="140"/>
    </row>
    <row r="553" customFormat="false" ht="15.75" hidden="false" customHeight="true" outlineLevel="0" collapsed="false">
      <c r="A553" s="137"/>
      <c r="B553" s="138"/>
      <c r="C553" s="138"/>
      <c r="D553" s="139"/>
      <c r="E553" s="140"/>
    </row>
    <row r="554" customFormat="false" ht="15.75" hidden="false" customHeight="true" outlineLevel="0" collapsed="false">
      <c r="A554" s="137"/>
      <c r="B554" s="138"/>
      <c r="C554" s="138"/>
      <c r="D554" s="139"/>
      <c r="E554" s="140"/>
    </row>
    <row r="555" customFormat="false" ht="15.75" hidden="false" customHeight="true" outlineLevel="0" collapsed="false">
      <c r="A555" s="137"/>
      <c r="B555" s="138"/>
      <c r="C555" s="138"/>
      <c r="D555" s="139"/>
      <c r="E555" s="140"/>
    </row>
    <row r="556" customFormat="false" ht="15.75" hidden="false" customHeight="true" outlineLevel="0" collapsed="false">
      <c r="A556" s="137"/>
      <c r="B556" s="138"/>
      <c r="C556" s="138"/>
      <c r="D556" s="139"/>
      <c r="E556" s="140"/>
    </row>
    <row r="557" customFormat="false" ht="15.75" hidden="false" customHeight="true" outlineLevel="0" collapsed="false">
      <c r="A557" s="137"/>
      <c r="B557" s="138"/>
      <c r="C557" s="138"/>
      <c r="D557" s="139"/>
      <c r="E557" s="140"/>
    </row>
    <row r="558" customFormat="false" ht="15.75" hidden="false" customHeight="true" outlineLevel="0" collapsed="false">
      <c r="A558" s="137"/>
      <c r="B558" s="138"/>
      <c r="C558" s="138"/>
      <c r="D558" s="139"/>
      <c r="E558" s="140"/>
    </row>
    <row r="559" customFormat="false" ht="15.75" hidden="false" customHeight="true" outlineLevel="0" collapsed="false">
      <c r="A559" s="137"/>
      <c r="B559" s="138"/>
      <c r="C559" s="138"/>
      <c r="D559" s="139"/>
      <c r="E559" s="140"/>
    </row>
    <row r="560" customFormat="false" ht="15.75" hidden="false" customHeight="true" outlineLevel="0" collapsed="false">
      <c r="A560" s="137"/>
      <c r="B560" s="138"/>
      <c r="C560" s="138"/>
      <c r="D560" s="139"/>
      <c r="E560" s="140"/>
    </row>
    <row r="561" customFormat="false" ht="15.75" hidden="false" customHeight="true" outlineLevel="0" collapsed="false">
      <c r="A561" s="137"/>
      <c r="B561" s="138"/>
      <c r="C561" s="138"/>
      <c r="D561" s="139"/>
      <c r="E561" s="140"/>
    </row>
    <row r="562" customFormat="false" ht="15.75" hidden="false" customHeight="true" outlineLevel="0" collapsed="false">
      <c r="A562" s="137"/>
      <c r="B562" s="138"/>
      <c r="C562" s="138"/>
      <c r="D562" s="139"/>
      <c r="E562" s="140"/>
    </row>
    <row r="563" customFormat="false" ht="15.75" hidden="false" customHeight="true" outlineLevel="0" collapsed="false">
      <c r="A563" s="137"/>
      <c r="B563" s="138"/>
      <c r="C563" s="138"/>
      <c r="D563" s="139"/>
      <c r="E563" s="140"/>
    </row>
    <row r="564" customFormat="false" ht="15.75" hidden="false" customHeight="true" outlineLevel="0" collapsed="false">
      <c r="A564" s="137"/>
      <c r="B564" s="138"/>
      <c r="C564" s="138"/>
      <c r="D564" s="139"/>
      <c r="E564" s="140"/>
    </row>
    <row r="565" customFormat="false" ht="15.75" hidden="false" customHeight="true" outlineLevel="0" collapsed="false">
      <c r="A565" s="137"/>
      <c r="B565" s="138"/>
      <c r="C565" s="138"/>
      <c r="D565" s="139"/>
      <c r="E565" s="140"/>
    </row>
    <row r="566" customFormat="false" ht="15.75" hidden="false" customHeight="true" outlineLevel="0" collapsed="false">
      <c r="A566" s="137"/>
      <c r="B566" s="138"/>
      <c r="C566" s="138"/>
      <c r="D566" s="139"/>
      <c r="E566" s="140"/>
    </row>
    <row r="567" customFormat="false" ht="15.75" hidden="false" customHeight="true" outlineLevel="0" collapsed="false">
      <c r="A567" s="137"/>
      <c r="B567" s="138"/>
      <c r="C567" s="138"/>
      <c r="D567" s="139"/>
      <c r="E567" s="140"/>
    </row>
    <row r="568" customFormat="false" ht="15.75" hidden="false" customHeight="true" outlineLevel="0" collapsed="false">
      <c r="A568" s="137"/>
      <c r="B568" s="138"/>
      <c r="C568" s="138"/>
      <c r="D568" s="139"/>
      <c r="E568" s="140"/>
    </row>
    <row r="569" customFormat="false" ht="15.75" hidden="false" customHeight="true" outlineLevel="0" collapsed="false">
      <c r="A569" s="137"/>
      <c r="B569" s="138"/>
      <c r="C569" s="138"/>
      <c r="D569" s="139"/>
      <c r="E569" s="140"/>
    </row>
    <row r="570" customFormat="false" ht="15.75" hidden="false" customHeight="true" outlineLevel="0" collapsed="false">
      <c r="A570" s="137"/>
      <c r="B570" s="138"/>
      <c r="C570" s="138"/>
      <c r="D570" s="139"/>
      <c r="E570" s="140"/>
    </row>
    <row r="571" customFormat="false" ht="15.75" hidden="false" customHeight="true" outlineLevel="0" collapsed="false">
      <c r="A571" s="137"/>
      <c r="B571" s="138"/>
      <c r="C571" s="138"/>
      <c r="D571" s="139"/>
      <c r="E571" s="140"/>
    </row>
    <row r="572" customFormat="false" ht="15.75" hidden="false" customHeight="true" outlineLevel="0" collapsed="false">
      <c r="A572" s="137"/>
      <c r="B572" s="138"/>
      <c r="C572" s="138"/>
      <c r="D572" s="139"/>
      <c r="E572" s="140"/>
    </row>
    <row r="573" customFormat="false" ht="15.75" hidden="false" customHeight="true" outlineLevel="0" collapsed="false">
      <c r="A573" s="137"/>
      <c r="B573" s="138"/>
      <c r="C573" s="138"/>
      <c r="D573" s="139"/>
      <c r="E573" s="140"/>
    </row>
    <row r="574" customFormat="false" ht="15.75" hidden="false" customHeight="true" outlineLevel="0" collapsed="false">
      <c r="A574" s="137"/>
      <c r="B574" s="138"/>
      <c r="C574" s="138"/>
      <c r="D574" s="139"/>
      <c r="E574" s="140"/>
    </row>
    <row r="575" customFormat="false" ht="15.75" hidden="false" customHeight="true" outlineLevel="0" collapsed="false">
      <c r="A575" s="137"/>
      <c r="B575" s="138"/>
      <c r="C575" s="138"/>
      <c r="D575" s="139"/>
      <c r="E575" s="140"/>
    </row>
    <row r="576" customFormat="false" ht="15.75" hidden="false" customHeight="true" outlineLevel="0" collapsed="false">
      <c r="A576" s="137"/>
      <c r="B576" s="138"/>
      <c r="C576" s="138"/>
      <c r="D576" s="139"/>
      <c r="E576" s="140"/>
    </row>
    <row r="577" customFormat="false" ht="15.75" hidden="false" customHeight="true" outlineLevel="0" collapsed="false">
      <c r="A577" s="137"/>
      <c r="B577" s="138"/>
      <c r="C577" s="138"/>
      <c r="D577" s="139"/>
      <c r="E577" s="140"/>
    </row>
    <row r="578" customFormat="false" ht="15.75" hidden="false" customHeight="true" outlineLevel="0" collapsed="false">
      <c r="A578" s="137"/>
      <c r="B578" s="138"/>
      <c r="C578" s="138"/>
      <c r="D578" s="139"/>
      <c r="E578" s="140"/>
    </row>
    <row r="579" customFormat="false" ht="15.75" hidden="false" customHeight="true" outlineLevel="0" collapsed="false">
      <c r="A579" s="137"/>
      <c r="B579" s="138"/>
      <c r="C579" s="138"/>
      <c r="D579" s="139"/>
      <c r="E579" s="140"/>
    </row>
    <row r="580" customFormat="false" ht="15.75" hidden="false" customHeight="true" outlineLevel="0" collapsed="false">
      <c r="A580" s="137"/>
      <c r="B580" s="138"/>
      <c r="C580" s="138"/>
      <c r="D580" s="139"/>
      <c r="E580" s="140"/>
    </row>
    <row r="581" customFormat="false" ht="15.75" hidden="false" customHeight="true" outlineLevel="0" collapsed="false">
      <c r="A581" s="137"/>
      <c r="B581" s="138"/>
      <c r="C581" s="138"/>
      <c r="D581" s="139"/>
      <c r="E581" s="140"/>
    </row>
    <row r="582" customFormat="false" ht="15.75" hidden="false" customHeight="true" outlineLevel="0" collapsed="false">
      <c r="A582" s="137"/>
      <c r="B582" s="138"/>
      <c r="C582" s="138"/>
      <c r="D582" s="139"/>
      <c r="E582" s="140"/>
    </row>
    <row r="583" customFormat="false" ht="15.75" hidden="false" customHeight="true" outlineLevel="0" collapsed="false">
      <c r="A583" s="137"/>
      <c r="B583" s="138"/>
      <c r="C583" s="138"/>
      <c r="D583" s="139"/>
      <c r="E583" s="140"/>
    </row>
    <row r="584" customFormat="false" ht="15.75" hidden="false" customHeight="true" outlineLevel="0" collapsed="false">
      <c r="A584" s="137"/>
      <c r="B584" s="138"/>
      <c r="C584" s="138"/>
      <c r="D584" s="139"/>
      <c r="E584" s="140"/>
    </row>
    <row r="585" customFormat="false" ht="15.75" hidden="false" customHeight="true" outlineLevel="0" collapsed="false">
      <c r="A585" s="137"/>
      <c r="B585" s="138"/>
      <c r="C585" s="138"/>
      <c r="D585" s="139"/>
      <c r="E585" s="140"/>
    </row>
    <row r="586" customFormat="false" ht="15.75" hidden="false" customHeight="true" outlineLevel="0" collapsed="false">
      <c r="A586" s="137"/>
      <c r="B586" s="138"/>
      <c r="C586" s="138"/>
      <c r="D586" s="139"/>
      <c r="E586" s="140"/>
    </row>
    <row r="587" customFormat="false" ht="15.75" hidden="false" customHeight="true" outlineLevel="0" collapsed="false">
      <c r="A587" s="137"/>
      <c r="B587" s="138"/>
      <c r="C587" s="138"/>
      <c r="D587" s="139"/>
      <c r="E587" s="140"/>
    </row>
    <row r="588" customFormat="false" ht="15.75" hidden="false" customHeight="true" outlineLevel="0" collapsed="false">
      <c r="A588" s="137"/>
      <c r="B588" s="138"/>
      <c r="C588" s="138"/>
      <c r="D588" s="139"/>
      <c r="E588" s="140"/>
    </row>
    <row r="589" customFormat="false" ht="15.75" hidden="false" customHeight="true" outlineLevel="0" collapsed="false">
      <c r="A589" s="137"/>
      <c r="B589" s="138"/>
      <c r="C589" s="138"/>
      <c r="D589" s="139"/>
      <c r="E589" s="140"/>
    </row>
    <row r="590" customFormat="false" ht="15.75" hidden="false" customHeight="true" outlineLevel="0" collapsed="false">
      <c r="A590" s="137"/>
      <c r="B590" s="138"/>
      <c r="C590" s="138"/>
      <c r="D590" s="139"/>
      <c r="E590" s="140"/>
    </row>
    <row r="591" customFormat="false" ht="15.75" hidden="false" customHeight="true" outlineLevel="0" collapsed="false">
      <c r="A591" s="137"/>
      <c r="B591" s="138"/>
      <c r="C591" s="138"/>
      <c r="D591" s="139"/>
      <c r="E591" s="140"/>
    </row>
    <row r="592" customFormat="false" ht="15.75" hidden="false" customHeight="true" outlineLevel="0" collapsed="false">
      <c r="A592" s="137"/>
      <c r="B592" s="138"/>
      <c r="C592" s="138"/>
      <c r="D592" s="139"/>
      <c r="E592" s="140"/>
    </row>
    <row r="593" customFormat="false" ht="15.75" hidden="false" customHeight="true" outlineLevel="0" collapsed="false">
      <c r="A593" s="137"/>
      <c r="B593" s="138"/>
      <c r="C593" s="138"/>
      <c r="D593" s="139"/>
      <c r="E593" s="140"/>
    </row>
    <row r="594" customFormat="false" ht="15.75" hidden="false" customHeight="true" outlineLevel="0" collapsed="false">
      <c r="A594" s="137"/>
      <c r="B594" s="138"/>
      <c r="C594" s="138"/>
      <c r="D594" s="139"/>
      <c r="E594" s="140"/>
    </row>
    <row r="595" customFormat="false" ht="15.75" hidden="false" customHeight="true" outlineLevel="0" collapsed="false">
      <c r="A595" s="137"/>
      <c r="B595" s="138"/>
      <c r="C595" s="138"/>
      <c r="D595" s="139"/>
      <c r="E595" s="140"/>
    </row>
    <row r="596" customFormat="false" ht="15.75" hidden="false" customHeight="true" outlineLevel="0" collapsed="false">
      <c r="A596" s="137"/>
      <c r="B596" s="138"/>
      <c r="C596" s="138"/>
      <c r="D596" s="139"/>
      <c r="E596" s="140"/>
    </row>
    <row r="597" customFormat="false" ht="15.75" hidden="false" customHeight="true" outlineLevel="0" collapsed="false">
      <c r="A597" s="137"/>
      <c r="B597" s="138"/>
      <c r="C597" s="138"/>
      <c r="D597" s="139"/>
      <c r="E597" s="140"/>
    </row>
    <row r="598" customFormat="false" ht="15.75" hidden="false" customHeight="true" outlineLevel="0" collapsed="false">
      <c r="A598" s="137"/>
      <c r="B598" s="138"/>
      <c r="C598" s="138"/>
      <c r="D598" s="139"/>
      <c r="E598" s="140"/>
    </row>
    <row r="599" customFormat="false" ht="15.75" hidden="false" customHeight="true" outlineLevel="0" collapsed="false">
      <c r="A599" s="137"/>
      <c r="B599" s="138"/>
      <c r="C599" s="138"/>
      <c r="D599" s="139"/>
      <c r="E599" s="140"/>
    </row>
    <row r="600" customFormat="false" ht="15.75" hidden="false" customHeight="true" outlineLevel="0" collapsed="false">
      <c r="A600" s="137"/>
      <c r="B600" s="138"/>
      <c r="C600" s="138"/>
      <c r="D600" s="139"/>
      <c r="E600" s="140"/>
    </row>
    <row r="601" customFormat="false" ht="15.75" hidden="false" customHeight="true" outlineLevel="0" collapsed="false">
      <c r="A601" s="137"/>
      <c r="B601" s="138"/>
      <c r="C601" s="138"/>
      <c r="D601" s="139"/>
      <c r="E601" s="140"/>
    </row>
    <row r="602" customFormat="false" ht="15.75" hidden="false" customHeight="true" outlineLevel="0" collapsed="false">
      <c r="A602" s="137"/>
      <c r="B602" s="138"/>
      <c r="C602" s="138"/>
      <c r="D602" s="139"/>
      <c r="E602" s="140"/>
    </row>
    <row r="603" customFormat="false" ht="15.75" hidden="false" customHeight="true" outlineLevel="0" collapsed="false">
      <c r="A603" s="137"/>
      <c r="B603" s="138"/>
      <c r="C603" s="138"/>
      <c r="D603" s="139"/>
      <c r="E603" s="140"/>
    </row>
    <row r="604" customFormat="false" ht="15.75" hidden="false" customHeight="true" outlineLevel="0" collapsed="false">
      <c r="A604" s="137"/>
      <c r="B604" s="138"/>
      <c r="C604" s="138"/>
      <c r="D604" s="139"/>
      <c r="E604" s="140"/>
    </row>
    <row r="605" customFormat="false" ht="15.75" hidden="false" customHeight="true" outlineLevel="0" collapsed="false">
      <c r="A605" s="137"/>
      <c r="B605" s="138"/>
      <c r="C605" s="138"/>
      <c r="D605" s="139"/>
      <c r="E605" s="140"/>
    </row>
    <row r="606" customFormat="false" ht="15.75" hidden="false" customHeight="true" outlineLevel="0" collapsed="false">
      <c r="A606" s="137"/>
      <c r="B606" s="138"/>
      <c r="C606" s="138"/>
      <c r="D606" s="139"/>
      <c r="E606" s="140"/>
    </row>
    <row r="607" customFormat="false" ht="15.75" hidden="false" customHeight="true" outlineLevel="0" collapsed="false">
      <c r="A607" s="137"/>
      <c r="B607" s="138"/>
      <c r="C607" s="138"/>
      <c r="D607" s="139"/>
      <c r="E607" s="140"/>
    </row>
    <row r="608" customFormat="false" ht="15.75" hidden="false" customHeight="true" outlineLevel="0" collapsed="false">
      <c r="A608" s="137"/>
      <c r="B608" s="138"/>
      <c r="C608" s="138"/>
      <c r="D608" s="139"/>
      <c r="E608" s="140"/>
    </row>
    <row r="609" customFormat="false" ht="15.75" hidden="false" customHeight="true" outlineLevel="0" collapsed="false">
      <c r="A609" s="137"/>
      <c r="B609" s="138"/>
      <c r="C609" s="138"/>
      <c r="D609" s="139"/>
      <c r="E609" s="140"/>
    </row>
    <row r="610" customFormat="false" ht="15.75" hidden="false" customHeight="true" outlineLevel="0" collapsed="false">
      <c r="A610" s="137"/>
      <c r="B610" s="138"/>
      <c r="C610" s="138"/>
      <c r="D610" s="139"/>
      <c r="E610" s="140"/>
    </row>
    <row r="611" customFormat="false" ht="15.75" hidden="false" customHeight="true" outlineLevel="0" collapsed="false">
      <c r="A611" s="137"/>
      <c r="B611" s="138"/>
      <c r="C611" s="138"/>
      <c r="D611" s="139"/>
      <c r="E611" s="140"/>
    </row>
    <row r="612" customFormat="false" ht="15.75" hidden="false" customHeight="true" outlineLevel="0" collapsed="false">
      <c r="A612" s="137"/>
      <c r="B612" s="138"/>
      <c r="C612" s="138"/>
      <c r="D612" s="139"/>
      <c r="E612" s="140"/>
    </row>
    <row r="613" customFormat="false" ht="15.75" hidden="false" customHeight="true" outlineLevel="0" collapsed="false">
      <c r="A613" s="137"/>
      <c r="B613" s="138"/>
      <c r="C613" s="138"/>
      <c r="D613" s="139"/>
      <c r="E613" s="140"/>
    </row>
    <row r="614" customFormat="false" ht="15.75" hidden="false" customHeight="true" outlineLevel="0" collapsed="false">
      <c r="A614" s="137"/>
      <c r="B614" s="138"/>
      <c r="C614" s="138"/>
      <c r="D614" s="139"/>
      <c r="E614" s="140"/>
    </row>
    <row r="615" customFormat="false" ht="15.75" hidden="false" customHeight="true" outlineLevel="0" collapsed="false">
      <c r="A615" s="137"/>
      <c r="B615" s="138"/>
      <c r="C615" s="138"/>
      <c r="D615" s="139"/>
      <c r="E615" s="140"/>
    </row>
    <row r="616" customFormat="false" ht="15.75" hidden="false" customHeight="true" outlineLevel="0" collapsed="false">
      <c r="A616" s="137"/>
      <c r="B616" s="138"/>
      <c r="C616" s="138"/>
      <c r="D616" s="139"/>
      <c r="E616" s="140"/>
    </row>
    <row r="617" customFormat="false" ht="15.75" hidden="false" customHeight="true" outlineLevel="0" collapsed="false">
      <c r="A617" s="137"/>
      <c r="B617" s="138"/>
      <c r="C617" s="138"/>
      <c r="D617" s="139"/>
      <c r="E617" s="140"/>
    </row>
    <row r="618" customFormat="false" ht="15.75" hidden="false" customHeight="true" outlineLevel="0" collapsed="false">
      <c r="A618" s="137"/>
      <c r="B618" s="138"/>
      <c r="C618" s="138"/>
      <c r="D618" s="139"/>
      <c r="E618" s="140"/>
    </row>
    <row r="619" customFormat="false" ht="15.75" hidden="false" customHeight="true" outlineLevel="0" collapsed="false">
      <c r="A619" s="137"/>
      <c r="B619" s="138"/>
      <c r="C619" s="138"/>
      <c r="D619" s="139"/>
      <c r="E619" s="140"/>
    </row>
    <row r="620" customFormat="false" ht="15.75" hidden="false" customHeight="true" outlineLevel="0" collapsed="false">
      <c r="A620" s="137"/>
      <c r="B620" s="138"/>
      <c r="C620" s="138"/>
      <c r="D620" s="139"/>
      <c r="E620" s="140"/>
    </row>
    <row r="621" customFormat="false" ht="15.75" hidden="false" customHeight="true" outlineLevel="0" collapsed="false">
      <c r="A621" s="137"/>
      <c r="B621" s="138"/>
      <c r="C621" s="138"/>
      <c r="D621" s="139"/>
      <c r="E621" s="140"/>
    </row>
    <row r="622" customFormat="false" ht="15.75" hidden="false" customHeight="true" outlineLevel="0" collapsed="false">
      <c r="A622" s="137"/>
      <c r="B622" s="138"/>
      <c r="C622" s="138"/>
      <c r="D622" s="139"/>
      <c r="E622" s="140"/>
    </row>
    <row r="623" customFormat="false" ht="15.75" hidden="false" customHeight="true" outlineLevel="0" collapsed="false">
      <c r="A623" s="137"/>
      <c r="B623" s="138"/>
      <c r="C623" s="138"/>
      <c r="D623" s="139"/>
      <c r="E623" s="140"/>
    </row>
    <row r="624" customFormat="false" ht="15.75" hidden="false" customHeight="true" outlineLevel="0" collapsed="false">
      <c r="A624" s="137"/>
      <c r="B624" s="138"/>
      <c r="C624" s="138"/>
      <c r="D624" s="139"/>
      <c r="E624" s="140"/>
    </row>
    <row r="625" customFormat="false" ht="15.75" hidden="false" customHeight="true" outlineLevel="0" collapsed="false">
      <c r="A625" s="137"/>
      <c r="B625" s="138"/>
      <c r="C625" s="138"/>
      <c r="D625" s="139"/>
      <c r="E625" s="140"/>
    </row>
    <row r="626" customFormat="false" ht="15.75" hidden="false" customHeight="true" outlineLevel="0" collapsed="false">
      <c r="A626" s="137"/>
      <c r="B626" s="138"/>
      <c r="C626" s="138"/>
      <c r="D626" s="139"/>
      <c r="E626" s="140"/>
    </row>
    <row r="627" customFormat="false" ht="15.75" hidden="false" customHeight="true" outlineLevel="0" collapsed="false">
      <c r="A627" s="137"/>
      <c r="B627" s="138"/>
      <c r="C627" s="138"/>
      <c r="D627" s="139"/>
      <c r="E627" s="140"/>
    </row>
    <row r="628" customFormat="false" ht="15.75" hidden="false" customHeight="true" outlineLevel="0" collapsed="false">
      <c r="A628" s="137"/>
      <c r="B628" s="138"/>
      <c r="C628" s="138"/>
      <c r="D628" s="139"/>
      <c r="E628" s="140"/>
    </row>
    <row r="629" customFormat="false" ht="15.75" hidden="false" customHeight="true" outlineLevel="0" collapsed="false">
      <c r="A629" s="137"/>
      <c r="B629" s="138"/>
      <c r="C629" s="138"/>
      <c r="D629" s="139"/>
      <c r="E629" s="140"/>
    </row>
    <row r="630" customFormat="false" ht="15.75" hidden="false" customHeight="true" outlineLevel="0" collapsed="false">
      <c r="A630" s="137"/>
      <c r="B630" s="138"/>
      <c r="C630" s="138"/>
      <c r="D630" s="139"/>
      <c r="E630" s="140"/>
    </row>
    <row r="631" customFormat="false" ht="15.75" hidden="false" customHeight="true" outlineLevel="0" collapsed="false">
      <c r="A631" s="137"/>
      <c r="B631" s="138"/>
      <c r="C631" s="138"/>
      <c r="D631" s="139"/>
      <c r="E631" s="140"/>
    </row>
    <row r="632" customFormat="false" ht="15.75" hidden="false" customHeight="true" outlineLevel="0" collapsed="false">
      <c r="A632" s="137"/>
      <c r="B632" s="138"/>
      <c r="C632" s="138"/>
      <c r="D632" s="139"/>
      <c r="E632" s="140"/>
    </row>
    <row r="633" customFormat="false" ht="15.75" hidden="false" customHeight="true" outlineLevel="0" collapsed="false">
      <c r="A633" s="137"/>
      <c r="B633" s="138"/>
      <c r="C633" s="138"/>
      <c r="D633" s="139"/>
      <c r="E633" s="140"/>
    </row>
    <row r="634" customFormat="false" ht="15.75" hidden="false" customHeight="true" outlineLevel="0" collapsed="false">
      <c r="A634" s="137"/>
      <c r="B634" s="138"/>
      <c r="C634" s="138"/>
      <c r="D634" s="139"/>
      <c r="E634" s="140"/>
    </row>
    <row r="635" customFormat="false" ht="15.75" hidden="false" customHeight="true" outlineLevel="0" collapsed="false">
      <c r="A635" s="137"/>
      <c r="B635" s="138"/>
      <c r="C635" s="138"/>
      <c r="D635" s="139"/>
      <c r="E635" s="140"/>
    </row>
    <row r="636" customFormat="false" ht="15.75" hidden="false" customHeight="true" outlineLevel="0" collapsed="false">
      <c r="A636" s="137"/>
      <c r="B636" s="138"/>
      <c r="C636" s="138"/>
      <c r="D636" s="139"/>
      <c r="E636" s="140"/>
    </row>
    <row r="637" customFormat="false" ht="15.75" hidden="false" customHeight="true" outlineLevel="0" collapsed="false">
      <c r="A637" s="137"/>
      <c r="B637" s="138"/>
      <c r="C637" s="138"/>
      <c r="D637" s="139"/>
      <c r="E637" s="140"/>
    </row>
    <row r="638" customFormat="false" ht="15.75" hidden="false" customHeight="true" outlineLevel="0" collapsed="false">
      <c r="A638" s="137"/>
      <c r="B638" s="138"/>
      <c r="C638" s="138"/>
      <c r="D638" s="139"/>
      <c r="E638" s="140"/>
    </row>
    <row r="639" customFormat="false" ht="15.75" hidden="false" customHeight="true" outlineLevel="0" collapsed="false">
      <c r="A639" s="137"/>
      <c r="B639" s="138"/>
      <c r="C639" s="138"/>
      <c r="D639" s="139"/>
      <c r="E639" s="140"/>
    </row>
    <row r="640" customFormat="false" ht="15.75" hidden="false" customHeight="true" outlineLevel="0" collapsed="false">
      <c r="A640" s="137"/>
      <c r="B640" s="138"/>
      <c r="C640" s="138"/>
      <c r="D640" s="139"/>
      <c r="E640" s="140"/>
    </row>
    <row r="641" customFormat="false" ht="15.75" hidden="false" customHeight="true" outlineLevel="0" collapsed="false">
      <c r="A641" s="137"/>
      <c r="B641" s="138"/>
      <c r="C641" s="138"/>
      <c r="D641" s="139"/>
      <c r="E641" s="140"/>
    </row>
    <row r="642" customFormat="false" ht="15.75" hidden="false" customHeight="true" outlineLevel="0" collapsed="false">
      <c r="A642" s="137"/>
      <c r="B642" s="138"/>
      <c r="C642" s="138"/>
      <c r="D642" s="139"/>
      <c r="E642" s="140"/>
    </row>
    <row r="643" customFormat="false" ht="15.75" hidden="false" customHeight="true" outlineLevel="0" collapsed="false">
      <c r="A643" s="137"/>
      <c r="B643" s="138"/>
      <c r="C643" s="138"/>
      <c r="D643" s="139"/>
      <c r="E643" s="140"/>
    </row>
    <row r="644" customFormat="false" ht="15.75" hidden="false" customHeight="true" outlineLevel="0" collapsed="false">
      <c r="A644" s="137"/>
      <c r="B644" s="138"/>
      <c r="C644" s="138"/>
      <c r="D644" s="139"/>
      <c r="E644" s="140"/>
    </row>
    <row r="645" customFormat="false" ht="15.75" hidden="false" customHeight="true" outlineLevel="0" collapsed="false">
      <c r="A645" s="137"/>
      <c r="B645" s="138"/>
      <c r="C645" s="138"/>
      <c r="D645" s="139"/>
      <c r="E645" s="140"/>
    </row>
    <row r="646" customFormat="false" ht="15.75" hidden="false" customHeight="true" outlineLevel="0" collapsed="false">
      <c r="A646" s="137"/>
      <c r="B646" s="138"/>
      <c r="C646" s="138"/>
      <c r="D646" s="139"/>
      <c r="E646" s="140"/>
    </row>
    <row r="647" customFormat="false" ht="15.75" hidden="false" customHeight="true" outlineLevel="0" collapsed="false">
      <c r="A647" s="137"/>
      <c r="B647" s="138"/>
      <c r="C647" s="138"/>
      <c r="D647" s="139"/>
      <c r="E647" s="140"/>
    </row>
    <row r="648" customFormat="false" ht="15.75" hidden="false" customHeight="true" outlineLevel="0" collapsed="false">
      <c r="A648" s="137"/>
      <c r="B648" s="138"/>
      <c r="C648" s="138"/>
      <c r="D648" s="139"/>
      <c r="E648" s="140"/>
    </row>
    <row r="649" customFormat="false" ht="15.75" hidden="false" customHeight="true" outlineLevel="0" collapsed="false">
      <c r="A649" s="137"/>
      <c r="B649" s="138"/>
      <c r="C649" s="138"/>
      <c r="D649" s="139"/>
      <c r="E649" s="140"/>
    </row>
    <row r="650" customFormat="false" ht="15.75" hidden="false" customHeight="true" outlineLevel="0" collapsed="false">
      <c r="A650" s="137"/>
      <c r="B650" s="138"/>
      <c r="C650" s="138"/>
      <c r="D650" s="139"/>
      <c r="E650" s="140"/>
    </row>
    <row r="651" customFormat="false" ht="15.75" hidden="false" customHeight="true" outlineLevel="0" collapsed="false">
      <c r="A651" s="137"/>
      <c r="B651" s="138"/>
      <c r="C651" s="138"/>
      <c r="D651" s="139"/>
      <c r="E651" s="140"/>
    </row>
    <row r="652" customFormat="false" ht="15.75" hidden="false" customHeight="true" outlineLevel="0" collapsed="false">
      <c r="A652" s="137"/>
      <c r="B652" s="138"/>
      <c r="C652" s="138"/>
      <c r="D652" s="139"/>
      <c r="E652" s="140"/>
    </row>
    <row r="653" customFormat="false" ht="15.75" hidden="false" customHeight="true" outlineLevel="0" collapsed="false">
      <c r="A653" s="137"/>
      <c r="B653" s="138"/>
      <c r="C653" s="138"/>
      <c r="D653" s="139"/>
      <c r="E653" s="140"/>
    </row>
    <row r="654" customFormat="false" ht="15.75" hidden="false" customHeight="true" outlineLevel="0" collapsed="false">
      <c r="A654" s="137"/>
      <c r="B654" s="138"/>
      <c r="C654" s="138"/>
      <c r="D654" s="139"/>
      <c r="E654" s="140"/>
    </row>
    <row r="655" customFormat="false" ht="15.75" hidden="false" customHeight="true" outlineLevel="0" collapsed="false">
      <c r="A655" s="137"/>
      <c r="B655" s="138"/>
      <c r="C655" s="138"/>
      <c r="D655" s="139"/>
      <c r="E655" s="140"/>
    </row>
    <row r="656" customFormat="false" ht="15.75" hidden="false" customHeight="true" outlineLevel="0" collapsed="false">
      <c r="A656" s="137"/>
      <c r="B656" s="138"/>
      <c r="C656" s="138"/>
      <c r="D656" s="139"/>
      <c r="E656" s="140"/>
    </row>
    <row r="657" customFormat="false" ht="15.75" hidden="false" customHeight="true" outlineLevel="0" collapsed="false">
      <c r="A657" s="137"/>
      <c r="B657" s="138"/>
      <c r="C657" s="138"/>
      <c r="D657" s="139"/>
      <c r="E657" s="140"/>
    </row>
    <row r="658" customFormat="false" ht="15.75" hidden="false" customHeight="true" outlineLevel="0" collapsed="false">
      <c r="A658" s="137"/>
      <c r="B658" s="138"/>
      <c r="C658" s="138"/>
      <c r="D658" s="139"/>
      <c r="E658" s="140"/>
    </row>
    <row r="659" customFormat="false" ht="15.75" hidden="false" customHeight="true" outlineLevel="0" collapsed="false">
      <c r="A659" s="137"/>
      <c r="B659" s="138"/>
      <c r="C659" s="138"/>
      <c r="D659" s="139"/>
      <c r="E659" s="140"/>
    </row>
    <row r="660" customFormat="false" ht="15.75" hidden="false" customHeight="true" outlineLevel="0" collapsed="false">
      <c r="A660" s="137"/>
      <c r="B660" s="138"/>
      <c r="C660" s="138"/>
      <c r="D660" s="139"/>
      <c r="E660" s="140"/>
    </row>
    <row r="661" customFormat="false" ht="15" hidden="false" customHeight="true" outlineLevel="0" collapsed="false">
      <c r="A661" s="137"/>
      <c r="B661" s="138"/>
      <c r="C661" s="138"/>
      <c r="D661" s="139"/>
      <c r="E661" s="140"/>
    </row>
    <row r="662" customFormat="false" ht="15" hidden="false" customHeight="true" outlineLevel="0" collapsed="false">
      <c r="A662" s="137"/>
      <c r="B662" s="138"/>
      <c r="C662" s="138"/>
      <c r="D662" s="139"/>
      <c r="E662" s="140"/>
    </row>
    <row r="663" customFormat="false" ht="15" hidden="false" customHeight="true" outlineLevel="0" collapsed="false">
      <c r="A663" s="137"/>
      <c r="B663" s="138"/>
      <c r="C663" s="138"/>
      <c r="D663" s="139"/>
      <c r="E663" s="140"/>
    </row>
    <row r="664" customFormat="false" ht="15" hidden="false" customHeight="true" outlineLevel="0" collapsed="false">
      <c r="A664" s="137"/>
      <c r="B664" s="138"/>
      <c r="C664" s="138"/>
      <c r="D664" s="139"/>
      <c r="E664" s="140"/>
    </row>
    <row r="665" customFormat="false" ht="15" hidden="false" customHeight="true" outlineLevel="0" collapsed="false">
      <c r="A665" s="137"/>
      <c r="B665" s="138"/>
      <c r="C665" s="138"/>
      <c r="D665" s="139"/>
      <c r="E665" s="140"/>
    </row>
    <row r="666" customFormat="false" ht="15" hidden="false" customHeight="true" outlineLevel="0" collapsed="false">
      <c r="A666" s="137"/>
      <c r="B666" s="138"/>
      <c r="C666" s="138"/>
      <c r="D666" s="139"/>
      <c r="E666" s="140"/>
    </row>
    <row r="667" customFormat="false" ht="15" hidden="false" customHeight="true" outlineLevel="0" collapsed="false">
      <c r="A667" s="137"/>
      <c r="B667" s="138"/>
      <c r="C667" s="138"/>
      <c r="D667" s="139"/>
      <c r="E667" s="140"/>
    </row>
    <row r="668" customFormat="false" ht="15" hidden="false" customHeight="true" outlineLevel="0" collapsed="false">
      <c r="A668" s="137"/>
      <c r="B668" s="138"/>
      <c r="C668" s="138"/>
      <c r="D668" s="139"/>
      <c r="E668" s="140"/>
    </row>
    <row r="669" customFormat="false" ht="15" hidden="false" customHeight="true" outlineLevel="0" collapsed="false">
      <c r="A669" s="137"/>
      <c r="B669" s="138"/>
      <c r="C669" s="138"/>
      <c r="D669" s="139"/>
      <c r="E669" s="140"/>
    </row>
    <row r="670" customFormat="false" ht="15" hidden="false" customHeight="true" outlineLevel="0" collapsed="false">
      <c r="E670" s="140"/>
    </row>
  </sheetData>
  <mergeCells count="139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A64:D64"/>
    <mergeCell ref="A65:E65"/>
    <mergeCell ref="B66:D66"/>
    <mergeCell ref="A70:D70"/>
    <mergeCell ref="A72:E72"/>
    <mergeCell ref="B73:C73"/>
    <mergeCell ref="B74:C74"/>
    <mergeCell ref="B75:C75"/>
    <mergeCell ref="B76:C76"/>
    <mergeCell ref="B77:C77"/>
    <mergeCell ref="B78:C78"/>
    <mergeCell ref="B79:C79"/>
    <mergeCell ref="A80:C80"/>
    <mergeCell ref="A81:E81"/>
    <mergeCell ref="A82:C85"/>
    <mergeCell ref="A86:E86"/>
    <mergeCell ref="A87:E87"/>
    <mergeCell ref="B88:C88"/>
    <mergeCell ref="B89:C89"/>
    <mergeCell ref="B90:C90"/>
    <mergeCell ref="B91:C91"/>
    <mergeCell ref="B92:C92"/>
    <mergeCell ref="B93:C93"/>
    <mergeCell ref="B94:C94"/>
    <mergeCell ref="A95:C95"/>
    <mergeCell ref="A96:E96"/>
    <mergeCell ref="B97:D97"/>
    <mergeCell ref="B98:D98"/>
    <mergeCell ref="A99:D99"/>
    <mergeCell ref="A100:E100"/>
    <mergeCell ref="B101:D101"/>
    <mergeCell ref="A104:D104"/>
    <mergeCell ref="A105:D105"/>
    <mergeCell ref="A107:E107"/>
    <mergeCell ref="B108:D108"/>
    <mergeCell ref="B109:D109"/>
    <mergeCell ref="B110:D110"/>
    <mergeCell ref="B111:D111"/>
    <mergeCell ref="B112:D112"/>
    <mergeCell ref="A113:D113"/>
    <mergeCell ref="A114:E114"/>
    <mergeCell ref="A115:C120"/>
    <mergeCell ref="A121:E121"/>
    <mergeCell ref="B122:C122"/>
    <mergeCell ref="B123:C123"/>
    <mergeCell ref="B124:C124"/>
    <mergeCell ref="A125:B125"/>
    <mergeCell ref="C125:D125"/>
    <mergeCell ref="B127:C127"/>
    <mergeCell ref="B128:C128"/>
    <mergeCell ref="B129:C129"/>
    <mergeCell ref="B130:C130"/>
    <mergeCell ref="B131:C131"/>
    <mergeCell ref="B132:C132"/>
    <mergeCell ref="A133:C133"/>
    <mergeCell ref="A134:D134"/>
    <mergeCell ref="A135:D135"/>
    <mergeCell ref="A137:E137"/>
    <mergeCell ref="A138:D138"/>
    <mergeCell ref="B139:D139"/>
    <mergeCell ref="B140:D140"/>
    <mergeCell ref="B141:D141"/>
    <mergeCell ref="B142:D142"/>
    <mergeCell ref="B143:D143"/>
    <mergeCell ref="A144:D144"/>
    <mergeCell ref="B145:D145"/>
    <mergeCell ref="A146:D146"/>
    <mergeCell ref="A147:D147"/>
    <mergeCell ref="A148:D148"/>
    <mergeCell ref="A152:E152"/>
    <mergeCell ref="A153:E153"/>
    <mergeCell ref="A154:E154"/>
    <mergeCell ref="A155:E15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8466"/>
    <pageSetUpPr fitToPage="false"/>
  </sheetPr>
  <dimension ref="A1:E671"/>
  <sheetViews>
    <sheetView showFormulas="false" showGridLines="true" showRowColHeaders="true" showZeros="true" rightToLeft="false" tabSelected="false" showOutlineSymbols="true" defaultGridColor="true" view="normal" topLeftCell="A139" colorId="64" zoomScale="120" zoomScaleNormal="120" zoomScalePageLayoutView="100" workbookViewId="0">
      <selection pane="topLeft" activeCell="A156" activeCellId="0" sqref="A156"/>
    </sheetView>
  </sheetViews>
  <sheetFormatPr defaultColWidth="12.6171875" defaultRowHeight="13.8" zeroHeight="false" outlineLevelRow="0" outlineLevelCol="0"/>
  <cols>
    <col collapsed="false" customWidth="true" hidden="false" outlineLevel="0" max="1" min="1" style="141" width="5.73"/>
    <col collapsed="false" customWidth="true" hidden="false" outlineLevel="0" max="2" min="2" style="141" width="34.62"/>
    <col collapsed="false" customWidth="true" hidden="false" outlineLevel="0" max="3" min="3" style="141" width="25.13"/>
    <col collapsed="false" customWidth="true" hidden="false" outlineLevel="0" max="4" min="4" style="141" width="20.27"/>
    <col collapsed="false" customWidth="true" hidden="false" outlineLevel="0" max="5" min="5" style="141" width="25.5"/>
    <col collapsed="false" customWidth="true" hidden="false" outlineLevel="0" max="26" min="6" style="141" width="7.62"/>
    <col collapsed="false" customWidth="false" hidden="false" outlineLevel="0" max="1024" min="27" style="141" width="12.63"/>
  </cols>
  <sheetData>
    <row r="1" customFormat="false" ht="14.25" hidden="false" customHeight="true" outlineLevel="0" collapsed="false">
      <c r="A1" s="39" t="s">
        <v>40</v>
      </c>
      <c r="B1" s="39"/>
      <c r="C1" s="39"/>
      <c r="D1" s="39"/>
      <c r="E1" s="39"/>
    </row>
    <row r="2" customFormat="false" ht="13.8" hidden="false" customHeight="false" outlineLevel="0" collapsed="false">
      <c r="A2" s="39"/>
      <c r="B2" s="39"/>
      <c r="C2" s="39"/>
      <c r="D2" s="39"/>
      <c r="E2" s="39"/>
    </row>
    <row r="3" customFormat="false" ht="13.8" hidden="false" customHeight="false" outlineLevel="0" collapsed="false">
      <c r="A3" s="40" t="s">
        <v>41</v>
      </c>
      <c r="B3" s="40"/>
      <c r="C3" s="40"/>
      <c r="D3" s="40"/>
      <c r="E3" s="40"/>
    </row>
    <row r="4" customFormat="false" ht="15" hidden="false" customHeight="true" outlineLevel="0" collapsed="false">
      <c r="A4" s="41" t="s">
        <v>42</v>
      </c>
      <c r="B4" s="41"/>
      <c r="C4" s="41"/>
      <c r="D4" s="41"/>
      <c r="E4" s="41"/>
    </row>
    <row r="5" customFormat="false" ht="13.8" hidden="false" customHeight="true" outlineLevel="0" collapsed="false">
      <c r="A5" s="42" t="s">
        <v>43</v>
      </c>
      <c r="B5" s="42"/>
      <c r="C5" s="42"/>
      <c r="D5" s="42"/>
      <c r="E5" s="42"/>
    </row>
    <row r="6" customFormat="false" ht="13.8" hidden="false" customHeight="false" outlineLevel="0" collapsed="false">
      <c r="A6" s="43"/>
      <c r="B6" s="43"/>
      <c r="C6" s="43"/>
      <c r="D6" s="43"/>
      <c r="E6" s="43"/>
    </row>
    <row r="7" customFormat="false" ht="13.8" hidden="false" customHeight="false" outlineLevel="0" collapsed="false">
      <c r="A7" s="44" t="s">
        <v>44</v>
      </c>
      <c r="B7" s="44"/>
      <c r="C7" s="44"/>
      <c r="D7" s="44"/>
      <c r="E7" s="44"/>
    </row>
    <row r="8" customFormat="false" ht="15.75" hidden="false" customHeight="true" outlineLevel="0" collapsed="false">
      <c r="A8" s="45" t="s">
        <v>45</v>
      </c>
      <c r="B8" s="46" t="s">
        <v>46</v>
      </c>
      <c r="C8" s="46"/>
      <c r="D8" s="47" t="s">
        <v>47</v>
      </c>
      <c r="E8" s="47"/>
    </row>
    <row r="9" customFormat="false" ht="15.75" hidden="false" customHeight="true" outlineLevel="0" collapsed="false">
      <c r="A9" s="48" t="s">
        <v>48</v>
      </c>
      <c r="B9" s="49" t="s">
        <v>49</v>
      </c>
      <c r="C9" s="49"/>
      <c r="D9" s="50" t="s">
        <v>50</v>
      </c>
      <c r="E9" s="50"/>
    </row>
    <row r="10" customFormat="false" ht="15.75" hidden="false" customHeight="true" outlineLevel="0" collapsed="false">
      <c r="A10" s="48" t="s">
        <v>51</v>
      </c>
      <c r="B10" s="49" t="s">
        <v>52</v>
      </c>
      <c r="C10" s="49"/>
      <c r="D10" s="51" t="s">
        <v>53</v>
      </c>
      <c r="E10" s="51"/>
    </row>
    <row r="11" customFormat="false" ht="15.75" hidden="false" customHeight="true" outlineLevel="0" collapsed="false">
      <c r="A11" s="52" t="s">
        <v>54</v>
      </c>
      <c r="B11" s="53" t="s">
        <v>55</v>
      </c>
      <c r="C11" s="53"/>
      <c r="D11" s="54" t="s">
        <v>56</v>
      </c>
      <c r="E11" s="54"/>
    </row>
    <row r="12" customFormat="false" ht="13.8" hidden="false" customHeight="false" outlineLevel="0" collapsed="false">
      <c r="A12" s="55"/>
      <c r="B12" s="55"/>
      <c r="C12" s="55"/>
      <c r="D12" s="55"/>
      <c r="E12" s="55"/>
    </row>
    <row r="13" customFormat="false" ht="13.8" hidden="false" customHeight="false" outlineLevel="0" collapsed="false">
      <c r="A13" s="44" t="s">
        <v>57</v>
      </c>
      <c r="B13" s="44"/>
      <c r="C13" s="44"/>
      <c r="D13" s="44"/>
      <c r="E13" s="44"/>
    </row>
    <row r="14" customFormat="false" ht="15.75" hidden="false" customHeight="true" outlineLevel="0" collapsed="false">
      <c r="A14" s="56" t="s">
        <v>1</v>
      </c>
      <c r="B14" s="57" t="s">
        <v>58</v>
      </c>
      <c r="C14" s="58" t="s">
        <v>4</v>
      </c>
      <c r="D14" s="59" t="s">
        <v>59</v>
      </c>
      <c r="E14" s="59"/>
    </row>
    <row r="15" customFormat="false" ht="15.75" hidden="false" customHeight="true" outlineLevel="0" collapsed="false">
      <c r="A15" s="60" t="n">
        <v>1</v>
      </c>
      <c r="B15" s="61" t="s">
        <v>60</v>
      </c>
      <c r="C15" s="62" t="s">
        <v>61</v>
      </c>
      <c r="D15" s="63" t="n">
        <f aca="false">'RESUMO DOS CUSTOS'!E14</f>
        <v>1</v>
      </c>
      <c r="E15" s="63"/>
    </row>
    <row r="16" customFormat="false" ht="15.75" hidden="false" customHeight="true" outlineLevel="0" collapsed="false">
      <c r="A16" s="60"/>
      <c r="B16" s="61"/>
      <c r="C16" s="62"/>
      <c r="D16" s="63"/>
      <c r="E16" s="63"/>
    </row>
    <row r="17" customFormat="false" ht="15.75" hidden="false" customHeight="true" outlineLevel="0" collapsed="false">
      <c r="A17" s="37"/>
      <c r="B17" s="37"/>
      <c r="C17" s="191"/>
      <c r="D17" s="21"/>
      <c r="E17" s="21"/>
    </row>
    <row r="18" customFormat="false" ht="15.75" hidden="false" customHeight="true" outlineLevel="0" collapsed="false">
      <c r="A18" s="44" t="s">
        <v>62</v>
      </c>
      <c r="B18" s="44"/>
      <c r="C18" s="44"/>
      <c r="D18" s="44"/>
      <c r="E18" s="44"/>
    </row>
    <row r="19" customFormat="false" ht="15.75" hidden="false" customHeight="true" outlineLevel="0" collapsed="false">
      <c r="A19" s="45" t="n">
        <v>1</v>
      </c>
      <c r="B19" s="46" t="s">
        <v>58</v>
      </c>
      <c r="C19" s="46"/>
      <c r="D19" s="65" t="s">
        <v>63</v>
      </c>
      <c r="E19" s="65"/>
    </row>
    <row r="20" customFormat="false" ht="15.75" hidden="false" customHeight="true" outlineLevel="0" collapsed="false">
      <c r="A20" s="48" t="n">
        <v>2</v>
      </c>
      <c r="B20" s="49" t="s">
        <v>64</v>
      </c>
      <c r="C20" s="49"/>
      <c r="D20" s="51" t="s">
        <v>307</v>
      </c>
      <c r="E20" s="51"/>
    </row>
    <row r="21" customFormat="false" ht="15.75" hidden="false" customHeight="true" outlineLevel="0" collapsed="false">
      <c r="A21" s="48" t="n">
        <v>3</v>
      </c>
      <c r="B21" s="49" t="s">
        <v>66</v>
      </c>
      <c r="C21" s="49"/>
      <c r="D21" s="66" t="n">
        <f aca="false">'FONTE DE DADOS'!B10</f>
        <v>0</v>
      </c>
      <c r="E21" s="66"/>
    </row>
    <row r="22" customFormat="false" ht="15.75" hidden="false" customHeight="true" outlineLevel="0" collapsed="false">
      <c r="A22" s="48" t="n">
        <v>4</v>
      </c>
      <c r="B22" s="49" t="s">
        <v>67</v>
      </c>
      <c r="C22" s="49"/>
      <c r="D22" s="51" t="s">
        <v>308</v>
      </c>
      <c r="E22" s="51"/>
    </row>
    <row r="23" customFormat="false" ht="15.75" hidden="false" customHeight="true" outlineLevel="0" collapsed="false">
      <c r="A23" s="52" t="n">
        <v>5</v>
      </c>
      <c r="B23" s="67" t="s">
        <v>69</v>
      </c>
      <c r="C23" s="67"/>
      <c r="D23" s="68" t="n">
        <v>45658</v>
      </c>
      <c r="E23" s="68"/>
    </row>
    <row r="24" customFormat="false" ht="15.75" hidden="false" customHeight="true" outlineLevel="0" collapsed="false">
      <c r="A24" s="37"/>
      <c r="B24" s="35"/>
      <c r="C24" s="192"/>
      <c r="D24" s="70"/>
      <c r="E24" s="192"/>
    </row>
    <row r="25" customFormat="false" ht="15.75" hidden="false" customHeight="true" outlineLevel="0" collapsed="false">
      <c r="A25" s="44" t="s">
        <v>70</v>
      </c>
      <c r="B25" s="44"/>
      <c r="C25" s="44"/>
      <c r="D25" s="44"/>
      <c r="E25" s="44"/>
    </row>
    <row r="26" customFormat="false" ht="15.75" hidden="false" customHeight="true" outlineLevel="0" collapsed="false">
      <c r="A26" s="71" t="n">
        <v>1</v>
      </c>
      <c r="B26" s="72" t="s">
        <v>71</v>
      </c>
      <c r="C26" s="72"/>
      <c r="D26" s="73" t="s">
        <v>72</v>
      </c>
      <c r="E26" s="74" t="s">
        <v>73</v>
      </c>
    </row>
    <row r="27" customFormat="false" ht="15.75" hidden="false" customHeight="true" outlineLevel="0" collapsed="false">
      <c r="A27" s="13" t="s">
        <v>45</v>
      </c>
      <c r="B27" s="75" t="s">
        <v>74</v>
      </c>
      <c r="C27" s="75"/>
      <c r="D27" s="76"/>
      <c r="E27" s="77" t="n">
        <f aca="false">D21</f>
        <v>0</v>
      </c>
    </row>
    <row r="28" customFormat="false" ht="15.75" hidden="false" customHeight="true" outlineLevel="0" collapsed="false">
      <c r="A28" s="13" t="s">
        <v>48</v>
      </c>
      <c r="B28" s="75" t="s">
        <v>75</v>
      </c>
      <c r="C28" s="75"/>
      <c r="D28" s="78" t="n">
        <v>0.3</v>
      </c>
      <c r="E28" s="79" t="n">
        <f aca="false">E27*D28</f>
        <v>0</v>
      </c>
    </row>
    <row r="29" customFormat="false" ht="15.75" hidden="false" customHeight="true" outlineLevel="0" collapsed="false">
      <c r="A29" s="13" t="s">
        <v>51</v>
      </c>
      <c r="B29" s="75" t="s">
        <v>76</v>
      </c>
      <c r="C29" s="75"/>
      <c r="D29" s="80"/>
      <c r="E29" s="79" t="n">
        <v>0</v>
      </c>
    </row>
    <row r="30" customFormat="false" ht="15.75" hidden="false" customHeight="true" outlineLevel="0" collapsed="false">
      <c r="A30" s="13" t="s">
        <v>54</v>
      </c>
      <c r="B30" s="75" t="s">
        <v>77</v>
      </c>
      <c r="C30" s="75"/>
      <c r="D30" s="80"/>
      <c r="E30" s="79" t="n">
        <v>0</v>
      </c>
    </row>
    <row r="31" customFormat="false" ht="15.75" hidden="false" customHeight="true" outlineLevel="0" collapsed="false">
      <c r="A31" s="13" t="s">
        <v>78</v>
      </c>
      <c r="B31" s="75" t="s">
        <v>79</v>
      </c>
      <c r="C31" s="75"/>
      <c r="D31" s="80"/>
      <c r="E31" s="79" t="n">
        <v>0</v>
      </c>
    </row>
    <row r="32" customFormat="false" ht="15.75" hidden="false" customHeight="true" outlineLevel="0" collapsed="false">
      <c r="A32" s="13" t="s">
        <v>80</v>
      </c>
      <c r="B32" s="75" t="s">
        <v>81</v>
      </c>
      <c r="C32" s="75"/>
      <c r="D32" s="80"/>
      <c r="E32" s="79" t="n">
        <v>0</v>
      </c>
    </row>
    <row r="33" customFormat="false" ht="15.75" hidden="false" customHeight="true" outlineLevel="0" collapsed="false">
      <c r="A33" s="13" t="s">
        <v>82</v>
      </c>
      <c r="B33" s="49" t="s">
        <v>83</v>
      </c>
      <c r="C33" s="49"/>
      <c r="D33" s="80"/>
      <c r="E33" s="79" t="n">
        <v>0</v>
      </c>
    </row>
    <row r="34" customFormat="false" ht="15.75" hidden="false" customHeight="true" outlineLevel="0" collapsed="false">
      <c r="A34" s="81" t="s">
        <v>84</v>
      </c>
      <c r="B34" s="81"/>
      <c r="C34" s="81"/>
      <c r="D34" s="81"/>
      <c r="E34" s="82" t="n">
        <f aca="false">SUM(E27:E33)</f>
        <v>0</v>
      </c>
    </row>
    <row r="35" customFormat="false" ht="15.75" hidden="false" customHeight="true" outlineLevel="0" collapsed="false">
      <c r="A35" s="83" t="s">
        <v>85</v>
      </c>
      <c r="B35" s="83"/>
      <c r="C35" s="83"/>
      <c r="D35" s="83"/>
      <c r="E35" s="84" t="n">
        <f aca="false">SUM(E34)</f>
        <v>0</v>
      </c>
    </row>
    <row r="36" customFormat="false" ht="15.75" hidden="false" customHeight="true" outlineLevel="0" collapsed="false">
      <c r="A36" s="85"/>
      <c r="B36" s="193"/>
      <c r="C36" s="193"/>
      <c r="D36" s="193"/>
      <c r="E36" s="87"/>
    </row>
    <row r="37" customFormat="false" ht="15.75" hidden="false" customHeight="true" outlineLevel="0" collapsed="false">
      <c r="A37" s="88" t="s">
        <v>86</v>
      </c>
      <c r="B37" s="88"/>
      <c r="C37" s="88"/>
      <c r="D37" s="88"/>
      <c r="E37" s="88"/>
    </row>
    <row r="38" customFormat="false" ht="15.75" hidden="false" customHeight="true" outlineLevel="0" collapsed="false">
      <c r="A38" s="89" t="s">
        <v>87</v>
      </c>
      <c r="B38" s="89"/>
      <c r="C38" s="89"/>
      <c r="D38" s="89"/>
      <c r="E38" s="89"/>
    </row>
    <row r="39" customFormat="false" ht="15.75" hidden="false" customHeight="true" outlineLevel="0" collapsed="false">
      <c r="A39" s="90" t="s">
        <v>88</v>
      </c>
      <c r="B39" s="91" t="s">
        <v>89</v>
      </c>
      <c r="C39" s="91"/>
      <c r="D39" s="92" t="s">
        <v>72</v>
      </c>
      <c r="E39" s="93" t="s">
        <v>73</v>
      </c>
    </row>
    <row r="40" customFormat="false" ht="15.75" hidden="false" customHeight="true" outlineLevel="0" collapsed="false">
      <c r="A40" s="11" t="s">
        <v>45</v>
      </c>
      <c r="B40" s="94" t="s">
        <v>90</v>
      </c>
      <c r="C40" s="95"/>
      <c r="D40" s="194" t="n">
        <f aca="false">1/12</f>
        <v>0.0833333333333333</v>
      </c>
      <c r="E40" s="97" t="n">
        <f aca="false">TRUNC($E$35*D40,2)</f>
        <v>0</v>
      </c>
    </row>
    <row r="41" customFormat="false" ht="15.75" hidden="false" customHeight="true" outlineLevel="0" collapsed="false">
      <c r="A41" s="11" t="s">
        <v>48</v>
      </c>
      <c r="B41" s="94" t="s">
        <v>91</v>
      </c>
      <c r="C41" s="95"/>
      <c r="D41" s="194" t="n">
        <v>0.121</v>
      </c>
      <c r="E41" s="97" t="n">
        <f aca="false">TRUNC($E$35*D41,2)</f>
        <v>0</v>
      </c>
    </row>
    <row r="42" customFormat="false" ht="15.75" hidden="false" customHeight="true" outlineLevel="0" collapsed="false">
      <c r="A42" s="18" t="s">
        <v>92</v>
      </c>
      <c r="B42" s="18"/>
      <c r="C42" s="18"/>
      <c r="D42" s="81" t="n">
        <f aca="false">SUM(D40:D41)</f>
        <v>0.204333333333333</v>
      </c>
      <c r="E42" s="82" t="n">
        <f aca="false">SUM(E40:E41)</f>
        <v>0</v>
      </c>
    </row>
    <row r="43" customFormat="false" ht="15.75" hidden="false" customHeight="true" outlineLevel="0" collapsed="false">
      <c r="A43" s="91" t="s">
        <v>93</v>
      </c>
      <c r="B43" s="91"/>
      <c r="C43" s="91"/>
      <c r="D43" s="91"/>
      <c r="E43" s="82" t="n">
        <f aca="false">SUM(E42)</f>
        <v>0</v>
      </c>
    </row>
    <row r="44" customFormat="false" ht="15.75" hidden="false" customHeight="true" outlineLevel="0" collapsed="false">
      <c r="A44" s="18" t="s">
        <v>94</v>
      </c>
      <c r="B44" s="18"/>
      <c r="C44" s="18"/>
      <c r="D44" s="12" t="s">
        <v>95</v>
      </c>
      <c r="E44" s="97" t="n">
        <f aca="false">E35</f>
        <v>0</v>
      </c>
    </row>
    <row r="45" customFormat="false" ht="75.75" hidden="false" customHeight="true" outlineLevel="0" collapsed="false">
      <c r="A45" s="18"/>
      <c r="B45" s="18"/>
      <c r="C45" s="18"/>
      <c r="D45" s="12" t="s">
        <v>96</v>
      </c>
      <c r="E45" s="97" t="n">
        <f aca="false">E43</f>
        <v>0</v>
      </c>
    </row>
    <row r="46" customFormat="false" ht="15.75" hidden="false" customHeight="true" outlineLevel="0" collapsed="false">
      <c r="A46" s="18"/>
      <c r="B46" s="18"/>
      <c r="C46" s="18"/>
      <c r="D46" s="91" t="s">
        <v>92</v>
      </c>
      <c r="E46" s="93" t="n">
        <f aca="false">SUM(E44:E45)</f>
        <v>0</v>
      </c>
    </row>
    <row r="47" customFormat="false" ht="15.75" hidden="false" customHeight="true" outlineLevel="0" collapsed="false">
      <c r="A47" s="98" t="s">
        <v>97</v>
      </c>
      <c r="B47" s="98"/>
      <c r="C47" s="98"/>
      <c r="D47" s="98"/>
      <c r="E47" s="98"/>
    </row>
    <row r="48" customFormat="false" ht="15.75" hidden="false" customHeight="true" outlineLevel="0" collapsed="false">
      <c r="A48" s="91" t="s">
        <v>98</v>
      </c>
      <c r="B48" s="91" t="s">
        <v>99</v>
      </c>
      <c r="C48" s="91"/>
      <c r="D48" s="92" t="s">
        <v>72</v>
      </c>
      <c r="E48" s="93" t="s">
        <v>73</v>
      </c>
    </row>
    <row r="49" customFormat="false" ht="15.75" hidden="false" customHeight="true" outlineLevel="0" collapsed="false">
      <c r="A49" s="13" t="s">
        <v>45</v>
      </c>
      <c r="B49" s="99" t="s">
        <v>100</v>
      </c>
      <c r="C49" s="99"/>
      <c r="D49" s="100" t="n">
        <v>0.2</v>
      </c>
      <c r="E49" s="97" t="n">
        <f aca="false">TRUNC($E$46*D49,2)</f>
        <v>0</v>
      </c>
    </row>
    <row r="50" customFormat="false" ht="15.75" hidden="false" customHeight="true" outlineLevel="0" collapsed="false">
      <c r="A50" s="13" t="s">
        <v>48</v>
      </c>
      <c r="B50" s="99" t="s">
        <v>101</v>
      </c>
      <c r="C50" s="99"/>
      <c r="D50" s="100" t="n">
        <v>0.025</v>
      </c>
      <c r="E50" s="97" t="n">
        <f aca="false">TRUNC($E$46*D50,2)</f>
        <v>0</v>
      </c>
    </row>
    <row r="51" customFormat="false" ht="48.5" hidden="false" customHeight="true" outlineLevel="0" collapsed="false">
      <c r="A51" s="13" t="s">
        <v>51</v>
      </c>
      <c r="B51" s="49" t="s">
        <v>301</v>
      </c>
      <c r="C51" s="49"/>
      <c r="D51" s="102" t="n">
        <v>0.06</v>
      </c>
      <c r="E51" s="97" t="n">
        <f aca="false">TRUNC($E$46*D51,2)</f>
        <v>0</v>
      </c>
    </row>
    <row r="52" customFormat="false" ht="15.75" hidden="false" customHeight="true" outlineLevel="0" collapsed="false">
      <c r="A52" s="13" t="s">
        <v>54</v>
      </c>
      <c r="B52" s="99" t="s">
        <v>103</v>
      </c>
      <c r="C52" s="99"/>
      <c r="D52" s="100" t="n">
        <v>0.015</v>
      </c>
      <c r="E52" s="97" t="n">
        <f aca="false">TRUNC($E$46*D52,2)</f>
        <v>0</v>
      </c>
    </row>
    <row r="53" customFormat="false" ht="15.75" hidden="false" customHeight="true" outlineLevel="0" collapsed="false">
      <c r="A53" s="13" t="s">
        <v>78</v>
      </c>
      <c r="B53" s="99" t="s">
        <v>104</v>
      </c>
      <c r="C53" s="99"/>
      <c r="D53" s="100" t="n">
        <v>0.01</v>
      </c>
      <c r="E53" s="97" t="n">
        <f aca="false">TRUNC($E$46*D53,2)</f>
        <v>0</v>
      </c>
    </row>
    <row r="54" customFormat="false" ht="15.75" hidden="false" customHeight="true" outlineLevel="0" collapsed="false">
      <c r="A54" s="13" t="s">
        <v>80</v>
      </c>
      <c r="B54" s="99" t="s">
        <v>105</v>
      </c>
      <c r="C54" s="99"/>
      <c r="D54" s="100" t="n">
        <v>0.006</v>
      </c>
      <c r="E54" s="97" t="n">
        <f aca="false">TRUNC($E$46*D54,2)</f>
        <v>0</v>
      </c>
    </row>
    <row r="55" customFormat="false" ht="15.75" hidden="false" customHeight="true" outlineLevel="0" collapsed="false">
      <c r="A55" s="13" t="s">
        <v>82</v>
      </c>
      <c r="B55" s="99" t="s">
        <v>106</v>
      </c>
      <c r="C55" s="99"/>
      <c r="D55" s="100" t="n">
        <v>0.002</v>
      </c>
      <c r="E55" s="97" t="n">
        <f aca="false">TRUNC($E$46*D55,2)</f>
        <v>0</v>
      </c>
    </row>
    <row r="56" customFormat="false" ht="15.75" hidden="false" customHeight="true" outlineLevel="0" collapsed="false">
      <c r="A56" s="13" t="s">
        <v>107</v>
      </c>
      <c r="B56" s="99" t="s">
        <v>108</v>
      </c>
      <c r="C56" s="99"/>
      <c r="D56" s="100" t="n">
        <v>0.08</v>
      </c>
      <c r="E56" s="97" t="n">
        <f aca="false">TRUNC($E$46*D56,2)</f>
        <v>0</v>
      </c>
    </row>
    <row r="57" customFormat="false" ht="15.75" hidden="false" customHeight="true" outlineLevel="0" collapsed="false">
      <c r="A57" s="91" t="s">
        <v>109</v>
      </c>
      <c r="B57" s="91"/>
      <c r="C57" s="91"/>
      <c r="D57" s="81" t="n">
        <f aca="false">SUM(D49:D56)</f>
        <v>0.398</v>
      </c>
      <c r="E57" s="82" t="n">
        <f aca="false">SUM(E49:E56)</f>
        <v>0</v>
      </c>
    </row>
    <row r="58" customFormat="false" ht="15.75" hidden="false" customHeight="true" outlineLevel="0" collapsed="false">
      <c r="A58" s="89" t="s">
        <v>110</v>
      </c>
      <c r="B58" s="89"/>
      <c r="C58" s="89"/>
      <c r="D58" s="89"/>
      <c r="E58" s="89"/>
    </row>
    <row r="59" customFormat="false" ht="15.75" hidden="false" customHeight="true" outlineLevel="0" collapsed="false">
      <c r="A59" s="91" t="s">
        <v>111</v>
      </c>
      <c r="B59" s="91" t="s">
        <v>112</v>
      </c>
      <c r="C59" s="91"/>
      <c r="D59" s="91"/>
      <c r="E59" s="93" t="s">
        <v>73</v>
      </c>
    </row>
    <row r="60" customFormat="false" ht="15.75" hidden="false" customHeight="true" outlineLevel="0" collapsed="false">
      <c r="A60" s="13" t="s">
        <v>45</v>
      </c>
      <c r="B60" s="49" t="s">
        <v>113</v>
      </c>
      <c r="C60" s="49"/>
      <c r="D60" s="49"/>
      <c r="E60" s="79"/>
    </row>
    <row r="61" customFormat="false" ht="15.75" hidden="false" customHeight="true" outlineLevel="0" collapsed="false">
      <c r="A61" s="13" t="s">
        <v>48</v>
      </c>
      <c r="B61" s="49" t="s">
        <v>114</v>
      </c>
      <c r="C61" s="49"/>
      <c r="D61" s="49"/>
      <c r="E61" s="97" t="n">
        <f aca="false">'FONTE DE DADOS'!B14</f>
        <v>0</v>
      </c>
    </row>
    <row r="62" customFormat="false" ht="15.75" hidden="false" customHeight="true" outlineLevel="0" collapsed="false">
      <c r="A62" s="13" t="s">
        <v>51</v>
      </c>
      <c r="B62" s="49" t="s">
        <v>115</v>
      </c>
      <c r="C62" s="49"/>
      <c r="D62" s="49"/>
      <c r="E62" s="103" t="n">
        <f aca="false">'FONTE DE DADOS'!B15</f>
        <v>0</v>
      </c>
    </row>
    <row r="63" customFormat="false" ht="15.75" hidden="false" customHeight="true" outlineLevel="0" collapsed="false">
      <c r="A63" s="13" t="s">
        <v>54</v>
      </c>
      <c r="B63" s="49" t="s">
        <v>116</v>
      </c>
      <c r="C63" s="49"/>
      <c r="D63" s="49"/>
      <c r="E63" s="97" t="n">
        <f aca="false">'FONTE DE DADOS'!B16</f>
        <v>0</v>
      </c>
    </row>
    <row r="64" customFormat="false" ht="15.75" hidden="false" customHeight="true" outlineLevel="0" collapsed="false">
      <c r="A64" s="18" t="s">
        <v>117</v>
      </c>
      <c r="B64" s="18"/>
      <c r="C64" s="18"/>
      <c r="D64" s="18"/>
      <c r="E64" s="82" t="n">
        <f aca="false">SUM(E60:E63)</f>
        <v>0</v>
      </c>
    </row>
    <row r="65" customFormat="false" ht="15.75" hidden="false" customHeight="true" outlineLevel="0" collapsed="false">
      <c r="A65" s="18" t="s">
        <v>118</v>
      </c>
      <c r="B65" s="18"/>
      <c r="C65" s="18"/>
      <c r="D65" s="18"/>
      <c r="E65" s="18"/>
    </row>
    <row r="66" customFormat="false" ht="15.75" hidden="false" customHeight="true" outlineLevel="0" collapsed="false">
      <c r="A66" s="91" t="n">
        <v>2</v>
      </c>
      <c r="B66" s="91" t="s">
        <v>119</v>
      </c>
      <c r="C66" s="91"/>
      <c r="D66" s="91"/>
      <c r="E66" s="93" t="s">
        <v>73</v>
      </c>
    </row>
    <row r="67" customFormat="false" ht="15.75" hidden="false" customHeight="true" outlineLevel="0" collapsed="false">
      <c r="A67" s="12" t="s">
        <v>88</v>
      </c>
      <c r="B67" s="104" t="s">
        <v>120</v>
      </c>
      <c r="C67" s="105"/>
      <c r="D67" s="106"/>
      <c r="E67" s="97" t="n">
        <f aca="false">E43</f>
        <v>0</v>
      </c>
    </row>
    <row r="68" customFormat="false" ht="15.75" hidden="false" customHeight="true" outlineLevel="0" collapsed="false">
      <c r="A68" s="12" t="s">
        <v>98</v>
      </c>
      <c r="B68" s="104" t="s">
        <v>121</v>
      </c>
      <c r="C68" s="105"/>
      <c r="D68" s="106"/>
      <c r="E68" s="97" t="n">
        <f aca="false">E57</f>
        <v>0</v>
      </c>
    </row>
    <row r="69" customFormat="false" ht="15.75" hidden="false" customHeight="true" outlineLevel="0" collapsed="false">
      <c r="A69" s="12" t="s">
        <v>111</v>
      </c>
      <c r="B69" s="104" t="s">
        <v>122</v>
      </c>
      <c r="C69" s="105"/>
      <c r="D69" s="106"/>
      <c r="E69" s="97" t="n">
        <f aca="false">E64</f>
        <v>0</v>
      </c>
    </row>
    <row r="70" customFormat="false" ht="15.75" hidden="false" customHeight="true" outlineLevel="0" collapsed="false">
      <c r="A70" s="83" t="s">
        <v>123</v>
      </c>
      <c r="B70" s="83"/>
      <c r="C70" s="83"/>
      <c r="D70" s="83"/>
      <c r="E70" s="84" t="n">
        <f aca="false">SUM(E67:E69)</f>
        <v>0</v>
      </c>
    </row>
    <row r="71" customFormat="false" ht="15.75" hidden="false" customHeight="true" outlineLevel="0" collapsed="false">
      <c r="A71" s="85"/>
      <c r="B71" s="107"/>
      <c r="C71" s="107"/>
      <c r="D71" s="107"/>
      <c r="E71" s="87"/>
    </row>
    <row r="72" customFormat="false" ht="15.75" hidden="false" customHeight="true" outlineLevel="0" collapsed="false">
      <c r="A72" s="88" t="s">
        <v>124</v>
      </c>
      <c r="B72" s="88"/>
      <c r="C72" s="88"/>
      <c r="D72" s="88"/>
      <c r="E72" s="88"/>
    </row>
    <row r="73" customFormat="false" ht="15.75" hidden="false" customHeight="true" outlineLevel="0" collapsed="false">
      <c r="A73" s="91" t="n">
        <v>3</v>
      </c>
      <c r="B73" s="108" t="s">
        <v>125</v>
      </c>
      <c r="C73" s="108"/>
      <c r="D73" s="92" t="s">
        <v>72</v>
      </c>
      <c r="E73" s="93" t="s">
        <v>73</v>
      </c>
    </row>
    <row r="74" customFormat="false" ht="15.75" hidden="false" customHeight="true" outlineLevel="0" collapsed="false">
      <c r="A74" s="13" t="s">
        <v>45</v>
      </c>
      <c r="B74" s="49" t="s">
        <v>126</v>
      </c>
      <c r="C74" s="49"/>
      <c r="D74" s="78" t="n">
        <v>0.00417</v>
      </c>
      <c r="E74" s="77" t="n">
        <f aca="false">TRUNC(+$E$35*D74,2)</f>
        <v>0</v>
      </c>
    </row>
    <row r="75" customFormat="false" ht="15.75" hidden="false" customHeight="true" outlineLevel="0" collapsed="false">
      <c r="A75" s="13" t="s">
        <v>48</v>
      </c>
      <c r="B75" s="49" t="s">
        <v>127</v>
      </c>
      <c r="C75" s="49"/>
      <c r="D75" s="78" t="n">
        <v>0.00033</v>
      </c>
      <c r="E75" s="77" t="n">
        <f aca="false">TRUNC(+$E$35*D75,2)</f>
        <v>0</v>
      </c>
    </row>
    <row r="76" customFormat="false" ht="15.75" hidden="false" customHeight="true" outlineLevel="0" collapsed="false">
      <c r="A76" s="12" t="s">
        <v>51</v>
      </c>
      <c r="B76" s="49" t="s">
        <v>128</v>
      </c>
      <c r="C76" s="49"/>
      <c r="D76" s="78" t="n">
        <v>0.02</v>
      </c>
      <c r="E76" s="77" t="n">
        <f aca="false">TRUNC(+$E$35*D76,2)</f>
        <v>0</v>
      </c>
    </row>
    <row r="77" customFormat="false" ht="15.75" hidden="false" customHeight="true" outlineLevel="0" collapsed="false">
      <c r="A77" s="109" t="s">
        <v>54</v>
      </c>
      <c r="B77" s="99" t="s">
        <v>129</v>
      </c>
      <c r="C77" s="99"/>
      <c r="D77" s="110" t="n">
        <v>0.0194</v>
      </c>
      <c r="E77" s="77" t="n">
        <f aca="false">TRUNC(+$E$35*D77,2)</f>
        <v>0</v>
      </c>
    </row>
    <row r="78" customFormat="false" ht="13.8" hidden="false" customHeight="false" outlineLevel="0" collapsed="false">
      <c r="A78" s="109" t="s">
        <v>78</v>
      </c>
      <c r="B78" s="111" t="s">
        <v>130</v>
      </c>
      <c r="C78" s="111"/>
      <c r="D78" s="110" t="n">
        <f aca="false">D77*D57</f>
        <v>0.0077212</v>
      </c>
      <c r="E78" s="77" t="n">
        <f aca="false">TRUNC(+$E$35*D78,2)</f>
        <v>0</v>
      </c>
    </row>
    <row r="79" customFormat="false" ht="15.75" hidden="false" customHeight="true" outlineLevel="0" collapsed="false">
      <c r="A79" s="12" t="s">
        <v>80</v>
      </c>
      <c r="B79" s="46" t="s">
        <v>131</v>
      </c>
      <c r="C79" s="46"/>
      <c r="D79" s="112" t="n">
        <v>0.02</v>
      </c>
      <c r="E79" s="77" t="n">
        <f aca="false">TRUNC(+$E$35*D79,2)</f>
        <v>0</v>
      </c>
    </row>
    <row r="80" customFormat="false" ht="15.75" hidden="false" customHeight="true" outlineLevel="0" collapsed="false">
      <c r="A80" s="83" t="s">
        <v>132</v>
      </c>
      <c r="B80" s="83"/>
      <c r="C80" s="83"/>
      <c r="D80" s="113" t="n">
        <f aca="false">SUM(D74:D79)</f>
        <v>0.0716212</v>
      </c>
      <c r="E80" s="114" t="n">
        <f aca="false">SUM(E74:E79)</f>
        <v>0</v>
      </c>
    </row>
    <row r="81" customFormat="false" ht="15.75" hidden="false" customHeight="true" outlineLevel="0" collapsed="false">
      <c r="A81" s="18"/>
      <c r="B81" s="18"/>
      <c r="C81" s="18"/>
      <c r="D81" s="18"/>
      <c r="E81" s="18"/>
    </row>
    <row r="82" customFormat="false" ht="15.75" hidden="false" customHeight="true" outlineLevel="0" collapsed="false">
      <c r="A82" s="91" t="s">
        <v>133</v>
      </c>
      <c r="B82" s="91"/>
      <c r="C82" s="91"/>
      <c r="D82" s="12" t="s">
        <v>95</v>
      </c>
      <c r="E82" s="97" t="n">
        <f aca="false">E35</f>
        <v>0</v>
      </c>
    </row>
    <row r="83" customFormat="false" ht="15.75" hidden="false" customHeight="true" outlineLevel="0" collapsed="false">
      <c r="A83" s="91"/>
      <c r="B83" s="91"/>
      <c r="C83" s="91"/>
      <c r="D83" s="12" t="s">
        <v>134</v>
      </c>
      <c r="E83" s="97" t="n">
        <f aca="false">E70</f>
        <v>0</v>
      </c>
    </row>
    <row r="84" customFormat="false" ht="15.75" hidden="false" customHeight="true" outlineLevel="0" collapsed="false">
      <c r="A84" s="91"/>
      <c r="B84" s="91"/>
      <c r="C84" s="91"/>
      <c r="D84" s="12" t="s">
        <v>135</v>
      </c>
      <c r="E84" s="97" t="n">
        <f aca="false">E80</f>
        <v>0</v>
      </c>
    </row>
    <row r="85" customFormat="false" ht="15.75" hidden="false" customHeight="true" outlineLevel="0" collapsed="false">
      <c r="A85" s="91"/>
      <c r="B85" s="91"/>
      <c r="C85" s="91"/>
      <c r="D85" s="18" t="s">
        <v>136</v>
      </c>
      <c r="E85" s="93" t="n">
        <f aca="false">SUM(E82:E84)</f>
        <v>0</v>
      </c>
    </row>
    <row r="86" customFormat="false" ht="15.75" hidden="false" customHeight="true" outlineLevel="0" collapsed="false">
      <c r="A86" s="88" t="s">
        <v>137</v>
      </c>
      <c r="B86" s="88"/>
      <c r="C86" s="88"/>
      <c r="D86" s="88"/>
      <c r="E86" s="88"/>
    </row>
    <row r="87" customFormat="false" ht="15.75" hidden="false" customHeight="true" outlineLevel="0" collapsed="false">
      <c r="A87" s="89" t="s">
        <v>138</v>
      </c>
      <c r="B87" s="89"/>
      <c r="C87" s="89"/>
      <c r="D87" s="89"/>
      <c r="E87" s="89"/>
    </row>
    <row r="88" customFormat="false" ht="15.75" hidden="false" customHeight="true" outlineLevel="0" collapsed="false">
      <c r="A88" s="91" t="s">
        <v>139</v>
      </c>
      <c r="B88" s="18" t="s">
        <v>140</v>
      </c>
      <c r="C88" s="18"/>
      <c r="D88" s="92" t="s">
        <v>72</v>
      </c>
      <c r="E88" s="93" t="s">
        <v>73</v>
      </c>
    </row>
    <row r="89" customFormat="false" ht="15.75" hidden="false" customHeight="true" outlineLevel="0" collapsed="false">
      <c r="A89" s="12" t="s">
        <v>45</v>
      </c>
      <c r="B89" s="49" t="s">
        <v>141</v>
      </c>
      <c r="C89" s="49"/>
      <c r="D89" s="100" t="n">
        <v>0.0093</v>
      </c>
      <c r="E89" s="77" t="n">
        <f aca="false">TRUNC(+D89*$E$85,2)</f>
        <v>0</v>
      </c>
    </row>
    <row r="90" customFormat="false" ht="15.75" hidden="false" customHeight="true" outlineLevel="0" collapsed="false">
      <c r="A90" s="13" t="s">
        <v>48</v>
      </c>
      <c r="B90" s="99" t="s">
        <v>142</v>
      </c>
      <c r="C90" s="99"/>
      <c r="D90" s="100" t="n">
        <v>0.0028</v>
      </c>
      <c r="E90" s="77" t="n">
        <f aca="false">TRUNC(+D90*$E$85,2)</f>
        <v>0</v>
      </c>
    </row>
    <row r="91" customFormat="false" ht="15.75" hidden="false" customHeight="true" outlineLevel="0" collapsed="false">
      <c r="A91" s="13" t="s">
        <v>51</v>
      </c>
      <c r="B91" s="49" t="s">
        <v>143</v>
      </c>
      <c r="C91" s="49"/>
      <c r="D91" s="100" t="n">
        <v>0.0002</v>
      </c>
      <c r="E91" s="77" t="n">
        <f aca="false">TRUNC(+D91*$E$85,2)</f>
        <v>0</v>
      </c>
    </row>
    <row r="92" customFormat="false" ht="15.75" hidden="false" customHeight="true" outlineLevel="0" collapsed="false">
      <c r="A92" s="13" t="s">
        <v>54</v>
      </c>
      <c r="B92" s="49" t="s">
        <v>144</v>
      </c>
      <c r="C92" s="49"/>
      <c r="D92" s="100" t="n">
        <v>0.0027</v>
      </c>
      <c r="E92" s="77" t="n">
        <f aca="false">TRUNC(+D92*$E$85,2)</f>
        <v>0</v>
      </c>
    </row>
    <row r="93" customFormat="false" ht="15.75" hidden="false" customHeight="true" outlineLevel="0" collapsed="false">
      <c r="A93" s="13" t="s">
        <v>78</v>
      </c>
      <c r="B93" s="49" t="s">
        <v>145</v>
      </c>
      <c r="C93" s="49"/>
      <c r="D93" s="115" t="n">
        <v>0.0007</v>
      </c>
      <c r="E93" s="77" t="n">
        <f aca="false">TRUNC(+D93*$E$85,2)</f>
        <v>0</v>
      </c>
    </row>
    <row r="94" customFormat="false" ht="15.75" hidden="false" customHeight="true" outlineLevel="0" collapsed="false">
      <c r="A94" s="13" t="s">
        <v>80</v>
      </c>
      <c r="B94" s="49" t="s">
        <v>146</v>
      </c>
      <c r="C94" s="49"/>
      <c r="D94" s="116" t="n">
        <v>0</v>
      </c>
      <c r="E94" s="77" t="n">
        <f aca="false">TRUNC(+D94*$E$85,2)</f>
        <v>0</v>
      </c>
    </row>
    <row r="95" customFormat="false" ht="15.75" hidden="false" customHeight="true" outlineLevel="0" collapsed="false">
      <c r="A95" s="91" t="s">
        <v>147</v>
      </c>
      <c r="B95" s="91"/>
      <c r="C95" s="91"/>
      <c r="D95" s="117" t="n">
        <f aca="false">SUM(D89:D94)</f>
        <v>0.0157</v>
      </c>
      <c r="E95" s="87" t="n">
        <f aca="false">SUM(E89:E94)</f>
        <v>0</v>
      </c>
    </row>
    <row r="96" customFormat="false" ht="15.75" hidden="false" customHeight="true" outlineLevel="0" collapsed="false">
      <c r="A96" s="118" t="s">
        <v>148</v>
      </c>
      <c r="B96" s="118"/>
      <c r="C96" s="118"/>
      <c r="D96" s="118"/>
      <c r="E96" s="118"/>
    </row>
    <row r="97" customFormat="false" ht="15.75" hidden="false" customHeight="true" outlineLevel="0" collapsed="false">
      <c r="A97" s="91" t="s">
        <v>149</v>
      </c>
      <c r="B97" s="18" t="s">
        <v>150</v>
      </c>
      <c r="C97" s="18"/>
      <c r="D97" s="18"/>
      <c r="E97" s="93" t="s">
        <v>73</v>
      </c>
    </row>
    <row r="98" customFormat="false" ht="15.75" hidden="false" customHeight="true" outlineLevel="0" collapsed="false">
      <c r="A98" s="12" t="s">
        <v>45</v>
      </c>
      <c r="B98" s="49" t="s">
        <v>151</v>
      </c>
      <c r="C98" s="49"/>
      <c r="D98" s="49"/>
      <c r="E98" s="77" t="n">
        <v>0</v>
      </c>
    </row>
    <row r="99" customFormat="false" ht="15.75" hidden="false" customHeight="true" outlineLevel="0" collapsed="false">
      <c r="A99" s="91" t="s">
        <v>152</v>
      </c>
      <c r="B99" s="91"/>
      <c r="C99" s="91"/>
      <c r="D99" s="91"/>
      <c r="E99" s="82" t="n">
        <f aca="false">SUM(E98)</f>
        <v>0</v>
      </c>
    </row>
    <row r="100" customFormat="false" ht="15.75" hidden="false" customHeight="true" outlineLevel="0" collapsed="false">
      <c r="A100" s="18" t="s">
        <v>153</v>
      </c>
      <c r="B100" s="18"/>
      <c r="C100" s="18"/>
      <c r="D100" s="18"/>
      <c r="E100" s="18"/>
    </row>
    <row r="101" customFormat="false" ht="15.75" hidden="false" customHeight="true" outlineLevel="0" collapsed="false">
      <c r="A101" s="91" t="n">
        <v>4</v>
      </c>
      <c r="B101" s="91" t="s">
        <v>154</v>
      </c>
      <c r="C101" s="91"/>
      <c r="D101" s="91"/>
      <c r="E101" s="93" t="s">
        <v>73</v>
      </c>
    </row>
    <row r="102" customFormat="false" ht="15.75" hidden="false" customHeight="true" outlineLevel="0" collapsed="false">
      <c r="A102" s="12" t="s">
        <v>139</v>
      </c>
      <c r="B102" s="104" t="s">
        <v>155</v>
      </c>
      <c r="C102" s="105"/>
      <c r="D102" s="106"/>
      <c r="E102" s="97" t="n">
        <f aca="false">+E95</f>
        <v>0</v>
      </c>
    </row>
    <row r="103" customFormat="false" ht="15.75" hidden="false" customHeight="true" outlineLevel="0" collapsed="false">
      <c r="A103" s="12" t="s">
        <v>149</v>
      </c>
      <c r="B103" s="104" t="s">
        <v>156</v>
      </c>
      <c r="C103" s="105"/>
      <c r="D103" s="106"/>
      <c r="E103" s="79" t="n">
        <f aca="false">+E99</f>
        <v>0</v>
      </c>
    </row>
    <row r="104" customFormat="false" ht="15.75" hidden="false" customHeight="true" outlineLevel="0" collapsed="false">
      <c r="A104" s="91" t="s">
        <v>92</v>
      </c>
      <c r="B104" s="91"/>
      <c r="C104" s="91"/>
      <c r="D104" s="91"/>
      <c r="E104" s="82" t="n">
        <f aca="false">SUM(E102:E103)</f>
        <v>0</v>
      </c>
    </row>
    <row r="105" customFormat="false" ht="15.75" hidden="false" customHeight="true" outlineLevel="0" collapsed="false">
      <c r="A105" s="83" t="s">
        <v>157</v>
      </c>
      <c r="B105" s="83"/>
      <c r="C105" s="83"/>
      <c r="D105" s="83"/>
      <c r="E105" s="84" t="n">
        <f aca="false">SUM(E104)</f>
        <v>0</v>
      </c>
    </row>
    <row r="106" customFormat="false" ht="15.75" hidden="false" customHeight="true" outlineLevel="0" collapsed="false">
      <c r="A106" s="85"/>
      <c r="B106" s="107"/>
      <c r="C106" s="107"/>
      <c r="D106" s="107"/>
      <c r="E106" s="87"/>
    </row>
    <row r="107" customFormat="false" ht="15.75" hidden="false" customHeight="true" outlineLevel="0" collapsed="false">
      <c r="A107" s="88" t="s">
        <v>158</v>
      </c>
      <c r="B107" s="88"/>
      <c r="C107" s="88"/>
      <c r="D107" s="88"/>
      <c r="E107" s="88"/>
    </row>
    <row r="108" customFormat="false" ht="15.75" hidden="false" customHeight="true" outlineLevel="0" collapsed="false">
      <c r="A108" s="91" t="n">
        <v>5</v>
      </c>
      <c r="B108" s="91" t="s">
        <v>159</v>
      </c>
      <c r="C108" s="91"/>
      <c r="D108" s="91"/>
      <c r="E108" s="93" t="s">
        <v>73</v>
      </c>
    </row>
    <row r="109" customFormat="false" ht="15.75" hidden="false" customHeight="true" outlineLevel="0" collapsed="false">
      <c r="A109" s="13" t="s">
        <v>45</v>
      </c>
      <c r="B109" s="49" t="s">
        <v>160</v>
      </c>
      <c r="C109" s="49"/>
      <c r="D109" s="49"/>
      <c r="E109" s="77" t="n">
        <f aca="false">UNIFORMES!G27</f>
        <v>0</v>
      </c>
    </row>
    <row r="110" customFormat="false" ht="15.75" hidden="false" customHeight="true" outlineLevel="0" collapsed="false">
      <c r="A110" s="13" t="s">
        <v>48</v>
      </c>
      <c r="B110" s="49" t="s">
        <v>161</v>
      </c>
      <c r="C110" s="49"/>
      <c r="D110" s="49"/>
      <c r="E110" s="77"/>
    </row>
    <row r="111" customFormat="false" ht="15.75" hidden="false" customHeight="true" outlineLevel="0" collapsed="false">
      <c r="A111" s="13" t="s">
        <v>51</v>
      </c>
      <c r="B111" s="49" t="s">
        <v>256</v>
      </c>
      <c r="C111" s="49"/>
      <c r="D111" s="49"/>
      <c r="E111" s="77" t="n">
        <f aca="false">EQUIPAMENTOS!G4</f>
        <v>0</v>
      </c>
    </row>
    <row r="112" customFormat="false" ht="15.75" hidden="false" customHeight="true" outlineLevel="0" collapsed="false">
      <c r="A112" s="13" t="s">
        <v>54</v>
      </c>
      <c r="B112" s="49" t="s">
        <v>257</v>
      </c>
      <c r="C112" s="49"/>
      <c r="D112" s="49"/>
      <c r="E112" s="77" t="n">
        <f aca="false">'EPIs e FERRAMENTAS - ELET'!F10</f>
        <v>0</v>
      </c>
    </row>
    <row r="113" customFormat="false" ht="15.75" hidden="false" customHeight="true" outlineLevel="0" collapsed="false">
      <c r="A113" s="13" t="s">
        <v>78</v>
      </c>
      <c r="B113" s="49" t="s">
        <v>258</v>
      </c>
      <c r="C113" s="49"/>
      <c r="D113" s="49"/>
      <c r="E113" s="77" t="n">
        <f aca="false">'EPIs e FERRAMENTAS - ELET'!G25</f>
        <v>0</v>
      </c>
    </row>
    <row r="114" customFormat="false" ht="15.75" hidden="false" customHeight="true" outlineLevel="0" collapsed="false">
      <c r="A114" s="83" t="s">
        <v>164</v>
      </c>
      <c r="B114" s="83"/>
      <c r="C114" s="83"/>
      <c r="D114" s="83"/>
      <c r="E114" s="119" t="n">
        <f aca="false">SUM(E109:E113)</f>
        <v>0</v>
      </c>
    </row>
    <row r="115" customFormat="false" ht="15.75" hidden="false" customHeight="true" outlineLevel="0" collapsed="false">
      <c r="A115" s="18"/>
      <c r="B115" s="18"/>
      <c r="C115" s="18"/>
      <c r="D115" s="18"/>
      <c r="E115" s="18"/>
    </row>
    <row r="116" customFormat="false" ht="15.75" hidden="false" customHeight="true" outlineLevel="0" collapsed="false">
      <c r="A116" s="91" t="s">
        <v>165</v>
      </c>
      <c r="B116" s="91"/>
      <c r="C116" s="91"/>
      <c r="D116" s="12" t="s">
        <v>95</v>
      </c>
      <c r="E116" s="97" t="n">
        <f aca="false">E35</f>
        <v>0</v>
      </c>
    </row>
    <row r="117" customFormat="false" ht="15.75" hidden="false" customHeight="true" outlineLevel="0" collapsed="false">
      <c r="A117" s="91"/>
      <c r="B117" s="91"/>
      <c r="C117" s="91"/>
      <c r="D117" s="12" t="s">
        <v>134</v>
      </c>
      <c r="E117" s="97" t="n">
        <f aca="false">E70</f>
        <v>0</v>
      </c>
    </row>
    <row r="118" customFormat="false" ht="15.75" hidden="false" customHeight="true" outlineLevel="0" collapsed="false">
      <c r="A118" s="91"/>
      <c r="B118" s="91"/>
      <c r="C118" s="91"/>
      <c r="D118" s="12" t="s">
        <v>135</v>
      </c>
      <c r="E118" s="97" t="n">
        <f aca="false">E80</f>
        <v>0</v>
      </c>
    </row>
    <row r="119" customFormat="false" ht="15.75" hidden="false" customHeight="true" outlineLevel="0" collapsed="false">
      <c r="A119" s="91"/>
      <c r="B119" s="91"/>
      <c r="C119" s="91"/>
      <c r="D119" s="12" t="s">
        <v>166</v>
      </c>
      <c r="E119" s="97" t="n">
        <f aca="false">E105</f>
        <v>0</v>
      </c>
    </row>
    <row r="120" customFormat="false" ht="15.75" hidden="false" customHeight="true" outlineLevel="0" collapsed="false">
      <c r="A120" s="91"/>
      <c r="B120" s="91"/>
      <c r="C120" s="91"/>
      <c r="D120" s="12" t="s">
        <v>167</v>
      </c>
      <c r="E120" s="97" t="n">
        <f aca="false">E114</f>
        <v>0</v>
      </c>
    </row>
    <row r="121" customFormat="false" ht="15.75" hidden="false" customHeight="true" outlineLevel="0" collapsed="false">
      <c r="A121" s="91"/>
      <c r="B121" s="91"/>
      <c r="C121" s="91"/>
      <c r="D121" s="18" t="s">
        <v>136</v>
      </c>
      <c r="E121" s="93" t="n">
        <f aca="false">SUM(E116:E120)</f>
        <v>0</v>
      </c>
    </row>
    <row r="122" customFormat="false" ht="15.75" hidden="false" customHeight="true" outlineLevel="0" collapsed="false">
      <c r="A122" s="88" t="s">
        <v>168</v>
      </c>
      <c r="B122" s="88"/>
      <c r="C122" s="88"/>
      <c r="D122" s="88"/>
      <c r="E122" s="88"/>
    </row>
    <row r="123" customFormat="false" ht="15.75" hidden="false" customHeight="true" outlineLevel="0" collapsed="false">
      <c r="A123" s="88" t="n">
        <v>6</v>
      </c>
      <c r="B123" s="83" t="s">
        <v>169</v>
      </c>
      <c r="C123" s="83"/>
      <c r="D123" s="120" t="s">
        <v>72</v>
      </c>
      <c r="E123" s="121" t="s">
        <v>73</v>
      </c>
    </row>
    <row r="124" customFormat="false" ht="15.75" hidden="false" customHeight="true" outlineLevel="0" collapsed="false">
      <c r="A124" s="13" t="s">
        <v>45</v>
      </c>
      <c r="B124" s="49" t="s">
        <v>170</v>
      </c>
      <c r="C124" s="49"/>
      <c r="D124" s="122" t="n">
        <v>0.05</v>
      </c>
      <c r="E124" s="97" t="n">
        <f aca="false">TRUNC(+E121*D124,2)</f>
        <v>0</v>
      </c>
    </row>
    <row r="125" customFormat="false" ht="15.75" hidden="false" customHeight="true" outlineLevel="0" collapsed="false">
      <c r="A125" s="13" t="s">
        <v>48</v>
      </c>
      <c r="B125" s="49" t="s">
        <v>171</v>
      </c>
      <c r="C125" s="49"/>
      <c r="D125" s="123" t="n">
        <v>0.1</v>
      </c>
      <c r="E125" s="77" t="n">
        <f aca="false">TRUNC(D125*(+E121+E124),2)</f>
        <v>0</v>
      </c>
    </row>
    <row r="126" customFormat="false" ht="15.75" hidden="false" customHeight="true" outlineLevel="0" collapsed="false">
      <c r="A126" s="83" t="s">
        <v>172</v>
      </c>
      <c r="B126" s="83"/>
      <c r="C126" s="88" t="s">
        <v>173</v>
      </c>
      <c r="D126" s="88"/>
      <c r="E126" s="114" t="n">
        <f aca="false">E121+E124+E125</f>
        <v>0</v>
      </c>
    </row>
    <row r="127" customFormat="false" ht="15.75" hidden="false" customHeight="true" outlineLevel="0" collapsed="false">
      <c r="A127" s="83" t="s">
        <v>51</v>
      </c>
      <c r="B127" s="124" t="s">
        <v>174</v>
      </c>
      <c r="C127" s="125" t="n">
        <f aca="false">(D134*100)</f>
        <v>14.25</v>
      </c>
      <c r="D127" s="126" t="n">
        <f aca="false">+(100-C127)/100</f>
        <v>0.8575</v>
      </c>
      <c r="E127" s="114" t="n">
        <f aca="false">TRUNC(E126/D127,2)</f>
        <v>0</v>
      </c>
    </row>
    <row r="128" customFormat="false" ht="15.75" hidden="false" customHeight="true" outlineLevel="0" collapsed="false">
      <c r="A128" s="127"/>
      <c r="B128" s="49" t="s">
        <v>175</v>
      </c>
      <c r="C128" s="49"/>
      <c r="D128" s="128"/>
      <c r="E128" s="77"/>
    </row>
    <row r="129" customFormat="false" ht="15.75" hidden="false" customHeight="true" outlineLevel="0" collapsed="false">
      <c r="A129" s="127"/>
      <c r="B129" s="49" t="s">
        <v>176</v>
      </c>
      <c r="C129" s="49"/>
      <c r="D129" s="78" t="n">
        <v>0.076</v>
      </c>
      <c r="E129" s="77" t="n">
        <f aca="false">TRUNC(+E127*D129,2)</f>
        <v>0</v>
      </c>
    </row>
    <row r="130" customFormat="false" ht="15.75" hidden="false" customHeight="true" outlineLevel="0" collapsed="false">
      <c r="A130" s="127"/>
      <c r="B130" s="49" t="s">
        <v>177</v>
      </c>
      <c r="C130" s="49"/>
      <c r="D130" s="78" t="n">
        <v>0.0165</v>
      </c>
      <c r="E130" s="77" t="n">
        <f aca="false">TRUNC(+E127*D130,2)</f>
        <v>0</v>
      </c>
    </row>
    <row r="131" customFormat="false" ht="15.75" hidden="false" customHeight="true" outlineLevel="0" collapsed="false">
      <c r="A131" s="127"/>
      <c r="B131" s="99" t="s">
        <v>178</v>
      </c>
      <c r="C131" s="99"/>
      <c r="D131" s="11"/>
      <c r="E131" s="77"/>
    </row>
    <row r="132" customFormat="false" ht="15.75" hidden="false" customHeight="true" outlineLevel="0" collapsed="false">
      <c r="A132" s="127"/>
      <c r="B132" s="99" t="s">
        <v>179</v>
      </c>
      <c r="C132" s="99"/>
      <c r="D132" s="129"/>
      <c r="E132" s="77"/>
    </row>
    <row r="133" customFormat="false" ht="15.75" hidden="false" customHeight="true" outlineLevel="0" collapsed="false">
      <c r="A133" s="127"/>
      <c r="B133" s="49" t="s">
        <v>180</v>
      </c>
      <c r="C133" s="49"/>
      <c r="D133" s="112" t="n">
        <v>0.05</v>
      </c>
      <c r="E133" s="130" t="n">
        <f aca="false">TRUNC(+E127*D133,2)</f>
        <v>0</v>
      </c>
    </row>
    <row r="134" customFormat="false" ht="15.75" hidden="false" customHeight="true" outlineLevel="0" collapsed="false">
      <c r="A134" s="18" t="s">
        <v>181</v>
      </c>
      <c r="B134" s="18"/>
      <c r="C134" s="18"/>
      <c r="D134" s="81" t="n">
        <f aca="false">SUM(D129:D133)</f>
        <v>0.1425</v>
      </c>
      <c r="E134" s="82" t="n">
        <f aca="false">SUM(E129:E133)</f>
        <v>0</v>
      </c>
    </row>
    <row r="135" customFormat="false" ht="15.75" hidden="false" customHeight="true" outlineLevel="0" collapsed="false">
      <c r="A135" s="91" t="s">
        <v>182</v>
      </c>
      <c r="B135" s="91"/>
      <c r="C135" s="91"/>
      <c r="D135" s="91"/>
      <c r="E135" s="131" t="n">
        <f aca="false">E124+E125+E134</f>
        <v>0</v>
      </c>
    </row>
    <row r="136" customFormat="false" ht="15.75" hidden="false" customHeight="true" outlineLevel="0" collapsed="false">
      <c r="A136" s="83" t="s">
        <v>183</v>
      </c>
      <c r="B136" s="83"/>
      <c r="C136" s="83"/>
      <c r="D136" s="83"/>
      <c r="E136" s="84" t="n">
        <f aca="false">SUM(E135)</f>
        <v>0</v>
      </c>
    </row>
    <row r="137" customFormat="false" ht="15.75" hidden="false" customHeight="true" outlineLevel="0" collapsed="false">
      <c r="A137" s="85"/>
      <c r="B137" s="107"/>
      <c r="C137" s="107"/>
      <c r="D137" s="107"/>
      <c r="E137" s="87"/>
    </row>
    <row r="138" customFormat="false" ht="15.75" hidden="false" customHeight="true" outlineLevel="0" collapsed="false">
      <c r="A138" s="83" t="s">
        <v>184</v>
      </c>
      <c r="B138" s="83"/>
      <c r="C138" s="83"/>
      <c r="D138" s="83"/>
      <c r="E138" s="83"/>
    </row>
    <row r="139" customFormat="false" ht="15.75" hidden="false" customHeight="true" outlineLevel="0" collapsed="false">
      <c r="A139" s="91" t="s">
        <v>185</v>
      </c>
      <c r="B139" s="91"/>
      <c r="C139" s="91"/>
      <c r="D139" s="91"/>
      <c r="E139" s="93" t="s">
        <v>73</v>
      </c>
    </row>
    <row r="140" customFormat="false" ht="15.75" hidden="false" customHeight="true" outlineLevel="0" collapsed="false">
      <c r="A140" s="13" t="s">
        <v>45</v>
      </c>
      <c r="B140" s="49" t="s">
        <v>186</v>
      </c>
      <c r="C140" s="49"/>
      <c r="D140" s="49"/>
      <c r="E140" s="77" t="n">
        <f aca="false">E35</f>
        <v>0</v>
      </c>
    </row>
    <row r="141" customFormat="false" ht="15.75" hidden="false" customHeight="true" outlineLevel="0" collapsed="false">
      <c r="A141" s="13" t="s">
        <v>48</v>
      </c>
      <c r="B141" s="49" t="s">
        <v>187</v>
      </c>
      <c r="C141" s="49"/>
      <c r="D141" s="49"/>
      <c r="E141" s="77" t="n">
        <f aca="false">+E70</f>
        <v>0</v>
      </c>
    </row>
    <row r="142" customFormat="false" ht="15.75" hidden="false" customHeight="true" outlineLevel="0" collapsed="false">
      <c r="A142" s="13" t="s">
        <v>51</v>
      </c>
      <c r="B142" s="49" t="s">
        <v>188</v>
      </c>
      <c r="C142" s="49"/>
      <c r="D142" s="49"/>
      <c r="E142" s="77" t="n">
        <f aca="false">+E80</f>
        <v>0</v>
      </c>
    </row>
    <row r="143" customFormat="false" ht="15.75" hidden="false" customHeight="true" outlineLevel="0" collapsed="false">
      <c r="A143" s="13" t="s">
        <v>54</v>
      </c>
      <c r="B143" s="49" t="s">
        <v>189</v>
      </c>
      <c r="C143" s="49"/>
      <c r="D143" s="49"/>
      <c r="E143" s="77" t="n">
        <f aca="false">+E105</f>
        <v>0</v>
      </c>
    </row>
    <row r="144" customFormat="false" ht="15.75" hidden="false" customHeight="true" outlineLevel="0" collapsed="false">
      <c r="A144" s="13" t="s">
        <v>78</v>
      </c>
      <c r="B144" s="49" t="s">
        <v>190</v>
      </c>
      <c r="C144" s="49"/>
      <c r="D144" s="49"/>
      <c r="E144" s="77" t="n">
        <f aca="false">+E114</f>
        <v>0</v>
      </c>
    </row>
    <row r="145" customFormat="false" ht="15.75" hidden="false" customHeight="true" outlineLevel="0" collapsed="false">
      <c r="A145" s="91" t="s">
        <v>191</v>
      </c>
      <c r="B145" s="91"/>
      <c r="C145" s="91"/>
      <c r="D145" s="91"/>
      <c r="E145" s="82" t="n">
        <f aca="false">SUM(E140:E144)</f>
        <v>0</v>
      </c>
    </row>
    <row r="146" customFormat="false" ht="15.75" hidden="false" customHeight="true" outlineLevel="0" collapsed="false">
      <c r="A146" s="132" t="s">
        <v>80</v>
      </c>
      <c r="B146" s="53" t="s">
        <v>192</v>
      </c>
      <c r="C146" s="53"/>
      <c r="D146" s="53"/>
      <c r="E146" s="130" t="n">
        <f aca="false">E136</f>
        <v>0</v>
      </c>
    </row>
    <row r="147" customFormat="false" ht="15.75" hidden="false" customHeight="true" outlineLevel="0" collapsed="false">
      <c r="A147" s="133" t="s">
        <v>193</v>
      </c>
      <c r="B147" s="133"/>
      <c r="C147" s="133"/>
      <c r="D147" s="133"/>
      <c r="E147" s="134" t="n">
        <f aca="false">+E145+E146</f>
        <v>0</v>
      </c>
    </row>
    <row r="148" customFormat="false" ht="15.75" hidden="false" customHeight="true" outlineLevel="0" collapsed="false">
      <c r="A148" s="133" t="s">
        <v>302</v>
      </c>
      <c r="B148" s="133"/>
      <c r="C148" s="133"/>
      <c r="D148" s="133"/>
      <c r="E148" s="134" t="n">
        <f aca="false">E147*D15</f>
        <v>0</v>
      </c>
    </row>
    <row r="149" customFormat="false" ht="15.75" hidden="false" customHeight="true" outlineLevel="0" collapsed="false">
      <c r="A149" s="133" t="s">
        <v>195</v>
      </c>
      <c r="B149" s="133"/>
      <c r="C149" s="133"/>
      <c r="D149" s="133"/>
      <c r="E149" s="134" t="n">
        <f aca="false">E148*12</f>
        <v>0</v>
      </c>
    </row>
    <row r="150" customFormat="false" ht="15.75" hidden="false" customHeight="true" outlineLevel="0" collapsed="false">
      <c r="A150" s="34"/>
      <c r="B150" s="35"/>
      <c r="C150" s="35"/>
      <c r="D150" s="88" t="s">
        <v>196</v>
      </c>
      <c r="E150" s="84" t="e">
        <f aca="false">E147/E140</f>
        <v>#DIV/0!</v>
      </c>
    </row>
    <row r="151" customFormat="false" ht="15.75" hidden="false" customHeight="true" outlineLevel="0" collapsed="false">
      <c r="A151" s="34"/>
      <c r="B151" s="35"/>
      <c r="C151" s="35"/>
      <c r="D151" s="135"/>
    </row>
    <row r="152" customFormat="false" ht="15.75" hidden="false" customHeight="true" outlineLevel="0" collapsed="false">
      <c r="A152" s="34"/>
      <c r="B152" s="35"/>
      <c r="C152" s="35"/>
      <c r="D152" s="135"/>
      <c r="E152" s="136"/>
    </row>
    <row r="153" customFormat="false" ht="22.5" hidden="false" customHeight="true" outlineLevel="0" collapsed="false">
      <c r="A153" s="37" t="s">
        <v>303</v>
      </c>
      <c r="B153" s="37"/>
      <c r="C153" s="37"/>
      <c r="D153" s="37"/>
      <c r="E153" s="37"/>
    </row>
    <row r="154" customFormat="false" ht="46.5" hidden="false" customHeight="true" outlineLevel="0" collapsed="false">
      <c r="A154" s="37"/>
      <c r="B154" s="37"/>
      <c r="C154" s="37"/>
      <c r="D154" s="37"/>
      <c r="E154" s="37"/>
    </row>
    <row r="155" customFormat="false" ht="15.75" hidden="false" customHeight="true" outlineLevel="0" collapsed="false">
      <c r="A155" s="37"/>
      <c r="B155" s="37"/>
      <c r="C155" s="37"/>
      <c r="D155" s="37"/>
      <c r="E155" s="37"/>
    </row>
    <row r="156" customFormat="false" ht="15.75" hidden="false" customHeight="true" outlineLevel="0" collapsed="false">
      <c r="A156" s="37"/>
      <c r="B156" s="37"/>
      <c r="C156" s="37"/>
      <c r="D156" s="37"/>
      <c r="E156" s="37"/>
    </row>
    <row r="157" customFormat="false" ht="15.75" hidden="false" customHeight="true" outlineLevel="0" collapsed="false">
      <c r="A157" s="137"/>
      <c r="B157" s="138"/>
      <c r="C157" s="138"/>
      <c r="D157" s="139"/>
      <c r="E157" s="140"/>
    </row>
    <row r="158" customFormat="false" ht="15.75" hidden="false" customHeight="true" outlineLevel="0" collapsed="false">
      <c r="A158" s="137"/>
      <c r="B158" s="138"/>
      <c r="C158" s="138"/>
      <c r="D158" s="139"/>
      <c r="E158" s="140"/>
    </row>
    <row r="159" customFormat="false" ht="15.75" hidden="false" customHeight="true" outlineLevel="0" collapsed="false">
      <c r="A159" s="137"/>
      <c r="B159" s="138"/>
      <c r="C159" s="138"/>
      <c r="D159" s="139"/>
      <c r="E159" s="140"/>
    </row>
    <row r="160" customFormat="false" ht="15.75" hidden="false" customHeight="true" outlineLevel="0" collapsed="false">
      <c r="A160" s="137"/>
      <c r="B160" s="138"/>
      <c r="C160" s="138"/>
      <c r="D160" s="139"/>
      <c r="E160" s="140"/>
    </row>
    <row r="161" customFormat="false" ht="15.75" hidden="false" customHeight="true" outlineLevel="0" collapsed="false">
      <c r="A161" s="137"/>
      <c r="B161" s="138"/>
      <c r="C161" s="138"/>
      <c r="D161" s="139"/>
      <c r="E161" s="140"/>
    </row>
    <row r="162" customFormat="false" ht="15.75" hidden="false" customHeight="true" outlineLevel="0" collapsed="false">
      <c r="A162" s="137"/>
      <c r="B162" s="138"/>
      <c r="C162" s="138"/>
      <c r="D162" s="139"/>
      <c r="E162" s="140"/>
    </row>
    <row r="163" customFormat="false" ht="15.75" hidden="false" customHeight="true" outlineLevel="0" collapsed="false">
      <c r="A163" s="137"/>
      <c r="B163" s="138"/>
      <c r="C163" s="138"/>
      <c r="D163" s="139"/>
      <c r="E163" s="140"/>
    </row>
    <row r="164" customFormat="false" ht="15.75" hidden="false" customHeight="true" outlineLevel="0" collapsed="false">
      <c r="A164" s="137"/>
      <c r="B164" s="138"/>
      <c r="C164" s="138"/>
      <c r="D164" s="139"/>
      <c r="E164" s="140"/>
    </row>
    <row r="165" customFormat="false" ht="15.75" hidden="false" customHeight="true" outlineLevel="0" collapsed="false">
      <c r="A165" s="137"/>
      <c r="B165" s="138"/>
      <c r="C165" s="138"/>
      <c r="D165" s="139"/>
      <c r="E165" s="140"/>
    </row>
    <row r="166" customFormat="false" ht="15.75" hidden="false" customHeight="true" outlineLevel="0" collapsed="false">
      <c r="A166" s="137"/>
      <c r="B166" s="138"/>
      <c r="C166" s="138"/>
      <c r="D166" s="139"/>
      <c r="E166" s="140"/>
    </row>
    <row r="167" customFormat="false" ht="15.75" hidden="false" customHeight="true" outlineLevel="0" collapsed="false">
      <c r="A167" s="137"/>
      <c r="B167" s="138"/>
      <c r="C167" s="138"/>
      <c r="D167" s="139"/>
      <c r="E167" s="140"/>
    </row>
    <row r="168" customFormat="false" ht="15.75" hidden="false" customHeight="true" outlineLevel="0" collapsed="false">
      <c r="A168" s="137"/>
      <c r="B168" s="138"/>
      <c r="C168" s="138"/>
      <c r="D168" s="139"/>
      <c r="E168" s="140"/>
    </row>
    <row r="169" customFormat="false" ht="15.75" hidden="false" customHeight="true" outlineLevel="0" collapsed="false">
      <c r="A169" s="137"/>
      <c r="B169" s="138"/>
      <c r="C169" s="138"/>
      <c r="D169" s="139"/>
      <c r="E169" s="140"/>
    </row>
    <row r="170" customFormat="false" ht="15.75" hidden="false" customHeight="true" outlineLevel="0" collapsed="false">
      <c r="A170" s="137"/>
      <c r="B170" s="138"/>
      <c r="C170" s="138"/>
      <c r="D170" s="139"/>
      <c r="E170" s="140"/>
    </row>
    <row r="171" customFormat="false" ht="15.75" hidden="false" customHeight="true" outlineLevel="0" collapsed="false">
      <c r="A171" s="137"/>
      <c r="B171" s="138"/>
      <c r="C171" s="138"/>
      <c r="D171" s="139"/>
      <c r="E171" s="140"/>
    </row>
    <row r="172" customFormat="false" ht="15.75" hidden="false" customHeight="true" outlineLevel="0" collapsed="false">
      <c r="A172" s="137"/>
      <c r="B172" s="138"/>
      <c r="C172" s="138"/>
      <c r="D172" s="139"/>
      <c r="E172" s="140"/>
    </row>
    <row r="173" customFormat="false" ht="15.75" hidden="false" customHeight="true" outlineLevel="0" collapsed="false">
      <c r="A173" s="137"/>
      <c r="B173" s="138"/>
      <c r="C173" s="138"/>
      <c r="D173" s="139"/>
      <c r="E173" s="140"/>
    </row>
    <row r="174" customFormat="false" ht="15.75" hidden="false" customHeight="true" outlineLevel="0" collapsed="false">
      <c r="A174" s="137"/>
      <c r="B174" s="138"/>
      <c r="C174" s="138"/>
      <c r="D174" s="139"/>
      <c r="E174" s="140"/>
    </row>
    <row r="175" customFormat="false" ht="15.75" hidden="false" customHeight="true" outlineLevel="0" collapsed="false">
      <c r="A175" s="137"/>
      <c r="B175" s="138"/>
      <c r="C175" s="138"/>
      <c r="D175" s="139"/>
      <c r="E175" s="140"/>
    </row>
    <row r="176" customFormat="false" ht="15.75" hidden="false" customHeight="true" outlineLevel="0" collapsed="false">
      <c r="A176" s="137"/>
      <c r="B176" s="138"/>
      <c r="C176" s="138"/>
      <c r="D176" s="139"/>
      <c r="E176" s="140"/>
    </row>
    <row r="177" customFormat="false" ht="15.75" hidden="false" customHeight="true" outlineLevel="0" collapsed="false">
      <c r="A177" s="137"/>
      <c r="B177" s="138"/>
      <c r="C177" s="138"/>
      <c r="D177" s="139"/>
      <c r="E177" s="140"/>
    </row>
    <row r="178" customFormat="false" ht="15.75" hidden="false" customHeight="true" outlineLevel="0" collapsed="false">
      <c r="A178" s="137"/>
      <c r="B178" s="138"/>
      <c r="C178" s="138"/>
      <c r="D178" s="139"/>
      <c r="E178" s="140"/>
    </row>
    <row r="179" customFormat="false" ht="15.75" hidden="false" customHeight="true" outlineLevel="0" collapsed="false">
      <c r="A179" s="137"/>
      <c r="B179" s="138"/>
      <c r="C179" s="138"/>
      <c r="D179" s="139"/>
      <c r="E179" s="140"/>
    </row>
    <row r="180" customFormat="false" ht="15.75" hidden="false" customHeight="true" outlineLevel="0" collapsed="false">
      <c r="A180" s="137"/>
      <c r="B180" s="138"/>
      <c r="C180" s="138"/>
      <c r="D180" s="139"/>
      <c r="E180" s="140"/>
    </row>
    <row r="181" customFormat="false" ht="15.75" hidden="false" customHeight="true" outlineLevel="0" collapsed="false">
      <c r="A181" s="137"/>
      <c r="B181" s="138"/>
      <c r="C181" s="138"/>
      <c r="D181" s="139"/>
      <c r="E181" s="140"/>
    </row>
    <row r="182" customFormat="false" ht="15.75" hidden="false" customHeight="true" outlineLevel="0" collapsed="false">
      <c r="A182" s="137"/>
      <c r="B182" s="138"/>
      <c r="C182" s="138"/>
      <c r="D182" s="139"/>
      <c r="E182" s="140"/>
    </row>
    <row r="183" customFormat="false" ht="15.75" hidden="false" customHeight="true" outlineLevel="0" collapsed="false">
      <c r="A183" s="137"/>
      <c r="B183" s="138"/>
      <c r="C183" s="138"/>
      <c r="D183" s="139"/>
      <c r="E183" s="140"/>
    </row>
    <row r="184" customFormat="false" ht="15.75" hidden="false" customHeight="true" outlineLevel="0" collapsed="false">
      <c r="A184" s="137"/>
      <c r="B184" s="138"/>
      <c r="C184" s="138"/>
      <c r="D184" s="139"/>
      <c r="E184" s="140"/>
    </row>
    <row r="185" customFormat="false" ht="15.75" hidden="false" customHeight="true" outlineLevel="0" collapsed="false">
      <c r="A185" s="137"/>
      <c r="B185" s="138"/>
      <c r="C185" s="138"/>
      <c r="D185" s="139"/>
      <c r="E185" s="140"/>
    </row>
    <row r="186" customFormat="false" ht="15.75" hidden="false" customHeight="true" outlineLevel="0" collapsed="false">
      <c r="A186" s="137"/>
      <c r="B186" s="138"/>
      <c r="C186" s="138"/>
      <c r="D186" s="139"/>
      <c r="E186" s="140"/>
    </row>
    <row r="187" customFormat="false" ht="15.75" hidden="false" customHeight="true" outlineLevel="0" collapsed="false">
      <c r="A187" s="137"/>
      <c r="B187" s="138"/>
      <c r="C187" s="138"/>
      <c r="D187" s="139"/>
      <c r="E187" s="140"/>
    </row>
    <row r="188" customFormat="false" ht="15.75" hidden="false" customHeight="true" outlineLevel="0" collapsed="false">
      <c r="A188" s="137"/>
      <c r="B188" s="138"/>
      <c r="C188" s="138"/>
      <c r="D188" s="139"/>
      <c r="E188" s="140"/>
    </row>
    <row r="189" customFormat="false" ht="15.75" hidden="false" customHeight="true" outlineLevel="0" collapsed="false">
      <c r="A189" s="137"/>
      <c r="B189" s="138"/>
      <c r="C189" s="138"/>
      <c r="D189" s="139"/>
      <c r="E189" s="140"/>
    </row>
    <row r="190" customFormat="false" ht="15.75" hidden="false" customHeight="true" outlineLevel="0" collapsed="false">
      <c r="A190" s="137"/>
      <c r="B190" s="138"/>
      <c r="C190" s="138"/>
      <c r="D190" s="139"/>
      <c r="E190" s="140"/>
    </row>
    <row r="191" customFormat="false" ht="15.75" hidden="false" customHeight="true" outlineLevel="0" collapsed="false">
      <c r="A191" s="137"/>
      <c r="B191" s="138"/>
      <c r="C191" s="138"/>
      <c r="D191" s="139"/>
      <c r="E191" s="140"/>
    </row>
    <row r="192" customFormat="false" ht="15.75" hidden="false" customHeight="true" outlineLevel="0" collapsed="false">
      <c r="A192" s="137"/>
      <c r="B192" s="138"/>
      <c r="C192" s="138"/>
      <c r="D192" s="139"/>
      <c r="E192" s="140"/>
    </row>
    <row r="193" customFormat="false" ht="15.75" hidden="false" customHeight="true" outlineLevel="0" collapsed="false">
      <c r="A193" s="137"/>
      <c r="B193" s="138"/>
      <c r="C193" s="138"/>
      <c r="D193" s="139"/>
      <c r="E193" s="140"/>
    </row>
    <row r="194" customFormat="false" ht="15.75" hidden="false" customHeight="true" outlineLevel="0" collapsed="false">
      <c r="A194" s="137"/>
      <c r="B194" s="138"/>
      <c r="C194" s="138"/>
      <c r="D194" s="139"/>
      <c r="E194" s="140"/>
    </row>
    <row r="195" customFormat="false" ht="15.75" hidden="false" customHeight="true" outlineLevel="0" collapsed="false">
      <c r="A195" s="137"/>
      <c r="B195" s="138"/>
      <c r="C195" s="138"/>
      <c r="D195" s="139"/>
      <c r="E195" s="140"/>
    </row>
    <row r="196" customFormat="false" ht="15.75" hidden="false" customHeight="true" outlineLevel="0" collapsed="false">
      <c r="A196" s="137"/>
      <c r="B196" s="138"/>
      <c r="C196" s="138"/>
      <c r="D196" s="139"/>
      <c r="E196" s="140"/>
    </row>
    <row r="197" customFormat="false" ht="15.75" hidden="false" customHeight="true" outlineLevel="0" collapsed="false">
      <c r="A197" s="137"/>
      <c r="B197" s="138"/>
      <c r="C197" s="138"/>
      <c r="D197" s="139"/>
      <c r="E197" s="140"/>
    </row>
    <row r="198" customFormat="false" ht="15.75" hidden="false" customHeight="true" outlineLevel="0" collapsed="false">
      <c r="A198" s="137"/>
      <c r="B198" s="138"/>
      <c r="C198" s="138"/>
      <c r="D198" s="139"/>
      <c r="E198" s="140"/>
    </row>
    <row r="199" customFormat="false" ht="15.75" hidden="false" customHeight="true" outlineLevel="0" collapsed="false">
      <c r="A199" s="137"/>
      <c r="B199" s="138"/>
      <c r="C199" s="138"/>
      <c r="D199" s="139"/>
      <c r="E199" s="140"/>
    </row>
    <row r="200" customFormat="false" ht="15.75" hidden="false" customHeight="true" outlineLevel="0" collapsed="false">
      <c r="A200" s="137"/>
      <c r="B200" s="138"/>
      <c r="C200" s="138"/>
      <c r="D200" s="139"/>
      <c r="E200" s="140"/>
    </row>
    <row r="201" customFormat="false" ht="15.75" hidden="false" customHeight="true" outlineLevel="0" collapsed="false">
      <c r="A201" s="137"/>
      <c r="B201" s="138"/>
      <c r="C201" s="138"/>
      <c r="D201" s="139"/>
      <c r="E201" s="140"/>
    </row>
    <row r="202" customFormat="false" ht="15.75" hidden="false" customHeight="true" outlineLevel="0" collapsed="false">
      <c r="A202" s="137"/>
      <c r="B202" s="138"/>
      <c r="C202" s="138"/>
      <c r="D202" s="139"/>
      <c r="E202" s="140"/>
    </row>
    <row r="203" customFormat="false" ht="15.75" hidden="false" customHeight="true" outlineLevel="0" collapsed="false">
      <c r="A203" s="137"/>
      <c r="B203" s="138"/>
      <c r="C203" s="138"/>
      <c r="D203" s="139"/>
      <c r="E203" s="140"/>
    </row>
    <row r="204" customFormat="false" ht="15.75" hidden="false" customHeight="true" outlineLevel="0" collapsed="false">
      <c r="A204" s="137"/>
      <c r="B204" s="138"/>
      <c r="C204" s="138"/>
      <c r="D204" s="139"/>
      <c r="E204" s="140"/>
    </row>
    <row r="205" customFormat="false" ht="15.75" hidden="false" customHeight="true" outlineLevel="0" collapsed="false">
      <c r="A205" s="137"/>
      <c r="B205" s="138"/>
      <c r="C205" s="138"/>
      <c r="D205" s="139"/>
      <c r="E205" s="140"/>
    </row>
    <row r="206" customFormat="false" ht="15.75" hidden="false" customHeight="true" outlineLevel="0" collapsed="false">
      <c r="A206" s="137"/>
      <c r="B206" s="138"/>
      <c r="C206" s="138"/>
      <c r="D206" s="139"/>
      <c r="E206" s="140"/>
    </row>
    <row r="207" customFormat="false" ht="15.75" hidden="false" customHeight="true" outlineLevel="0" collapsed="false">
      <c r="A207" s="137"/>
      <c r="B207" s="138"/>
      <c r="C207" s="138"/>
      <c r="D207" s="139"/>
      <c r="E207" s="140"/>
    </row>
    <row r="208" customFormat="false" ht="15.75" hidden="false" customHeight="true" outlineLevel="0" collapsed="false">
      <c r="A208" s="137"/>
      <c r="B208" s="138"/>
      <c r="C208" s="138"/>
      <c r="D208" s="139"/>
      <c r="E208" s="140"/>
    </row>
    <row r="209" customFormat="false" ht="15.75" hidden="false" customHeight="true" outlineLevel="0" collapsed="false">
      <c r="A209" s="137"/>
      <c r="B209" s="138"/>
      <c r="C209" s="138"/>
      <c r="D209" s="139"/>
      <c r="E209" s="140"/>
    </row>
    <row r="210" customFormat="false" ht="15.75" hidden="false" customHeight="true" outlineLevel="0" collapsed="false">
      <c r="A210" s="137"/>
      <c r="B210" s="138"/>
      <c r="C210" s="138"/>
      <c r="D210" s="139"/>
      <c r="E210" s="140"/>
    </row>
    <row r="211" customFormat="false" ht="15.75" hidden="false" customHeight="true" outlineLevel="0" collapsed="false">
      <c r="A211" s="137"/>
      <c r="B211" s="138"/>
      <c r="C211" s="138"/>
      <c r="D211" s="139"/>
      <c r="E211" s="140"/>
    </row>
    <row r="212" customFormat="false" ht="15.75" hidden="false" customHeight="true" outlineLevel="0" collapsed="false">
      <c r="A212" s="137"/>
      <c r="B212" s="138"/>
      <c r="C212" s="138"/>
      <c r="D212" s="139"/>
      <c r="E212" s="140"/>
    </row>
    <row r="213" customFormat="false" ht="15.75" hidden="false" customHeight="true" outlineLevel="0" collapsed="false">
      <c r="A213" s="137"/>
      <c r="B213" s="138"/>
      <c r="C213" s="138"/>
      <c r="D213" s="139"/>
      <c r="E213" s="140"/>
    </row>
    <row r="214" customFormat="false" ht="15.75" hidden="false" customHeight="true" outlineLevel="0" collapsed="false">
      <c r="A214" s="137"/>
      <c r="B214" s="138"/>
      <c r="C214" s="138"/>
      <c r="D214" s="139"/>
      <c r="E214" s="140"/>
    </row>
    <row r="215" customFormat="false" ht="15.75" hidden="false" customHeight="true" outlineLevel="0" collapsed="false">
      <c r="A215" s="137"/>
      <c r="B215" s="138"/>
      <c r="C215" s="138"/>
      <c r="D215" s="139"/>
      <c r="E215" s="140"/>
    </row>
    <row r="216" customFormat="false" ht="15.75" hidden="false" customHeight="true" outlineLevel="0" collapsed="false">
      <c r="A216" s="137"/>
      <c r="B216" s="138"/>
      <c r="C216" s="138"/>
      <c r="D216" s="139"/>
      <c r="E216" s="140"/>
    </row>
    <row r="217" customFormat="false" ht="15.75" hidden="false" customHeight="true" outlineLevel="0" collapsed="false">
      <c r="A217" s="137"/>
      <c r="B217" s="138"/>
      <c r="C217" s="138"/>
      <c r="D217" s="139"/>
      <c r="E217" s="140"/>
    </row>
    <row r="218" customFormat="false" ht="15.75" hidden="false" customHeight="true" outlineLevel="0" collapsed="false">
      <c r="A218" s="137"/>
      <c r="B218" s="138"/>
      <c r="C218" s="138"/>
      <c r="D218" s="139"/>
      <c r="E218" s="140"/>
    </row>
    <row r="219" customFormat="false" ht="15.75" hidden="false" customHeight="true" outlineLevel="0" collapsed="false">
      <c r="A219" s="137"/>
      <c r="B219" s="138"/>
      <c r="C219" s="138"/>
      <c r="D219" s="139"/>
      <c r="E219" s="140"/>
    </row>
    <row r="220" customFormat="false" ht="15.75" hidden="false" customHeight="true" outlineLevel="0" collapsed="false">
      <c r="A220" s="137"/>
      <c r="B220" s="138"/>
      <c r="C220" s="138"/>
      <c r="D220" s="139"/>
      <c r="E220" s="140"/>
    </row>
    <row r="221" customFormat="false" ht="15.75" hidden="false" customHeight="true" outlineLevel="0" collapsed="false">
      <c r="A221" s="137"/>
      <c r="B221" s="138"/>
      <c r="C221" s="138"/>
      <c r="D221" s="139"/>
      <c r="E221" s="140"/>
    </row>
    <row r="222" customFormat="false" ht="15.75" hidden="false" customHeight="true" outlineLevel="0" collapsed="false">
      <c r="A222" s="137"/>
      <c r="B222" s="138"/>
      <c r="C222" s="138"/>
      <c r="D222" s="139"/>
      <c r="E222" s="140"/>
    </row>
    <row r="223" customFormat="false" ht="15.75" hidden="false" customHeight="true" outlineLevel="0" collapsed="false">
      <c r="A223" s="137"/>
      <c r="B223" s="138"/>
      <c r="C223" s="138"/>
      <c r="D223" s="139"/>
      <c r="E223" s="140"/>
    </row>
    <row r="224" customFormat="false" ht="15.75" hidden="false" customHeight="true" outlineLevel="0" collapsed="false">
      <c r="A224" s="137"/>
      <c r="B224" s="138"/>
      <c r="C224" s="138"/>
      <c r="D224" s="139"/>
      <c r="E224" s="140"/>
    </row>
    <row r="225" customFormat="false" ht="15.75" hidden="false" customHeight="true" outlineLevel="0" collapsed="false">
      <c r="A225" s="137"/>
      <c r="B225" s="138"/>
      <c r="C225" s="138"/>
      <c r="D225" s="139"/>
      <c r="E225" s="140"/>
    </row>
    <row r="226" customFormat="false" ht="15.75" hidden="false" customHeight="true" outlineLevel="0" collapsed="false">
      <c r="A226" s="137"/>
      <c r="B226" s="138"/>
      <c r="C226" s="138"/>
      <c r="D226" s="139"/>
      <c r="E226" s="140"/>
    </row>
    <row r="227" customFormat="false" ht="15.75" hidden="false" customHeight="true" outlineLevel="0" collapsed="false">
      <c r="A227" s="137"/>
      <c r="B227" s="138"/>
      <c r="C227" s="138"/>
      <c r="D227" s="139"/>
      <c r="E227" s="140"/>
    </row>
    <row r="228" customFormat="false" ht="15.75" hidden="false" customHeight="true" outlineLevel="0" collapsed="false">
      <c r="A228" s="137"/>
      <c r="B228" s="138"/>
      <c r="C228" s="138"/>
      <c r="D228" s="139"/>
      <c r="E228" s="140"/>
    </row>
    <row r="229" customFormat="false" ht="15.75" hidden="false" customHeight="true" outlineLevel="0" collapsed="false">
      <c r="A229" s="137"/>
      <c r="B229" s="138"/>
      <c r="C229" s="138"/>
      <c r="D229" s="139"/>
      <c r="E229" s="140"/>
    </row>
    <row r="230" customFormat="false" ht="15.75" hidden="false" customHeight="true" outlineLevel="0" collapsed="false">
      <c r="A230" s="137"/>
      <c r="B230" s="138"/>
      <c r="C230" s="138"/>
      <c r="D230" s="139"/>
      <c r="E230" s="140"/>
    </row>
    <row r="231" customFormat="false" ht="15.75" hidden="false" customHeight="true" outlineLevel="0" collapsed="false">
      <c r="A231" s="137"/>
      <c r="B231" s="138"/>
      <c r="C231" s="138"/>
      <c r="D231" s="139"/>
      <c r="E231" s="140"/>
    </row>
    <row r="232" customFormat="false" ht="15.75" hidden="false" customHeight="true" outlineLevel="0" collapsed="false">
      <c r="A232" s="137"/>
      <c r="B232" s="138"/>
      <c r="C232" s="138"/>
      <c r="D232" s="139"/>
      <c r="E232" s="140"/>
    </row>
    <row r="233" customFormat="false" ht="15.75" hidden="false" customHeight="true" outlineLevel="0" collapsed="false">
      <c r="A233" s="137"/>
      <c r="B233" s="138"/>
      <c r="C233" s="138"/>
      <c r="D233" s="139"/>
      <c r="E233" s="140"/>
    </row>
    <row r="234" customFormat="false" ht="15.75" hidden="false" customHeight="true" outlineLevel="0" collapsed="false">
      <c r="A234" s="137"/>
      <c r="B234" s="138"/>
      <c r="C234" s="138"/>
      <c r="D234" s="139"/>
      <c r="E234" s="140"/>
    </row>
    <row r="235" customFormat="false" ht="15.75" hidden="false" customHeight="true" outlineLevel="0" collapsed="false">
      <c r="A235" s="137"/>
      <c r="B235" s="138"/>
      <c r="C235" s="138"/>
      <c r="D235" s="139"/>
      <c r="E235" s="140"/>
    </row>
    <row r="236" customFormat="false" ht="15.75" hidden="false" customHeight="true" outlineLevel="0" collapsed="false">
      <c r="A236" s="137"/>
      <c r="B236" s="138"/>
      <c r="C236" s="138"/>
      <c r="D236" s="139"/>
      <c r="E236" s="140"/>
    </row>
    <row r="237" customFormat="false" ht="15.75" hidden="false" customHeight="true" outlineLevel="0" collapsed="false">
      <c r="A237" s="137"/>
      <c r="B237" s="138"/>
      <c r="C237" s="138"/>
      <c r="D237" s="139"/>
      <c r="E237" s="140"/>
    </row>
    <row r="238" customFormat="false" ht="15.75" hidden="false" customHeight="true" outlineLevel="0" collapsed="false">
      <c r="A238" s="137"/>
      <c r="B238" s="138"/>
      <c r="C238" s="138"/>
      <c r="D238" s="139"/>
      <c r="E238" s="140"/>
    </row>
    <row r="239" customFormat="false" ht="15.75" hidden="false" customHeight="true" outlineLevel="0" collapsed="false">
      <c r="A239" s="137"/>
      <c r="B239" s="138"/>
      <c r="C239" s="138"/>
      <c r="D239" s="139"/>
      <c r="E239" s="140"/>
    </row>
    <row r="240" customFormat="false" ht="15.75" hidden="false" customHeight="true" outlineLevel="0" collapsed="false">
      <c r="A240" s="137"/>
      <c r="B240" s="138"/>
      <c r="C240" s="138"/>
      <c r="D240" s="139"/>
      <c r="E240" s="140"/>
    </row>
    <row r="241" customFormat="false" ht="15.75" hidden="false" customHeight="true" outlineLevel="0" collapsed="false">
      <c r="A241" s="137"/>
      <c r="B241" s="138"/>
      <c r="C241" s="138"/>
      <c r="D241" s="139"/>
      <c r="E241" s="140"/>
    </row>
    <row r="242" customFormat="false" ht="15.75" hidden="false" customHeight="true" outlineLevel="0" collapsed="false">
      <c r="A242" s="137"/>
      <c r="B242" s="138"/>
      <c r="C242" s="138"/>
      <c r="D242" s="139"/>
      <c r="E242" s="140"/>
    </row>
    <row r="243" customFormat="false" ht="15.75" hidden="false" customHeight="true" outlineLevel="0" collapsed="false">
      <c r="A243" s="137"/>
      <c r="B243" s="138"/>
      <c r="C243" s="138"/>
      <c r="D243" s="139"/>
      <c r="E243" s="140"/>
    </row>
    <row r="244" customFormat="false" ht="15.75" hidden="false" customHeight="true" outlineLevel="0" collapsed="false">
      <c r="A244" s="137"/>
      <c r="B244" s="138"/>
      <c r="C244" s="138"/>
      <c r="D244" s="139"/>
      <c r="E244" s="140"/>
    </row>
    <row r="245" customFormat="false" ht="15.75" hidden="false" customHeight="true" outlineLevel="0" collapsed="false">
      <c r="A245" s="137"/>
      <c r="B245" s="138"/>
      <c r="C245" s="138"/>
      <c r="D245" s="139"/>
      <c r="E245" s="140"/>
    </row>
    <row r="246" customFormat="false" ht="15.75" hidden="false" customHeight="true" outlineLevel="0" collapsed="false">
      <c r="A246" s="137"/>
      <c r="B246" s="138"/>
      <c r="C246" s="138"/>
      <c r="D246" s="139"/>
      <c r="E246" s="140"/>
    </row>
    <row r="247" customFormat="false" ht="15.75" hidden="false" customHeight="true" outlineLevel="0" collapsed="false">
      <c r="A247" s="137"/>
      <c r="B247" s="138"/>
      <c r="C247" s="138"/>
      <c r="D247" s="139"/>
      <c r="E247" s="140"/>
    </row>
    <row r="248" customFormat="false" ht="15.75" hidden="false" customHeight="true" outlineLevel="0" collapsed="false">
      <c r="A248" s="137"/>
      <c r="B248" s="138"/>
      <c r="C248" s="138"/>
      <c r="D248" s="139"/>
      <c r="E248" s="140"/>
    </row>
    <row r="249" customFormat="false" ht="15.75" hidden="false" customHeight="true" outlineLevel="0" collapsed="false">
      <c r="A249" s="137"/>
      <c r="B249" s="138"/>
      <c r="C249" s="138"/>
      <c r="D249" s="139"/>
      <c r="E249" s="140"/>
    </row>
    <row r="250" customFormat="false" ht="15.75" hidden="false" customHeight="true" outlineLevel="0" collapsed="false">
      <c r="A250" s="137"/>
      <c r="B250" s="138"/>
      <c r="C250" s="138"/>
      <c r="D250" s="139"/>
      <c r="E250" s="140"/>
    </row>
    <row r="251" customFormat="false" ht="15.75" hidden="false" customHeight="true" outlineLevel="0" collapsed="false">
      <c r="A251" s="137"/>
      <c r="B251" s="138"/>
      <c r="C251" s="138"/>
      <c r="D251" s="139"/>
      <c r="E251" s="140"/>
    </row>
    <row r="252" customFormat="false" ht="15.75" hidden="false" customHeight="true" outlineLevel="0" collapsed="false">
      <c r="A252" s="137"/>
      <c r="B252" s="138"/>
      <c r="C252" s="138"/>
      <c r="D252" s="139"/>
      <c r="E252" s="140"/>
    </row>
    <row r="253" customFormat="false" ht="15.75" hidden="false" customHeight="true" outlineLevel="0" collapsed="false">
      <c r="A253" s="137"/>
      <c r="B253" s="138"/>
      <c r="C253" s="138"/>
      <c r="D253" s="139"/>
      <c r="E253" s="140"/>
    </row>
    <row r="254" customFormat="false" ht="15.75" hidden="false" customHeight="true" outlineLevel="0" collapsed="false">
      <c r="A254" s="137"/>
      <c r="B254" s="138"/>
      <c r="C254" s="138"/>
      <c r="D254" s="139"/>
      <c r="E254" s="140"/>
    </row>
    <row r="255" customFormat="false" ht="15.75" hidden="false" customHeight="true" outlineLevel="0" collapsed="false">
      <c r="A255" s="137"/>
      <c r="B255" s="138"/>
      <c r="C255" s="138"/>
      <c r="D255" s="139"/>
      <c r="E255" s="140"/>
    </row>
    <row r="256" customFormat="false" ht="15.75" hidden="false" customHeight="true" outlineLevel="0" collapsed="false">
      <c r="A256" s="137"/>
      <c r="B256" s="138"/>
      <c r="C256" s="138"/>
      <c r="D256" s="139"/>
      <c r="E256" s="140"/>
    </row>
    <row r="257" customFormat="false" ht="15.75" hidden="false" customHeight="true" outlineLevel="0" collapsed="false">
      <c r="A257" s="137"/>
      <c r="B257" s="138"/>
      <c r="C257" s="138"/>
      <c r="D257" s="139"/>
      <c r="E257" s="140"/>
    </row>
    <row r="258" customFormat="false" ht="15.75" hidden="false" customHeight="true" outlineLevel="0" collapsed="false">
      <c r="A258" s="137"/>
      <c r="B258" s="138"/>
      <c r="C258" s="138"/>
      <c r="D258" s="139"/>
      <c r="E258" s="140"/>
    </row>
    <row r="259" customFormat="false" ht="15.75" hidden="false" customHeight="true" outlineLevel="0" collapsed="false">
      <c r="A259" s="137"/>
      <c r="B259" s="138"/>
      <c r="C259" s="138"/>
      <c r="D259" s="139"/>
      <c r="E259" s="140"/>
    </row>
    <row r="260" customFormat="false" ht="15.75" hidden="false" customHeight="true" outlineLevel="0" collapsed="false">
      <c r="A260" s="137"/>
      <c r="B260" s="138"/>
      <c r="C260" s="138"/>
      <c r="D260" s="139"/>
      <c r="E260" s="140"/>
    </row>
    <row r="261" customFormat="false" ht="15.75" hidden="false" customHeight="true" outlineLevel="0" collapsed="false">
      <c r="A261" s="137"/>
      <c r="B261" s="138"/>
      <c r="C261" s="138"/>
      <c r="D261" s="139"/>
      <c r="E261" s="140"/>
    </row>
    <row r="262" customFormat="false" ht="15.75" hidden="false" customHeight="true" outlineLevel="0" collapsed="false">
      <c r="A262" s="137"/>
      <c r="B262" s="138"/>
      <c r="C262" s="138"/>
      <c r="D262" s="139"/>
      <c r="E262" s="140"/>
    </row>
    <row r="263" customFormat="false" ht="15.75" hidden="false" customHeight="true" outlineLevel="0" collapsed="false">
      <c r="A263" s="137"/>
      <c r="B263" s="138"/>
      <c r="C263" s="138"/>
      <c r="D263" s="139"/>
      <c r="E263" s="140"/>
    </row>
    <row r="264" customFormat="false" ht="15.75" hidden="false" customHeight="true" outlineLevel="0" collapsed="false">
      <c r="A264" s="137"/>
      <c r="B264" s="138"/>
      <c r="C264" s="138"/>
      <c r="D264" s="139"/>
      <c r="E264" s="140"/>
    </row>
    <row r="265" customFormat="false" ht="15.75" hidden="false" customHeight="true" outlineLevel="0" collapsed="false">
      <c r="A265" s="137"/>
      <c r="B265" s="138"/>
      <c r="C265" s="138"/>
      <c r="D265" s="139"/>
      <c r="E265" s="140"/>
    </row>
    <row r="266" customFormat="false" ht="15.75" hidden="false" customHeight="true" outlineLevel="0" collapsed="false">
      <c r="A266" s="137"/>
      <c r="B266" s="138"/>
      <c r="C266" s="138"/>
      <c r="D266" s="139"/>
      <c r="E266" s="140"/>
    </row>
    <row r="267" customFormat="false" ht="15.75" hidden="false" customHeight="true" outlineLevel="0" collapsed="false">
      <c r="A267" s="137"/>
      <c r="B267" s="138"/>
      <c r="C267" s="138"/>
      <c r="D267" s="139"/>
      <c r="E267" s="140"/>
    </row>
    <row r="268" customFormat="false" ht="15.75" hidden="false" customHeight="true" outlineLevel="0" collapsed="false">
      <c r="A268" s="137"/>
      <c r="B268" s="138"/>
      <c r="C268" s="138"/>
      <c r="D268" s="139"/>
      <c r="E268" s="140"/>
    </row>
    <row r="269" customFormat="false" ht="15.75" hidden="false" customHeight="true" outlineLevel="0" collapsed="false">
      <c r="A269" s="137"/>
      <c r="B269" s="138"/>
      <c r="C269" s="138"/>
      <c r="D269" s="139"/>
      <c r="E269" s="140"/>
    </row>
    <row r="270" customFormat="false" ht="15.75" hidden="false" customHeight="true" outlineLevel="0" collapsed="false">
      <c r="A270" s="137"/>
      <c r="B270" s="138"/>
      <c r="C270" s="138"/>
      <c r="D270" s="139"/>
      <c r="E270" s="140"/>
    </row>
    <row r="271" customFormat="false" ht="15.75" hidden="false" customHeight="true" outlineLevel="0" collapsed="false">
      <c r="A271" s="137"/>
      <c r="B271" s="138"/>
      <c r="C271" s="138"/>
      <c r="D271" s="139"/>
      <c r="E271" s="140"/>
    </row>
    <row r="272" customFormat="false" ht="15.75" hidden="false" customHeight="true" outlineLevel="0" collapsed="false">
      <c r="A272" s="137"/>
      <c r="B272" s="138"/>
      <c r="C272" s="138"/>
      <c r="D272" s="139"/>
      <c r="E272" s="140"/>
    </row>
    <row r="273" customFormat="false" ht="15.75" hidden="false" customHeight="true" outlineLevel="0" collapsed="false">
      <c r="A273" s="137"/>
      <c r="B273" s="138"/>
      <c r="C273" s="138"/>
      <c r="D273" s="139"/>
      <c r="E273" s="140"/>
    </row>
    <row r="274" customFormat="false" ht="15.75" hidden="false" customHeight="true" outlineLevel="0" collapsed="false">
      <c r="A274" s="137"/>
      <c r="B274" s="138"/>
      <c r="C274" s="138"/>
      <c r="D274" s="139"/>
      <c r="E274" s="140"/>
    </row>
    <row r="275" customFormat="false" ht="15.75" hidden="false" customHeight="true" outlineLevel="0" collapsed="false">
      <c r="A275" s="137"/>
      <c r="B275" s="138"/>
      <c r="C275" s="138"/>
      <c r="D275" s="139"/>
      <c r="E275" s="140"/>
    </row>
    <row r="276" customFormat="false" ht="15.75" hidden="false" customHeight="true" outlineLevel="0" collapsed="false">
      <c r="A276" s="137"/>
      <c r="B276" s="138"/>
      <c r="C276" s="138"/>
      <c r="D276" s="139"/>
      <c r="E276" s="140"/>
    </row>
    <row r="277" customFormat="false" ht="15.75" hidden="false" customHeight="true" outlineLevel="0" collapsed="false">
      <c r="A277" s="137"/>
      <c r="B277" s="138"/>
      <c r="C277" s="138"/>
      <c r="D277" s="139"/>
      <c r="E277" s="140"/>
    </row>
    <row r="278" customFormat="false" ht="15.75" hidden="false" customHeight="true" outlineLevel="0" collapsed="false">
      <c r="A278" s="137"/>
      <c r="B278" s="138"/>
      <c r="C278" s="138"/>
      <c r="D278" s="139"/>
      <c r="E278" s="140"/>
    </row>
    <row r="279" customFormat="false" ht="15.75" hidden="false" customHeight="true" outlineLevel="0" collapsed="false">
      <c r="A279" s="137"/>
      <c r="B279" s="138"/>
      <c r="C279" s="138"/>
      <c r="D279" s="139"/>
      <c r="E279" s="140"/>
    </row>
    <row r="280" customFormat="false" ht="15.75" hidden="false" customHeight="true" outlineLevel="0" collapsed="false">
      <c r="A280" s="137"/>
      <c r="B280" s="138"/>
      <c r="C280" s="138"/>
      <c r="D280" s="139"/>
      <c r="E280" s="140"/>
    </row>
    <row r="281" customFormat="false" ht="15.75" hidden="false" customHeight="true" outlineLevel="0" collapsed="false">
      <c r="A281" s="137"/>
      <c r="B281" s="138"/>
      <c r="C281" s="138"/>
      <c r="D281" s="139"/>
      <c r="E281" s="140"/>
    </row>
    <row r="282" customFormat="false" ht="15.75" hidden="false" customHeight="true" outlineLevel="0" collapsed="false">
      <c r="A282" s="137"/>
      <c r="B282" s="138"/>
      <c r="C282" s="138"/>
      <c r="D282" s="139"/>
      <c r="E282" s="140"/>
    </row>
    <row r="283" customFormat="false" ht="15.75" hidden="false" customHeight="true" outlineLevel="0" collapsed="false">
      <c r="A283" s="137"/>
      <c r="B283" s="138"/>
      <c r="C283" s="138"/>
      <c r="D283" s="139"/>
      <c r="E283" s="140"/>
    </row>
    <row r="284" customFormat="false" ht="15.75" hidden="false" customHeight="true" outlineLevel="0" collapsed="false">
      <c r="A284" s="137"/>
      <c r="B284" s="138"/>
      <c r="C284" s="138"/>
      <c r="D284" s="139"/>
      <c r="E284" s="140"/>
    </row>
    <row r="285" customFormat="false" ht="15.75" hidden="false" customHeight="true" outlineLevel="0" collapsed="false">
      <c r="A285" s="137"/>
      <c r="B285" s="138"/>
      <c r="C285" s="138"/>
      <c r="D285" s="139"/>
      <c r="E285" s="140"/>
    </row>
    <row r="286" customFormat="false" ht="15.75" hidden="false" customHeight="true" outlineLevel="0" collapsed="false">
      <c r="A286" s="137"/>
      <c r="B286" s="138"/>
      <c r="C286" s="138"/>
      <c r="D286" s="139"/>
      <c r="E286" s="140"/>
    </row>
    <row r="287" customFormat="false" ht="15.75" hidden="false" customHeight="true" outlineLevel="0" collapsed="false">
      <c r="A287" s="137"/>
      <c r="B287" s="138"/>
      <c r="C287" s="138"/>
      <c r="D287" s="139"/>
      <c r="E287" s="140"/>
    </row>
    <row r="288" customFormat="false" ht="15.75" hidden="false" customHeight="true" outlineLevel="0" collapsed="false">
      <c r="A288" s="137"/>
      <c r="B288" s="138"/>
      <c r="C288" s="138"/>
      <c r="D288" s="139"/>
      <c r="E288" s="140"/>
    </row>
    <row r="289" customFormat="false" ht="15.75" hidden="false" customHeight="true" outlineLevel="0" collapsed="false">
      <c r="A289" s="137"/>
      <c r="B289" s="138"/>
      <c r="C289" s="138"/>
      <c r="D289" s="139"/>
      <c r="E289" s="140"/>
    </row>
    <row r="290" customFormat="false" ht="15.75" hidden="false" customHeight="true" outlineLevel="0" collapsed="false">
      <c r="A290" s="137"/>
      <c r="B290" s="138"/>
      <c r="C290" s="138"/>
      <c r="D290" s="139"/>
      <c r="E290" s="140"/>
    </row>
    <row r="291" customFormat="false" ht="15.75" hidden="false" customHeight="true" outlineLevel="0" collapsed="false">
      <c r="A291" s="137"/>
      <c r="B291" s="138"/>
      <c r="C291" s="138"/>
      <c r="D291" s="139"/>
      <c r="E291" s="140"/>
    </row>
    <row r="292" customFormat="false" ht="15.75" hidden="false" customHeight="true" outlineLevel="0" collapsed="false">
      <c r="A292" s="137"/>
      <c r="B292" s="138"/>
      <c r="C292" s="138"/>
      <c r="D292" s="139"/>
      <c r="E292" s="140"/>
    </row>
    <row r="293" customFormat="false" ht="15.75" hidden="false" customHeight="true" outlineLevel="0" collapsed="false">
      <c r="A293" s="137"/>
      <c r="B293" s="138"/>
      <c r="C293" s="138"/>
      <c r="D293" s="139"/>
      <c r="E293" s="140"/>
    </row>
    <row r="294" customFormat="false" ht="15.75" hidden="false" customHeight="true" outlineLevel="0" collapsed="false">
      <c r="A294" s="137"/>
      <c r="B294" s="138"/>
      <c r="C294" s="138"/>
      <c r="D294" s="139"/>
      <c r="E294" s="140"/>
    </row>
    <row r="295" customFormat="false" ht="15.75" hidden="false" customHeight="true" outlineLevel="0" collapsed="false">
      <c r="A295" s="137"/>
      <c r="B295" s="138"/>
      <c r="C295" s="138"/>
      <c r="D295" s="139"/>
      <c r="E295" s="140"/>
    </row>
    <row r="296" customFormat="false" ht="15.75" hidden="false" customHeight="true" outlineLevel="0" collapsed="false">
      <c r="A296" s="137"/>
      <c r="B296" s="138"/>
      <c r="C296" s="138"/>
      <c r="D296" s="139"/>
      <c r="E296" s="140"/>
    </row>
    <row r="297" customFormat="false" ht="15.75" hidden="false" customHeight="true" outlineLevel="0" collapsed="false">
      <c r="A297" s="137"/>
      <c r="B297" s="138"/>
      <c r="C297" s="138"/>
      <c r="D297" s="139"/>
      <c r="E297" s="140"/>
    </row>
    <row r="298" customFormat="false" ht="15.75" hidden="false" customHeight="true" outlineLevel="0" collapsed="false">
      <c r="A298" s="137"/>
      <c r="B298" s="138"/>
      <c r="C298" s="138"/>
      <c r="D298" s="139"/>
      <c r="E298" s="140"/>
    </row>
    <row r="299" customFormat="false" ht="15.75" hidden="false" customHeight="true" outlineLevel="0" collapsed="false">
      <c r="A299" s="137"/>
      <c r="B299" s="138"/>
      <c r="C299" s="138"/>
      <c r="D299" s="139"/>
      <c r="E299" s="140"/>
    </row>
    <row r="300" customFormat="false" ht="15.75" hidden="false" customHeight="true" outlineLevel="0" collapsed="false">
      <c r="A300" s="137"/>
      <c r="B300" s="138"/>
      <c r="C300" s="138"/>
      <c r="D300" s="139"/>
      <c r="E300" s="140"/>
    </row>
    <row r="301" customFormat="false" ht="15.75" hidden="false" customHeight="true" outlineLevel="0" collapsed="false">
      <c r="A301" s="137"/>
      <c r="B301" s="138"/>
      <c r="C301" s="138"/>
      <c r="D301" s="139"/>
      <c r="E301" s="140"/>
    </row>
    <row r="302" customFormat="false" ht="15.75" hidden="false" customHeight="true" outlineLevel="0" collapsed="false">
      <c r="A302" s="137"/>
      <c r="B302" s="138"/>
      <c r="C302" s="138"/>
      <c r="D302" s="139"/>
      <c r="E302" s="140"/>
    </row>
    <row r="303" customFormat="false" ht="15.75" hidden="false" customHeight="true" outlineLevel="0" collapsed="false">
      <c r="A303" s="137"/>
      <c r="B303" s="138"/>
      <c r="C303" s="138"/>
      <c r="D303" s="139"/>
      <c r="E303" s="140"/>
    </row>
    <row r="304" customFormat="false" ht="15.75" hidden="false" customHeight="true" outlineLevel="0" collapsed="false">
      <c r="A304" s="137"/>
      <c r="B304" s="138"/>
      <c r="C304" s="138"/>
      <c r="D304" s="139"/>
      <c r="E304" s="140"/>
    </row>
    <row r="305" customFormat="false" ht="15.75" hidden="false" customHeight="true" outlineLevel="0" collapsed="false">
      <c r="A305" s="137"/>
      <c r="B305" s="138"/>
      <c r="C305" s="138"/>
      <c r="D305" s="139"/>
      <c r="E305" s="140"/>
    </row>
    <row r="306" customFormat="false" ht="15.75" hidden="false" customHeight="true" outlineLevel="0" collapsed="false">
      <c r="A306" s="137"/>
      <c r="B306" s="138"/>
      <c r="C306" s="138"/>
      <c r="D306" s="139"/>
      <c r="E306" s="140"/>
    </row>
    <row r="307" customFormat="false" ht="15.75" hidden="false" customHeight="true" outlineLevel="0" collapsed="false">
      <c r="A307" s="137"/>
      <c r="B307" s="138"/>
      <c r="C307" s="138"/>
      <c r="D307" s="139"/>
      <c r="E307" s="140"/>
    </row>
    <row r="308" customFormat="false" ht="15.75" hidden="false" customHeight="true" outlineLevel="0" collapsed="false">
      <c r="A308" s="137"/>
      <c r="B308" s="138"/>
      <c r="C308" s="138"/>
      <c r="D308" s="139"/>
      <c r="E308" s="140"/>
    </row>
    <row r="309" customFormat="false" ht="15.75" hidden="false" customHeight="true" outlineLevel="0" collapsed="false">
      <c r="A309" s="137"/>
      <c r="B309" s="138"/>
      <c r="C309" s="138"/>
      <c r="D309" s="139"/>
      <c r="E309" s="140"/>
    </row>
    <row r="310" customFormat="false" ht="15.75" hidden="false" customHeight="true" outlineLevel="0" collapsed="false">
      <c r="A310" s="137"/>
      <c r="B310" s="138"/>
      <c r="C310" s="138"/>
      <c r="D310" s="139"/>
      <c r="E310" s="140"/>
    </row>
    <row r="311" customFormat="false" ht="15.75" hidden="false" customHeight="true" outlineLevel="0" collapsed="false">
      <c r="A311" s="137"/>
      <c r="B311" s="138"/>
      <c r="C311" s="138"/>
      <c r="D311" s="139"/>
      <c r="E311" s="140"/>
    </row>
    <row r="312" customFormat="false" ht="15.75" hidden="false" customHeight="true" outlineLevel="0" collapsed="false">
      <c r="A312" s="137"/>
      <c r="B312" s="138"/>
      <c r="C312" s="138"/>
      <c r="D312" s="139"/>
      <c r="E312" s="140"/>
    </row>
    <row r="313" customFormat="false" ht="15.75" hidden="false" customHeight="true" outlineLevel="0" collapsed="false">
      <c r="A313" s="137"/>
      <c r="B313" s="138"/>
      <c r="C313" s="138"/>
      <c r="D313" s="139"/>
      <c r="E313" s="140"/>
    </row>
    <row r="314" customFormat="false" ht="15.75" hidden="false" customHeight="true" outlineLevel="0" collapsed="false">
      <c r="A314" s="137"/>
      <c r="B314" s="138"/>
      <c r="C314" s="138"/>
      <c r="D314" s="139"/>
      <c r="E314" s="140"/>
    </row>
    <row r="315" customFormat="false" ht="15.75" hidden="false" customHeight="true" outlineLevel="0" collapsed="false">
      <c r="A315" s="137"/>
      <c r="B315" s="138"/>
      <c r="C315" s="138"/>
      <c r="D315" s="139"/>
      <c r="E315" s="140"/>
    </row>
    <row r="316" customFormat="false" ht="15.75" hidden="false" customHeight="true" outlineLevel="0" collapsed="false">
      <c r="A316" s="137"/>
      <c r="B316" s="138"/>
      <c r="C316" s="138"/>
      <c r="D316" s="139"/>
      <c r="E316" s="140"/>
    </row>
    <row r="317" customFormat="false" ht="15.75" hidden="false" customHeight="true" outlineLevel="0" collapsed="false">
      <c r="A317" s="137"/>
      <c r="B317" s="138"/>
      <c r="C317" s="138"/>
      <c r="D317" s="139"/>
      <c r="E317" s="140"/>
    </row>
    <row r="318" customFormat="false" ht="15.75" hidden="false" customHeight="true" outlineLevel="0" collapsed="false">
      <c r="A318" s="137"/>
      <c r="B318" s="138"/>
      <c r="C318" s="138"/>
      <c r="D318" s="139"/>
      <c r="E318" s="140"/>
    </row>
    <row r="319" customFormat="false" ht="15.75" hidden="false" customHeight="true" outlineLevel="0" collapsed="false">
      <c r="A319" s="137"/>
      <c r="B319" s="138"/>
      <c r="C319" s="138"/>
      <c r="D319" s="139"/>
      <c r="E319" s="140"/>
    </row>
    <row r="320" customFormat="false" ht="15.75" hidden="false" customHeight="true" outlineLevel="0" collapsed="false">
      <c r="A320" s="137"/>
      <c r="B320" s="138"/>
      <c r="C320" s="138"/>
      <c r="D320" s="139"/>
      <c r="E320" s="140"/>
    </row>
    <row r="321" customFormat="false" ht="15.75" hidden="false" customHeight="true" outlineLevel="0" collapsed="false">
      <c r="A321" s="137"/>
      <c r="B321" s="138"/>
      <c r="C321" s="138"/>
      <c r="D321" s="139"/>
      <c r="E321" s="140"/>
    </row>
    <row r="322" customFormat="false" ht="15.75" hidden="false" customHeight="true" outlineLevel="0" collapsed="false">
      <c r="A322" s="137"/>
      <c r="B322" s="138"/>
      <c r="C322" s="138"/>
      <c r="D322" s="139"/>
      <c r="E322" s="140"/>
    </row>
    <row r="323" customFormat="false" ht="15.75" hidden="false" customHeight="true" outlineLevel="0" collapsed="false">
      <c r="A323" s="137"/>
      <c r="B323" s="138"/>
      <c r="C323" s="138"/>
      <c r="D323" s="139"/>
      <c r="E323" s="140"/>
    </row>
    <row r="324" customFormat="false" ht="15.75" hidden="false" customHeight="true" outlineLevel="0" collapsed="false">
      <c r="A324" s="137"/>
      <c r="B324" s="138"/>
      <c r="C324" s="138"/>
      <c r="D324" s="139"/>
      <c r="E324" s="140"/>
    </row>
    <row r="325" customFormat="false" ht="15.75" hidden="false" customHeight="true" outlineLevel="0" collapsed="false">
      <c r="A325" s="137"/>
      <c r="B325" s="138"/>
      <c r="C325" s="138"/>
      <c r="D325" s="139"/>
      <c r="E325" s="140"/>
    </row>
    <row r="326" customFormat="false" ht="15.75" hidden="false" customHeight="true" outlineLevel="0" collapsed="false">
      <c r="A326" s="137"/>
      <c r="B326" s="138"/>
      <c r="C326" s="138"/>
      <c r="D326" s="139"/>
      <c r="E326" s="140"/>
    </row>
    <row r="327" customFormat="false" ht="15.75" hidden="false" customHeight="true" outlineLevel="0" collapsed="false">
      <c r="A327" s="137"/>
      <c r="B327" s="138"/>
      <c r="C327" s="138"/>
      <c r="D327" s="139"/>
      <c r="E327" s="140"/>
    </row>
    <row r="328" customFormat="false" ht="15.75" hidden="false" customHeight="true" outlineLevel="0" collapsed="false">
      <c r="A328" s="137"/>
      <c r="B328" s="138"/>
      <c r="C328" s="138"/>
      <c r="D328" s="139"/>
      <c r="E328" s="140"/>
    </row>
    <row r="329" customFormat="false" ht="15.75" hidden="false" customHeight="true" outlineLevel="0" collapsed="false">
      <c r="A329" s="137"/>
      <c r="B329" s="138"/>
      <c r="C329" s="138"/>
      <c r="D329" s="139"/>
      <c r="E329" s="140"/>
    </row>
    <row r="330" customFormat="false" ht="15.75" hidden="false" customHeight="true" outlineLevel="0" collapsed="false">
      <c r="A330" s="137"/>
      <c r="B330" s="138"/>
      <c r="C330" s="138"/>
      <c r="D330" s="139"/>
      <c r="E330" s="140"/>
    </row>
    <row r="331" customFormat="false" ht="15.75" hidden="false" customHeight="true" outlineLevel="0" collapsed="false">
      <c r="A331" s="137"/>
      <c r="B331" s="138"/>
      <c r="C331" s="138"/>
      <c r="D331" s="139"/>
      <c r="E331" s="140"/>
    </row>
    <row r="332" customFormat="false" ht="15.75" hidden="false" customHeight="true" outlineLevel="0" collapsed="false">
      <c r="A332" s="137"/>
      <c r="B332" s="138"/>
      <c r="C332" s="138"/>
      <c r="D332" s="139"/>
      <c r="E332" s="140"/>
    </row>
    <row r="333" customFormat="false" ht="15.75" hidden="false" customHeight="true" outlineLevel="0" collapsed="false">
      <c r="A333" s="137"/>
      <c r="B333" s="138"/>
      <c r="C333" s="138"/>
      <c r="D333" s="139"/>
      <c r="E333" s="140"/>
    </row>
    <row r="334" customFormat="false" ht="15.75" hidden="false" customHeight="true" outlineLevel="0" collapsed="false">
      <c r="A334" s="137"/>
      <c r="B334" s="138"/>
      <c r="C334" s="138"/>
      <c r="D334" s="139"/>
      <c r="E334" s="140"/>
    </row>
    <row r="335" customFormat="false" ht="15.75" hidden="false" customHeight="true" outlineLevel="0" collapsed="false">
      <c r="A335" s="137"/>
      <c r="B335" s="138"/>
      <c r="C335" s="138"/>
      <c r="D335" s="139"/>
      <c r="E335" s="140"/>
    </row>
    <row r="336" customFormat="false" ht="15.75" hidden="false" customHeight="true" outlineLevel="0" collapsed="false">
      <c r="A336" s="137"/>
      <c r="B336" s="138"/>
      <c r="C336" s="138"/>
      <c r="D336" s="139"/>
      <c r="E336" s="140"/>
    </row>
    <row r="337" customFormat="false" ht="15.75" hidden="false" customHeight="true" outlineLevel="0" collapsed="false">
      <c r="A337" s="137"/>
      <c r="B337" s="138"/>
      <c r="C337" s="138"/>
      <c r="D337" s="139"/>
      <c r="E337" s="140"/>
    </row>
    <row r="338" customFormat="false" ht="15.75" hidden="false" customHeight="true" outlineLevel="0" collapsed="false">
      <c r="A338" s="137"/>
      <c r="B338" s="138"/>
      <c r="C338" s="138"/>
      <c r="D338" s="139"/>
      <c r="E338" s="140"/>
    </row>
    <row r="339" customFormat="false" ht="15.75" hidden="false" customHeight="true" outlineLevel="0" collapsed="false">
      <c r="A339" s="137"/>
      <c r="B339" s="138"/>
      <c r="C339" s="138"/>
      <c r="D339" s="139"/>
      <c r="E339" s="140"/>
    </row>
    <row r="340" customFormat="false" ht="15.75" hidden="false" customHeight="true" outlineLevel="0" collapsed="false">
      <c r="A340" s="137"/>
      <c r="B340" s="138"/>
      <c r="C340" s="138"/>
      <c r="D340" s="139"/>
      <c r="E340" s="140"/>
    </row>
    <row r="341" customFormat="false" ht="15.75" hidden="false" customHeight="true" outlineLevel="0" collapsed="false">
      <c r="A341" s="137"/>
      <c r="B341" s="138"/>
      <c r="C341" s="138"/>
      <c r="D341" s="139"/>
      <c r="E341" s="140"/>
    </row>
    <row r="342" customFormat="false" ht="15.75" hidden="false" customHeight="true" outlineLevel="0" collapsed="false">
      <c r="A342" s="137"/>
      <c r="B342" s="138"/>
      <c r="C342" s="138"/>
      <c r="D342" s="139"/>
      <c r="E342" s="140"/>
    </row>
    <row r="343" customFormat="false" ht="15.75" hidden="false" customHeight="true" outlineLevel="0" collapsed="false">
      <c r="A343" s="137"/>
      <c r="B343" s="138"/>
      <c r="C343" s="138"/>
      <c r="D343" s="139"/>
      <c r="E343" s="140"/>
    </row>
    <row r="344" customFormat="false" ht="15.75" hidden="false" customHeight="true" outlineLevel="0" collapsed="false">
      <c r="A344" s="137"/>
      <c r="B344" s="138"/>
      <c r="C344" s="138"/>
      <c r="D344" s="139"/>
      <c r="E344" s="140"/>
    </row>
    <row r="345" customFormat="false" ht="15.75" hidden="false" customHeight="true" outlineLevel="0" collapsed="false">
      <c r="A345" s="137"/>
      <c r="B345" s="138"/>
      <c r="C345" s="138"/>
      <c r="D345" s="139"/>
      <c r="E345" s="140"/>
    </row>
    <row r="346" customFormat="false" ht="15.75" hidden="false" customHeight="true" outlineLevel="0" collapsed="false">
      <c r="A346" s="137"/>
      <c r="B346" s="138"/>
      <c r="C346" s="138"/>
      <c r="D346" s="139"/>
      <c r="E346" s="140"/>
    </row>
    <row r="347" customFormat="false" ht="15.75" hidden="false" customHeight="true" outlineLevel="0" collapsed="false">
      <c r="A347" s="137"/>
      <c r="B347" s="138"/>
      <c r="C347" s="138"/>
      <c r="D347" s="139"/>
      <c r="E347" s="140"/>
    </row>
    <row r="348" customFormat="false" ht="15.75" hidden="false" customHeight="true" outlineLevel="0" collapsed="false">
      <c r="A348" s="137"/>
      <c r="B348" s="138"/>
      <c r="C348" s="138"/>
      <c r="D348" s="139"/>
      <c r="E348" s="140"/>
    </row>
    <row r="349" customFormat="false" ht="15.75" hidden="false" customHeight="true" outlineLevel="0" collapsed="false">
      <c r="A349" s="137"/>
      <c r="B349" s="138"/>
      <c r="C349" s="138"/>
      <c r="D349" s="139"/>
      <c r="E349" s="140"/>
    </row>
    <row r="350" customFormat="false" ht="15.75" hidden="false" customHeight="true" outlineLevel="0" collapsed="false">
      <c r="A350" s="137"/>
      <c r="B350" s="138"/>
      <c r="C350" s="138"/>
      <c r="D350" s="139"/>
      <c r="E350" s="140"/>
    </row>
    <row r="351" customFormat="false" ht="15.75" hidden="false" customHeight="true" outlineLevel="0" collapsed="false">
      <c r="A351" s="137"/>
      <c r="B351" s="138"/>
      <c r="C351" s="138"/>
      <c r="D351" s="139"/>
      <c r="E351" s="140"/>
    </row>
    <row r="352" customFormat="false" ht="15.75" hidden="false" customHeight="true" outlineLevel="0" collapsed="false">
      <c r="A352" s="137"/>
      <c r="B352" s="138"/>
      <c r="C352" s="138"/>
      <c r="D352" s="139"/>
      <c r="E352" s="140"/>
    </row>
    <row r="353" customFormat="false" ht="15.75" hidden="false" customHeight="true" outlineLevel="0" collapsed="false">
      <c r="A353" s="137"/>
      <c r="B353" s="138"/>
      <c r="C353" s="138"/>
      <c r="D353" s="139"/>
      <c r="E353" s="140"/>
    </row>
    <row r="354" customFormat="false" ht="15.75" hidden="false" customHeight="true" outlineLevel="0" collapsed="false">
      <c r="A354" s="137"/>
      <c r="B354" s="138"/>
      <c r="C354" s="138"/>
      <c r="D354" s="139"/>
      <c r="E354" s="140"/>
    </row>
    <row r="355" customFormat="false" ht="15.75" hidden="false" customHeight="true" outlineLevel="0" collapsed="false">
      <c r="A355" s="137"/>
      <c r="B355" s="138"/>
      <c r="C355" s="138"/>
      <c r="D355" s="139"/>
      <c r="E355" s="140"/>
    </row>
    <row r="356" customFormat="false" ht="15.75" hidden="false" customHeight="true" outlineLevel="0" collapsed="false">
      <c r="A356" s="137"/>
      <c r="B356" s="138"/>
      <c r="C356" s="138"/>
      <c r="D356" s="139"/>
      <c r="E356" s="140"/>
    </row>
    <row r="357" customFormat="false" ht="15.75" hidden="false" customHeight="true" outlineLevel="0" collapsed="false">
      <c r="A357" s="137"/>
      <c r="B357" s="138"/>
      <c r="C357" s="138"/>
      <c r="D357" s="139"/>
      <c r="E357" s="140"/>
    </row>
    <row r="358" customFormat="false" ht="15.75" hidden="false" customHeight="true" outlineLevel="0" collapsed="false">
      <c r="A358" s="137"/>
      <c r="B358" s="138"/>
      <c r="C358" s="138"/>
      <c r="D358" s="139"/>
      <c r="E358" s="140"/>
    </row>
    <row r="359" customFormat="false" ht="15.75" hidden="false" customHeight="true" outlineLevel="0" collapsed="false">
      <c r="A359" s="137"/>
      <c r="B359" s="138"/>
      <c r="C359" s="138"/>
      <c r="D359" s="139"/>
      <c r="E359" s="140"/>
    </row>
    <row r="360" customFormat="false" ht="15.75" hidden="false" customHeight="true" outlineLevel="0" collapsed="false">
      <c r="A360" s="137"/>
      <c r="B360" s="138"/>
      <c r="C360" s="138"/>
      <c r="D360" s="139"/>
      <c r="E360" s="140"/>
    </row>
    <row r="361" customFormat="false" ht="15.75" hidden="false" customHeight="true" outlineLevel="0" collapsed="false">
      <c r="A361" s="137"/>
      <c r="B361" s="138"/>
      <c r="C361" s="138"/>
      <c r="D361" s="139"/>
      <c r="E361" s="140"/>
    </row>
    <row r="362" customFormat="false" ht="15.75" hidden="false" customHeight="true" outlineLevel="0" collapsed="false">
      <c r="A362" s="137"/>
      <c r="B362" s="138"/>
      <c r="C362" s="138"/>
      <c r="D362" s="139"/>
      <c r="E362" s="140"/>
    </row>
    <row r="363" customFormat="false" ht="15.75" hidden="false" customHeight="true" outlineLevel="0" collapsed="false">
      <c r="A363" s="137"/>
      <c r="B363" s="138"/>
      <c r="C363" s="138"/>
      <c r="D363" s="139"/>
      <c r="E363" s="140"/>
    </row>
    <row r="364" customFormat="false" ht="15.75" hidden="false" customHeight="true" outlineLevel="0" collapsed="false">
      <c r="A364" s="137"/>
      <c r="B364" s="138"/>
      <c r="C364" s="138"/>
      <c r="D364" s="139"/>
      <c r="E364" s="140"/>
    </row>
    <row r="365" customFormat="false" ht="15.75" hidden="false" customHeight="true" outlineLevel="0" collapsed="false">
      <c r="A365" s="137"/>
      <c r="B365" s="138"/>
      <c r="C365" s="138"/>
      <c r="D365" s="139"/>
      <c r="E365" s="140"/>
    </row>
    <row r="366" customFormat="false" ht="15.75" hidden="false" customHeight="true" outlineLevel="0" collapsed="false">
      <c r="A366" s="137"/>
      <c r="B366" s="138"/>
      <c r="C366" s="138"/>
      <c r="D366" s="139"/>
      <c r="E366" s="140"/>
    </row>
    <row r="367" customFormat="false" ht="15.75" hidden="false" customHeight="true" outlineLevel="0" collapsed="false">
      <c r="A367" s="137"/>
      <c r="B367" s="138"/>
      <c r="C367" s="138"/>
      <c r="D367" s="139"/>
      <c r="E367" s="140"/>
    </row>
    <row r="368" customFormat="false" ht="15.75" hidden="false" customHeight="true" outlineLevel="0" collapsed="false">
      <c r="A368" s="137"/>
      <c r="B368" s="138"/>
      <c r="C368" s="138"/>
      <c r="D368" s="139"/>
      <c r="E368" s="140"/>
    </row>
    <row r="369" customFormat="false" ht="15.75" hidden="false" customHeight="true" outlineLevel="0" collapsed="false">
      <c r="A369" s="137"/>
      <c r="B369" s="138"/>
      <c r="C369" s="138"/>
      <c r="D369" s="139"/>
      <c r="E369" s="140"/>
    </row>
    <row r="370" customFormat="false" ht="15.75" hidden="false" customHeight="true" outlineLevel="0" collapsed="false">
      <c r="A370" s="137"/>
      <c r="B370" s="138"/>
      <c r="C370" s="138"/>
      <c r="D370" s="139"/>
      <c r="E370" s="140"/>
    </row>
    <row r="371" customFormat="false" ht="15.75" hidden="false" customHeight="true" outlineLevel="0" collapsed="false">
      <c r="A371" s="137"/>
      <c r="B371" s="138"/>
      <c r="C371" s="138"/>
      <c r="D371" s="139"/>
      <c r="E371" s="140"/>
    </row>
    <row r="372" customFormat="false" ht="15.75" hidden="false" customHeight="true" outlineLevel="0" collapsed="false">
      <c r="A372" s="137"/>
      <c r="B372" s="138"/>
      <c r="C372" s="138"/>
      <c r="D372" s="139"/>
      <c r="E372" s="140"/>
    </row>
    <row r="373" customFormat="false" ht="15.75" hidden="false" customHeight="true" outlineLevel="0" collapsed="false">
      <c r="A373" s="137"/>
      <c r="B373" s="138"/>
      <c r="C373" s="138"/>
      <c r="D373" s="139"/>
      <c r="E373" s="140"/>
    </row>
    <row r="374" customFormat="false" ht="15.75" hidden="false" customHeight="true" outlineLevel="0" collapsed="false">
      <c r="A374" s="137"/>
      <c r="B374" s="138"/>
      <c r="C374" s="138"/>
      <c r="D374" s="139"/>
      <c r="E374" s="140"/>
    </row>
    <row r="375" customFormat="false" ht="15.75" hidden="false" customHeight="true" outlineLevel="0" collapsed="false">
      <c r="A375" s="137"/>
      <c r="B375" s="138"/>
      <c r="C375" s="138"/>
      <c r="D375" s="139"/>
      <c r="E375" s="140"/>
    </row>
    <row r="376" customFormat="false" ht="15.75" hidden="false" customHeight="true" outlineLevel="0" collapsed="false">
      <c r="A376" s="137"/>
      <c r="B376" s="138"/>
      <c r="C376" s="138"/>
      <c r="D376" s="139"/>
      <c r="E376" s="140"/>
    </row>
    <row r="377" customFormat="false" ht="15.75" hidden="false" customHeight="true" outlineLevel="0" collapsed="false">
      <c r="A377" s="137"/>
      <c r="B377" s="138"/>
      <c r="C377" s="138"/>
      <c r="D377" s="139"/>
      <c r="E377" s="140"/>
    </row>
    <row r="378" customFormat="false" ht="15.75" hidden="false" customHeight="true" outlineLevel="0" collapsed="false">
      <c r="A378" s="137"/>
      <c r="B378" s="138"/>
      <c r="C378" s="138"/>
      <c r="D378" s="139"/>
      <c r="E378" s="140"/>
    </row>
    <row r="379" customFormat="false" ht="15.75" hidden="false" customHeight="true" outlineLevel="0" collapsed="false">
      <c r="A379" s="137"/>
      <c r="B379" s="138"/>
      <c r="C379" s="138"/>
      <c r="D379" s="139"/>
      <c r="E379" s="140"/>
    </row>
    <row r="380" customFormat="false" ht="15.75" hidden="false" customHeight="true" outlineLevel="0" collapsed="false">
      <c r="A380" s="137"/>
      <c r="B380" s="138"/>
      <c r="C380" s="138"/>
      <c r="D380" s="139"/>
      <c r="E380" s="140"/>
    </row>
    <row r="381" customFormat="false" ht="15.75" hidden="false" customHeight="true" outlineLevel="0" collapsed="false">
      <c r="A381" s="137"/>
      <c r="B381" s="138"/>
      <c r="C381" s="138"/>
      <c r="D381" s="139"/>
      <c r="E381" s="140"/>
    </row>
    <row r="382" customFormat="false" ht="15.75" hidden="false" customHeight="true" outlineLevel="0" collapsed="false">
      <c r="A382" s="137"/>
      <c r="B382" s="138"/>
      <c r="C382" s="138"/>
      <c r="D382" s="139"/>
      <c r="E382" s="140"/>
    </row>
    <row r="383" customFormat="false" ht="15.75" hidden="false" customHeight="true" outlineLevel="0" collapsed="false">
      <c r="A383" s="137"/>
      <c r="B383" s="138"/>
      <c r="C383" s="138"/>
      <c r="D383" s="139"/>
      <c r="E383" s="140"/>
    </row>
    <row r="384" customFormat="false" ht="15.75" hidden="false" customHeight="true" outlineLevel="0" collapsed="false">
      <c r="A384" s="137"/>
      <c r="B384" s="138"/>
      <c r="C384" s="138"/>
      <c r="D384" s="139"/>
      <c r="E384" s="140"/>
    </row>
    <row r="385" customFormat="false" ht="15.75" hidden="false" customHeight="true" outlineLevel="0" collapsed="false">
      <c r="A385" s="137"/>
      <c r="B385" s="138"/>
      <c r="C385" s="138"/>
      <c r="D385" s="139"/>
      <c r="E385" s="140"/>
    </row>
    <row r="386" customFormat="false" ht="15.75" hidden="false" customHeight="true" outlineLevel="0" collapsed="false">
      <c r="A386" s="137"/>
      <c r="B386" s="138"/>
      <c r="C386" s="138"/>
      <c r="D386" s="139"/>
      <c r="E386" s="140"/>
    </row>
    <row r="387" customFormat="false" ht="15.75" hidden="false" customHeight="true" outlineLevel="0" collapsed="false">
      <c r="A387" s="137"/>
      <c r="B387" s="138"/>
      <c r="C387" s="138"/>
      <c r="D387" s="139"/>
      <c r="E387" s="140"/>
    </row>
    <row r="388" customFormat="false" ht="15.75" hidden="false" customHeight="true" outlineLevel="0" collapsed="false">
      <c r="A388" s="137"/>
      <c r="B388" s="138"/>
      <c r="C388" s="138"/>
      <c r="D388" s="139"/>
      <c r="E388" s="140"/>
    </row>
    <row r="389" customFormat="false" ht="15.75" hidden="false" customHeight="true" outlineLevel="0" collapsed="false">
      <c r="A389" s="137"/>
      <c r="B389" s="138"/>
      <c r="C389" s="138"/>
      <c r="D389" s="139"/>
      <c r="E389" s="140"/>
    </row>
    <row r="390" customFormat="false" ht="15.75" hidden="false" customHeight="true" outlineLevel="0" collapsed="false">
      <c r="A390" s="137"/>
      <c r="B390" s="138"/>
      <c r="C390" s="138"/>
      <c r="D390" s="139"/>
      <c r="E390" s="140"/>
    </row>
    <row r="391" customFormat="false" ht="15.75" hidden="false" customHeight="true" outlineLevel="0" collapsed="false">
      <c r="A391" s="137"/>
      <c r="B391" s="138"/>
      <c r="C391" s="138"/>
      <c r="D391" s="139"/>
      <c r="E391" s="140"/>
    </row>
    <row r="392" customFormat="false" ht="15.75" hidden="false" customHeight="true" outlineLevel="0" collapsed="false">
      <c r="A392" s="137"/>
      <c r="B392" s="138"/>
      <c r="C392" s="138"/>
      <c r="D392" s="139"/>
      <c r="E392" s="140"/>
    </row>
    <row r="393" customFormat="false" ht="15.75" hidden="false" customHeight="true" outlineLevel="0" collapsed="false">
      <c r="A393" s="137"/>
      <c r="B393" s="138"/>
      <c r="C393" s="138"/>
      <c r="D393" s="139"/>
      <c r="E393" s="140"/>
    </row>
    <row r="394" customFormat="false" ht="15.75" hidden="false" customHeight="true" outlineLevel="0" collapsed="false">
      <c r="A394" s="137"/>
      <c r="B394" s="138"/>
      <c r="C394" s="138"/>
      <c r="D394" s="139"/>
      <c r="E394" s="140"/>
    </row>
    <row r="395" customFormat="false" ht="15.75" hidden="false" customHeight="true" outlineLevel="0" collapsed="false">
      <c r="A395" s="137"/>
      <c r="B395" s="138"/>
      <c r="C395" s="138"/>
      <c r="D395" s="139"/>
      <c r="E395" s="140"/>
    </row>
    <row r="396" customFormat="false" ht="15.75" hidden="false" customHeight="true" outlineLevel="0" collapsed="false">
      <c r="A396" s="137"/>
      <c r="B396" s="138"/>
      <c r="C396" s="138"/>
      <c r="D396" s="139"/>
      <c r="E396" s="140"/>
    </row>
    <row r="397" customFormat="false" ht="15.75" hidden="false" customHeight="true" outlineLevel="0" collapsed="false">
      <c r="A397" s="137"/>
      <c r="B397" s="138"/>
      <c r="C397" s="138"/>
      <c r="D397" s="139"/>
      <c r="E397" s="140"/>
    </row>
    <row r="398" customFormat="false" ht="15.75" hidden="false" customHeight="true" outlineLevel="0" collapsed="false">
      <c r="A398" s="137"/>
      <c r="B398" s="138"/>
      <c r="C398" s="138"/>
      <c r="D398" s="139"/>
      <c r="E398" s="140"/>
    </row>
    <row r="399" customFormat="false" ht="15.75" hidden="false" customHeight="true" outlineLevel="0" collapsed="false">
      <c r="A399" s="137"/>
      <c r="B399" s="138"/>
      <c r="C399" s="138"/>
      <c r="D399" s="139"/>
      <c r="E399" s="140"/>
    </row>
    <row r="400" customFormat="false" ht="15.75" hidden="false" customHeight="true" outlineLevel="0" collapsed="false">
      <c r="A400" s="137"/>
      <c r="B400" s="138"/>
      <c r="C400" s="138"/>
      <c r="D400" s="139"/>
      <c r="E400" s="140"/>
    </row>
    <row r="401" customFormat="false" ht="15.75" hidden="false" customHeight="true" outlineLevel="0" collapsed="false">
      <c r="A401" s="137"/>
      <c r="B401" s="138"/>
      <c r="C401" s="138"/>
      <c r="D401" s="139"/>
      <c r="E401" s="140"/>
    </row>
    <row r="402" customFormat="false" ht="15.75" hidden="false" customHeight="true" outlineLevel="0" collapsed="false">
      <c r="A402" s="137"/>
      <c r="B402" s="138"/>
      <c r="C402" s="138"/>
      <c r="D402" s="139"/>
      <c r="E402" s="140"/>
    </row>
    <row r="403" customFormat="false" ht="15.75" hidden="false" customHeight="true" outlineLevel="0" collapsed="false">
      <c r="A403" s="137"/>
      <c r="B403" s="138"/>
      <c r="C403" s="138"/>
      <c r="D403" s="139"/>
      <c r="E403" s="140"/>
    </row>
    <row r="404" customFormat="false" ht="15.75" hidden="false" customHeight="true" outlineLevel="0" collapsed="false">
      <c r="A404" s="137"/>
      <c r="B404" s="138"/>
      <c r="C404" s="138"/>
      <c r="D404" s="139"/>
      <c r="E404" s="140"/>
    </row>
    <row r="405" customFormat="false" ht="15.75" hidden="false" customHeight="true" outlineLevel="0" collapsed="false">
      <c r="A405" s="137"/>
      <c r="B405" s="138"/>
      <c r="C405" s="138"/>
      <c r="D405" s="139"/>
      <c r="E405" s="140"/>
    </row>
    <row r="406" customFormat="false" ht="15.75" hidden="false" customHeight="true" outlineLevel="0" collapsed="false">
      <c r="A406" s="137"/>
      <c r="B406" s="138"/>
      <c r="C406" s="138"/>
      <c r="D406" s="139"/>
      <c r="E406" s="140"/>
    </row>
    <row r="407" customFormat="false" ht="15.75" hidden="false" customHeight="true" outlineLevel="0" collapsed="false">
      <c r="A407" s="137"/>
      <c r="B407" s="138"/>
      <c r="C407" s="138"/>
      <c r="D407" s="139"/>
      <c r="E407" s="140"/>
    </row>
    <row r="408" customFormat="false" ht="15.75" hidden="false" customHeight="true" outlineLevel="0" collapsed="false">
      <c r="A408" s="137"/>
      <c r="B408" s="138"/>
      <c r="C408" s="138"/>
      <c r="D408" s="139"/>
      <c r="E408" s="140"/>
    </row>
    <row r="409" customFormat="false" ht="15.75" hidden="false" customHeight="true" outlineLevel="0" collapsed="false">
      <c r="A409" s="137"/>
      <c r="B409" s="138"/>
      <c r="C409" s="138"/>
      <c r="D409" s="139"/>
      <c r="E409" s="140"/>
    </row>
    <row r="410" customFormat="false" ht="15.75" hidden="false" customHeight="true" outlineLevel="0" collapsed="false">
      <c r="A410" s="137"/>
      <c r="B410" s="138"/>
      <c r="C410" s="138"/>
      <c r="D410" s="139"/>
      <c r="E410" s="140"/>
    </row>
    <row r="411" customFormat="false" ht="15.75" hidden="false" customHeight="true" outlineLevel="0" collapsed="false">
      <c r="A411" s="137"/>
      <c r="B411" s="138"/>
      <c r="C411" s="138"/>
      <c r="D411" s="139"/>
      <c r="E411" s="140"/>
    </row>
    <row r="412" customFormat="false" ht="15.75" hidden="false" customHeight="true" outlineLevel="0" collapsed="false">
      <c r="A412" s="137"/>
      <c r="B412" s="138"/>
      <c r="C412" s="138"/>
      <c r="D412" s="139"/>
      <c r="E412" s="140"/>
    </row>
    <row r="413" customFormat="false" ht="15.75" hidden="false" customHeight="true" outlineLevel="0" collapsed="false">
      <c r="A413" s="137"/>
      <c r="B413" s="138"/>
      <c r="C413" s="138"/>
      <c r="D413" s="139"/>
      <c r="E413" s="140"/>
    </row>
    <row r="414" customFormat="false" ht="15.75" hidden="false" customHeight="true" outlineLevel="0" collapsed="false">
      <c r="A414" s="137"/>
      <c r="B414" s="138"/>
      <c r="C414" s="138"/>
      <c r="D414" s="139"/>
      <c r="E414" s="140"/>
    </row>
    <row r="415" customFormat="false" ht="15.75" hidden="false" customHeight="true" outlineLevel="0" collapsed="false">
      <c r="A415" s="137"/>
      <c r="B415" s="138"/>
      <c r="C415" s="138"/>
      <c r="D415" s="139"/>
      <c r="E415" s="140"/>
    </row>
    <row r="416" customFormat="false" ht="15.75" hidden="false" customHeight="true" outlineLevel="0" collapsed="false">
      <c r="A416" s="137"/>
      <c r="B416" s="138"/>
      <c r="C416" s="138"/>
      <c r="D416" s="139"/>
      <c r="E416" s="140"/>
    </row>
    <row r="417" customFormat="false" ht="15.75" hidden="false" customHeight="true" outlineLevel="0" collapsed="false">
      <c r="A417" s="137"/>
      <c r="B417" s="138"/>
      <c r="C417" s="138"/>
      <c r="D417" s="139"/>
      <c r="E417" s="140"/>
    </row>
    <row r="418" customFormat="false" ht="15.75" hidden="false" customHeight="true" outlineLevel="0" collapsed="false">
      <c r="A418" s="137"/>
      <c r="B418" s="138"/>
      <c r="C418" s="138"/>
      <c r="D418" s="139"/>
      <c r="E418" s="140"/>
    </row>
    <row r="419" customFormat="false" ht="15.75" hidden="false" customHeight="true" outlineLevel="0" collapsed="false">
      <c r="A419" s="137"/>
      <c r="B419" s="138"/>
      <c r="C419" s="138"/>
      <c r="D419" s="139"/>
      <c r="E419" s="140"/>
    </row>
    <row r="420" customFormat="false" ht="15.75" hidden="false" customHeight="true" outlineLevel="0" collapsed="false">
      <c r="A420" s="137"/>
      <c r="B420" s="138"/>
      <c r="C420" s="138"/>
      <c r="D420" s="139"/>
      <c r="E420" s="140"/>
    </row>
    <row r="421" customFormat="false" ht="15.75" hidden="false" customHeight="true" outlineLevel="0" collapsed="false">
      <c r="A421" s="137"/>
      <c r="B421" s="138"/>
      <c r="C421" s="138"/>
      <c r="D421" s="139"/>
      <c r="E421" s="140"/>
    </row>
    <row r="422" customFormat="false" ht="15.75" hidden="false" customHeight="true" outlineLevel="0" collapsed="false">
      <c r="A422" s="137"/>
      <c r="B422" s="138"/>
      <c r="C422" s="138"/>
      <c r="D422" s="139"/>
      <c r="E422" s="140"/>
    </row>
    <row r="423" customFormat="false" ht="15.75" hidden="false" customHeight="true" outlineLevel="0" collapsed="false">
      <c r="A423" s="137"/>
      <c r="B423" s="138"/>
      <c r="C423" s="138"/>
      <c r="D423" s="139"/>
      <c r="E423" s="140"/>
    </row>
    <row r="424" customFormat="false" ht="15.75" hidden="false" customHeight="true" outlineLevel="0" collapsed="false">
      <c r="A424" s="137"/>
      <c r="B424" s="138"/>
      <c r="C424" s="138"/>
      <c r="D424" s="139"/>
      <c r="E424" s="140"/>
    </row>
    <row r="425" customFormat="false" ht="15.75" hidden="false" customHeight="true" outlineLevel="0" collapsed="false">
      <c r="A425" s="137"/>
      <c r="B425" s="138"/>
      <c r="C425" s="138"/>
      <c r="D425" s="139"/>
      <c r="E425" s="140"/>
    </row>
    <row r="426" customFormat="false" ht="15.75" hidden="false" customHeight="true" outlineLevel="0" collapsed="false">
      <c r="A426" s="137"/>
      <c r="B426" s="138"/>
      <c r="C426" s="138"/>
      <c r="D426" s="139"/>
      <c r="E426" s="140"/>
    </row>
    <row r="427" customFormat="false" ht="15.75" hidden="false" customHeight="true" outlineLevel="0" collapsed="false">
      <c r="A427" s="137"/>
      <c r="B427" s="138"/>
      <c r="C427" s="138"/>
      <c r="D427" s="139"/>
      <c r="E427" s="140"/>
    </row>
    <row r="428" customFormat="false" ht="15.75" hidden="false" customHeight="true" outlineLevel="0" collapsed="false">
      <c r="A428" s="137"/>
      <c r="B428" s="138"/>
      <c r="C428" s="138"/>
      <c r="D428" s="139"/>
      <c r="E428" s="140"/>
    </row>
    <row r="429" customFormat="false" ht="15.75" hidden="false" customHeight="true" outlineLevel="0" collapsed="false">
      <c r="A429" s="137"/>
      <c r="B429" s="138"/>
      <c r="C429" s="138"/>
      <c r="D429" s="139"/>
      <c r="E429" s="140"/>
    </row>
    <row r="430" customFormat="false" ht="15.75" hidden="false" customHeight="true" outlineLevel="0" collapsed="false">
      <c r="A430" s="137"/>
      <c r="B430" s="138"/>
      <c r="C430" s="138"/>
      <c r="D430" s="139"/>
      <c r="E430" s="140"/>
    </row>
    <row r="431" customFormat="false" ht="15.75" hidden="false" customHeight="true" outlineLevel="0" collapsed="false">
      <c r="A431" s="137"/>
      <c r="B431" s="138"/>
      <c r="C431" s="138"/>
      <c r="D431" s="139"/>
      <c r="E431" s="140"/>
    </row>
    <row r="432" customFormat="false" ht="15.75" hidden="false" customHeight="true" outlineLevel="0" collapsed="false">
      <c r="A432" s="137"/>
      <c r="B432" s="138"/>
      <c r="C432" s="138"/>
      <c r="D432" s="139"/>
      <c r="E432" s="140"/>
    </row>
    <row r="433" customFormat="false" ht="15.75" hidden="false" customHeight="true" outlineLevel="0" collapsed="false">
      <c r="A433" s="137"/>
      <c r="B433" s="138"/>
      <c r="C433" s="138"/>
      <c r="D433" s="139"/>
      <c r="E433" s="140"/>
    </row>
    <row r="434" customFormat="false" ht="15.75" hidden="false" customHeight="true" outlineLevel="0" collapsed="false">
      <c r="A434" s="137"/>
      <c r="B434" s="138"/>
      <c r="C434" s="138"/>
      <c r="D434" s="139"/>
      <c r="E434" s="140"/>
    </row>
    <row r="435" customFormat="false" ht="15.75" hidden="false" customHeight="true" outlineLevel="0" collapsed="false">
      <c r="A435" s="137"/>
      <c r="B435" s="138"/>
      <c r="C435" s="138"/>
      <c r="D435" s="139"/>
      <c r="E435" s="140"/>
    </row>
    <row r="436" customFormat="false" ht="15.75" hidden="false" customHeight="true" outlineLevel="0" collapsed="false">
      <c r="A436" s="137"/>
      <c r="B436" s="138"/>
      <c r="C436" s="138"/>
      <c r="D436" s="139"/>
      <c r="E436" s="140"/>
    </row>
    <row r="437" customFormat="false" ht="15.75" hidden="false" customHeight="true" outlineLevel="0" collapsed="false">
      <c r="A437" s="137"/>
      <c r="B437" s="138"/>
      <c r="C437" s="138"/>
      <c r="D437" s="139"/>
      <c r="E437" s="140"/>
    </row>
    <row r="438" customFormat="false" ht="15.75" hidden="false" customHeight="true" outlineLevel="0" collapsed="false">
      <c r="A438" s="137"/>
      <c r="B438" s="138"/>
      <c r="C438" s="138"/>
      <c r="D438" s="139"/>
      <c r="E438" s="140"/>
    </row>
    <row r="439" customFormat="false" ht="15.75" hidden="false" customHeight="true" outlineLevel="0" collapsed="false">
      <c r="A439" s="137"/>
      <c r="B439" s="138"/>
      <c r="C439" s="138"/>
      <c r="D439" s="139"/>
      <c r="E439" s="140"/>
    </row>
    <row r="440" customFormat="false" ht="15.75" hidden="false" customHeight="true" outlineLevel="0" collapsed="false">
      <c r="A440" s="137"/>
      <c r="B440" s="138"/>
      <c r="C440" s="138"/>
      <c r="D440" s="139"/>
      <c r="E440" s="140"/>
    </row>
    <row r="441" customFormat="false" ht="15.75" hidden="false" customHeight="true" outlineLevel="0" collapsed="false">
      <c r="A441" s="137"/>
      <c r="B441" s="138"/>
      <c r="C441" s="138"/>
      <c r="D441" s="139"/>
      <c r="E441" s="140"/>
    </row>
    <row r="442" customFormat="false" ht="15.75" hidden="false" customHeight="true" outlineLevel="0" collapsed="false">
      <c r="A442" s="137"/>
      <c r="B442" s="138"/>
      <c r="C442" s="138"/>
      <c r="D442" s="139"/>
      <c r="E442" s="140"/>
    </row>
    <row r="443" customFormat="false" ht="15.75" hidden="false" customHeight="true" outlineLevel="0" collapsed="false">
      <c r="A443" s="137"/>
      <c r="B443" s="138"/>
      <c r="C443" s="138"/>
      <c r="D443" s="139"/>
      <c r="E443" s="140"/>
    </row>
    <row r="444" customFormat="false" ht="15.75" hidden="false" customHeight="true" outlineLevel="0" collapsed="false">
      <c r="A444" s="137"/>
      <c r="B444" s="138"/>
      <c r="C444" s="138"/>
      <c r="D444" s="139"/>
      <c r="E444" s="140"/>
    </row>
    <row r="445" customFormat="false" ht="15.75" hidden="false" customHeight="true" outlineLevel="0" collapsed="false">
      <c r="A445" s="137"/>
      <c r="B445" s="138"/>
      <c r="C445" s="138"/>
      <c r="D445" s="139"/>
      <c r="E445" s="140"/>
    </row>
    <row r="446" customFormat="false" ht="15.75" hidden="false" customHeight="true" outlineLevel="0" collapsed="false">
      <c r="A446" s="137"/>
      <c r="B446" s="138"/>
      <c r="C446" s="138"/>
      <c r="D446" s="139"/>
      <c r="E446" s="140"/>
    </row>
    <row r="447" customFormat="false" ht="15.75" hidden="false" customHeight="true" outlineLevel="0" collapsed="false">
      <c r="A447" s="137"/>
      <c r="B447" s="138"/>
      <c r="C447" s="138"/>
      <c r="D447" s="139"/>
      <c r="E447" s="140"/>
    </row>
    <row r="448" customFormat="false" ht="15.75" hidden="false" customHeight="true" outlineLevel="0" collapsed="false">
      <c r="A448" s="137"/>
      <c r="B448" s="138"/>
      <c r="C448" s="138"/>
      <c r="D448" s="139"/>
      <c r="E448" s="140"/>
    </row>
    <row r="449" customFormat="false" ht="15.75" hidden="false" customHeight="true" outlineLevel="0" collapsed="false">
      <c r="A449" s="137"/>
      <c r="B449" s="138"/>
      <c r="C449" s="138"/>
      <c r="D449" s="139"/>
      <c r="E449" s="140"/>
    </row>
    <row r="450" customFormat="false" ht="15.75" hidden="false" customHeight="true" outlineLevel="0" collapsed="false">
      <c r="A450" s="137"/>
      <c r="B450" s="138"/>
      <c r="C450" s="138"/>
      <c r="D450" s="139"/>
      <c r="E450" s="140"/>
    </row>
    <row r="451" customFormat="false" ht="15.75" hidden="false" customHeight="true" outlineLevel="0" collapsed="false">
      <c r="A451" s="137"/>
      <c r="B451" s="138"/>
      <c r="C451" s="138"/>
      <c r="D451" s="139"/>
      <c r="E451" s="140"/>
    </row>
    <row r="452" customFormat="false" ht="15.75" hidden="false" customHeight="true" outlineLevel="0" collapsed="false">
      <c r="A452" s="137"/>
      <c r="B452" s="138"/>
      <c r="C452" s="138"/>
      <c r="D452" s="139"/>
      <c r="E452" s="140"/>
    </row>
    <row r="453" customFormat="false" ht="15.75" hidden="false" customHeight="true" outlineLevel="0" collapsed="false">
      <c r="A453" s="137"/>
      <c r="B453" s="138"/>
      <c r="C453" s="138"/>
      <c r="D453" s="139"/>
      <c r="E453" s="140"/>
    </row>
    <row r="454" customFormat="false" ht="15.75" hidden="false" customHeight="true" outlineLevel="0" collapsed="false">
      <c r="A454" s="137"/>
      <c r="B454" s="138"/>
      <c r="C454" s="138"/>
      <c r="D454" s="139"/>
      <c r="E454" s="140"/>
    </row>
    <row r="455" customFormat="false" ht="15.75" hidden="false" customHeight="true" outlineLevel="0" collapsed="false">
      <c r="A455" s="137"/>
      <c r="B455" s="138"/>
      <c r="C455" s="138"/>
      <c r="D455" s="139"/>
      <c r="E455" s="140"/>
    </row>
    <row r="456" customFormat="false" ht="15.75" hidden="false" customHeight="true" outlineLevel="0" collapsed="false">
      <c r="A456" s="137"/>
      <c r="B456" s="138"/>
      <c r="C456" s="138"/>
      <c r="D456" s="139"/>
      <c r="E456" s="140"/>
    </row>
    <row r="457" customFormat="false" ht="15.75" hidden="false" customHeight="true" outlineLevel="0" collapsed="false">
      <c r="A457" s="137"/>
      <c r="B457" s="138"/>
      <c r="C457" s="138"/>
      <c r="D457" s="139"/>
      <c r="E457" s="140"/>
    </row>
    <row r="458" customFormat="false" ht="15.75" hidden="false" customHeight="true" outlineLevel="0" collapsed="false">
      <c r="A458" s="137"/>
      <c r="B458" s="138"/>
      <c r="C458" s="138"/>
      <c r="D458" s="139"/>
      <c r="E458" s="140"/>
    </row>
    <row r="459" customFormat="false" ht="15.75" hidden="false" customHeight="true" outlineLevel="0" collapsed="false">
      <c r="A459" s="137"/>
      <c r="B459" s="138"/>
      <c r="C459" s="138"/>
      <c r="D459" s="139"/>
      <c r="E459" s="140"/>
    </row>
    <row r="460" customFormat="false" ht="15.75" hidden="false" customHeight="true" outlineLevel="0" collapsed="false">
      <c r="A460" s="137"/>
      <c r="B460" s="138"/>
      <c r="C460" s="138"/>
      <c r="D460" s="139"/>
      <c r="E460" s="140"/>
    </row>
    <row r="461" customFormat="false" ht="15.75" hidden="false" customHeight="true" outlineLevel="0" collapsed="false">
      <c r="A461" s="137"/>
      <c r="B461" s="138"/>
      <c r="C461" s="138"/>
      <c r="D461" s="139"/>
      <c r="E461" s="140"/>
    </row>
    <row r="462" customFormat="false" ht="15.75" hidden="false" customHeight="true" outlineLevel="0" collapsed="false">
      <c r="A462" s="137"/>
      <c r="B462" s="138"/>
      <c r="C462" s="138"/>
      <c r="D462" s="139"/>
      <c r="E462" s="140"/>
    </row>
    <row r="463" customFormat="false" ht="15.75" hidden="false" customHeight="true" outlineLevel="0" collapsed="false">
      <c r="A463" s="137"/>
      <c r="B463" s="138"/>
      <c r="C463" s="138"/>
      <c r="D463" s="139"/>
      <c r="E463" s="140"/>
    </row>
    <row r="464" customFormat="false" ht="15.75" hidden="false" customHeight="true" outlineLevel="0" collapsed="false">
      <c r="A464" s="137"/>
      <c r="B464" s="138"/>
      <c r="C464" s="138"/>
      <c r="D464" s="139"/>
      <c r="E464" s="140"/>
    </row>
    <row r="465" customFormat="false" ht="15.75" hidden="false" customHeight="true" outlineLevel="0" collapsed="false">
      <c r="A465" s="137"/>
      <c r="B465" s="138"/>
      <c r="C465" s="138"/>
      <c r="D465" s="139"/>
      <c r="E465" s="140"/>
    </row>
    <row r="466" customFormat="false" ht="15.75" hidden="false" customHeight="true" outlineLevel="0" collapsed="false">
      <c r="A466" s="137"/>
      <c r="B466" s="138"/>
      <c r="C466" s="138"/>
      <c r="D466" s="139"/>
      <c r="E466" s="140"/>
    </row>
    <row r="467" customFormat="false" ht="15.75" hidden="false" customHeight="true" outlineLevel="0" collapsed="false">
      <c r="A467" s="137"/>
      <c r="B467" s="138"/>
      <c r="C467" s="138"/>
      <c r="D467" s="139"/>
      <c r="E467" s="140"/>
    </row>
    <row r="468" customFormat="false" ht="15.75" hidden="false" customHeight="true" outlineLevel="0" collapsed="false">
      <c r="A468" s="137"/>
      <c r="B468" s="138"/>
      <c r="C468" s="138"/>
      <c r="D468" s="139"/>
      <c r="E468" s="140"/>
    </row>
    <row r="469" customFormat="false" ht="15.75" hidden="false" customHeight="true" outlineLevel="0" collapsed="false">
      <c r="A469" s="137"/>
      <c r="B469" s="138"/>
      <c r="C469" s="138"/>
      <c r="D469" s="139"/>
      <c r="E469" s="140"/>
    </row>
    <row r="470" customFormat="false" ht="15.75" hidden="false" customHeight="true" outlineLevel="0" collapsed="false">
      <c r="A470" s="137"/>
      <c r="B470" s="138"/>
      <c r="C470" s="138"/>
      <c r="D470" s="139"/>
      <c r="E470" s="140"/>
    </row>
    <row r="471" customFormat="false" ht="15.75" hidden="false" customHeight="true" outlineLevel="0" collapsed="false">
      <c r="A471" s="137"/>
      <c r="B471" s="138"/>
      <c r="C471" s="138"/>
      <c r="D471" s="139"/>
      <c r="E471" s="140"/>
    </row>
    <row r="472" customFormat="false" ht="15.75" hidden="false" customHeight="true" outlineLevel="0" collapsed="false">
      <c r="A472" s="137"/>
      <c r="B472" s="138"/>
      <c r="C472" s="138"/>
      <c r="D472" s="139"/>
      <c r="E472" s="140"/>
    </row>
    <row r="473" customFormat="false" ht="15.75" hidden="false" customHeight="true" outlineLevel="0" collapsed="false">
      <c r="A473" s="137"/>
      <c r="B473" s="138"/>
      <c r="C473" s="138"/>
      <c r="D473" s="139"/>
      <c r="E473" s="140"/>
    </row>
    <row r="474" customFormat="false" ht="15.75" hidden="false" customHeight="true" outlineLevel="0" collapsed="false">
      <c r="A474" s="137"/>
      <c r="B474" s="138"/>
      <c r="C474" s="138"/>
      <c r="D474" s="139"/>
      <c r="E474" s="140"/>
    </row>
    <row r="475" customFormat="false" ht="15.75" hidden="false" customHeight="true" outlineLevel="0" collapsed="false">
      <c r="A475" s="137"/>
      <c r="B475" s="138"/>
      <c r="C475" s="138"/>
      <c r="D475" s="139"/>
      <c r="E475" s="140"/>
    </row>
    <row r="476" customFormat="false" ht="15.75" hidden="false" customHeight="true" outlineLevel="0" collapsed="false">
      <c r="A476" s="137"/>
      <c r="B476" s="138"/>
      <c r="C476" s="138"/>
      <c r="D476" s="139"/>
      <c r="E476" s="140"/>
    </row>
    <row r="477" customFormat="false" ht="15.75" hidden="false" customHeight="true" outlineLevel="0" collapsed="false">
      <c r="A477" s="137"/>
      <c r="B477" s="138"/>
      <c r="C477" s="138"/>
      <c r="D477" s="139"/>
      <c r="E477" s="140"/>
    </row>
    <row r="478" customFormat="false" ht="15.75" hidden="false" customHeight="true" outlineLevel="0" collapsed="false">
      <c r="A478" s="137"/>
      <c r="B478" s="138"/>
      <c r="C478" s="138"/>
      <c r="D478" s="139"/>
      <c r="E478" s="140"/>
    </row>
    <row r="479" customFormat="false" ht="15.75" hidden="false" customHeight="true" outlineLevel="0" collapsed="false">
      <c r="A479" s="137"/>
      <c r="B479" s="138"/>
      <c r="C479" s="138"/>
      <c r="D479" s="139"/>
      <c r="E479" s="140"/>
    </row>
    <row r="480" customFormat="false" ht="15.75" hidden="false" customHeight="true" outlineLevel="0" collapsed="false">
      <c r="A480" s="137"/>
      <c r="B480" s="138"/>
      <c r="C480" s="138"/>
      <c r="D480" s="139"/>
      <c r="E480" s="140"/>
    </row>
    <row r="481" customFormat="false" ht="15.75" hidden="false" customHeight="true" outlineLevel="0" collapsed="false">
      <c r="A481" s="137"/>
      <c r="B481" s="138"/>
      <c r="C481" s="138"/>
      <c r="D481" s="139"/>
      <c r="E481" s="140"/>
    </row>
    <row r="482" customFormat="false" ht="15.75" hidden="false" customHeight="true" outlineLevel="0" collapsed="false">
      <c r="A482" s="137"/>
      <c r="B482" s="138"/>
      <c r="C482" s="138"/>
      <c r="D482" s="139"/>
      <c r="E482" s="140"/>
    </row>
    <row r="483" customFormat="false" ht="15.75" hidden="false" customHeight="true" outlineLevel="0" collapsed="false">
      <c r="A483" s="137"/>
      <c r="B483" s="138"/>
      <c r="C483" s="138"/>
      <c r="D483" s="139"/>
      <c r="E483" s="140"/>
    </row>
    <row r="484" customFormat="false" ht="15.75" hidden="false" customHeight="true" outlineLevel="0" collapsed="false">
      <c r="A484" s="137"/>
      <c r="B484" s="138"/>
      <c r="C484" s="138"/>
      <c r="D484" s="139"/>
      <c r="E484" s="140"/>
    </row>
    <row r="485" customFormat="false" ht="15.75" hidden="false" customHeight="true" outlineLevel="0" collapsed="false">
      <c r="A485" s="137"/>
      <c r="B485" s="138"/>
      <c r="C485" s="138"/>
      <c r="D485" s="139"/>
      <c r="E485" s="140"/>
    </row>
    <row r="486" customFormat="false" ht="15.75" hidden="false" customHeight="true" outlineLevel="0" collapsed="false">
      <c r="A486" s="137"/>
      <c r="B486" s="138"/>
      <c r="C486" s="138"/>
      <c r="D486" s="139"/>
      <c r="E486" s="140"/>
    </row>
    <row r="487" customFormat="false" ht="15.75" hidden="false" customHeight="true" outlineLevel="0" collapsed="false">
      <c r="A487" s="137"/>
      <c r="B487" s="138"/>
      <c r="C487" s="138"/>
      <c r="D487" s="139"/>
      <c r="E487" s="140"/>
    </row>
    <row r="488" customFormat="false" ht="15.75" hidden="false" customHeight="true" outlineLevel="0" collapsed="false">
      <c r="A488" s="137"/>
      <c r="B488" s="138"/>
      <c r="C488" s="138"/>
      <c r="D488" s="139"/>
      <c r="E488" s="140"/>
    </row>
    <row r="489" customFormat="false" ht="15.75" hidden="false" customHeight="true" outlineLevel="0" collapsed="false">
      <c r="A489" s="137"/>
      <c r="B489" s="138"/>
      <c r="C489" s="138"/>
      <c r="D489" s="139"/>
      <c r="E489" s="140"/>
    </row>
    <row r="490" customFormat="false" ht="15.75" hidden="false" customHeight="true" outlineLevel="0" collapsed="false">
      <c r="A490" s="137"/>
      <c r="B490" s="138"/>
      <c r="C490" s="138"/>
      <c r="D490" s="139"/>
      <c r="E490" s="140"/>
    </row>
    <row r="491" customFormat="false" ht="15.75" hidden="false" customHeight="true" outlineLevel="0" collapsed="false">
      <c r="A491" s="137"/>
      <c r="B491" s="138"/>
      <c r="C491" s="138"/>
      <c r="D491" s="139"/>
      <c r="E491" s="140"/>
    </row>
    <row r="492" customFormat="false" ht="15.75" hidden="false" customHeight="true" outlineLevel="0" collapsed="false">
      <c r="A492" s="137"/>
      <c r="B492" s="138"/>
      <c r="C492" s="138"/>
      <c r="D492" s="139"/>
      <c r="E492" s="140"/>
    </row>
    <row r="493" customFormat="false" ht="15.75" hidden="false" customHeight="true" outlineLevel="0" collapsed="false">
      <c r="A493" s="137"/>
      <c r="B493" s="138"/>
      <c r="C493" s="138"/>
      <c r="D493" s="139"/>
      <c r="E493" s="140"/>
    </row>
    <row r="494" customFormat="false" ht="15.75" hidden="false" customHeight="true" outlineLevel="0" collapsed="false">
      <c r="A494" s="137"/>
      <c r="B494" s="138"/>
      <c r="C494" s="138"/>
      <c r="D494" s="139"/>
      <c r="E494" s="140"/>
    </row>
    <row r="495" customFormat="false" ht="15.75" hidden="false" customHeight="true" outlineLevel="0" collapsed="false">
      <c r="A495" s="137"/>
      <c r="B495" s="138"/>
      <c r="C495" s="138"/>
      <c r="D495" s="139"/>
      <c r="E495" s="140"/>
    </row>
    <row r="496" customFormat="false" ht="15.75" hidden="false" customHeight="true" outlineLevel="0" collapsed="false">
      <c r="A496" s="137"/>
      <c r="B496" s="138"/>
      <c r="C496" s="138"/>
      <c r="D496" s="139"/>
      <c r="E496" s="140"/>
    </row>
    <row r="497" customFormat="false" ht="15.75" hidden="false" customHeight="true" outlineLevel="0" collapsed="false">
      <c r="A497" s="137"/>
      <c r="B497" s="138"/>
      <c r="C497" s="138"/>
      <c r="D497" s="139"/>
      <c r="E497" s="140"/>
    </row>
    <row r="498" customFormat="false" ht="15.75" hidden="false" customHeight="true" outlineLevel="0" collapsed="false">
      <c r="A498" s="137"/>
      <c r="B498" s="138"/>
      <c r="C498" s="138"/>
      <c r="D498" s="139"/>
      <c r="E498" s="140"/>
    </row>
    <row r="499" customFormat="false" ht="15.75" hidden="false" customHeight="true" outlineLevel="0" collapsed="false">
      <c r="A499" s="137"/>
      <c r="B499" s="138"/>
      <c r="C499" s="138"/>
      <c r="D499" s="139"/>
      <c r="E499" s="140"/>
    </row>
    <row r="500" customFormat="false" ht="15.75" hidden="false" customHeight="true" outlineLevel="0" collapsed="false">
      <c r="A500" s="137"/>
      <c r="B500" s="138"/>
      <c r="C500" s="138"/>
      <c r="D500" s="139"/>
      <c r="E500" s="140"/>
    </row>
    <row r="501" customFormat="false" ht="15.75" hidden="false" customHeight="true" outlineLevel="0" collapsed="false">
      <c r="A501" s="137"/>
      <c r="B501" s="138"/>
      <c r="C501" s="138"/>
      <c r="D501" s="139"/>
      <c r="E501" s="140"/>
    </row>
    <row r="502" customFormat="false" ht="15.75" hidden="false" customHeight="true" outlineLevel="0" collapsed="false">
      <c r="A502" s="137"/>
      <c r="B502" s="138"/>
      <c r="C502" s="138"/>
      <c r="D502" s="139"/>
      <c r="E502" s="140"/>
    </row>
    <row r="503" customFormat="false" ht="15.75" hidden="false" customHeight="true" outlineLevel="0" collapsed="false">
      <c r="A503" s="137"/>
      <c r="B503" s="138"/>
      <c r="C503" s="138"/>
      <c r="D503" s="139"/>
      <c r="E503" s="140"/>
    </row>
    <row r="504" customFormat="false" ht="15.75" hidden="false" customHeight="true" outlineLevel="0" collapsed="false">
      <c r="A504" s="137"/>
      <c r="B504" s="138"/>
      <c r="C504" s="138"/>
      <c r="D504" s="139"/>
      <c r="E504" s="140"/>
    </row>
    <row r="505" customFormat="false" ht="15.75" hidden="false" customHeight="true" outlineLevel="0" collapsed="false">
      <c r="A505" s="137"/>
      <c r="B505" s="138"/>
      <c r="C505" s="138"/>
      <c r="D505" s="139"/>
      <c r="E505" s="140"/>
    </row>
    <row r="506" customFormat="false" ht="15.75" hidden="false" customHeight="true" outlineLevel="0" collapsed="false">
      <c r="A506" s="137"/>
      <c r="B506" s="138"/>
      <c r="C506" s="138"/>
      <c r="D506" s="139"/>
      <c r="E506" s="140"/>
    </row>
    <row r="507" customFormat="false" ht="15.75" hidden="false" customHeight="true" outlineLevel="0" collapsed="false">
      <c r="A507" s="137"/>
      <c r="B507" s="138"/>
      <c r="C507" s="138"/>
      <c r="D507" s="139"/>
      <c r="E507" s="140"/>
    </row>
    <row r="508" customFormat="false" ht="15.75" hidden="false" customHeight="true" outlineLevel="0" collapsed="false">
      <c r="A508" s="137"/>
      <c r="B508" s="138"/>
      <c r="C508" s="138"/>
      <c r="D508" s="139"/>
      <c r="E508" s="140"/>
    </row>
    <row r="509" customFormat="false" ht="15.75" hidden="false" customHeight="true" outlineLevel="0" collapsed="false">
      <c r="A509" s="137"/>
      <c r="B509" s="138"/>
      <c r="C509" s="138"/>
      <c r="D509" s="139"/>
      <c r="E509" s="140"/>
    </row>
    <row r="510" customFormat="false" ht="15.75" hidden="false" customHeight="true" outlineLevel="0" collapsed="false">
      <c r="A510" s="137"/>
      <c r="B510" s="138"/>
      <c r="C510" s="138"/>
      <c r="D510" s="139"/>
      <c r="E510" s="140"/>
    </row>
    <row r="511" customFormat="false" ht="15.75" hidden="false" customHeight="true" outlineLevel="0" collapsed="false">
      <c r="A511" s="137"/>
      <c r="B511" s="138"/>
      <c r="C511" s="138"/>
      <c r="D511" s="139"/>
      <c r="E511" s="140"/>
    </row>
    <row r="512" customFormat="false" ht="15.75" hidden="false" customHeight="true" outlineLevel="0" collapsed="false">
      <c r="A512" s="137"/>
      <c r="B512" s="138"/>
      <c r="C512" s="138"/>
      <c r="D512" s="139"/>
      <c r="E512" s="140"/>
    </row>
    <row r="513" customFormat="false" ht="15.75" hidden="false" customHeight="true" outlineLevel="0" collapsed="false">
      <c r="A513" s="137"/>
      <c r="B513" s="138"/>
      <c r="C513" s="138"/>
      <c r="D513" s="139"/>
      <c r="E513" s="140"/>
    </row>
    <row r="514" customFormat="false" ht="15.75" hidden="false" customHeight="true" outlineLevel="0" collapsed="false">
      <c r="A514" s="137"/>
      <c r="B514" s="138"/>
      <c r="C514" s="138"/>
      <c r="D514" s="139"/>
      <c r="E514" s="140"/>
    </row>
    <row r="515" customFormat="false" ht="15.75" hidden="false" customHeight="true" outlineLevel="0" collapsed="false">
      <c r="A515" s="137"/>
      <c r="B515" s="138"/>
      <c r="C515" s="138"/>
      <c r="D515" s="139"/>
      <c r="E515" s="140"/>
    </row>
    <row r="516" customFormat="false" ht="15.75" hidden="false" customHeight="true" outlineLevel="0" collapsed="false">
      <c r="A516" s="137"/>
      <c r="B516" s="138"/>
      <c r="C516" s="138"/>
      <c r="D516" s="139"/>
      <c r="E516" s="140"/>
    </row>
    <row r="517" customFormat="false" ht="15.75" hidden="false" customHeight="true" outlineLevel="0" collapsed="false">
      <c r="A517" s="137"/>
      <c r="B517" s="138"/>
      <c r="C517" s="138"/>
      <c r="D517" s="139"/>
      <c r="E517" s="140"/>
    </row>
    <row r="518" customFormat="false" ht="15.75" hidden="false" customHeight="true" outlineLevel="0" collapsed="false">
      <c r="A518" s="137"/>
      <c r="B518" s="138"/>
      <c r="C518" s="138"/>
      <c r="D518" s="139"/>
      <c r="E518" s="140"/>
    </row>
    <row r="519" customFormat="false" ht="15.75" hidden="false" customHeight="true" outlineLevel="0" collapsed="false">
      <c r="A519" s="137"/>
      <c r="B519" s="138"/>
      <c r="C519" s="138"/>
      <c r="D519" s="139"/>
      <c r="E519" s="140"/>
    </row>
    <row r="520" customFormat="false" ht="15.75" hidden="false" customHeight="true" outlineLevel="0" collapsed="false">
      <c r="A520" s="137"/>
      <c r="B520" s="138"/>
      <c r="C520" s="138"/>
      <c r="D520" s="139"/>
      <c r="E520" s="140"/>
    </row>
    <row r="521" customFormat="false" ht="15.75" hidden="false" customHeight="true" outlineLevel="0" collapsed="false">
      <c r="A521" s="137"/>
      <c r="B521" s="138"/>
      <c r="C521" s="138"/>
      <c r="D521" s="139"/>
      <c r="E521" s="140"/>
    </row>
    <row r="522" customFormat="false" ht="15.75" hidden="false" customHeight="true" outlineLevel="0" collapsed="false">
      <c r="A522" s="137"/>
      <c r="B522" s="138"/>
      <c r="C522" s="138"/>
      <c r="D522" s="139"/>
      <c r="E522" s="140"/>
    </row>
    <row r="523" customFormat="false" ht="15.75" hidden="false" customHeight="true" outlineLevel="0" collapsed="false">
      <c r="A523" s="137"/>
      <c r="B523" s="138"/>
      <c r="C523" s="138"/>
      <c r="D523" s="139"/>
      <c r="E523" s="140"/>
    </row>
    <row r="524" customFormat="false" ht="15.75" hidden="false" customHeight="true" outlineLevel="0" collapsed="false">
      <c r="A524" s="137"/>
      <c r="B524" s="138"/>
      <c r="C524" s="138"/>
      <c r="D524" s="139"/>
      <c r="E524" s="140"/>
    </row>
    <row r="525" customFormat="false" ht="15.75" hidden="false" customHeight="true" outlineLevel="0" collapsed="false">
      <c r="A525" s="137"/>
      <c r="B525" s="138"/>
      <c r="C525" s="138"/>
      <c r="D525" s="139"/>
      <c r="E525" s="140"/>
    </row>
    <row r="526" customFormat="false" ht="15.75" hidden="false" customHeight="true" outlineLevel="0" collapsed="false">
      <c r="A526" s="137"/>
      <c r="B526" s="138"/>
      <c r="C526" s="138"/>
      <c r="D526" s="139"/>
      <c r="E526" s="140"/>
    </row>
    <row r="527" customFormat="false" ht="15.75" hidden="false" customHeight="true" outlineLevel="0" collapsed="false">
      <c r="A527" s="137"/>
      <c r="B527" s="138"/>
      <c r="C527" s="138"/>
      <c r="D527" s="139"/>
      <c r="E527" s="140"/>
    </row>
    <row r="528" customFormat="false" ht="15.75" hidden="false" customHeight="true" outlineLevel="0" collapsed="false">
      <c r="A528" s="137"/>
      <c r="B528" s="138"/>
      <c r="C528" s="138"/>
      <c r="D528" s="139"/>
      <c r="E528" s="140"/>
    </row>
    <row r="529" customFormat="false" ht="15.75" hidden="false" customHeight="true" outlineLevel="0" collapsed="false">
      <c r="A529" s="137"/>
      <c r="B529" s="138"/>
      <c r="C529" s="138"/>
      <c r="D529" s="139"/>
      <c r="E529" s="140"/>
    </row>
    <row r="530" customFormat="false" ht="15.75" hidden="false" customHeight="true" outlineLevel="0" collapsed="false">
      <c r="A530" s="137"/>
      <c r="B530" s="138"/>
      <c r="C530" s="138"/>
      <c r="D530" s="139"/>
      <c r="E530" s="140"/>
    </row>
    <row r="531" customFormat="false" ht="15.75" hidden="false" customHeight="true" outlineLevel="0" collapsed="false">
      <c r="A531" s="137"/>
      <c r="B531" s="138"/>
      <c r="C531" s="138"/>
      <c r="D531" s="139"/>
      <c r="E531" s="140"/>
    </row>
    <row r="532" customFormat="false" ht="15.75" hidden="false" customHeight="true" outlineLevel="0" collapsed="false">
      <c r="A532" s="137"/>
      <c r="B532" s="138"/>
      <c r="C532" s="138"/>
      <c r="D532" s="139"/>
      <c r="E532" s="140"/>
    </row>
    <row r="533" customFormat="false" ht="15.75" hidden="false" customHeight="true" outlineLevel="0" collapsed="false">
      <c r="A533" s="137"/>
      <c r="B533" s="138"/>
      <c r="C533" s="138"/>
      <c r="D533" s="139"/>
      <c r="E533" s="140"/>
    </row>
    <row r="534" customFormat="false" ht="15.75" hidden="false" customHeight="true" outlineLevel="0" collapsed="false">
      <c r="A534" s="137"/>
      <c r="B534" s="138"/>
      <c r="C534" s="138"/>
      <c r="D534" s="139"/>
      <c r="E534" s="140"/>
    </row>
    <row r="535" customFormat="false" ht="15.75" hidden="false" customHeight="true" outlineLevel="0" collapsed="false">
      <c r="A535" s="137"/>
      <c r="B535" s="138"/>
      <c r="C535" s="138"/>
      <c r="D535" s="139"/>
      <c r="E535" s="140"/>
    </row>
    <row r="536" customFormat="false" ht="15.75" hidden="false" customHeight="true" outlineLevel="0" collapsed="false">
      <c r="A536" s="137"/>
      <c r="B536" s="138"/>
      <c r="C536" s="138"/>
      <c r="D536" s="139"/>
      <c r="E536" s="140"/>
    </row>
    <row r="537" customFormat="false" ht="15.75" hidden="false" customHeight="true" outlineLevel="0" collapsed="false">
      <c r="A537" s="137"/>
      <c r="B537" s="138"/>
      <c r="C537" s="138"/>
      <c r="D537" s="139"/>
      <c r="E537" s="140"/>
    </row>
    <row r="538" customFormat="false" ht="15.75" hidden="false" customHeight="true" outlineLevel="0" collapsed="false">
      <c r="A538" s="137"/>
      <c r="B538" s="138"/>
      <c r="C538" s="138"/>
      <c r="D538" s="139"/>
      <c r="E538" s="140"/>
    </row>
    <row r="539" customFormat="false" ht="15.75" hidden="false" customHeight="true" outlineLevel="0" collapsed="false">
      <c r="A539" s="137"/>
      <c r="B539" s="138"/>
      <c r="C539" s="138"/>
      <c r="D539" s="139"/>
      <c r="E539" s="140"/>
    </row>
    <row r="540" customFormat="false" ht="15.75" hidden="false" customHeight="true" outlineLevel="0" collapsed="false">
      <c r="A540" s="137"/>
      <c r="B540" s="138"/>
      <c r="C540" s="138"/>
      <c r="D540" s="139"/>
      <c r="E540" s="140"/>
    </row>
    <row r="541" customFormat="false" ht="15.75" hidden="false" customHeight="true" outlineLevel="0" collapsed="false">
      <c r="A541" s="137"/>
      <c r="B541" s="138"/>
      <c r="C541" s="138"/>
      <c r="D541" s="139"/>
      <c r="E541" s="140"/>
    </row>
    <row r="542" customFormat="false" ht="15.75" hidden="false" customHeight="true" outlineLevel="0" collapsed="false">
      <c r="A542" s="137"/>
      <c r="B542" s="138"/>
      <c r="C542" s="138"/>
      <c r="D542" s="139"/>
      <c r="E542" s="140"/>
    </row>
    <row r="543" customFormat="false" ht="15.75" hidden="false" customHeight="true" outlineLevel="0" collapsed="false">
      <c r="A543" s="137"/>
      <c r="B543" s="138"/>
      <c r="C543" s="138"/>
      <c r="D543" s="139"/>
      <c r="E543" s="140"/>
    </row>
    <row r="544" customFormat="false" ht="15.75" hidden="false" customHeight="true" outlineLevel="0" collapsed="false">
      <c r="A544" s="137"/>
      <c r="B544" s="138"/>
      <c r="C544" s="138"/>
      <c r="D544" s="139"/>
      <c r="E544" s="140"/>
    </row>
    <row r="545" customFormat="false" ht="15.75" hidden="false" customHeight="true" outlineLevel="0" collapsed="false">
      <c r="A545" s="137"/>
      <c r="B545" s="138"/>
      <c r="C545" s="138"/>
      <c r="D545" s="139"/>
      <c r="E545" s="140"/>
    </row>
    <row r="546" customFormat="false" ht="15.75" hidden="false" customHeight="true" outlineLevel="0" collapsed="false">
      <c r="A546" s="137"/>
      <c r="B546" s="138"/>
      <c r="C546" s="138"/>
      <c r="D546" s="139"/>
      <c r="E546" s="140"/>
    </row>
    <row r="547" customFormat="false" ht="15.75" hidden="false" customHeight="true" outlineLevel="0" collapsed="false">
      <c r="A547" s="137"/>
      <c r="B547" s="138"/>
      <c r="C547" s="138"/>
      <c r="D547" s="139"/>
      <c r="E547" s="140"/>
    </row>
    <row r="548" customFormat="false" ht="15.75" hidden="false" customHeight="true" outlineLevel="0" collapsed="false">
      <c r="A548" s="137"/>
      <c r="B548" s="138"/>
      <c r="C548" s="138"/>
      <c r="D548" s="139"/>
      <c r="E548" s="140"/>
    </row>
    <row r="549" customFormat="false" ht="15.75" hidden="false" customHeight="true" outlineLevel="0" collapsed="false">
      <c r="A549" s="137"/>
      <c r="B549" s="138"/>
      <c r="C549" s="138"/>
      <c r="D549" s="139"/>
      <c r="E549" s="140"/>
    </row>
    <row r="550" customFormat="false" ht="15.75" hidden="false" customHeight="true" outlineLevel="0" collapsed="false">
      <c r="A550" s="137"/>
      <c r="B550" s="138"/>
      <c r="C550" s="138"/>
      <c r="D550" s="139"/>
      <c r="E550" s="140"/>
    </row>
    <row r="551" customFormat="false" ht="15.75" hidden="false" customHeight="true" outlineLevel="0" collapsed="false">
      <c r="A551" s="137"/>
      <c r="B551" s="138"/>
      <c r="C551" s="138"/>
      <c r="D551" s="139"/>
      <c r="E551" s="140"/>
    </row>
    <row r="552" customFormat="false" ht="15.75" hidden="false" customHeight="true" outlineLevel="0" collapsed="false">
      <c r="A552" s="137"/>
      <c r="B552" s="138"/>
      <c r="C552" s="138"/>
      <c r="D552" s="139"/>
      <c r="E552" s="140"/>
    </row>
    <row r="553" customFormat="false" ht="15.75" hidden="false" customHeight="true" outlineLevel="0" collapsed="false">
      <c r="A553" s="137"/>
      <c r="B553" s="138"/>
      <c r="C553" s="138"/>
      <c r="D553" s="139"/>
      <c r="E553" s="140"/>
    </row>
    <row r="554" customFormat="false" ht="15.75" hidden="false" customHeight="true" outlineLevel="0" collapsed="false">
      <c r="A554" s="137"/>
      <c r="B554" s="138"/>
      <c r="C554" s="138"/>
      <c r="D554" s="139"/>
      <c r="E554" s="140"/>
    </row>
    <row r="555" customFormat="false" ht="15.75" hidden="false" customHeight="true" outlineLevel="0" collapsed="false">
      <c r="A555" s="137"/>
      <c r="B555" s="138"/>
      <c r="C555" s="138"/>
      <c r="D555" s="139"/>
      <c r="E555" s="140"/>
    </row>
    <row r="556" customFormat="false" ht="15.75" hidden="false" customHeight="true" outlineLevel="0" collapsed="false">
      <c r="A556" s="137"/>
      <c r="B556" s="138"/>
      <c r="C556" s="138"/>
      <c r="D556" s="139"/>
      <c r="E556" s="140"/>
    </row>
    <row r="557" customFormat="false" ht="15.75" hidden="false" customHeight="true" outlineLevel="0" collapsed="false">
      <c r="A557" s="137"/>
      <c r="B557" s="138"/>
      <c r="C557" s="138"/>
      <c r="D557" s="139"/>
      <c r="E557" s="140"/>
    </row>
    <row r="558" customFormat="false" ht="15.75" hidden="false" customHeight="true" outlineLevel="0" collapsed="false">
      <c r="A558" s="137"/>
      <c r="B558" s="138"/>
      <c r="C558" s="138"/>
      <c r="D558" s="139"/>
      <c r="E558" s="140"/>
    </row>
    <row r="559" customFormat="false" ht="15.75" hidden="false" customHeight="true" outlineLevel="0" collapsed="false">
      <c r="A559" s="137"/>
      <c r="B559" s="138"/>
      <c r="C559" s="138"/>
      <c r="D559" s="139"/>
      <c r="E559" s="140"/>
    </row>
    <row r="560" customFormat="false" ht="15.75" hidden="false" customHeight="true" outlineLevel="0" collapsed="false">
      <c r="A560" s="137"/>
      <c r="B560" s="138"/>
      <c r="C560" s="138"/>
      <c r="D560" s="139"/>
      <c r="E560" s="140"/>
    </row>
    <row r="561" customFormat="false" ht="15.75" hidden="false" customHeight="true" outlineLevel="0" collapsed="false">
      <c r="A561" s="137"/>
      <c r="B561" s="138"/>
      <c r="C561" s="138"/>
      <c r="D561" s="139"/>
      <c r="E561" s="140"/>
    </row>
    <row r="562" customFormat="false" ht="15.75" hidden="false" customHeight="true" outlineLevel="0" collapsed="false">
      <c r="A562" s="137"/>
      <c r="B562" s="138"/>
      <c r="C562" s="138"/>
      <c r="D562" s="139"/>
      <c r="E562" s="140"/>
    </row>
    <row r="563" customFormat="false" ht="15.75" hidden="false" customHeight="true" outlineLevel="0" collapsed="false">
      <c r="A563" s="137"/>
      <c r="B563" s="138"/>
      <c r="C563" s="138"/>
      <c r="D563" s="139"/>
      <c r="E563" s="140"/>
    </row>
    <row r="564" customFormat="false" ht="15.75" hidden="false" customHeight="true" outlineLevel="0" collapsed="false">
      <c r="A564" s="137"/>
      <c r="B564" s="138"/>
      <c r="C564" s="138"/>
      <c r="D564" s="139"/>
      <c r="E564" s="140"/>
    </row>
    <row r="565" customFormat="false" ht="15.75" hidden="false" customHeight="true" outlineLevel="0" collapsed="false">
      <c r="A565" s="137"/>
      <c r="B565" s="138"/>
      <c r="C565" s="138"/>
      <c r="D565" s="139"/>
      <c r="E565" s="140"/>
    </row>
    <row r="566" customFormat="false" ht="15.75" hidden="false" customHeight="true" outlineLevel="0" collapsed="false">
      <c r="A566" s="137"/>
      <c r="B566" s="138"/>
      <c r="C566" s="138"/>
      <c r="D566" s="139"/>
      <c r="E566" s="140"/>
    </row>
    <row r="567" customFormat="false" ht="15.75" hidden="false" customHeight="true" outlineLevel="0" collapsed="false">
      <c r="A567" s="137"/>
      <c r="B567" s="138"/>
      <c r="C567" s="138"/>
      <c r="D567" s="139"/>
      <c r="E567" s="140"/>
    </row>
    <row r="568" customFormat="false" ht="15.75" hidden="false" customHeight="true" outlineLevel="0" collapsed="false">
      <c r="A568" s="137"/>
      <c r="B568" s="138"/>
      <c r="C568" s="138"/>
      <c r="D568" s="139"/>
      <c r="E568" s="140"/>
    </row>
    <row r="569" customFormat="false" ht="15.75" hidden="false" customHeight="true" outlineLevel="0" collapsed="false">
      <c r="A569" s="137"/>
      <c r="B569" s="138"/>
      <c r="C569" s="138"/>
      <c r="D569" s="139"/>
      <c r="E569" s="140"/>
    </row>
    <row r="570" customFormat="false" ht="15.75" hidden="false" customHeight="true" outlineLevel="0" collapsed="false">
      <c r="A570" s="137"/>
      <c r="B570" s="138"/>
      <c r="C570" s="138"/>
      <c r="D570" s="139"/>
      <c r="E570" s="140"/>
    </row>
    <row r="571" customFormat="false" ht="15.75" hidden="false" customHeight="true" outlineLevel="0" collapsed="false">
      <c r="A571" s="137"/>
      <c r="B571" s="138"/>
      <c r="C571" s="138"/>
      <c r="D571" s="139"/>
      <c r="E571" s="140"/>
    </row>
    <row r="572" customFormat="false" ht="15.75" hidden="false" customHeight="true" outlineLevel="0" collapsed="false">
      <c r="A572" s="137"/>
      <c r="B572" s="138"/>
      <c r="C572" s="138"/>
      <c r="D572" s="139"/>
      <c r="E572" s="140"/>
    </row>
    <row r="573" customFormat="false" ht="15.75" hidden="false" customHeight="true" outlineLevel="0" collapsed="false">
      <c r="A573" s="137"/>
      <c r="B573" s="138"/>
      <c r="C573" s="138"/>
      <c r="D573" s="139"/>
      <c r="E573" s="140"/>
    </row>
    <row r="574" customFormat="false" ht="15.75" hidden="false" customHeight="true" outlineLevel="0" collapsed="false">
      <c r="A574" s="137"/>
      <c r="B574" s="138"/>
      <c r="C574" s="138"/>
      <c r="D574" s="139"/>
      <c r="E574" s="140"/>
    </row>
    <row r="575" customFormat="false" ht="15.75" hidden="false" customHeight="true" outlineLevel="0" collapsed="false">
      <c r="A575" s="137"/>
      <c r="B575" s="138"/>
      <c r="C575" s="138"/>
      <c r="D575" s="139"/>
      <c r="E575" s="140"/>
    </row>
    <row r="576" customFormat="false" ht="15.75" hidden="false" customHeight="true" outlineLevel="0" collapsed="false">
      <c r="A576" s="137"/>
      <c r="B576" s="138"/>
      <c r="C576" s="138"/>
      <c r="D576" s="139"/>
      <c r="E576" s="140"/>
    </row>
    <row r="577" customFormat="false" ht="15.75" hidden="false" customHeight="true" outlineLevel="0" collapsed="false">
      <c r="A577" s="137"/>
      <c r="B577" s="138"/>
      <c r="C577" s="138"/>
      <c r="D577" s="139"/>
      <c r="E577" s="140"/>
    </row>
    <row r="578" customFormat="false" ht="15.75" hidden="false" customHeight="true" outlineLevel="0" collapsed="false">
      <c r="A578" s="137"/>
      <c r="B578" s="138"/>
      <c r="C578" s="138"/>
      <c r="D578" s="139"/>
      <c r="E578" s="140"/>
    </row>
    <row r="579" customFormat="false" ht="15.75" hidden="false" customHeight="true" outlineLevel="0" collapsed="false">
      <c r="A579" s="137"/>
      <c r="B579" s="138"/>
      <c r="C579" s="138"/>
      <c r="D579" s="139"/>
      <c r="E579" s="140"/>
    </row>
    <row r="580" customFormat="false" ht="15.75" hidden="false" customHeight="true" outlineLevel="0" collapsed="false">
      <c r="A580" s="137"/>
      <c r="B580" s="138"/>
      <c r="C580" s="138"/>
      <c r="D580" s="139"/>
      <c r="E580" s="140"/>
    </row>
    <row r="581" customFormat="false" ht="15.75" hidden="false" customHeight="true" outlineLevel="0" collapsed="false">
      <c r="A581" s="137"/>
      <c r="B581" s="138"/>
      <c r="C581" s="138"/>
      <c r="D581" s="139"/>
      <c r="E581" s="140"/>
    </row>
    <row r="582" customFormat="false" ht="15.75" hidden="false" customHeight="true" outlineLevel="0" collapsed="false">
      <c r="A582" s="137"/>
      <c r="B582" s="138"/>
      <c r="C582" s="138"/>
      <c r="D582" s="139"/>
      <c r="E582" s="140"/>
    </row>
    <row r="583" customFormat="false" ht="15.75" hidden="false" customHeight="true" outlineLevel="0" collapsed="false">
      <c r="A583" s="137"/>
      <c r="B583" s="138"/>
      <c r="C583" s="138"/>
      <c r="D583" s="139"/>
      <c r="E583" s="140"/>
    </row>
    <row r="584" customFormat="false" ht="15.75" hidden="false" customHeight="true" outlineLevel="0" collapsed="false">
      <c r="A584" s="137"/>
      <c r="B584" s="138"/>
      <c r="C584" s="138"/>
      <c r="D584" s="139"/>
      <c r="E584" s="140"/>
    </row>
    <row r="585" customFormat="false" ht="15.75" hidden="false" customHeight="true" outlineLevel="0" collapsed="false">
      <c r="A585" s="137"/>
      <c r="B585" s="138"/>
      <c r="C585" s="138"/>
      <c r="D585" s="139"/>
      <c r="E585" s="140"/>
    </row>
    <row r="586" customFormat="false" ht="15.75" hidden="false" customHeight="true" outlineLevel="0" collapsed="false">
      <c r="A586" s="137"/>
      <c r="B586" s="138"/>
      <c r="C586" s="138"/>
      <c r="D586" s="139"/>
      <c r="E586" s="140"/>
    </row>
    <row r="587" customFormat="false" ht="15.75" hidden="false" customHeight="true" outlineLevel="0" collapsed="false">
      <c r="A587" s="137"/>
      <c r="B587" s="138"/>
      <c r="C587" s="138"/>
      <c r="D587" s="139"/>
      <c r="E587" s="140"/>
    </row>
    <row r="588" customFormat="false" ht="15.75" hidden="false" customHeight="true" outlineLevel="0" collapsed="false">
      <c r="A588" s="137"/>
      <c r="B588" s="138"/>
      <c r="C588" s="138"/>
      <c r="D588" s="139"/>
      <c r="E588" s="140"/>
    </row>
    <row r="589" customFormat="false" ht="15.75" hidden="false" customHeight="true" outlineLevel="0" collapsed="false">
      <c r="A589" s="137"/>
      <c r="B589" s="138"/>
      <c r="C589" s="138"/>
      <c r="D589" s="139"/>
      <c r="E589" s="140"/>
    </row>
    <row r="590" customFormat="false" ht="15.75" hidden="false" customHeight="true" outlineLevel="0" collapsed="false">
      <c r="A590" s="137"/>
      <c r="B590" s="138"/>
      <c r="C590" s="138"/>
      <c r="D590" s="139"/>
      <c r="E590" s="140"/>
    </row>
    <row r="591" customFormat="false" ht="15.75" hidden="false" customHeight="true" outlineLevel="0" collapsed="false">
      <c r="A591" s="137"/>
      <c r="B591" s="138"/>
      <c r="C591" s="138"/>
      <c r="D591" s="139"/>
      <c r="E591" s="140"/>
    </row>
    <row r="592" customFormat="false" ht="15.75" hidden="false" customHeight="true" outlineLevel="0" collapsed="false">
      <c r="A592" s="137"/>
      <c r="B592" s="138"/>
      <c r="C592" s="138"/>
      <c r="D592" s="139"/>
      <c r="E592" s="140"/>
    </row>
    <row r="593" customFormat="false" ht="15.75" hidden="false" customHeight="true" outlineLevel="0" collapsed="false">
      <c r="A593" s="137"/>
      <c r="B593" s="138"/>
      <c r="C593" s="138"/>
      <c r="D593" s="139"/>
      <c r="E593" s="140"/>
    </row>
    <row r="594" customFormat="false" ht="15.75" hidden="false" customHeight="true" outlineLevel="0" collapsed="false">
      <c r="A594" s="137"/>
      <c r="B594" s="138"/>
      <c r="C594" s="138"/>
      <c r="D594" s="139"/>
      <c r="E594" s="140"/>
    </row>
    <row r="595" customFormat="false" ht="15.75" hidden="false" customHeight="true" outlineLevel="0" collapsed="false">
      <c r="A595" s="137"/>
      <c r="B595" s="138"/>
      <c r="C595" s="138"/>
      <c r="D595" s="139"/>
      <c r="E595" s="140"/>
    </row>
    <row r="596" customFormat="false" ht="15.75" hidden="false" customHeight="true" outlineLevel="0" collapsed="false">
      <c r="A596" s="137"/>
      <c r="B596" s="138"/>
      <c r="C596" s="138"/>
      <c r="D596" s="139"/>
      <c r="E596" s="140"/>
    </row>
    <row r="597" customFormat="false" ht="15.75" hidden="false" customHeight="true" outlineLevel="0" collapsed="false">
      <c r="A597" s="137"/>
      <c r="B597" s="138"/>
      <c r="C597" s="138"/>
      <c r="D597" s="139"/>
      <c r="E597" s="140"/>
    </row>
    <row r="598" customFormat="false" ht="15.75" hidden="false" customHeight="true" outlineLevel="0" collapsed="false">
      <c r="A598" s="137"/>
      <c r="B598" s="138"/>
      <c r="C598" s="138"/>
      <c r="D598" s="139"/>
      <c r="E598" s="140"/>
    </row>
    <row r="599" customFormat="false" ht="15.75" hidden="false" customHeight="true" outlineLevel="0" collapsed="false">
      <c r="A599" s="137"/>
      <c r="B599" s="138"/>
      <c r="C599" s="138"/>
      <c r="D599" s="139"/>
      <c r="E599" s="140"/>
    </row>
    <row r="600" customFormat="false" ht="15.75" hidden="false" customHeight="true" outlineLevel="0" collapsed="false">
      <c r="A600" s="137"/>
      <c r="B600" s="138"/>
      <c r="C600" s="138"/>
      <c r="D600" s="139"/>
      <c r="E600" s="140"/>
    </row>
    <row r="601" customFormat="false" ht="15.75" hidden="false" customHeight="true" outlineLevel="0" collapsed="false">
      <c r="A601" s="137"/>
      <c r="B601" s="138"/>
      <c r="C601" s="138"/>
      <c r="D601" s="139"/>
      <c r="E601" s="140"/>
    </row>
    <row r="602" customFormat="false" ht="15.75" hidden="false" customHeight="true" outlineLevel="0" collapsed="false">
      <c r="A602" s="137"/>
      <c r="B602" s="138"/>
      <c r="C602" s="138"/>
      <c r="D602" s="139"/>
      <c r="E602" s="140"/>
    </row>
    <row r="603" customFormat="false" ht="15.75" hidden="false" customHeight="true" outlineLevel="0" collapsed="false">
      <c r="A603" s="137"/>
      <c r="B603" s="138"/>
      <c r="C603" s="138"/>
      <c r="D603" s="139"/>
      <c r="E603" s="140"/>
    </row>
    <row r="604" customFormat="false" ht="15.75" hidden="false" customHeight="true" outlineLevel="0" collapsed="false">
      <c r="A604" s="137"/>
      <c r="B604" s="138"/>
      <c r="C604" s="138"/>
      <c r="D604" s="139"/>
      <c r="E604" s="140"/>
    </row>
    <row r="605" customFormat="false" ht="15.75" hidden="false" customHeight="true" outlineLevel="0" collapsed="false">
      <c r="A605" s="137"/>
      <c r="B605" s="138"/>
      <c r="C605" s="138"/>
      <c r="D605" s="139"/>
      <c r="E605" s="140"/>
    </row>
    <row r="606" customFormat="false" ht="15.75" hidden="false" customHeight="true" outlineLevel="0" collapsed="false">
      <c r="A606" s="137"/>
      <c r="B606" s="138"/>
      <c r="C606" s="138"/>
      <c r="D606" s="139"/>
      <c r="E606" s="140"/>
    </row>
    <row r="607" customFormat="false" ht="15.75" hidden="false" customHeight="true" outlineLevel="0" collapsed="false">
      <c r="A607" s="137"/>
      <c r="B607" s="138"/>
      <c r="C607" s="138"/>
      <c r="D607" s="139"/>
      <c r="E607" s="140"/>
    </row>
    <row r="608" customFormat="false" ht="15.75" hidden="false" customHeight="true" outlineLevel="0" collapsed="false">
      <c r="A608" s="137"/>
      <c r="B608" s="138"/>
      <c r="C608" s="138"/>
      <c r="D608" s="139"/>
      <c r="E608" s="140"/>
    </row>
    <row r="609" customFormat="false" ht="15.75" hidden="false" customHeight="true" outlineLevel="0" collapsed="false">
      <c r="A609" s="137"/>
      <c r="B609" s="138"/>
      <c r="C609" s="138"/>
      <c r="D609" s="139"/>
      <c r="E609" s="140"/>
    </row>
    <row r="610" customFormat="false" ht="15.75" hidden="false" customHeight="true" outlineLevel="0" collapsed="false">
      <c r="A610" s="137"/>
      <c r="B610" s="138"/>
      <c r="C610" s="138"/>
      <c r="D610" s="139"/>
      <c r="E610" s="140"/>
    </row>
    <row r="611" customFormat="false" ht="15.75" hidden="false" customHeight="true" outlineLevel="0" collapsed="false">
      <c r="A611" s="137"/>
      <c r="B611" s="138"/>
      <c r="C611" s="138"/>
      <c r="D611" s="139"/>
      <c r="E611" s="140"/>
    </row>
    <row r="612" customFormat="false" ht="15.75" hidden="false" customHeight="true" outlineLevel="0" collapsed="false">
      <c r="A612" s="137"/>
      <c r="B612" s="138"/>
      <c r="C612" s="138"/>
      <c r="D612" s="139"/>
      <c r="E612" s="140"/>
    </row>
    <row r="613" customFormat="false" ht="15.75" hidden="false" customHeight="true" outlineLevel="0" collapsed="false">
      <c r="A613" s="137"/>
      <c r="B613" s="138"/>
      <c r="C613" s="138"/>
      <c r="D613" s="139"/>
      <c r="E613" s="140"/>
    </row>
    <row r="614" customFormat="false" ht="15.75" hidden="false" customHeight="true" outlineLevel="0" collapsed="false">
      <c r="A614" s="137"/>
      <c r="B614" s="138"/>
      <c r="C614" s="138"/>
      <c r="D614" s="139"/>
      <c r="E614" s="140"/>
    </row>
    <row r="615" customFormat="false" ht="15.75" hidden="false" customHeight="true" outlineLevel="0" collapsed="false">
      <c r="A615" s="137"/>
      <c r="B615" s="138"/>
      <c r="C615" s="138"/>
      <c r="D615" s="139"/>
      <c r="E615" s="140"/>
    </row>
    <row r="616" customFormat="false" ht="15.75" hidden="false" customHeight="true" outlineLevel="0" collapsed="false">
      <c r="A616" s="137"/>
      <c r="B616" s="138"/>
      <c r="C616" s="138"/>
      <c r="D616" s="139"/>
      <c r="E616" s="140"/>
    </row>
    <row r="617" customFormat="false" ht="15.75" hidden="false" customHeight="true" outlineLevel="0" collapsed="false">
      <c r="A617" s="137"/>
      <c r="B617" s="138"/>
      <c r="C617" s="138"/>
      <c r="D617" s="139"/>
      <c r="E617" s="140"/>
    </row>
    <row r="618" customFormat="false" ht="15.75" hidden="false" customHeight="true" outlineLevel="0" collapsed="false">
      <c r="A618" s="137"/>
      <c r="B618" s="138"/>
      <c r="C618" s="138"/>
      <c r="D618" s="139"/>
      <c r="E618" s="140"/>
    </row>
    <row r="619" customFormat="false" ht="15.75" hidden="false" customHeight="true" outlineLevel="0" collapsed="false">
      <c r="A619" s="137"/>
      <c r="B619" s="138"/>
      <c r="C619" s="138"/>
      <c r="D619" s="139"/>
      <c r="E619" s="140"/>
    </row>
    <row r="620" customFormat="false" ht="15.75" hidden="false" customHeight="true" outlineLevel="0" collapsed="false">
      <c r="A620" s="137"/>
      <c r="B620" s="138"/>
      <c r="C620" s="138"/>
      <c r="D620" s="139"/>
      <c r="E620" s="140"/>
    </row>
    <row r="621" customFormat="false" ht="15.75" hidden="false" customHeight="true" outlineLevel="0" collapsed="false">
      <c r="A621" s="137"/>
      <c r="B621" s="138"/>
      <c r="C621" s="138"/>
      <c r="D621" s="139"/>
      <c r="E621" s="140"/>
    </row>
    <row r="622" customFormat="false" ht="15.75" hidden="false" customHeight="true" outlineLevel="0" collapsed="false">
      <c r="A622" s="137"/>
      <c r="B622" s="138"/>
      <c r="C622" s="138"/>
      <c r="D622" s="139"/>
      <c r="E622" s="140"/>
    </row>
    <row r="623" customFormat="false" ht="15.75" hidden="false" customHeight="true" outlineLevel="0" collapsed="false">
      <c r="A623" s="137"/>
      <c r="B623" s="138"/>
      <c r="C623" s="138"/>
      <c r="D623" s="139"/>
      <c r="E623" s="140"/>
    </row>
    <row r="624" customFormat="false" ht="15.75" hidden="false" customHeight="true" outlineLevel="0" collapsed="false">
      <c r="A624" s="137"/>
      <c r="B624" s="138"/>
      <c r="C624" s="138"/>
      <c r="D624" s="139"/>
      <c r="E624" s="140"/>
    </row>
    <row r="625" customFormat="false" ht="15.75" hidden="false" customHeight="true" outlineLevel="0" collapsed="false">
      <c r="A625" s="137"/>
      <c r="B625" s="138"/>
      <c r="C625" s="138"/>
      <c r="D625" s="139"/>
      <c r="E625" s="140"/>
    </row>
    <row r="626" customFormat="false" ht="15.75" hidden="false" customHeight="true" outlineLevel="0" collapsed="false">
      <c r="A626" s="137"/>
      <c r="B626" s="138"/>
      <c r="C626" s="138"/>
      <c r="D626" s="139"/>
      <c r="E626" s="140"/>
    </row>
    <row r="627" customFormat="false" ht="15.75" hidden="false" customHeight="true" outlineLevel="0" collapsed="false">
      <c r="A627" s="137"/>
      <c r="B627" s="138"/>
      <c r="C627" s="138"/>
      <c r="D627" s="139"/>
      <c r="E627" s="140"/>
    </row>
    <row r="628" customFormat="false" ht="15.75" hidden="false" customHeight="true" outlineLevel="0" collapsed="false">
      <c r="A628" s="137"/>
      <c r="B628" s="138"/>
      <c r="C628" s="138"/>
      <c r="D628" s="139"/>
      <c r="E628" s="140"/>
    </row>
    <row r="629" customFormat="false" ht="15.75" hidden="false" customHeight="true" outlineLevel="0" collapsed="false">
      <c r="A629" s="137"/>
      <c r="B629" s="138"/>
      <c r="C629" s="138"/>
      <c r="D629" s="139"/>
      <c r="E629" s="140"/>
    </row>
    <row r="630" customFormat="false" ht="15.75" hidden="false" customHeight="true" outlineLevel="0" collapsed="false">
      <c r="A630" s="137"/>
      <c r="B630" s="138"/>
      <c r="C630" s="138"/>
      <c r="D630" s="139"/>
      <c r="E630" s="140"/>
    </row>
    <row r="631" customFormat="false" ht="15.75" hidden="false" customHeight="true" outlineLevel="0" collapsed="false">
      <c r="A631" s="137"/>
      <c r="B631" s="138"/>
      <c r="C631" s="138"/>
      <c r="D631" s="139"/>
      <c r="E631" s="140"/>
    </row>
    <row r="632" customFormat="false" ht="15.75" hidden="false" customHeight="true" outlineLevel="0" collapsed="false">
      <c r="A632" s="137"/>
      <c r="B632" s="138"/>
      <c r="C632" s="138"/>
      <c r="D632" s="139"/>
      <c r="E632" s="140"/>
    </row>
    <row r="633" customFormat="false" ht="15.75" hidden="false" customHeight="true" outlineLevel="0" collapsed="false">
      <c r="A633" s="137"/>
      <c r="B633" s="138"/>
      <c r="C633" s="138"/>
      <c r="D633" s="139"/>
      <c r="E633" s="140"/>
    </row>
    <row r="634" customFormat="false" ht="15.75" hidden="false" customHeight="true" outlineLevel="0" collapsed="false">
      <c r="A634" s="137"/>
      <c r="B634" s="138"/>
      <c r="C634" s="138"/>
      <c r="D634" s="139"/>
      <c r="E634" s="140"/>
    </row>
    <row r="635" customFormat="false" ht="15.75" hidden="false" customHeight="true" outlineLevel="0" collapsed="false">
      <c r="A635" s="137"/>
      <c r="B635" s="138"/>
      <c r="C635" s="138"/>
      <c r="D635" s="139"/>
      <c r="E635" s="140"/>
    </row>
    <row r="636" customFormat="false" ht="15.75" hidden="false" customHeight="true" outlineLevel="0" collapsed="false">
      <c r="A636" s="137"/>
      <c r="B636" s="138"/>
      <c r="C636" s="138"/>
      <c r="D636" s="139"/>
      <c r="E636" s="140"/>
    </row>
    <row r="637" customFormat="false" ht="15.75" hidden="false" customHeight="true" outlineLevel="0" collapsed="false">
      <c r="A637" s="137"/>
      <c r="B637" s="138"/>
      <c r="C637" s="138"/>
      <c r="D637" s="139"/>
      <c r="E637" s="140"/>
    </row>
    <row r="638" customFormat="false" ht="15.75" hidden="false" customHeight="true" outlineLevel="0" collapsed="false">
      <c r="A638" s="137"/>
      <c r="B638" s="138"/>
      <c r="C638" s="138"/>
      <c r="D638" s="139"/>
      <c r="E638" s="140"/>
    </row>
    <row r="639" customFormat="false" ht="15.75" hidden="false" customHeight="true" outlineLevel="0" collapsed="false">
      <c r="A639" s="137"/>
      <c r="B639" s="138"/>
      <c r="C639" s="138"/>
      <c r="D639" s="139"/>
      <c r="E639" s="140"/>
    </row>
    <row r="640" customFormat="false" ht="15.75" hidden="false" customHeight="true" outlineLevel="0" collapsed="false">
      <c r="A640" s="137"/>
      <c r="B640" s="138"/>
      <c r="C640" s="138"/>
      <c r="D640" s="139"/>
      <c r="E640" s="140"/>
    </row>
    <row r="641" customFormat="false" ht="15.75" hidden="false" customHeight="true" outlineLevel="0" collapsed="false">
      <c r="A641" s="137"/>
      <c r="B641" s="138"/>
      <c r="C641" s="138"/>
      <c r="D641" s="139"/>
      <c r="E641" s="140"/>
    </row>
    <row r="642" customFormat="false" ht="15.75" hidden="false" customHeight="true" outlineLevel="0" collapsed="false">
      <c r="A642" s="137"/>
      <c r="B642" s="138"/>
      <c r="C642" s="138"/>
      <c r="D642" s="139"/>
      <c r="E642" s="140"/>
    </row>
    <row r="643" customFormat="false" ht="15.75" hidden="false" customHeight="true" outlineLevel="0" collapsed="false">
      <c r="A643" s="137"/>
      <c r="B643" s="138"/>
      <c r="C643" s="138"/>
      <c r="D643" s="139"/>
      <c r="E643" s="140"/>
    </row>
    <row r="644" customFormat="false" ht="15.75" hidden="false" customHeight="true" outlineLevel="0" collapsed="false">
      <c r="A644" s="137"/>
      <c r="B644" s="138"/>
      <c r="C644" s="138"/>
      <c r="D644" s="139"/>
      <c r="E644" s="140"/>
    </row>
    <row r="645" customFormat="false" ht="15.75" hidden="false" customHeight="true" outlineLevel="0" collapsed="false">
      <c r="A645" s="137"/>
      <c r="B645" s="138"/>
      <c r="C645" s="138"/>
      <c r="D645" s="139"/>
      <c r="E645" s="140"/>
    </row>
    <row r="646" customFormat="false" ht="15.75" hidden="false" customHeight="true" outlineLevel="0" collapsed="false">
      <c r="A646" s="137"/>
      <c r="B646" s="138"/>
      <c r="C646" s="138"/>
      <c r="D646" s="139"/>
      <c r="E646" s="140"/>
    </row>
    <row r="647" customFormat="false" ht="15.75" hidden="false" customHeight="true" outlineLevel="0" collapsed="false">
      <c r="A647" s="137"/>
      <c r="B647" s="138"/>
      <c r="C647" s="138"/>
      <c r="D647" s="139"/>
      <c r="E647" s="140"/>
    </row>
    <row r="648" customFormat="false" ht="15.75" hidden="false" customHeight="true" outlineLevel="0" collapsed="false">
      <c r="A648" s="137"/>
      <c r="B648" s="138"/>
      <c r="C648" s="138"/>
      <c r="D648" s="139"/>
      <c r="E648" s="140"/>
    </row>
    <row r="649" customFormat="false" ht="15.75" hidden="false" customHeight="true" outlineLevel="0" collapsed="false">
      <c r="A649" s="137"/>
      <c r="B649" s="138"/>
      <c r="C649" s="138"/>
      <c r="D649" s="139"/>
      <c r="E649" s="140"/>
    </row>
    <row r="650" customFormat="false" ht="15.75" hidden="false" customHeight="true" outlineLevel="0" collapsed="false">
      <c r="A650" s="137"/>
      <c r="B650" s="138"/>
      <c r="C650" s="138"/>
      <c r="D650" s="139"/>
      <c r="E650" s="140"/>
    </row>
    <row r="651" customFormat="false" ht="15.75" hidden="false" customHeight="true" outlineLevel="0" collapsed="false">
      <c r="A651" s="137"/>
      <c r="B651" s="138"/>
      <c r="C651" s="138"/>
      <c r="D651" s="139"/>
      <c r="E651" s="140"/>
    </row>
    <row r="652" customFormat="false" ht="15.75" hidden="false" customHeight="true" outlineLevel="0" collapsed="false">
      <c r="A652" s="137"/>
      <c r="B652" s="138"/>
      <c r="C652" s="138"/>
      <c r="D652" s="139"/>
      <c r="E652" s="140"/>
    </row>
    <row r="653" customFormat="false" ht="15.75" hidden="false" customHeight="true" outlineLevel="0" collapsed="false">
      <c r="A653" s="137"/>
      <c r="B653" s="138"/>
      <c r="C653" s="138"/>
      <c r="D653" s="139"/>
      <c r="E653" s="140"/>
    </row>
    <row r="654" customFormat="false" ht="15.75" hidden="false" customHeight="true" outlineLevel="0" collapsed="false">
      <c r="A654" s="137"/>
      <c r="B654" s="138"/>
      <c r="C654" s="138"/>
      <c r="D654" s="139"/>
      <c r="E654" s="140"/>
    </row>
    <row r="655" customFormat="false" ht="15.75" hidden="false" customHeight="true" outlineLevel="0" collapsed="false">
      <c r="A655" s="137"/>
      <c r="B655" s="138"/>
      <c r="C655" s="138"/>
      <c r="D655" s="139"/>
      <c r="E655" s="140"/>
    </row>
    <row r="656" customFormat="false" ht="15.75" hidden="false" customHeight="true" outlineLevel="0" collapsed="false">
      <c r="A656" s="137"/>
      <c r="B656" s="138"/>
      <c r="C656" s="138"/>
      <c r="D656" s="139"/>
      <c r="E656" s="140"/>
    </row>
    <row r="657" customFormat="false" ht="15.75" hidden="false" customHeight="true" outlineLevel="0" collapsed="false">
      <c r="A657" s="137"/>
      <c r="B657" s="138"/>
      <c r="C657" s="138"/>
      <c r="D657" s="139"/>
      <c r="E657" s="140"/>
    </row>
    <row r="658" customFormat="false" ht="15.75" hidden="false" customHeight="true" outlineLevel="0" collapsed="false">
      <c r="A658" s="137"/>
      <c r="B658" s="138"/>
      <c r="C658" s="138"/>
      <c r="D658" s="139"/>
      <c r="E658" s="140"/>
    </row>
    <row r="659" customFormat="false" ht="15.75" hidden="false" customHeight="true" outlineLevel="0" collapsed="false">
      <c r="A659" s="137"/>
      <c r="B659" s="138"/>
      <c r="C659" s="138"/>
      <c r="D659" s="139"/>
      <c r="E659" s="140"/>
    </row>
    <row r="660" customFormat="false" ht="15.75" hidden="false" customHeight="true" outlineLevel="0" collapsed="false">
      <c r="A660" s="137"/>
      <c r="B660" s="138"/>
      <c r="C660" s="138"/>
      <c r="D660" s="139"/>
      <c r="E660" s="140"/>
    </row>
    <row r="661" customFormat="false" ht="15.75" hidden="false" customHeight="true" outlineLevel="0" collapsed="false">
      <c r="A661" s="137"/>
      <c r="B661" s="138"/>
      <c r="C661" s="138"/>
      <c r="D661" s="139"/>
      <c r="E661" s="140"/>
    </row>
    <row r="662" customFormat="false" ht="15" hidden="false" customHeight="true" outlineLevel="0" collapsed="false">
      <c r="A662" s="137"/>
      <c r="B662" s="138"/>
      <c r="C662" s="138"/>
      <c r="D662" s="139"/>
      <c r="E662" s="140"/>
    </row>
    <row r="663" customFormat="false" ht="15" hidden="false" customHeight="true" outlineLevel="0" collapsed="false">
      <c r="A663" s="137"/>
      <c r="B663" s="138"/>
      <c r="C663" s="138"/>
      <c r="D663" s="139"/>
      <c r="E663" s="140"/>
    </row>
    <row r="664" customFormat="false" ht="15" hidden="false" customHeight="true" outlineLevel="0" collapsed="false">
      <c r="A664" s="137"/>
      <c r="B664" s="138"/>
      <c r="C664" s="138"/>
      <c r="D664" s="139"/>
      <c r="E664" s="140"/>
    </row>
    <row r="665" customFormat="false" ht="15" hidden="false" customHeight="true" outlineLevel="0" collapsed="false">
      <c r="A665" s="137"/>
      <c r="B665" s="138"/>
      <c r="C665" s="138"/>
      <c r="D665" s="139"/>
      <c r="E665" s="140"/>
    </row>
    <row r="666" customFormat="false" ht="15" hidden="false" customHeight="true" outlineLevel="0" collapsed="false">
      <c r="A666" s="137"/>
      <c r="B666" s="138"/>
      <c r="C666" s="138"/>
      <c r="D666" s="139"/>
      <c r="E666" s="140"/>
    </row>
    <row r="667" customFormat="false" ht="15" hidden="false" customHeight="true" outlineLevel="0" collapsed="false">
      <c r="A667" s="137"/>
      <c r="B667" s="138"/>
      <c r="C667" s="138"/>
      <c r="D667" s="139"/>
      <c r="E667" s="140"/>
    </row>
    <row r="668" customFormat="false" ht="15" hidden="false" customHeight="true" outlineLevel="0" collapsed="false">
      <c r="A668" s="137"/>
      <c r="B668" s="138"/>
      <c r="C668" s="138"/>
      <c r="D668" s="139"/>
      <c r="E668" s="140"/>
    </row>
    <row r="669" customFormat="false" ht="15" hidden="false" customHeight="true" outlineLevel="0" collapsed="false">
      <c r="A669" s="137"/>
      <c r="B669" s="138"/>
      <c r="C669" s="138"/>
      <c r="D669" s="139"/>
      <c r="E669" s="140"/>
    </row>
    <row r="670" customFormat="false" ht="15" hidden="false" customHeight="true" outlineLevel="0" collapsed="false">
      <c r="A670" s="137"/>
      <c r="B670" s="138"/>
      <c r="C670" s="138"/>
      <c r="D670" s="139"/>
      <c r="E670" s="140"/>
    </row>
    <row r="671" customFormat="false" ht="15" hidden="false" customHeight="true" outlineLevel="0" collapsed="false">
      <c r="E671" s="140"/>
    </row>
  </sheetData>
  <mergeCells count="140">
    <mergeCell ref="A1:E2"/>
    <mergeCell ref="A3:E3"/>
    <mergeCell ref="A4:E4"/>
    <mergeCell ref="A5:E5"/>
    <mergeCell ref="A6:E6"/>
    <mergeCell ref="A7:E7"/>
    <mergeCell ref="B8:C8"/>
    <mergeCell ref="D8:E8"/>
    <mergeCell ref="B9:C9"/>
    <mergeCell ref="D9:E9"/>
    <mergeCell ref="B10:C10"/>
    <mergeCell ref="D10:E10"/>
    <mergeCell ref="B11:C11"/>
    <mergeCell ref="D11:E11"/>
    <mergeCell ref="A12:E12"/>
    <mergeCell ref="A13:E13"/>
    <mergeCell ref="D14:E14"/>
    <mergeCell ref="A15:A16"/>
    <mergeCell ref="B15:B16"/>
    <mergeCell ref="C15:C16"/>
    <mergeCell ref="D15:E16"/>
    <mergeCell ref="A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5:E25"/>
    <mergeCell ref="B26:C26"/>
    <mergeCell ref="B27:C27"/>
    <mergeCell ref="B28:C28"/>
    <mergeCell ref="B29:C29"/>
    <mergeCell ref="B30:C30"/>
    <mergeCell ref="B31:C31"/>
    <mergeCell ref="B32:C32"/>
    <mergeCell ref="B33:C33"/>
    <mergeCell ref="A34:D34"/>
    <mergeCell ref="A35:D35"/>
    <mergeCell ref="A37:E37"/>
    <mergeCell ref="A38:E38"/>
    <mergeCell ref="B39:C39"/>
    <mergeCell ref="A42:C42"/>
    <mergeCell ref="A43:D43"/>
    <mergeCell ref="A44:C46"/>
    <mergeCell ref="A47:E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C57"/>
    <mergeCell ref="A58:E58"/>
    <mergeCell ref="B59:D59"/>
    <mergeCell ref="B60:D60"/>
    <mergeCell ref="B61:D61"/>
    <mergeCell ref="B62:D62"/>
    <mergeCell ref="B63:D63"/>
    <mergeCell ref="A64:D64"/>
    <mergeCell ref="A65:E65"/>
    <mergeCell ref="B66:D66"/>
    <mergeCell ref="A70:D70"/>
    <mergeCell ref="A72:E72"/>
    <mergeCell ref="B73:C73"/>
    <mergeCell ref="B74:C74"/>
    <mergeCell ref="B75:C75"/>
    <mergeCell ref="B76:C76"/>
    <mergeCell ref="B77:C77"/>
    <mergeCell ref="B78:C78"/>
    <mergeCell ref="B79:C79"/>
    <mergeCell ref="A80:C80"/>
    <mergeCell ref="A81:E81"/>
    <mergeCell ref="A82:C85"/>
    <mergeCell ref="A86:E86"/>
    <mergeCell ref="A87:E87"/>
    <mergeCell ref="B88:C88"/>
    <mergeCell ref="B89:C89"/>
    <mergeCell ref="B90:C90"/>
    <mergeCell ref="B91:C91"/>
    <mergeCell ref="B92:C92"/>
    <mergeCell ref="B93:C93"/>
    <mergeCell ref="B94:C94"/>
    <mergeCell ref="A95:C95"/>
    <mergeCell ref="A96:E96"/>
    <mergeCell ref="B97:D97"/>
    <mergeCell ref="B98:D98"/>
    <mergeCell ref="A99:D99"/>
    <mergeCell ref="A100:E100"/>
    <mergeCell ref="B101:D101"/>
    <mergeCell ref="A104:D104"/>
    <mergeCell ref="A105:D105"/>
    <mergeCell ref="A107:E107"/>
    <mergeCell ref="B108:D108"/>
    <mergeCell ref="B109:D109"/>
    <mergeCell ref="B110:D110"/>
    <mergeCell ref="B111:D111"/>
    <mergeCell ref="B112:D112"/>
    <mergeCell ref="B113:D113"/>
    <mergeCell ref="A114:D114"/>
    <mergeCell ref="A115:E115"/>
    <mergeCell ref="A116:C121"/>
    <mergeCell ref="A122:E122"/>
    <mergeCell ref="B123:C123"/>
    <mergeCell ref="B124:C124"/>
    <mergeCell ref="B125:C125"/>
    <mergeCell ref="A126:B126"/>
    <mergeCell ref="C126:D126"/>
    <mergeCell ref="B128:C128"/>
    <mergeCell ref="B129:C129"/>
    <mergeCell ref="B130:C130"/>
    <mergeCell ref="B131:C131"/>
    <mergeCell ref="B132:C132"/>
    <mergeCell ref="B133:C133"/>
    <mergeCell ref="A134:C134"/>
    <mergeCell ref="A135:D135"/>
    <mergeCell ref="A136:D136"/>
    <mergeCell ref="A138:E138"/>
    <mergeCell ref="A139:D139"/>
    <mergeCell ref="B140:D140"/>
    <mergeCell ref="B141:D141"/>
    <mergeCell ref="B142:D142"/>
    <mergeCell ref="B143:D143"/>
    <mergeCell ref="B144:D144"/>
    <mergeCell ref="A145:D145"/>
    <mergeCell ref="B146:D146"/>
    <mergeCell ref="A147:D147"/>
    <mergeCell ref="A148:D148"/>
    <mergeCell ref="A149:D149"/>
    <mergeCell ref="A153:E153"/>
    <mergeCell ref="A154:E154"/>
    <mergeCell ref="A155:E155"/>
    <mergeCell ref="A156:E15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1343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2020-09-25T13:34:58Z</dcterms:created>
  <dc:creator>MARY LICITAÇÕES</dc:creator>
  <dc:description/>
  <dc:language>pt-BR</dc:language>
  <cp:lastModifiedBy/>
  <cp:lastPrinted>2025-07-17T08:41:59Z</cp:lastPrinted>
  <dcterms:modified xsi:type="dcterms:W3CDTF">2025-11-10T09:21:18Z</dcterms:modified>
  <cp:revision>252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