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17357975703\Downloads\"/>
    </mc:Choice>
  </mc:AlternateContent>
  <xr:revisionPtr revIDLastSave="0" documentId="13_ncr:1_{F8D571FF-3F93-4F9F-AD43-DFA6FB9E94F5}" xr6:coauthVersionLast="47" xr6:coauthVersionMax="47" xr10:uidLastSave="{00000000-0000-0000-0000-000000000000}"/>
  <bookViews>
    <workbookView xWindow="-120" yWindow="-120" windowWidth="29040" windowHeight="15720" tabRatio="793" firstSheet="1" activeTab="1"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Planilha1" sheetId="51" r:id="rId10"/>
    <sheet name="Monitoria Final" sheetId="35" r:id="rId11"/>
    <sheet name="Painel de Gestão Final" sheetId="36" r:id="rId12"/>
  </sheets>
  <definedNames>
    <definedName name="_xlnm._FilterDatabase" localSheetId="1" hidden="1">'Monitoria Anual - 1'!$A$9:$AQ$10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2" l="1"/>
  <c r="F38" i="2"/>
  <c r="G38" i="2"/>
  <c r="H38" i="2"/>
  <c r="I38" i="2"/>
  <c r="J38" i="2"/>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41" i="47"/>
  <c r="J40" i="47"/>
  <c r="J39" i="47"/>
  <c r="J38" i="47"/>
  <c r="J37" i="47"/>
  <c r="J36" i="47"/>
  <c r="J35" i="47"/>
  <c r="J34" i="47"/>
  <c r="J33" i="47"/>
  <c r="J32" i="47"/>
  <c r="I41" i="47"/>
  <c r="I40" i="47"/>
  <c r="I39" i="47"/>
  <c r="I38" i="47"/>
  <c r="I37" i="47"/>
  <c r="I36" i="47"/>
  <c r="I35" i="47"/>
  <c r="I34" i="47"/>
  <c r="I33" i="47"/>
  <c r="I32" i="47"/>
  <c r="H41" i="47"/>
  <c r="H40" i="47"/>
  <c r="H39" i="47"/>
  <c r="H38" i="47"/>
  <c r="H37" i="47"/>
  <c r="H36" i="47"/>
  <c r="H35" i="47"/>
  <c r="H34" i="47"/>
  <c r="H33" i="47"/>
  <c r="H32" i="47"/>
  <c r="G41" i="47"/>
  <c r="G40" i="47"/>
  <c r="G39" i="47"/>
  <c r="G38" i="47"/>
  <c r="G37" i="47"/>
  <c r="G36" i="47"/>
  <c r="G35" i="47"/>
  <c r="G34" i="47"/>
  <c r="G33" i="47"/>
  <c r="G32" i="47"/>
  <c r="F41" i="47"/>
  <c r="F40" i="47"/>
  <c r="F39" i="47"/>
  <c r="F38" i="47"/>
  <c r="F37" i="47"/>
  <c r="F36" i="47"/>
  <c r="F35" i="47"/>
  <c r="F34" i="47"/>
  <c r="F33" i="47"/>
  <c r="F32" i="47"/>
  <c r="E41" i="47"/>
  <c r="E40" i="47"/>
  <c r="E39" i="47"/>
  <c r="E38" i="47"/>
  <c r="E37" i="47"/>
  <c r="E36" i="47"/>
  <c r="E35" i="47"/>
  <c r="E34" i="47"/>
  <c r="E33" i="47"/>
  <c r="E32" i="47"/>
  <c r="F15" i="47"/>
  <c r="D24" i="47"/>
  <c r="D23" i="47"/>
  <c r="D20" i="47"/>
  <c r="D19" i="47"/>
  <c r="D18" i="47"/>
  <c r="D17" i="47"/>
  <c r="D16" i="47"/>
  <c r="J41" i="45"/>
  <c r="J40" i="45"/>
  <c r="J39" i="45"/>
  <c r="J38" i="45"/>
  <c r="J37" i="45"/>
  <c r="J36" i="45"/>
  <c r="J35" i="45"/>
  <c r="J34" i="45"/>
  <c r="J33" i="45"/>
  <c r="J32" i="45"/>
  <c r="I41" i="45"/>
  <c r="I40" i="45"/>
  <c r="I39" i="45"/>
  <c r="I38" i="45"/>
  <c r="I37" i="45"/>
  <c r="I36" i="45"/>
  <c r="I35" i="45"/>
  <c r="I34" i="45"/>
  <c r="I33" i="45"/>
  <c r="I32" i="45"/>
  <c r="H41" i="45"/>
  <c r="H40" i="45"/>
  <c r="H39" i="45"/>
  <c r="H38" i="45"/>
  <c r="H37" i="45"/>
  <c r="H36" i="45"/>
  <c r="H35" i="45"/>
  <c r="H34" i="45"/>
  <c r="H33" i="45"/>
  <c r="H32" i="45"/>
  <c r="G41" i="45"/>
  <c r="G40" i="45"/>
  <c r="G39" i="45"/>
  <c r="G38" i="45"/>
  <c r="G37" i="45"/>
  <c r="G36" i="45"/>
  <c r="G35" i="45"/>
  <c r="G34" i="45"/>
  <c r="G33" i="45"/>
  <c r="G32" i="45"/>
  <c r="F41" i="45"/>
  <c r="F40" i="45"/>
  <c r="F39" i="45"/>
  <c r="E32" i="45"/>
  <c r="F32" i="45"/>
  <c r="E33" i="45"/>
  <c r="F33" i="45"/>
  <c r="E34" i="45"/>
  <c r="F34" i="45"/>
  <c r="E35" i="45"/>
  <c r="F35" i="45"/>
  <c r="E36" i="45"/>
  <c r="F36" i="45"/>
  <c r="E37" i="45"/>
  <c r="F37" i="45"/>
  <c r="E38" i="45"/>
  <c r="F38" i="45"/>
  <c r="E39" i="45"/>
  <c r="E40" i="45"/>
  <c r="E41" i="45"/>
  <c r="D32" i="45"/>
  <c r="D29" i="45"/>
  <c r="D24" i="45"/>
  <c r="D23" i="45"/>
  <c r="D20" i="45"/>
  <c r="D19" i="45"/>
  <c r="D18" i="45"/>
  <c r="D17" i="45"/>
  <c r="F15" i="45"/>
  <c r="D16" i="45"/>
  <c r="A2" i="35"/>
  <c r="A2" i="48"/>
  <c r="A2" i="46"/>
  <c r="A2" i="44"/>
  <c r="B4" i="35"/>
  <c r="B4" i="48"/>
  <c r="B4" i="46"/>
  <c r="B4" i="44"/>
  <c r="D41" i="49"/>
  <c r="D40" i="49"/>
  <c r="D39" i="49"/>
  <c r="D38" i="49"/>
  <c r="D37" i="49"/>
  <c r="D36" i="49"/>
  <c r="D35" i="49"/>
  <c r="D34" i="49"/>
  <c r="D33" i="49"/>
  <c r="D32" i="49"/>
  <c r="AA20" i="49" a="1"/>
  <c r="AA20" i="49"/>
  <c r="Z20" i="49" a="1"/>
  <c r="Z20" i="49"/>
  <c r="AA19" i="49" a="1"/>
  <c r="AA19" i="49"/>
  <c r="Z19" i="49" a="1"/>
  <c r="Z19" i="49"/>
  <c r="AA18" i="49" a="1"/>
  <c r="AA18" i="49"/>
  <c r="Z18" i="49" a="1"/>
  <c r="Z18" i="49"/>
  <c r="AB18" i="49" s="1"/>
  <c r="F18" i="49" s="1"/>
  <c r="AA17" i="49" a="1"/>
  <c r="AA17" i="49"/>
  <c r="Z17" i="49" a="1"/>
  <c r="Z17" i="49"/>
  <c r="AB17" i="49" s="1"/>
  <c r="F17" i="49" s="1"/>
  <c r="AA16" i="49"/>
  <c r="Z16" i="49"/>
  <c r="AB16" i="49"/>
  <c r="F16" i="49"/>
  <c r="D22" i="49"/>
  <c r="E19" i="49"/>
  <c r="D7" i="49"/>
  <c r="D5" i="49"/>
  <c r="B3" i="49"/>
  <c r="D41" i="47"/>
  <c r="D40" i="47"/>
  <c r="D39" i="47"/>
  <c r="D38" i="47"/>
  <c r="D37" i="47"/>
  <c r="D36" i="47"/>
  <c r="D35" i="47"/>
  <c r="D34" i="47"/>
  <c r="D33" i="47"/>
  <c r="D32" i="47"/>
  <c r="D29" i="47"/>
  <c r="AA20" i="47" a="1"/>
  <c r="AA20" i="47"/>
  <c r="Z20" i="47" a="1"/>
  <c r="Z20" i="47"/>
  <c r="AA19" i="47" a="1"/>
  <c r="AA19" i="47"/>
  <c r="Z19" i="47" a="1"/>
  <c r="Z19" i="47"/>
  <c r="AA18" i="47" a="1"/>
  <c r="AA18" i="47"/>
  <c r="Z18" i="47" a="1"/>
  <c r="Z18" i="47"/>
  <c r="AB18" i="47" s="1"/>
  <c r="F18" i="47" s="1"/>
  <c r="AA17" i="47" a="1"/>
  <c r="AA17" i="47"/>
  <c r="Z17" i="47" a="1"/>
  <c r="Z17" i="47"/>
  <c r="AB17" i="47" s="1"/>
  <c r="F17" i="47" s="1"/>
  <c r="AA16" i="47"/>
  <c r="Z16" i="47"/>
  <c r="AB16" i="47"/>
  <c r="D22" i="47"/>
  <c r="E20" i="47"/>
  <c r="D7" i="47"/>
  <c r="D5" i="47"/>
  <c r="B3" i="47"/>
  <c r="D41" i="45"/>
  <c r="D40" i="45"/>
  <c r="D39" i="45"/>
  <c r="D37" i="45"/>
  <c r="D35" i="45"/>
  <c r="D34" i="45"/>
  <c r="D33" i="45"/>
  <c r="AA20" i="45" a="1"/>
  <c r="AA20" i="45"/>
  <c r="Z20" i="45" a="1"/>
  <c r="Z20" i="45"/>
  <c r="AA19" i="45" a="1"/>
  <c r="AA19" i="45" s="1"/>
  <c r="Z19" i="45" a="1"/>
  <c r="Z19" i="45" s="1"/>
  <c r="AA18" i="45" a="1"/>
  <c r="AA18" i="45" s="1"/>
  <c r="Z18" i="45" a="1"/>
  <c r="Z18" i="45" s="1"/>
  <c r="AA17" i="45" a="1"/>
  <c r="AA17" i="45" s="1"/>
  <c r="Z17" i="45" a="1"/>
  <c r="Z17" i="45" s="1"/>
  <c r="AA16" i="45"/>
  <c r="Z16" i="45"/>
  <c r="D7" i="45"/>
  <c r="D5" i="45"/>
  <c r="B3" i="45"/>
  <c r="C166" i="48"/>
  <c r="F21" i="49"/>
  <c r="C166" i="46"/>
  <c r="F21" i="47"/>
  <c r="C166" i="44"/>
  <c r="F21" i="45"/>
  <c r="D5" i="2"/>
  <c r="J32" i="2"/>
  <c r="AB20" i="45"/>
  <c r="F20" i="45" s="1"/>
  <c r="AB20" i="49"/>
  <c r="F20" i="49" s="1"/>
  <c r="AB20" i="47"/>
  <c r="F20" i="47" s="1"/>
  <c r="AB19" i="47"/>
  <c r="F19" i="47" s="1"/>
  <c r="E18" i="49"/>
  <c r="E17" i="49"/>
  <c r="AB19" i="49"/>
  <c r="F19" i="49" s="1"/>
  <c r="E16" i="49"/>
  <c r="E20" i="49"/>
  <c r="E17" i="47"/>
  <c r="E16" i="47"/>
  <c r="E18" i="47"/>
  <c r="E19" i="47"/>
  <c r="F16" i="47"/>
  <c r="D22" i="45"/>
  <c r="E20" i="45"/>
  <c r="D36" i="45"/>
  <c r="D38" i="45"/>
  <c r="F15" i="2"/>
  <c r="E18" i="45"/>
  <c r="E16" i="45"/>
  <c r="E22" i="45"/>
  <c r="E17" i="45"/>
  <c r="E22" i="49"/>
  <c r="E19" i="45"/>
  <c r="E22" i="47"/>
  <c r="F33" i="2"/>
  <c r="G33" i="2"/>
  <c r="H33" i="2"/>
  <c r="I33" i="2"/>
  <c r="J33" i="2"/>
  <c r="AA16" i="2"/>
  <c r="Z16" i="2"/>
  <c r="Z17" i="2" a="1"/>
  <c r="Z17" i="2" s="1"/>
  <c r="D33" i="2"/>
  <c r="AA20" i="2" a="1"/>
  <c r="AA20" i="2" s="1"/>
  <c r="Z20" i="2" a="1"/>
  <c r="Z20" i="2" s="1"/>
  <c r="AA19" i="2" a="1"/>
  <c r="AA19" i="2" s="1"/>
  <c r="Z19" i="2" a="1"/>
  <c r="Z19" i="2" s="1"/>
  <c r="AA18" i="2" a="1"/>
  <c r="AA18" i="2" s="1"/>
  <c r="Z18" i="2" a="1"/>
  <c r="Z18" i="2" s="1"/>
  <c r="AA17" i="2" a="1"/>
  <c r="AA17" i="2" s="1"/>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D29" i="36"/>
  <c r="E28" i="36"/>
  <c r="E27" i="36"/>
  <c r="D22" i="36"/>
  <c r="E26" i="36"/>
  <c r="E25" i="36"/>
  <c r="D17" i="36"/>
  <c r="D16" i="36"/>
  <c r="D15" i="36"/>
  <c r="D24" i="2"/>
  <c r="D23" i="2"/>
  <c r="D27" i="36"/>
  <c r="D33" i="36"/>
  <c r="D31" i="36"/>
  <c r="D26" i="36"/>
  <c r="D25" i="36"/>
  <c r="D28" i="36"/>
  <c r="D30" i="36"/>
  <c r="D32" i="36"/>
  <c r="D34" i="36"/>
  <c r="D20" i="2"/>
  <c r="D19" i="2"/>
  <c r="D18" i="2"/>
  <c r="D16" i="2"/>
  <c r="D17" i="2"/>
  <c r="D7" i="36"/>
  <c r="B3" i="36"/>
  <c r="C59" i="1"/>
  <c r="F21" i="2" s="1"/>
  <c r="D18" i="36"/>
  <c r="E17" i="36"/>
  <c r="D7" i="2"/>
  <c r="E15" i="36"/>
  <c r="E16" i="36"/>
  <c r="E18" i="36"/>
  <c r="E32" i="2"/>
  <c r="G32" i="2"/>
  <c r="H32" i="2"/>
  <c r="I32" i="2"/>
  <c r="G34" i="2"/>
  <c r="H34" i="2"/>
  <c r="I34" i="2"/>
  <c r="J34" i="2"/>
  <c r="G35" i="2"/>
  <c r="H35" i="2"/>
  <c r="I35" i="2"/>
  <c r="J35" i="2"/>
  <c r="G36" i="2"/>
  <c r="H36" i="2"/>
  <c r="I36" i="2"/>
  <c r="J36" i="2"/>
  <c r="G37" i="2"/>
  <c r="H37" i="2"/>
  <c r="I37" i="2"/>
  <c r="J37" i="2"/>
  <c r="F37" i="2"/>
  <c r="F36" i="2"/>
  <c r="D36" i="2"/>
  <c r="F35" i="2"/>
  <c r="F34" i="2"/>
  <c r="D34" i="2"/>
  <c r="F32" i="2"/>
  <c r="E37" i="2"/>
  <c r="E36" i="2"/>
  <c r="E35" i="2"/>
  <c r="E34" i="2"/>
  <c r="E33" i="2"/>
  <c r="D29" i="2"/>
  <c r="B3" i="2"/>
  <c r="D35" i="2"/>
  <c r="D37" i="2"/>
  <c r="D32" i="2" l="1"/>
  <c r="D22" i="2"/>
  <c r="E19" i="2" s="1"/>
  <c r="E18" i="2"/>
  <c r="D38" i="2"/>
  <c r="AB16" i="45"/>
  <c r="F16" i="45" s="1"/>
  <c r="AB17" i="2"/>
  <c r="F17" i="2" s="1"/>
  <c r="AB19" i="2"/>
  <c r="F19" i="2" s="1"/>
  <c r="AB18" i="2"/>
  <c r="F18" i="2" s="1"/>
  <c r="AB20" i="2"/>
  <c r="F20" i="2" s="1"/>
  <c r="AB16" i="2"/>
  <c r="F16" i="2" s="1"/>
  <c r="F22" i="47"/>
  <c r="G21" i="47" s="1"/>
  <c r="AB17" i="45"/>
  <c r="F17" i="45" s="1"/>
  <c r="AB19" i="45"/>
  <c r="F19" i="45" s="1"/>
  <c r="G16" i="47"/>
  <c r="AB18" i="45"/>
  <c r="F18" i="45" s="1"/>
  <c r="F22" i="49"/>
  <c r="G19" i="49" s="1"/>
  <c r="E16" i="2" l="1"/>
  <c r="E17" i="2"/>
  <c r="E22" i="2" s="1"/>
  <c r="E20" i="2"/>
  <c r="F22" i="45"/>
  <c r="G15" i="45" s="1"/>
  <c r="G18" i="47"/>
  <c r="G20" i="47"/>
  <c r="F22" i="2"/>
  <c r="G20" i="2" s="1"/>
  <c r="G15" i="47"/>
  <c r="G19" i="47"/>
  <c r="G17" i="47"/>
  <c r="G21" i="45"/>
  <c r="G20" i="45"/>
  <c r="G16" i="45"/>
  <c r="G18" i="45"/>
  <c r="G21" i="49"/>
  <c r="G16" i="49"/>
  <c r="G17" i="49"/>
  <c r="G18" i="49"/>
  <c r="G15" i="49"/>
  <c r="G20" i="49"/>
  <c r="G17" i="2"/>
  <c r="G15" i="2" l="1"/>
  <c r="G17" i="45"/>
  <c r="G19" i="45"/>
  <c r="G16" i="2"/>
  <c r="G21" i="2"/>
  <c r="G19" i="2"/>
  <c r="G18" i="2"/>
  <c r="G22" i="47"/>
  <c r="G22" i="49"/>
  <c r="G22" i="45"/>
  <c r="G22" i="2" l="1"/>
</calcChain>
</file>

<file path=xl/sharedStrings.xml><?xml version="1.0" encoding="utf-8"?>
<sst xmlns="http://schemas.openxmlformats.org/spreadsheetml/2006/main" count="2598" uniqueCount="643">
  <si>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</si>
  <si>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</si>
  <si>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</si>
  <si>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</si>
  <si>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</si>
  <si>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</si>
  <si>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</si>
  <si>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</si>
  <si>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</si>
  <si>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</si>
  <si>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</si>
  <si>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</si>
  <si>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</si>
  <si>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</si>
  <si>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</si>
  <si>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</si>
  <si>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</si>
  <si>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</si>
  <si>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</si>
  <si>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</si>
  <si>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</si>
  <si>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</si>
  <si>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</si>
  <si>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</si>
  <si>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</si>
  <si>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</si>
  <si>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</si>
  <si>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</si>
  <si>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</si>
  <si>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</si>
  <si>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</si>
  <si>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</si>
  <si>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</si>
  <si>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</si>
  <si>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</si>
  <si>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</si>
  <si>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</si>
  <si>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</si>
  <si>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</si>
  <si>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</si>
  <si>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</si>
  <si>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</si>
  <si>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</si>
  <si>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</si>
  <si>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</si>
  <si>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</si>
  <si>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</si>
  <si>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</si>
  <si>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</si>
  <si>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</si>
  <si>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</si>
  <si>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</si>
  <si>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</si>
  <si>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</si>
  <si>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</si>
  <si>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</si>
  <si>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</si>
  <si>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</si>
  <si>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</si>
  <si>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</si>
  <si>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</si>
  <si>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</si>
  <si>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</si>
  <si>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</si>
  <si>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</si>
  <si>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</si>
  <si>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</si>
  <si>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</si>
  <si>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</si>
  <si>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</si>
  <si>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</si>
  <si>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</si>
  <si>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</si>
  <si>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</si>
  <si>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</si>
  <si>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</si>
  <si>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</si>
  <si>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scheme val="minor"/>
      </rPr>
      <t> </t>
    </r>
  </si>
  <si>
    <r>
      <t>Capacitação</t>
    </r>
    <r>
      <rPr>
        <sz val="12"/>
        <rFont val="Calibri"/>
        <family val="2"/>
        <scheme val="minor"/>
      </rPr>
      <t>: Processo de aprendizagem, que visa contribuir para o desenvolvimento de competências. (Adaptado do PNDP, 2006);</t>
    </r>
    <r>
      <rPr>
        <u/>
        <sz val="12"/>
        <rFont val="Calibri"/>
        <family val="2"/>
        <scheme val="minor"/>
      </rPr>
      <t xml:space="preserve">
Educação ambiental</t>
    </r>
    <r>
      <rPr>
        <sz val="12"/>
        <rFont val="Calibri"/>
        <family val="2"/>
        <scheme val="minor"/>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</si>
  <si>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</si>
  <si>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</si>
  <si>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</si>
  <si>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</si>
  <si>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</si>
  <si>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</si>
  <si>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</si>
  <si>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</si>
  <si>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</si>
  <si>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</si>
  <si>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</si>
  <si>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</si>
  <si>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</si>
  <si>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</si>
  <si>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</si>
  <si>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</si>
  <si>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color rgb="FF000000"/>
        <rFont val="Calibri"/>
        <family val="2"/>
        <scheme val="minor"/>
      </rPr>
      <t> </t>
    </r>
  </si>
  <si>
    <t>Intervenção sobre espécimes da fauna em seu habitat natural visando à manutenção e recuperação de populações viáveis (IN ICMBio Nº 5/2021).  </t>
  </si>
  <si>
    <r>
      <t>Normativas</t>
    </r>
    <r>
      <rPr>
        <sz val="12"/>
        <color rgb="FF000000"/>
        <rFont val="Calibri"/>
        <family val="2"/>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</si>
  <si>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</si>
  <si>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scheme val="minor"/>
      </rPr>
      <t> </t>
    </r>
  </si>
  <si>
    <t>Estratégias que orientem a priorização das ações necessárias para uma gestão adequada do território (ordenamento territorial, áreas prioritárias, zoneamento urbano)  </t>
  </si>
  <si>
    <r>
      <t>Pesquisa </t>
    </r>
    <r>
      <rPr>
        <sz val="12"/>
        <color rgb="FF000000"/>
        <rFont val="Calibri"/>
        <family val="2"/>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</si>
  <si>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</si>
  <si>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</si>
  <si>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</si>
  <si>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</si>
  <si>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</si>
  <si>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para a Conservação das Tartarugas Marinhas</t>
  </si>
  <si>
    <t>Objetivo geral do PAN</t>
  </si>
  <si>
    <t>Reduzir as ameaças e pressões às tartarugas marinhas e seus habitats, por meio do aprimoramento das ações de conservação, pesquisa, monitoramento e políticas públicas, visando diminuir o risco de extinção dessas espécies</t>
  </si>
  <si>
    <t>Data da monitoria</t>
  </si>
  <si>
    <t>09/09/2025 - 12/09/2025</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</si>
  <si>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</si>
  <si>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</si>
  <si>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</si>
  <si>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</si>
  <si>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</si>
  <si>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</si>
  <si>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</si>
  <si>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</si>
  <si>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</si>
  <si>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</si>
  <si>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</si>
  <si>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</si>
  <si>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</si>
  <si>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Avaliação e redução das capturas incidentais e mortalidade das tartarugas marinhas nas pescarias</t>
  </si>
  <si>
    <t>1.1</t>
  </si>
  <si>
    <t xml:space="preserve">Atualizar as informações de pescarias e áreas de interação com tartarugas marinhas  </t>
  </si>
  <si>
    <t xml:space="preserve">Workshop  e relatório contendo lista de Pescarias prioritárias​
Mapas de áreas de pesca com interação; </t>
  </si>
  <si>
    <t>João Luiz Camargo (Centro Tamar​/ICMBio)</t>
  </si>
  <si>
    <t>Israel Cintra (UFRA​); Alex Klautau (CEPNOR​/ICMBio); Danielle Monteiro (FURG​); Dérien Vernetti(CEPSUL/ICMbio​); Sergio Estima (NEMA​); Luana Specht (SINDIPI​); José Henrique Becker (Fundação Projeto Tamar​); Bruno Giffoni (Fundação Projeto Tamar)​; Leonardo Messias (CEPENE/ICMBio)​; Carolina Brandl (Porto do Açu​); Camila Domit (UFPR​); Carolina Bertozzi (UNESP)</t>
  </si>
  <si>
    <t>x</t>
  </si>
  <si>
    <t xml:space="preserve">Erik: Reuniões e outras atividades referentes ao arrasto de camarão em SE e AL integram o processo / Robson: na dissertação anexada ao formulário (em ações posteriores) nós mapeamos as potenciais áreas de interação das tartrugas marinhas com a pesca na APACC.
</t>
  </si>
  <si>
    <t>Erik: Atas de reuniões, apresentação de informações sobre a pesca de arrasto e demais informações como subsídio à alteração da regra de manejo vigente processo (arrasto de camarão em SE e AL - SEI ICMBio 02044.000129/2023-31)
João: artigo "Gestão pesqueira em Unidades de Conservação federais brasileiras, onde estamos?" (No Prelo)</t>
  </si>
  <si>
    <t>Joca Thomé (Centro TAMAR)</t>
  </si>
  <si>
    <t>1.2</t>
  </si>
  <si>
    <t>Caracterizar as pescarias ainda não avaliadas quanto ao impacto nas tartarugas marinhas (emalhe industrial de corvina, rede alta/boiada, arrasto de camarão e peixes demersais)</t>
  </si>
  <si>
    <t>Relatório de caracterização​</t>
  </si>
  <si>
    <r>
      <t>Danielle Monteiro (FURG​); Daniel Solon (UERN​); Sergio Estima (NEMA​);</t>
    </r>
    <r>
      <rPr>
        <sz val="16"/>
        <color rgb="FFDD0806"/>
        <rFont val="Calibri"/>
      </rPr>
      <t xml:space="preserve"> </t>
    </r>
    <r>
      <rPr>
        <sz val="16"/>
        <color rgb="FF000000"/>
        <rFont val="Calibri"/>
      </rPr>
      <t>Rafaela Frazão (CEPNOR/ICMBio​); Luana Specht (SINDIPI​)</t>
    </r>
  </si>
  <si>
    <t>Ação não foi iniciada</t>
  </si>
  <si>
    <t>Danielle Monteiro (FURG)</t>
  </si>
  <si>
    <r>
      <rPr>
        <sz val="16"/>
        <color rgb="FF000000"/>
        <rFont val="Calibri"/>
      </rPr>
      <t>Danielle Monteiro (FURG​); Daniel Solon (UERN​); Sergio Estima (NEMA​);</t>
    </r>
    <r>
      <rPr>
        <sz val="16"/>
        <color rgb="FFDD0806"/>
        <rFont val="Calibri"/>
      </rPr>
      <t xml:space="preserve"> </t>
    </r>
    <r>
      <rPr>
        <sz val="16"/>
        <color rgb="FF000000"/>
        <rFont val="Calibri"/>
      </rPr>
      <t>Rafaela Frazão (CEPNOR/ICMBio​); Thaíza Barreto (SINDIPI​)</t>
    </r>
  </si>
  <si>
    <t>1.3</t>
  </si>
  <si>
    <t>Fomentar pesquisas sobre o desenvolvimento e avaliação do uso de medidas mitigadoras nas pescarias que interagem com tartarugas marinhas,  considerando o enfoque ecossistêmico e comunitário</t>
  </si>
  <si>
    <r>
      <t>Novas tecnologias testadas​;
Linhas de pesquisa</t>
    </r>
    <r>
      <rPr>
        <sz val="16"/>
        <rFont val="Calibri"/>
        <family val="2"/>
      </rPr>
      <t xml:space="preserve"> em Programas de Pós-Graduação</t>
    </r>
  </si>
  <si>
    <t>Danielle Monteiro (FURG​)</t>
  </si>
  <si>
    <t>Dérien Vernetti, Priscila Dolphine (CEPSUL/ICMBio)​; João Luiz (Centro Tamar/ICMBio);​ Luana Specht (SINDIPI​); Sergio Estima (NEMA); Gilberto Sales (MMA​); Henrique Becker e Bruno Giffoni (Fundação Projeto Tamar​); Agnaldo Martins (UFES​); Camila Domit (CEM UFPR)​; Daniel Solon(UERN​); Rafaella Frazão (CEPNOR/ ICMBio)</t>
  </si>
  <si>
    <t>Execução de Projeto para Instituir o Observatório Brasileiro sobre capturas incidentais na pesca e realizar testes de medidas mitigadoras; Realização de 2 embarques para testar o estropo de nylon na pesca com espinhel pelágico no sul do Brasil.
Curso de avaliação de medidas de monitoramento e redução de mortalidade de megafauna marinha na UFPR
Workshop de avaliação e medidas mitigadoras de bycatch organizado pelo CMA
Realização de um embarque pelo SINDIPI na pesca de arrasto de camarão oceânico (carabineiro)</t>
  </si>
  <si>
    <t>Novas tecnologias fomentadas e testadas​;
Linhas de pesquisa em Programas de Pós-Graduação</t>
  </si>
  <si>
    <t>1.4</t>
  </si>
  <si>
    <t xml:space="preserve">Desenvolver e testar medidas mitigadoras para a redução da mortalidade e captura incidental de tartarugas marinhas nas pescarias artesanais com enfoque ecossistêmico  </t>
  </si>
  <si>
    <t>Novas tecnologias propostas e testadas</t>
  </si>
  <si>
    <t>Camila Domit (UFPR)</t>
  </si>
  <si>
    <t>Marta Cremer (UNIVILLE); Carolina Bertozzi (UNESP); Henrique Becker e Bruno Giffoni (Fundação Projeto Tamar); Dérien Vernetti (CEPSUL/ICMBio), Gilberto Sales(MMA)</t>
  </si>
  <si>
    <r>
      <rPr>
        <sz val="16"/>
        <color rgb="FF000000"/>
        <rFont val="Calibri"/>
        <scheme val="minor"/>
      </rPr>
      <t>Foi realizado curso de avaliação de medidas de monitoramento e redução de mortalidade de megafauna marinha na UFPR
testes realizados pelo TAMAR em Ubatuba (Bruno Giffoni) e testes de TED que foram realizados em SP
testes de</t>
    </r>
    <r>
      <rPr>
        <i/>
        <sz val="16"/>
        <color rgb="FF000000"/>
        <rFont val="Calibri"/>
        <scheme val="minor"/>
      </rPr>
      <t xml:space="preserve"> pinger</t>
    </r>
    <r>
      <rPr>
        <sz val="16"/>
        <color rgb="FF000000"/>
        <rFont val="Calibri"/>
        <scheme val="minor"/>
      </rPr>
      <t xml:space="preserve"> em SSF em comunidades de SP, PR e SC (Marta Cremer e Carolina Bertozi)
Teste das garrafas em rede de emalhe no norte do RS</t>
    </r>
  </si>
  <si>
    <t>1.5</t>
  </si>
  <si>
    <t>Elaborar, testar e fomentar de forma participativa o uso de medidas mitigadoras da captura incidental de tartarugas marinhas para pescaria de arrasto de parelha do Sul e do Norte, arrasto de camarão Sergipe, Alagoas, norte da Bahia, norte do Rio de Janeiro e Espírito Santo e pescarias de emalhe artesanal no Sudeste e Sul</t>
  </si>
  <si>
    <t xml:space="preserve">Medida elaborada e testada​
TEDs adaptados </t>
  </si>
  <si>
    <t>Dérien Duarte (CEPSUL)</t>
  </si>
  <si>
    <t>Danielle Monteiro (FURG)​; João Luís Camargo, Kelly Bonach, Erik dos Santos e Lorena Nascimento (Centro Tamar/ICMBio)​; Leonardo Messias (CEPENE/ICMBio); Rafaela Frazão (CEPNOR/ICMBio)​; Luiz Carlos Matsuda  (SINDIPI​); Marta Cremer (UNIVALI​); Carolina Bertozzi (UNESP​);  Bruno Giffoni e Fábio Lira (Fundação Projeto Tamar)​; Gilberto Sales (MMA​); Sergio Estima (NEMA); Daniel Nascimento (RPPN Caruara)</t>
  </si>
  <si>
    <t>1.6</t>
  </si>
  <si>
    <t>Inserir o registro de capturas incidentais de tartarugas marinhas nos programas de monitoramento pesqueiro (PMAPs)</t>
  </si>
  <si>
    <t>Captura de tartarugas nos protocolos</t>
  </si>
  <si>
    <t>Joca Thomé (Centro Tamar​/ICMBio)</t>
  </si>
  <si>
    <t>Priscila Dolphine (CEPSUL/ICMBio); Gilberto Sales (MMA)</t>
  </si>
  <si>
    <t>PMAP sendo rearticulado com a recriação do MPA / GT de Capturas Incidentais em andamento</t>
  </si>
  <si>
    <t>Protocolos atualizados incluindo captura incidental de tartarugas</t>
  </si>
  <si>
    <t>1.7</t>
  </si>
  <si>
    <t>Propor programas de certificação e/ou selos de pesca responsável para pescarias que utilizam medidas mitigadoras e ou boas práticas para a conservação das tartarugas marinhas</t>
  </si>
  <si>
    <t>Programa de certificação  elaborado</t>
  </si>
  <si>
    <t>Dérien Vernetti (CEPSUL​/ICMBio); Ingrid Oberg (CMA/ICMbio​); Joca Thomé (Centro Tamar/ICMBio)​; Luana Specht (SINDIPI​); Bruno Giffoni (Fundação Projeto Tamar); Cintia Miyaji (Paiche Consultoria); Rodrigo Hazin (Borte Pesca S.A)</t>
  </si>
  <si>
    <t>Não há capacidade gerencial do PAN para realizar esta ação.</t>
  </si>
  <si>
    <t>1.8</t>
  </si>
  <si>
    <t>Fomentar pesquisas com enfoque em caracterização bioecológica (marcadores moleculares e tróficos) e movimento (telemetria) dos indivíduos capturados em áreas críticas de interação com as pescarias</t>
  </si>
  <si>
    <t>Bancos de dados genéticos, genômicos e ecológicos estabelecidos e publicizados​;
Artigos científicos submetidos</t>
  </si>
  <si>
    <t>Sarah Vargas (UFES)</t>
  </si>
  <si>
    <t>Camila Domit (UFPR);​ Daniel Solon (UERN​); Sibele Vilaça (ITV);​ Erik dos Santos, Claudio Bellini (Centro Tamar/ ICMBio);​ Gustavo Stahelin (Fundação Projeto Tamar​); Danielle Monteiro (FURG)</t>
  </si>
  <si>
    <t>Incluem-se estudos de marcação e recaptura, genéticos, ecológicos, de saúde, dieta, telemetria, comportamento, entre outros</t>
  </si>
  <si>
    <t xml:space="preserve">Identificação, difusão e incorporação de questões relevantes à conservação das tartarugas marinhas em políticas públicas, em especial o ordenamento territorial costeiro e marinho								
</t>
  </si>
  <si>
    <t>2.1</t>
  </si>
  <si>
    <t>Articular com instituições responsáveis pelo ordenamento* medidas de mitigação ao impacto da ocupação costeira tais como: fotopoluição, obras, trânsito de veículos e embarcações;</t>
  </si>
  <si>
    <t>Ofícios as instituições;​
Reuniões, workshops, normativas e planos de trabalho;</t>
  </si>
  <si>
    <t>Gabriella Pizetta (Centro Tamar/ICMBio)</t>
  </si>
  <si>
    <r>
      <t>Bruno Stefanis (Instituto Biota); ​Kelly Bonach, Kléber de Oliveira e Erik dos Santos (Centro Tamar/ICMBio);​ Cláudia Marçal (RESEX Maracanã);​ Bruno Vinicius (Apa Delta do Parnaíba); Paulo Lara (Fundação Projeto Tamar); Juliana Câmara (MPF/AL);</t>
    </r>
    <r>
      <rPr>
        <sz val="16"/>
        <color rgb="FFFF0000"/>
        <rFont val="Calibri"/>
      </rPr>
      <t xml:space="preserve"> </t>
    </r>
    <r>
      <rPr>
        <sz val="16"/>
        <color rgb="FF000000"/>
        <rFont val="Calibri"/>
      </rPr>
      <t>Jorge Munhoz (MPF/ES)</t>
    </r>
  </si>
  <si>
    <t>*Secretarias (Meio Ambiente, Mobilidade Urbana, Obras, Detrans, companhia de energia, zoonoses)
Aguardando retorno do MPF/BA e ES e do INEMA</t>
  </si>
  <si>
    <t>Gabriella: Temos enviado ofícios para Prefeituras, especialmente sobre fotopoluição e trânsito de veículos. Realização de workshop sobre fotopoluição em 2024 e preparando workshop sobre erosão costeira para final de 2025. / Erik: foram realizadas palestras junto ao órgão de licenciamento ambiental no estado de Sergipe e município de Aracaju, além de participação em audiências públicas do GERCO / Ingrid: Participando dos Grupos de gerenciamento costeiro, de conselhos gestores das APAs Marinhas no Estado de São Paulo e de comitês estaduais que discutem gestão pesqueira, buscamos trazer a questão da conservação da biodiversidade marinha para as discussões, trazendo informações sobre políticas adequadas para a conservação das espécies | 
Bruno: Em Alagoas foi aprovado o Projeto Orla de Maceió; uma Unidade de Conservação (ARIE das Tartarugas Marinhas) foi judicializada com parecer favorável para sua criação; Biota e UFAL fizeram minuta de decreto para regularizar passeio nas piscinas naturais para evitar o impacto sobre as tartarugas marinhas</t>
  </si>
  <si>
    <t>2.2</t>
  </si>
  <si>
    <t>Articular para que as áreas prioritárias e regulares de desova de tartarugas marinhas estejam contempladas nos programas de zoneamento e gestão territorial costeira e marinha*</t>
  </si>
  <si>
    <t>Diagnóstico dos documentos de ordenamentos existentes;​
Reuniões;​
Recomendações oficiais para reconhecimento das áreas de desova nos instrumentos de ordenamento;​</t>
  </si>
  <si>
    <t>Joca Thomé (Centro Tamar/ICMBio)</t>
  </si>
  <si>
    <t>Bruno Stefanis (Instituto Biota);​ Jéssica Bezerra (Oceânica - Pesquisa, Educação e Conservação/RN); Fabio Lira e Eduardo Lima (Fundação Projeto Tamar); Werlanne Santana (Instituto Tartarugas do Delta/PI);
Vivian Neves (ECOASSOCIADOS/PE);
Maurizélia de Brito (Rebio Atol das Rocas/ICMBio/MMA);
Yedda de Oliveira (Instituto Parahyba de Sustentabilidade - IPAS/ PB)​; Cláudio Bellini (Centro Tamar/ICMBio)</t>
  </si>
  <si>
    <t>GERCO, ORLA,PEM, AAAS, PM de UCs, PDM;</t>
  </si>
  <si>
    <t>GERCO nacional está sendo reativado e o Planejamento espacial marinho (PEM) como política de governo
O encontro nacional (ENCOGERCO) será realizado no final do mês de setembro, com participação do Centro TAMAR para articular a inserção do tema dentro do programa</t>
  </si>
  <si>
    <t>Incluir planos de manejo de UCs costeiras e marinhas no diagnóstico dos documentos de ordenamento territorial</t>
  </si>
  <si>
    <t>2.3</t>
  </si>
  <si>
    <t>Identificar e divulgar as áreas marinhas prioritárias para as tartarugas marinhas (áreas de uso no mar) e orientar órgãos licenciadores.​</t>
  </si>
  <si>
    <t>​Mapas elaborados e publicados com áreas identificadas</t>
  </si>
  <si>
    <t>Erik Santos (Centro Tamar/ICMBio)</t>
  </si>
  <si>
    <t>André Barbosa(DILIC - IBAMA);​ Gabriella Pizetta, Cláudio Bellini e Mário Luiz Pereira (Centro Tamar/ICMBio); Robson Santos (UFAL)​; Bruno Stefanis (Instituto Biota)​;  Gustavo Stahelin, Paulo Lara, Alexsandro (Fundação Projeto Tamar);​ Carolina Brandl (Porto do Açu)​; Camila Domit e Tawane Nunes (UFPR); Sergio Estima (NEMA)​; Daniel Nascimento (RPPN Caruara)</t>
  </si>
  <si>
    <t>Para os habitats reprodutivos, conferir a ação 3.1</t>
  </si>
  <si>
    <r>
      <rPr>
        <b/>
        <sz val="16"/>
        <color rgb="FF000000"/>
        <rFont val="Calibri"/>
        <scheme val="minor"/>
      </rPr>
      <t>Erik:</t>
    </r>
    <r>
      <rPr>
        <sz val="16"/>
        <color rgb="FF000000"/>
        <rFont val="Calibri"/>
        <scheme val="minor"/>
      </rPr>
      <t xml:space="preserve"> quanto ao licenciamento, as áreas de uso identificadas são empregadas em processos de licenciamento, como por exemplo sísmica, portos, exploração e descomissionamento de campos de hidrocarboneto; quanto às áreas de uso no mar, há contínua obtenção de informações, proposição de novos projetos e processamento das informações para atualização das áreas |
</t>
    </r>
    <r>
      <rPr>
        <b/>
        <sz val="16"/>
        <color rgb="FF000000"/>
        <rFont val="Calibri"/>
        <scheme val="minor"/>
      </rPr>
      <t>Robson:</t>
    </r>
    <r>
      <rPr>
        <sz val="16"/>
        <color rgb="FF000000"/>
        <rFont val="Calibri"/>
        <scheme val="minor"/>
      </rPr>
      <t xml:space="preserve"> Em conjunto com o Instituto Biota de Conservação, apresentamos nota técnica (em anexo) apontando áreas prioritárias para conservação da biodiversidade marinha, incluindo os mapas de ocorrência para o litoral centro-norte do estado de Alagoas, subsidiando a proposta de criação de UC no litoral e processo de licenciamento de dragagem (estadual) | 
</t>
    </r>
    <r>
      <rPr>
        <b/>
        <sz val="16"/>
        <color rgb="FF000000"/>
        <rFont val="Calibri"/>
        <scheme val="minor"/>
      </rPr>
      <t>Camila e Bruno:</t>
    </r>
    <r>
      <rPr>
        <sz val="16"/>
        <color rgb="FF000000"/>
        <rFont val="Calibri"/>
        <scheme val="minor"/>
      </rPr>
      <t xml:space="preserve"> identificação de áreas de uso e concentração por meio de transmissores acústicos e satelitais, e monitoramento aéreo (uso de drone). Submissão de dois projetos de telemetria de tartaruga-cabeçuda em área de prospecção sísmica no RS (FURG e NEMA)</t>
    </r>
  </si>
  <si>
    <t>André Barbosa(DILIC - IBAMA);​ Gabriella Pizetta, Cláudio Bellini e Mário Luiz Pereira (Centro Tamar/ICMBio); Robson Santos (UFAL)​; Bruno Stefanis (Instituto Biota)​;  Gustavo Stahelin, Paulo Lara, Alexsandro (Fundação Projeto Tamar);​ Carolina Brandl (Porto do Açu)​; Camila Domit e Tawane Nunes (UFPR); Sergio Estima (NEMA)​; Tatiane Bittar (RPPN Caruara)</t>
  </si>
  <si>
    <t>2.4</t>
  </si>
  <si>
    <t>Ampliar a divulgação do guia de licenciamento ambiental - tartarugas marinhas</t>
  </si>
  <si>
    <t>Ofícios, reuniões, palestras de divulgações para empreendedores, órgãos licenciadores e fiscalizadores, empresas de consultoria, instituições de pesquisa;​
Tradução em espanhol do guia</t>
  </si>
  <si>
    <t>Robson Santos (UFAL); Bruno Stefanis (Instituto Biota); Paulo Lara e Nathalia Berchieri (Fundação Projeto Tamar); Jéssica Bezerra (Oceânica - Pesquisa, Educação e Conservação/RN); Jozélia Correia  (UFRPE); Werlanne Santana (Tartarugas do Delta - PI); Vivian Neves (ECOASSOCIADOS/PE); Maurizélia Silva (Rebio Atol das Rocas/ICMBio/MMA); Sergio Estima (NEMA)​; Yedda de Oliveira (Instituto Parahyba de Sustentabilidade), Aline Simões (RESEX Marinha Lagoa de Jequiá - AL); Sandra Tavares (Centro Tamar/ICMBio); André Barbosa (DILIC - IBAMA);​ Bruno Vinicius(APA Delta do Parnaiba)</t>
  </si>
  <si>
    <t> </t>
  </si>
  <si>
    <t>Gabriella: Tem sido feita de forma contínua a divulgação do Guia de Licenciamento por meio de Ofícios, reuniões, palestras para empreendedores, órgãos licenciadores e fiscalizadores, empresas de consultoria, instituições de pesquisa / Robson: Em conjunto com o Instituto Biota de Conservação apresentamos as informações presentes no guia de licenciamento para ajudar a guiar as atividades relacionadas à dragagem de porto no estado de Alagoas</t>
  </si>
  <si>
    <t>2.5</t>
  </si>
  <si>
    <t xml:space="preserve"> Articular a atualização das normativas vigentes (portarias IBAMA n° 10 e 11 de 95 – iluminação, trânsito de veículos e IN conjunta n°01/2011 - área de exclusão E&amp;P)</t>
  </si>
  <si>
    <t>Normativas atualizadas e publicadas;</t>
  </si>
  <si>
    <t>Cláudio Bellini, Erik dos Santos (Centro Tamar/ICMBio);​ André Barbosa (DILIC - IBAMA); Carolina Brandl (Porto do Açu)</t>
  </si>
  <si>
    <t>Gabriella: O processo de atualização das portarias IBAMA n° 10 e 11 de 95 – iluminação, trânsito de veículos, foi iniciado antes do ciclo do PAN, com Minuta de Portarias elaboradas, e processo parou na Dibio ao solicitar formação de grupo de trabalho no Ibama. Antes de retomar a formação do GT, creio que temos que atualizar as minutas. E para tanto, deve ser feito em conjunto/alinhamento com a Ação 3.1.</t>
  </si>
  <si>
    <t>2.6</t>
  </si>
  <si>
    <t>Articular para normatização dos Projetos de Monitoramento de Praias (PMP) vinculados a processos de licenciamento ambiental</t>
  </si>
  <si>
    <t>​
Documento normativo (nota técnica);​
IN elaborada e publicada</t>
  </si>
  <si>
    <t>André Barbosa (DILIC - IBAMA)</t>
  </si>
  <si>
    <t>Cláudia Marçal (RESEX Maracanã); Kelly Bonach, Gabriella Pizzeta (Centro Tamar/ICMBio);​ Bruno Stefanis (Instituto Biota);​ Fabio Lira e Bruno Giffoni (Fundação Projeto Tamar);​ Daniel Solon (UERN);​ Camila Domit (UFPR);​ Carolina Brandl(Porto do Açu)</t>
  </si>
  <si>
    <t>A nota técnica está em elaboração e vai ser compartilhada com o GAT para revisão</t>
  </si>
  <si>
    <t>​Documento normativo (nota técnica) elaborado</t>
  </si>
  <si>
    <t>2.7</t>
  </si>
  <si>
    <t>Aprimorar o sistema de informação público que agregue os dados de tartarugas marinhas</t>
  </si>
  <si>
    <t>​Sistema de informações integrado e com acesso livre</t>
  </si>
  <si>
    <t>Mário Pereira (Centro Tamar/ICMBio)</t>
  </si>
  <si>
    <t>João Carlos Thomé (Centro Tamar/ICMBio);​ Kleber de Oliveira (DIAC/ICMBio); André Barbosa (DILIC - IBAMA)</t>
  </si>
  <si>
    <t>Sistema atual, denominado Banco de Dados para Conservação das Tartarugas Marinhas (BDC TAMAR), está em fase d emigração, mudança de logo, etc.</t>
  </si>
  <si>
    <t>Foi realizado um diagnóstico dos dados para sua adaptação ao modelo DarwinCore e a Politica da Geoinformação do ICMBio. Será necessária padronização e adequação, conforme identificado.
Ao mesmo tempo, está em andamento o processo de migração do BDC a rede e gestão total interna do IMCBio, no que tange a governança de dados.</t>
  </si>
  <si>
    <t>Anexou comprovantes</t>
  </si>
  <si>
    <t>2.8</t>
  </si>
  <si>
    <t xml:space="preserve">Elaborar  materiais de conhecimentos básicos sobre tartarugas marinhas para cursos (EADs e/ou presenciais) para capacitar órgãos e parceiros institucionais </t>
  </si>
  <si>
    <t xml:space="preserve">Cursos e aulas;​
Apostilas​;
Vídeos​;
Materiais didáticos​ online; ​
Infográficos </t>
  </si>
  <si>
    <t>Sandra Tavares (Centro Tamar/ICMBio)</t>
  </si>
  <si>
    <t>Cláudia Marçal (RESEX Maracanã); Kelly Bonach (Centro Tamar/ICMBio);​ André Barbosa (DILIC - IBAMA);​ Ricardo Peng (CCOM/ICMBio); Mariana Lacerda (UFPR); Daniel Nascimento (Reserva Caruara)</t>
  </si>
  <si>
    <t xml:space="preserve">Público alvo: órgãos do SISNAMA, empresas e policias ambientais </t>
  </si>
  <si>
    <t>Este processo já tinha iniciado, com contatos a Acadebio sobre como elaborar esses cursos e formação/capacitação como conteúdista. Teve início uma minuta de escopo de curso, mas a ementa ainda falta ser primeiramente revisada pela coordenação, para posterior sequência de etapas que são: abertura de processo no SEI solicitando a elaboração do curso por parte a Acadebio; etapas de construção do conteúdo (a ser revisado); fases de inserção na plataforma AVA - definição se o curso será todo remoto, híbrido (presencial e remoto) ou presencial; de testes para posterior disponibilização pública e divulgação.</t>
  </si>
  <si>
    <t>2.9</t>
  </si>
  <si>
    <t>Promover a interação entre grupos internacionais de pesquisa e conservação quanto as áreas de uso compartilhadas, unidades regionais de manejo e estratégias para proteção das espécies</t>
  </si>
  <si>
    <t>Workshops de integração entre grupos</t>
  </si>
  <si>
    <t>Cláudio Bellini, Gabriella Pizzeta (Centro Tamar/ICMBio)​; Gustavo Stahelin (Fundação Projeto Tamar)​; Sarah Vargas (UFES)​; Daniel Solon (UERN);​ Robson Santos(UFAL)​; Bruno Stefanis (Instituto Biota)​; Carolina Brandl (Porto do Açu)​; Camila Domit (UFPR)</t>
  </si>
  <si>
    <t>Rede Atlântico Sul Ocidental (ASO);
Acordo com países da África</t>
  </si>
  <si>
    <t>Discussão sobre Chelonias no Atlântico (Bellini); Novo documento da IUCN sobre RMUs das espécies</t>
  </si>
  <si>
    <t>Cláudio Bellini, Gabriella Pizzeta (Centro Tamar/ICMBio)​; Gustavo Stahelin (Fundação Projeto Tamar)​; Sarah Vargas (UFES)​; Daniel Solon (UERN);​ Robson Santos(UFAL)​; Bruno Stefanis (Instituto Biota)​; Carolina Brandl (Porto do Açu)​; Camila Domit (UFPR), Danielle Monteiro (FURG), Sergio Estima (NEMA)</t>
  </si>
  <si>
    <t>incluir na lista: convenção interamericana, PAN Atlântico, RMUs</t>
  </si>
  <si>
    <t>2.10</t>
  </si>
  <si>
    <t>Avaliar e propor medidas mitigadoras de impactos relacionados a atividades portuárias. ​</t>
  </si>
  <si>
    <t>Atualização do guia de licenciamento e proposta de novas medidas de mitigação de impactos;​
Novas medidas propostas e medidas avaliadas;​
​</t>
  </si>
  <si>
    <t>João Luiz Camargo, Evandro de Martini e Gabriella Pizetta (Centro Tamar/ICMBio​); Danielle Monteiro (Furg)​; Sergio Estima (NEMA)​; Carolina Brandl (Porto do Açu)​; André Barbosa (DILIC - IBAMA)​; Aline Borges do Carmo e Jacqueline Gonçalves (IBAMA); Daniel Nascimento (Reserva Caruara)</t>
  </si>
  <si>
    <t xml:space="preserve">Camila: Avanços na aproximação da pesquisa e gestores para proposição de TR para portos em SC referente a medidas de monitoramento e mitigação de impactos para tartarugas marinhas (com IBAMA) - modelo a ser aplicado em outras áraes portuárias localizadas em áreas de ocorrencia de TMs / Erik: foi elaborado documento técnico de modo a orientar programa de monitoramento por telemetria acústica no complexo portuário da Baia da Babitonga. </t>
  </si>
  <si>
    <t>Avaliar e propor aprimoramento de medidas de monitoramento e mitigadoras de impactos relacionados a atividades portuárias. ​</t>
  </si>
  <si>
    <t>2.11</t>
  </si>
  <si>
    <t xml:space="preserve">Mapear problemas, desafios e oportunidades nas UCs marinhas relacionados às tartarugas marinhas e orientar ações de conservação. </t>
  </si>
  <si>
    <t xml:space="preserve">
Análise de SWOT</t>
  </si>
  <si>
    <t>Fernando Repinaldo (NGI Santa Cruz)</t>
  </si>
  <si>
    <t>Aline Simões (RESEX Marinha Lagoa de Jequiá - AL)</t>
  </si>
  <si>
    <t xml:space="preserve">Redução de impactos, monitoramento e manutenção da qualidade dos habitats reprodutivos das tartarugas marinhas								
</t>
  </si>
  <si>
    <t>3.1</t>
  </si>
  <si>
    <t>Definir, de forma participativa, os conceitos e critérios para classificação das áreas reprodutivas</t>
  </si>
  <si>
    <t xml:space="preserve">Workshop;​
Definição dos critérios;​
Mapas das áreas  de ocorrências reprodutivas, classificadas segundo os conceitos estabelecidos </t>
  </si>
  <si>
    <t>Daniel Solon (UERN)​; Sarah Vargas e Agnaldo Martins (UFES);​ Camila Domit e Tawane Nunes(UFPR)​; Daniele Monteiro (FURG);​ Alexsandro dos Santos e Gustavo Stahelin (Fundação Projeto Tamar);​ Giberto Sales (MMA); Erik dos Santos, Mario Luiz Pereira , Marília Repinaldo, Sandra Tavares, João Carlos Thomé (Centro Tamar/ ICMBio);​ Bruno Stefanis (Instituto Biota); Carolina Brandl (Porto do Açu); Daniel Nascimento (Reserva Caruara).</t>
  </si>
  <si>
    <t>Para as áreas de uso no mar, conferir a ação 2.3</t>
  </si>
  <si>
    <t>Gabriella: Não foi feita reunião específica. Mas estamos elaborando mapa de densidade, em contato com Instituições, que subsidiará as reuniões e trabalhos para estabelecimento de conceitos e critérios para classificação das áreas reprodutivas</t>
  </si>
  <si>
    <t>3.2</t>
  </si>
  <si>
    <t>Manter e ampliar as ações de monitoramento e manejo para conservação de tartarugas marinhas em praias e demais habitats reprodutivos</t>
  </si>
  <si>
    <t xml:space="preserve">Relatórios de monitoramento sistemáticos;​
Dados inseridos no sistema;​
Relatórios parciais anuais de ampliação </t>
  </si>
  <si>
    <t>Alexsandro dos Santos, Eduardo Lima e Gustavo Stahelin (Fundação Projeto Tamar);​ Bruno Stefanis (Instituto Biota);​ Cláudia Marçal (RESEX Maracanã)​; Bruno Vinicius (APA Delta do Parnaiba);​ Flavio José Lima (UERN);​ Cláudio Bellini, Kelly Bonach (Centro Tamar/ICMbio)​</t>
  </si>
  <si>
    <t>Diferenças nos dados informados pelas instituições (esforço; ninhos por espécies ou dados totais)</t>
  </si>
  <si>
    <t>3.3</t>
  </si>
  <si>
    <t>Ampliar os estudos/projetos de marcação e recaptura, e de telemetria de tartarugas marinhas</t>
  </si>
  <si>
    <t>Relatório técnico;
 Inserção na base de dados única</t>
  </si>
  <si>
    <t>Daniel Solon (UERN)​; Sarah Vargas, Agnaldo Martins (UFES);​ Camila Domit, Tawane Nunes e Gabriel Fraga (UFPR)​; Daniele Monteiro (FURG);​ Alexsandro dos Santos, Paulo Lara e Gustavo Stahelin (Fundação Projeto Tamar);​ Gilberto Sales (MMA); Erik dos Santos, Mario Luiz Pereira, Marília Repinaldo, Sandra Tavares, João Carlos Thomé (ICMBio/ Centro Tamar);​ Bruno Stefanis (Instituto Biota); Carolina Brandl (Porto do Açu)</t>
  </si>
  <si>
    <t xml:space="preserve"> Referente ao item 3.3, iniciado novo projeto de telemetria
com D. coriacea (Petrobras Cluster BC) e proposta continuidade do projeto de telemetria L. olivacea SEAL-Águas Rasas; projeto piloto de telemetria na APA Costa dos Corais, em Alagoas
Articulação para execução de novos projetos de telemetria associados à margem
equatorial e ilhas oceânicas.</t>
  </si>
  <si>
    <t>Ampliar os estudos/projetos de monitoramento em áreas de reprodução de tartarugas marinhas</t>
  </si>
  <si>
    <t>Relatórios técnicos;
Publicações científicas</t>
  </si>
  <si>
    <t>Incluem-se estudos de marcação e recaptura, genéticos, ecológicos, de saúde, dieta, telemetria, comportamento, entre outros, realizados em áreas reprodutivas</t>
  </si>
  <si>
    <t>3.4</t>
  </si>
  <si>
    <t>Aperfeiçoar as medidas de proteção dos ninhos da predação por animais domésticos, exóticos e silvestres</t>
  </si>
  <si>
    <t>Reuniões e workshops com a temática de proteção de ninhos por predação por animais domésticos, exóticos e silvestres;
Produções de documentos técnicos;
Produtos de Educomunicação</t>
  </si>
  <si>
    <t>Kelly Bonach, Gabriella Pizetta (Centro Tamar/ICMBio); Alexsandro dos Santos e Jaqueline Castilhos (Fundação Projeto Tamar); Denis Sana (Centro Tamar/ ICMBio); Daniel Nascimento (Reserva Caruara)</t>
  </si>
  <si>
    <t>Instituições estaduais e municipais: OEMAs, Secretarias Municipais, Centros de vigilância em saúde animal/Zoonoses (avaliar, até a 1ª monitoria, se alguma dessas instituições entrará como colaboradora)</t>
  </si>
  <si>
    <t xml:space="preserve"> Referente ao item 3.4, discursão e instalação de novo cercado de
incubação na REBIO Santa Isabel para mitigar efeito de alagamento de ninhos e predação por raposas. Continuada discussão de medidas para mitigação de ataques de cães e necessidade de iniciar avaliação sistemática dos efeitos da perda de ninhos por predação.</t>
  </si>
  <si>
    <t>3.5</t>
  </si>
  <si>
    <t>Diagnosticar as áreas de desova impactadas por trânsito de veículos e promover ações de articulação interinstitucional para mitigação do problema</t>
  </si>
  <si>
    <t>Diagnóstico dessas áreas;​
Reuniões com os órgãos de controle (Detran, OEMAs);​
Estratégias para regulamentação do trânsito de veículos no período de desova;​
Capacitação dos condutores ligados ao turismo</t>
  </si>
  <si>
    <t>Bruno Stefanis (Instituto Biota)</t>
  </si>
  <si>
    <r>
      <rPr>
        <sz val="16"/>
        <color rgb="FF000000"/>
        <rFont val="Calibri"/>
      </rPr>
      <t>Kelly Bonach, Gabriella Pizetta  (Centro Tamar/ICMBio);​
Jéssica Bezerra (Oceânica - Pesquisa, Educação e Conservação/RN);
Werlanne Santana (Instituto Tartarugas do Delta/PI);
Vivian Neves (ECOASSOCIADOS/PE);
Yedda de Oliveira (Instituto Parahyba de Sustentabilidade - IPAS/PB)​;</t>
    </r>
    <r>
      <rPr>
        <sz val="16"/>
        <color rgb="FFDD0806"/>
        <rFont val="Calibri"/>
      </rPr>
      <t xml:space="preserve"> </t>
    </r>
    <r>
      <rPr>
        <sz val="16"/>
        <color rgb="FF000000"/>
        <rFont val="Calibri"/>
      </rPr>
      <t>Bruno Vinicius (APA Delta do Parnaiba)​; Alexsandro dos Santos (Fundação Projeto Tamar);​ Cláudia Marçal (RESEX Maracanã)</t>
    </r>
  </si>
  <si>
    <r>
      <rPr>
        <sz val="16"/>
        <color rgb="FF000000"/>
        <rFont val="Calibri"/>
        <scheme val="minor"/>
      </rPr>
      <t xml:space="preserve">Presença em grupos e através de pareceres, notas técnicas
</t>
    </r>
    <r>
      <rPr>
        <b/>
        <sz val="16"/>
        <color rgb="FF000000"/>
        <rFont val="Calibri"/>
        <scheme val="minor"/>
      </rPr>
      <t>Bruno</t>
    </r>
    <r>
      <rPr>
        <sz val="16"/>
        <color rgb="FF000000"/>
        <rFont val="Calibri"/>
        <scheme val="minor"/>
      </rPr>
      <t>: foram realizadas ações de fiscalização para coibir o trânsito de veículos nas áreas de desova, incluindo multas aplicadas aos condutores. 
Há também orientação do Conselho Estadual de Meio Ambiente de Alagoas a outros estados que solicitam utilizar a normativa do estado como modelo (Resolução nº 16 de 2020).</t>
    </r>
  </si>
  <si>
    <t>3.6</t>
  </si>
  <si>
    <t>Manter o programa de sensibilização do público em geral sobre os resultados nas áreas de desova e articular para que o tema tartaruga marinha seja inserido e intensificado nos programas de educação para sustentabilidade no ensino formal e não formal</t>
  </si>
  <si>
    <t>Materiais educativos, eventos, publicações;​
Palestras, atendimentos ao público;​
Reuniões integrativas dos atores da temática de educação ambiental;​
Documento com conteúdo das tartarugas marinhas enviado para Mec e secretarias e outras instituições de  educação</t>
  </si>
  <si>
    <t>Kelly Bonach, Evandro de Martini (Centro Tamar/ ICMBio)​; Daniel Solon (UERN); Bruno Stefanis (Instituto Biota); Robson Santos (UFAL); Jéssica Bezerra (Oceânica - Pesquisa, Educação e Conservação/RN);
Jozélia Correia  (UFRPE);
Werlanne Santana (Instituto Tartarugas do Delta/PI);
Vivian Neves (ECOASSOCIADOS/PE);
Yedda de Oliveira (Instituto Parahyba de Sustentabilidade - IPAS/PB)​;   Daniel Nascimento (Reserva Caruara); Eduardo Lima (Fundação Projeto Tamar); Bruno Vinicius (APA Delta do Parnaíba)</t>
  </si>
  <si>
    <t>Considerar: Década do oceano e selo nacional escola azul</t>
  </si>
  <si>
    <r>
      <rPr>
        <b/>
        <sz val="16"/>
        <color rgb="FF000000"/>
        <rFont val="Calibri"/>
        <scheme val="minor"/>
      </rPr>
      <t>Sandra:</t>
    </r>
    <r>
      <rPr>
        <sz val="16"/>
        <color rgb="FF000000"/>
        <rFont val="Calibri"/>
        <scheme val="minor"/>
      </rPr>
      <t xml:space="preserve"> Foram feitos contatos iniciais com a Editoria Mauricio de Souza Produções, na tentativa de uma série sobre os oceanos e espécies marinhas; assim como teve início um levantamento das editoras de livros didáticos dos ensino fundamental e médio para captanear a inserção de conteúdos sobre o oceano e sua biodiversidade. / Robson: Nós participamos de eventos de sensibilização com o tema tartarugas marinhas em eventos abertos ao público, incluindo leitura e distribuição de exemplares de livro infantil.
|
Também são mantidas exposições contínuas na “Casa do Projeto Tamar” no Beto Carreiro World (Penha/SC), e no Santuário Ecológico de Pipa (Tibau do SUL/RN). Esses espaços contam com vídeos, réplicas e painéis informativos, ampliando assim o alcance da difusão das mensagens de conservação das tartarugas e do ambiente marinho. Nestes espaçosforam atendidas 143.852 pessoas</t>
    </r>
  </si>
  <si>
    <t>Livro infantil "A Viagem da Tartaruguinha" (https://online.fliphtml5.com/htlbm/mtgl/#p=1)
&gt; Museus a céu aberto das tartarugas marinhas: 741.000 visitantes;
&gt; Escolas no Tamar: 50.995 alunos e 6.965 professores;
&gt; Atividades Especiais nos Museus: 413.000 participantes; Oficinas artísticas: 5.914 participantes; Biólogo por um dia: 1.510 participantes; Eventos e atividades culturais: 89.747 pessoas (apresentações musicais) e 3.058 (teatro)</t>
  </si>
  <si>
    <t xml:space="preserve">Avaliação e redução dos impactos dos diferentes tipos de poluição nas tartarugas marinhas e na degradação de seus habitats 								
</t>
  </si>
  <si>
    <t>4.1</t>
  </si>
  <si>
    <t>Avaliar e monitorar impacto da poluição por resíduos sólidos na cadeia trófica das tartarugas marinhas</t>
  </si>
  <si>
    <t>Artigos Científicos, Relatórios Técnicos, Informações em Banco de Dados, Rede de Pesquisa e Monitoramento sobre Resíduos Sólidos</t>
  </si>
  <si>
    <t>Robson Santos (UFAL)</t>
  </si>
  <si>
    <t>Camila Domit e Mariana Lacerda (UFPR); Daniel Solon (UERN); Sandra Tavares e Claudio Bellini (Centro Tamar/ICMBio); Maíra Proietti e Danielle Monteiro (FURG); Bruno Stefanis (Instituto Biota); Hugo Gallo(Inst. Argonauta); Agnaldo Martins(UFES); Simone Almeida(UFRN); Andrea Maranho e Rosana Farah (GREMAR); Jéssica Bezerra (Oceânica - Pesquisa, Educação e Conservação/RN); Jozélia Correia (UFRPE); Werlanne Santana (Instituto Tartarugas do Delta/PI); Vivian Neves (ECOASSOCIADOS/PE); Maurizélia de Brito (Reserva Biológica do Atol das Rocas/ICMBio/MMA);
Yedda de Oliveira (Instituto Parahyba de Sustentabilidade - IPAS/PB); Maira de Lourdes Rezende (Fatec Sorocaba)</t>
  </si>
  <si>
    <t>SIMBA (PMPs/Petrobras) e literatura;
Custo: realização de workshop da rede;</t>
  </si>
  <si>
    <r>
      <rPr>
        <b/>
        <sz val="16"/>
        <color rgb="FF000000"/>
        <rFont val="Calibri"/>
        <scheme val="minor"/>
      </rPr>
      <t>Robson</t>
    </r>
    <r>
      <rPr>
        <sz val="16"/>
        <color rgb="FF000000"/>
        <rFont val="Calibri"/>
        <scheme val="minor"/>
      </rPr>
      <t xml:space="preserve">: publicação de artigos e capítulos de livro sobre o tema;  </t>
    </r>
    <r>
      <rPr>
        <b/>
        <sz val="16"/>
        <color rgb="FF000000"/>
        <rFont val="Calibri"/>
        <scheme val="minor"/>
      </rPr>
      <t>Camila</t>
    </r>
    <r>
      <rPr>
        <sz val="16"/>
        <color rgb="FF000000"/>
        <rFont val="Calibri"/>
        <scheme val="minor"/>
      </rPr>
      <t xml:space="preserve">: paper finalizado para submissão com resíduos de todo o PMP-BS; </t>
    </r>
    <r>
      <rPr>
        <b/>
        <sz val="16"/>
        <color rgb="FF000000"/>
        <rFont val="Calibri"/>
        <scheme val="minor"/>
      </rPr>
      <t>Camila</t>
    </r>
    <r>
      <rPr>
        <sz val="16"/>
        <color rgb="FF000000"/>
        <rFont val="Calibri"/>
        <scheme val="minor"/>
      </rPr>
      <t xml:space="preserve"> e </t>
    </r>
    <r>
      <rPr>
        <b/>
        <sz val="16"/>
        <color rgb="FF000000"/>
        <rFont val="Calibri"/>
        <scheme val="minor"/>
      </rPr>
      <t>Robson</t>
    </r>
    <r>
      <rPr>
        <sz val="16"/>
        <color rgb="FF000000"/>
        <rFont val="Calibri"/>
        <scheme val="minor"/>
      </rPr>
      <t>: paper de discussão de importância da padronização dos monitoramentos (Savoca et al., 2024); Paper Iurk et al. (2024) sobre alterações de microbiota e potencial influência dos poluentes (incluindo resíduos). Inserção das tartarugas marinhas, principalmente CM como sentinela de  redes como a Rede Oceano Limpo.</t>
    </r>
  </si>
  <si>
    <t>Camila Domit, Bruno Stefanis e Robson Santos</t>
  </si>
  <si>
    <t>4.2</t>
  </si>
  <si>
    <t>Identificar e avaliar espaço-temporalmente os poluentes químicos e seus impactos nas tartarugas marinhas, por meio da criação de uma rede de colaboradores</t>
  </si>
  <si>
    <t xml:space="preserve">Artigos Científicos de amplo espectro espacial e temporal, Relatórios Técnicos, Artigos e Produtos de Educomunicação, Informações em Banco de Dados, Lista de Poluentes Químicos que afetam as tartarugas marinhas, Rede de Pesquisa e Monitoramento sobre poluentes químicos </t>
  </si>
  <si>
    <t>Daniel Solon (UERN); Danielle Monteiro  (FURG); Cecília  Baptistotte (Centro Tamar/ICMBio); Robson Santos (UFAL); Silmara Rossi (UERN); José Lailson (UERJ); Marcelo Renan (IMD);  Rachel Davis (FIOCRUZ); Agnaldo Martins (UFES); Roberta Ramblas (CEMAM); Liana Rosa (UFPR)</t>
  </si>
  <si>
    <t>Fontes de Informação: SIMBA (PMPs/Petrobras), PMBA-FEST, e literatura</t>
  </si>
  <si>
    <t>X</t>
  </si>
  <si>
    <r>
      <rPr>
        <b/>
        <sz val="16"/>
        <color rgb="FF000000"/>
        <rFont val="Calibri"/>
        <scheme val="minor"/>
      </rPr>
      <t>Camila:</t>
    </r>
    <r>
      <rPr>
        <sz val="16"/>
        <color rgb="FF000000"/>
        <rFont val="Calibri"/>
        <scheme val="minor"/>
      </rPr>
      <t xml:space="preserve"> As análises de caracterização dos níveis de contaminação vêm sendo realizadas (PMPs, SAMARCo e outros estudos), assim como estudos pontuais quanto a efeitos de contaminantes químicos em tartarugas marinhas (ex. PMP-BS); no entanto a rede de colaboradores sobre o tema continua difusa, não há protocolo padronizado para analises, equipamentos e etc... fatores essenciais para a integraçao e visao de amplo espectro temporal e espacial | </t>
    </r>
    <r>
      <rPr>
        <b/>
        <sz val="16"/>
        <color rgb="FF000000"/>
        <rFont val="Calibri"/>
        <scheme val="minor"/>
      </rPr>
      <t>Robson:</t>
    </r>
    <r>
      <rPr>
        <sz val="16"/>
        <color rgb="FF000000"/>
        <rFont val="Calibri"/>
        <scheme val="minor"/>
      </rPr>
      <t xml:space="preserve"> Artigo ainda não publicado sobre metais pesados em tecidos de tartarugas marinhas, antes e depois do derramamento de óleo que ocorreu no litoral do nordeste</t>
    </r>
  </si>
  <si>
    <t>4.3</t>
  </si>
  <si>
    <t>Mapear áreas impactadas pela fotopoluição e propor medidas de mitigação dos efeitos associados às tartarugas marinhas</t>
  </si>
  <si>
    <t>Documento técnico-científico com panorama dos impactos da fotopoluição sobre tartarugas marinhas;
Workshops regionais com órgãos municipais e estaduais, Universidades e Conselhos de Classe</t>
  </si>
  <si>
    <t>Marília Repinaldo, Evandro de Martini , Sandra Tavares, Erik dos Santos, Kleber de Oliveira (Centro Tamar/ICMBio); Bruno Stefanis (Biota); Robson Santos (UFAL); Paulo Lara e Fabio Lira (Fundação Projeto Tamar)</t>
  </si>
  <si>
    <r>
      <rPr>
        <b/>
        <sz val="16"/>
        <color rgb="FF000000"/>
        <rFont val="Calibri"/>
      </rPr>
      <t>Gabriella:</t>
    </r>
    <r>
      <rPr>
        <sz val="16"/>
        <color rgb="FF000000"/>
        <rFont val="Calibri"/>
      </rPr>
      <t xml:space="preserve"> Mapeamento é feito de forma isolada/pontual, especialmente durante análise de processos de licenciamento, por meio de imagens de satélite; ou por vistorias a orla de Prefeituras, como em municípios na BA, SE e ES. São feitos ofícios, e documentos técnicos, mas não há consolidação em um único documento. Está sendo desenvolvido Manual com diretrizes para mitigação da fotopoluição. Foi realizado workshop sobre fotopoluição em 2024 | </t>
    </r>
    <r>
      <rPr>
        <b/>
        <sz val="16"/>
        <color rgb="FF000000"/>
        <rFont val="Calibri"/>
      </rPr>
      <t>Robson:</t>
    </r>
    <r>
      <rPr>
        <sz val="16"/>
        <color rgb="FF000000"/>
        <rFont val="Calibri"/>
      </rPr>
      <t xml:space="preserve"> Produzimos um mapa cruzando os medidas de nightlight e ocorrência de tartarugas marinhas |  </t>
    </r>
    <r>
      <rPr>
        <b/>
        <sz val="16"/>
        <color rgb="FF000000"/>
        <rFont val="Calibri"/>
      </rPr>
      <t>Claudio:</t>
    </r>
    <r>
      <rPr>
        <sz val="16"/>
        <color rgb="FF000000"/>
        <rFont val="Calibri"/>
      </rPr>
      <t xml:space="preserve"> Participação em reuniões com a prefeitura de Recife para orientação, medidas de mitigação e orientação visando redução de impactos sobre o taxon | </t>
    </r>
    <r>
      <rPr>
        <b/>
        <sz val="16"/>
        <color rgb="FF000000"/>
        <rFont val="Calibri"/>
      </rPr>
      <t>Bruno:</t>
    </r>
    <r>
      <rPr>
        <sz val="16"/>
        <color rgb="FF000000"/>
        <rFont val="Calibri"/>
      </rPr>
      <t xml:space="preserve"> o tema foi incluído no Projeto Orla de Maceió, e está em discussão com a prefeitura para adequar a iluminação das praias. Outros municípios solicitam informações sobre fotopoluição e orientações para adequá-las. | </t>
    </r>
    <r>
      <rPr>
        <b/>
        <sz val="16"/>
        <color rgb="FF000000"/>
        <rFont val="Calibri"/>
      </rPr>
      <t>Alex:</t>
    </r>
    <r>
      <rPr>
        <sz val="16"/>
        <color rgb="FF000000"/>
        <rFont val="Calibri"/>
      </rPr>
      <t xml:space="preserve"> ações na BA, ES, SE e RN, interlocuções com as prefeituras e ofícios ao Centro sobre os problemas encontrados. Estudos em andamento para medição dos desvios dos filhotes.</t>
    </r>
  </si>
  <si>
    <t>4.4</t>
  </si>
  <si>
    <t>Identificar e caracterizar as fontes e avaliar medidas de mitigação dos efeitos da poluição sonora em tartarugas marinhas</t>
  </si>
  <si>
    <t>Relatórios Técnicos com Fontes de Impacto sonoro identificadas e caracterizadas quanto a impactos em tartarugas marinhas; Artigos Científicos</t>
  </si>
  <si>
    <t>Daiane Marcondes (UFPR-doutoranda); André Barbosa (DILIC-IBAMA); André Barreto (UNIVALI); Gabriella Pizzeta, Erik dos Santos, João Luiz Camargo (Centro Tamar/ICMBio)</t>
  </si>
  <si>
    <t>Principais fontes já identificadas: sísmica, derrocagem, eventos musicais em praias, motor de embarcações</t>
  </si>
  <si>
    <t xml:space="preserve">Fontes identificadas e reforçadas na atualização do Guia de Licenciamento, no entanto, há medidas de mitigação para impactos de sísmica, mas não para as demais fontes de impacto. 
Não há audiometria conhecida para as 5 espécies de TM e ainda há diversas lacunas de conhecimento sobre comportamento de resposta e impactos diretos da poluição sonora em tartarugas. </t>
  </si>
  <si>
    <t>Reforçar a necessidade de investigar parametros acusticos das taratrugas marinhas para avançar em direcionamento de mitigaçao</t>
  </si>
  <si>
    <t>Daiane Marcondes (UFPR-doutoranda); André Barbosa (DILIC-IBAMA); André Barreto (UNIVALI); Gabriella Pizzeta, Erik dos Santos, Daniel Solon (UERN)</t>
  </si>
  <si>
    <t>4.5</t>
  </si>
  <si>
    <t>Atualizar as informações  sobre a prevalência e áreas críticas da fibropapilomatose e ocorrência de doenças emergentes em tartarugas marinhas</t>
  </si>
  <si>
    <t>Artigos Científicos, Relatórios Técnicos, Lista de doenças emergentes detectadas em tartarugas marinhas</t>
  </si>
  <si>
    <t>Daniel Solon (UERN)</t>
  </si>
  <si>
    <t>Kelly Bonach, Cecília Baptistotte  (Centro Tamar/ICMBio); Camila Domit, Barbara Kanabata e Mariana Ingles (UFPR); Silmara Rossi (UERN); Roberta Ramblas (CEMAM); Robson Santos (UFAL); Daphne Wrobel (Instituto Albatroz); Andrea Maranho e Rosana Farah  (GREMAR); Rodrigo Vanucci (Fundação Projeto Tamar)</t>
  </si>
  <si>
    <t>PR: Presença de FP com variações sazonais e interanuais, mas % alto (40-50% para animais de captura intencional); FP é fator contributivo significativo quanto à sobrevivência para os modelos populacionais aplicados; preocupação quanto aos protocolos de atendimento veterinário ** procedimentos cirúrgicos, marcação, eutanásia? / Erik: Referente ao item 4.5 apoio a iniciativa da CIT para mapeamento da fibropapilomatose nos países membros</t>
  </si>
  <si>
    <t>Incluir entre os produtos: recomendações técnicas de procedimentos para animais com FP</t>
  </si>
  <si>
    <t>Kelly Bonach, Erik Santos (Centro Tamar/ICMBio); Camila Domit, Barbara Kanabata e Mariana Ingles (UFPR); Silmara Rossi (UERN); Roberta Ramblas (CEMAM); Robson Santos (UFAL); Daphne Wrobel (Instituto Albatroz); Andrea Maranho e Rosana Farah  (GREMAR); Rodrigo Vanucci (Fundação Projeto Tamar)</t>
  </si>
  <si>
    <t>Documento: procedimentos a serem adotados no manejo de animais com FP (marcação, cirurgias, eutanásia, etc)</t>
  </si>
  <si>
    <t>4.6</t>
  </si>
  <si>
    <t xml:space="preserve">Comunicar à sociedade informações sobre os impactos das diversas formas de poluição nas tartarugas marinhas (químico, resíduos sólidos, sonoro, foto poluição e pesca fantasma) </t>
  </si>
  <si>
    <t>Produtos de Educomunicação impressos e digitais (cartilhas/ livros, notícias, gestão de conteúdos em redes sociais/ campanhas), site ICMBio, Site Centro TAMAR vídeos, artigos, resumos</t>
  </si>
  <si>
    <t>Daniel Solon (UERN); Kelly Bonach, Cecília Baptistotte   (Centro Tamar/ICMBio); Camila Domit e Mariana Lacerda (UFPR); Maíra Proietti (FURG); Bruno Stefanis (Instituto Biota); Jessica Bezerra (Oceânica - Pesquisa, Educação e Conservação/RN), Josélia Correia (UFRPE); Werlanne Santana (Instituto Tartarugas do Delta/PI); Arlei Candido (Ecoassociados); Yedda de Oliveira (Instituto Parahyba de Sustentabilidade - IPAS/PB); Robson Santos (UFAL); Valéria Rocha (Fundação Projeto Tamar); Agnaldo Martins (UFES); Simone Almeida (UFRN)</t>
  </si>
  <si>
    <r>
      <rPr>
        <b/>
        <sz val="16"/>
        <color rgb="FF000000"/>
        <rFont val="Calibri"/>
        <scheme val="minor"/>
      </rPr>
      <t>Sandra:</t>
    </r>
    <r>
      <rPr>
        <sz val="16"/>
        <color rgb="FF000000"/>
        <rFont val="Calibri"/>
        <scheme val="minor"/>
      </rPr>
      <t xml:space="preserve"> Em processo de elaboração o Manual de Diretrizes para Mitigação dos Impactos da Fotopoluição às Tartarugas Marinhas - texto final em revisão pela coordenação do Centro TAMAR/ICMBio e retomada do modelo diagramado para uma proposta evolutiva e mais sintética. (Anexou comprovantes) / </t>
    </r>
    <r>
      <rPr>
        <b/>
        <sz val="16"/>
        <color rgb="FF000000"/>
        <rFont val="Calibri"/>
        <scheme val="minor"/>
      </rPr>
      <t>Robson:</t>
    </r>
    <r>
      <rPr>
        <sz val="16"/>
        <color rgb="FF000000"/>
        <rFont val="Calibri"/>
        <scheme val="minor"/>
      </rPr>
      <t xml:space="preserve"> Participação na produção de material de divulgação da Oceana sobre os impactos da poluição por plástico, além de entrevistas sobre o tema. Entrevistas sobre os impactos da poluição luminosa e sonora sobre o ambiente recifal, incluindo as tartarugas marinhas. Além de postagens no perfil do Instagram do ECOA LAB / </t>
    </r>
    <r>
      <rPr>
        <b/>
        <sz val="16"/>
        <color rgb="FF000000"/>
        <rFont val="Calibri"/>
        <scheme val="minor"/>
      </rPr>
      <t>Erik:</t>
    </r>
    <r>
      <rPr>
        <sz val="16"/>
        <color rgb="FF000000"/>
        <rFont val="Calibri"/>
        <scheme val="minor"/>
      </rPr>
      <t xml:space="preserve"> Ações informativas junto aos órgãos de licenciamento ambiental estadual (Sergipe) e municipal (Aracaju) quanto aos impactos da fotopoluição | </t>
    </r>
    <r>
      <rPr>
        <b/>
        <sz val="16"/>
        <color rgb="FF000000"/>
        <rFont val="Calibri"/>
        <scheme val="minor"/>
      </rPr>
      <t>Alex:</t>
    </r>
    <r>
      <rPr>
        <sz val="16"/>
        <color rgb="FF000000"/>
        <rFont val="Calibri"/>
        <scheme val="minor"/>
      </rPr>
      <t xml:space="preserve"> os centros de visitantes do TAMAR têm material produzido sobre o tema | </t>
    </r>
    <r>
      <rPr>
        <b/>
        <sz val="16"/>
        <color rgb="FF000000"/>
        <rFont val="Calibri"/>
        <scheme val="minor"/>
      </rPr>
      <t>Bruno:</t>
    </r>
    <r>
      <rPr>
        <sz val="16"/>
        <color rgb="FF000000"/>
        <rFont val="Calibri"/>
        <scheme val="minor"/>
      </rPr>
      <t xml:space="preserve"> Instituto Biota produz materiais de divulgação, camisetas, cartazes, livros, etc | </t>
    </r>
    <r>
      <rPr>
        <b/>
        <sz val="16"/>
        <color rgb="FF000000"/>
        <rFont val="Calibri"/>
        <scheme val="minor"/>
      </rPr>
      <t>Sarah:</t>
    </r>
    <r>
      <rPr>
        <sz val="16"/>
        <color rgb="FF000000"/>
        <rFont val="Calibri"/>
        <scheme val="minor"/>
      </rPr>
      <t xml:space="preserve"> eventos de limpeza de mangue realizados no ES (manguezal da UFES)</t>
    </r>
  </si>
  <si>
    <t>4.7</t>
  </si>
  <si>
    <t>Articular para que políticas públicas das esferas municipais, estaduais e federais de enfrentamento das diversas formas de poluição incluam a temática tartarugas marinhas</t>
  </si>
  <si>
    <t>Relação de Políticas Públicas* que inseriram a questão da poluição e TMs em seus conteúdos</t>
  </si>
  <si>
    <t>Joca Thomé (Centro TAMAR/ICMBio)</t>
  </si>
  <si>
    <t>Daniel Solon (UERN); Kelly Bonach, Cecília Baptistotte   (Centro Tamar/ICMBio); Camila Domit (UFPR); Maíra Proietti (FURG); Bruno Stefanis (Instituto Biota); Yedda de Oliveira (Instituto Parahyba de Sustentabilidade - IPAS/PB); Robson Santos (UFAL)</t>
  </si>
  <si>
    <t>Políticas Públicas: Plano Nacional de Combate ao Lixo no Mar, P.Nac. Saneamento Básico, P.Nac. de Implementação da Década do Oceano no Brasil, Planos Estaduais de Gerenciamento Costeiro e Planos Diretores Municipais, Planos de Manejo de UCs</t>
  </si>
  <si>
    <r>
      <rPr>
        <b/>
        <sz val="16"/>
        <color rgb="FF000000"/>
        <rFont val="Calibri"/>
        <scheme val="minor"/>
      </rPr>
      <t>Joca:</t>
    </r>
    <r>
      <rPr>
        <sz val="16"/>
        <color rgb="FF000000"/>
        <rFont val="Calibri"/>
        <scheme val="minor"/>
      </rPr>
      <t xml:space="preserve"> Guia de Licenciamento e outros docs para Prefeituras; Novas Políticas Públicas: Planos de Ação para Tartarugas Marinhas em Alagoas e Fortaleza (em elaboração); Protocolo de monitoramento por UCs no Programa Monitora. Campanha Oceano Sem Plásticos do MMA | </t>
    </r>
    <r>
      <rPr>
        <b/>
        <sz val="16"/>
        <color rgb="FF000000"/>
        <rFont val="Calibri"/>
        <scheme val="minor"/>
      </rPr>
      <t>Robson:</t>
    </r>
    <r>
      <rPr>
        <sz val="16"/>
        <color rgb="FF000000"/>
        <rFont val="Calibri"/>
        <scheme val="minor"/>
      </rPr>
      <t xml:space="preserve"> Inserimos a temática dentro do plano de pesquisa da APA Costa dos Corais; | </t>
    </r>
    <r>
      <rPr>
        <b/>
        <sz val="16"/>
        <color rgb="FF000000"/>
        <rFont val="Calibri"/>
        <scheme val="minor"/>
      </rPr>
      <t xml:space="preserve">Bruno: </t>
    </r>
    <r>
      <rPr>
        <sz val="16"/>
        <color rgb="FF000000"/>
        <rFont val="Calibri"/>
        <scheme val="minor"/>
      </rPr>
      <t>minuta de Decreto de normatização dos passeios a piscinas naturais</t>
    </r>
  </si>
  <si>
    <t xml:space="preserve">Avaliação e mitigação dos efeitos das mudanças climáticas sobre as populações de tartarugas marinhas e seus habitats								
</t>
  </si>
  <si>
    <t>5.1</t>
  </si>
  <si>
    <t>Identificar as áreas de desovas potencialmente afetadas por eventos relacionados às mudanças climáticas (praias erodidas e inundáveis)</t>
  </si>
  <si>
    <t>Mapeamento das áreas críticas atuais;
Modelagem de áreas críticas de cenários futuros;
Modelo Digital de terreno (MDT)</t>
  </si>
  <si>
    <t>Cláudio Bellini (Centro TAMAR/ICMBio)</t>
  </si>
  <si>
    <t>Mário Pereira (Centro Tamar/ICMBio); Ana Emília Alencar (GIS-Drone); Bruno Stefanis (Instituto Biota); Robson Santos (UFAL); Alexsandro dos Santos e Gustavo Stahelin (Fundação Projeto Tamar);
Jéssica Bezerra (Oceânica - Pesquisa, Educação e Conservação/RN); Werlanne Santana (Instituto Tartarugas do Delta/PI); Vivian Neves (ECOASSOCIADOS/PE); Maurizélia de Brito (Reserva Biológica do Atol das Rocas/ICMBio/MMA);
Yedda de Oliveira (Instituto Parahyba de Sustentabilidade - IPAS/PB)</t>
  </si>
  <si>
    <t>Custos: Licenças de software, Computadores, Consultoria</t>
  </si>
  <si>
    <t>Claudio: Participação em publicação, estudos aprofundados relacionados a temática de monitoramento ambiental, artigos cientificos, levantamento de informações diversas e discussões relacionadas as consequencias da mudança do clima. | Bruno: prefeitura de Maceió tem buscado informações para obras de contenção de praias</t>
  </si>
  <si>
    <t>Mapeamento das áreas críticas atuais;
Modelagem de áreas críticas de cenários futuros;
Modelo Digital de terreno (MDT);
Artigos científicos</t>
  </si>
  <si>
    <t>5.2</t>
  </si>
  <si>
    <t>Inserir a temática "enfrentamento dos impactos das mudanças climáticas em áreas Importantes para tartarugas marinhas" em eventos e congressos relacionados a mudanças climáticas, visando o debate e planejamento de ações</t>
  </si>
  <si>
    <t>Participação em eventos (congressos, reuniões, workshops) para discutir o enfrentamento dos impactos e planejar ações, sobretudo nas áreas identificadas na ação 5.1</t>
  </si>
  <si>
    <t>Gilberto Sales (MMA); Claudio Bellini,Kelly Bonach, Evandro de Martini, Gabriella Pizetta (Centro Tamar/ICMBio)</t>
  </si>
  <si>
    <t>*Exemplos de Planejamentos: Planos Estaduais de Gerenciamento Costeiro e Planos Diretores Municipais; P.Nac. sobre Mudança do Clima, P.Nac. de Implementação da Década do Oceano no Brasil</t>
  </si>
  <si>
    <t>Consolidação das propostas de ações foi aprovada em plenária na Conferência Nacional de Meio Ambiente e Mudanças do Clima. Foram 5 eixos temáticos e 104 ações aprovadas.</t>
  </si>
  <si>
    <t xml:space="preserve"> Claudio Bellini,Kelly Bonach, Evandro de Martini, Gabriella Pizetta (Centro Tamar/ICMBio); Bruno Stefanis (Instituto Biota); Camila Domit (UFPR), Robson Santos (UFAL), Tatiane Bittar (Reserva Caruara)</t>
  </si>
  <si>
    <t>5.3</t>
  </si>
  <si>
    <t>Avaliar  e monitorar o impacto das mudanças climáticas nos diferentes estágio de vida e ao longo da cadeia trófica das tartarugas marinhas , incluindo a realização de estudos de longo prazo (parâmetros populacionais e genéticos, biologia reprodutiva, dieta, tempo de incubação, temperatura da areia, elevação do nível do mar, etc)</t>
  </si>
  <si>
    <t>Artigos Científicos, Relatórios, Bancos de dados</t>
  </si>
  <si>
    <t>Agnaldo Martins (UFES); Mariana Fuentes (Universidade da Florida-US); Simone Almeida (UFRN); Sibelle Vilaça (ITV); Daniel Solom (UERN);  Gustavo Stahelin e Paulo Lara (Fundação Projeto Tamar); Tawane Nunes e Gabriel Fraga (UFPR); Robson Santos (UFAL);
Jozélia Correia  (UFRPE); Bruno Stefanis (Instituto Biota);Jéssica Bezerra (Oceânica - Pesquisa, Educação e Conservação/RN); Werlanne Santana (Instituto Tartarugas do Delta/PI); Vivian Neves (ECOASSOCIADOS/PE); Maurizélia de Brito (Reserva Biológica do Atol das Rocas/ICMBio/MMA);
Yedda de Oliveira (Instituto Parahyba de Sustentabilidade - IPAS/PB)</t>
  </si>
  <si>
    <t>* De acordo com relatórios do  IPCC</t>
  </si>
  <si>
    <t>Robson: Este item foi atingido de maneira indireta pela avaliação dos impactos decorrentes do branqueamento e mortalidade dos recifes de coral que fazem parte das áreas de forragemento das tartarugas marinhas em Alagoas. Não temos nenhum documento publicado até o momento, apenas dissertações em curso.; Camila: Artigo Gama et al., 2024 com dieta de CM e efeitos de eventos climáticos extremos; testado também nos encalhes de CC na área da BC (Fonseca et al., 2024)</t>
  </si>
  <si>
    <t>Artigo Lili Colman sobre temperatura de incubação D.C.(LINK E TÍTULO DO ARTIGO) Publicações científicas: Amorim et al. 2025, Bispo et al. 2025, Colombo et al. 2024
Artigo Gama et al., 2024 com dieta de CM e efeitos de eventos climáticos extremos; testado também nos encalhes de CC na área da BC (Fonseca et al., 2024) (INSERIR TÍTULO E LINK DOS ARTIGOS)</t>
  </si>
  <si>
    <t xml:space="preserve">Avaliar  e monitorar o impacto das mudanças climáticas nos diferentes estágio de vida e ao longo da cadeia trófica das tartarugas marinhas, incluindo a realização de estudos de longo prazo </t>
  </si>
  <si>
    <t>Estudos incluem parâmetros populacionais e genéticos, biologia reprodutiva, dieta, tempo de incubação, temperatura da areia, elevação do nível do mar, entre outros</t>
  </si>
  <si>
    <t xml:space="preserve">Estabelecimento dos protocolos objetivando padronização de procedimentos e mitigação do molestamento e outras formas de manejo inadequado das tartarugas marinhas e seus ninhos								
</t>
  </si>
  <si>
    <t>6.1</t>
  </si>
  <si>
    <t>Atualização do protocolo de manejo de tartarugas marinhas (adultos, ninhos, neonatos e juvenis)</t>
  </si>
  <si>
    <t>Minuta de normativa; Protocolos atualizados; Guia de boa práticas (releitura em linguagem acessível do Manual/Normativa) Normativa publicada e divulgada; Protocolos revisados, com foco nas instituições licenciadas; Seminário sobre práticas de manejo de filhotes realizado, com documento de relatoria</t>
  </si>
  <si>
    <t>Kelly Bonach (Centro Tamar/ICMBio)</t>
  </si>
  <si>
    <t>Sandra Tavares, Claudio Bellini, Erik dos Santos, Kelly Bonach (Centro Tamar/ICMBio); Ingrid Oberg (CMA/ICMBio); Daniel Solon (UERN); Bruno Stefanis (Instituto Biota); Alexsandro dos Santos, José Henrique Becker e Gabriella Dutra (Fundação Projeto Tamar); Camila Domit (UFPR),  Daniel Solon (UERN); Bruno Stefanis (Instituto Biota); Claudia Marçal (Resex Maracanã)</t>
  </si>
  <si>
    <t>Normativa fazendo referência a protocolos que podem ser atualizados de acordo com mudanças no conhecimento científico;
Elaborar e divulgar protocolo de manejo de filhotes, atualizar protocolos de marcação, e minuta de normativa sobre práticas de manejo de tartarugas marinhas em vida livre</t>
  </si>
  <si>
    <t>Erik: iniciadas as reuniões e redação do protocolo de manejo de tartarugas marinhas. Realizado levantamento das principais práticas de manejo realizadas no país e comparação com recomendações que integram Memorando de entendimento elaborado pela CMS (Convention on the Conservation of Migratory Species)</t>
  </si>
  <si>
    <t>Atualização do protocolo de manejo de tartarugas marinhas - protocolos de marcação (anilhamento, PIT TAG, telemetria), captura intencional, fêmea desovante, ninho/filhote, atendimento clínico e práticas cirúrgicas, manutenção de cativeiro, coleta de amostras biológicas (animal vivo ou morto)</t>
  </si>
  <si>
    <t>Normativas publicadas e divulgadas</t>
  </si>
  <si>
    <t>6.2</t>
  </si>
  <si>
    <t>Promover a discussão com os órgãos de licenciamento ambiental a respeito das sobreposições de licenças SISBIO e ABIO (federais e estaduais) visando evitar conflitos.</t>
  </si>
  <si>
    <t>Lista de autorizações SISBIO e ABIO atualizadas segundo as novas práticas</t>
  </si>
  <si>
    <t>André Barbosa  (DILIC/IBAMA); Gabriella Pizetta (Centro Tamar/ICMBio)</t>
  </si>
  <si>
    <t>Kelly: Temos conversado com as instituições quando há sobreposição. Mas não conseguimos discutir o tema com IBAMA e propor soluções estruturantes. Tema foi discutido em reunião em setembro, com DIBIO e outros Centros de Pesquisa e Conservação, pois esse assunto precisa passar pelas Diretorias</t>
  </si>
  <si>
    <t>André Barbosa  (DILIC/IBAMA); Gabriella Pizetta (Centro Tamar/ICMBio); Joca Thomé (Centro Tamar/ICMBio)</t>
  </si>
  <si>
    <t>6.3</t>
  </si>
  <si>
    <t>Divulgar o protocolo, manuais e normativas instruídos pelo ICMBio sobre o manejo correto de tartarugas marinhas</t>
  </si>
  <si>
    <t>Ofícios enviados às instituições que realizam manejo;
Produtos de educomunicação (notícias, redes sociais);
Palestras e capacitações</t>
  </si>
  <si>
    <t>Ricardo Peng (CCOM/ICMBio), Kelly Bonach (Centro Tamar/ICMBio); Nathalia Berchieri e Jaqueline Castilhos (Fundação Projeto Tamar); Bruno Stefanis (Instituto Biota); Daniel Solon (UERN); Jozélia Correia  (UFRPE); Robson Santos (UFAL);
Jéssica Bezerra (Oceânica - Pesquisa, Educação e Conservação/RN); Werlanne Santana (Instituto Tartarugas do Delta/PI); Vivian Neves (ECOASSOCIADOS/PE); Maurizélia de Brito (Reserva Biológica do Atol das Rocas/ICMBio/MMA);
Yedda de Oliveira (Instituto Parahyba de Sustentabilidade - IPAS/PB); Bruno Vinicius (APA Delta Parnaiba).</t>
  </si>
  <si>
    <t>Sandra: Reuniões iniciais já foram conduzidas e já existe uma minuta prévia do Protocolo de manejo de tartarugas marinhas (adultos, ninhos, neonatos e juvenis) disponível na internet. / Eduardo Lima: em Pipa-RN estamos em conjunto com a Universidade Federal do Semi Árido e com a Secretaria de Urbanismo e Meio Ambiente organizando um espaço publico a ser inaugurado no verão 25/26 para informação turística sobre boas práticas em areas de ocorrências de tartarugas marinhas e golfinhos (em andamento)</t>
  </si>
  <si>
    <t>Protocolo disnobilizado no link: https://www.gov.br/icmbio/pt-br/assuntos/centros-de-pesquisa/tartarugas-marinhas-e-biodiversidade-marinha-do-leste/Arquivos%20do%20Site/pdfs/
ManualdeConservaodasTARTARUGASMARINHAS_VersoFinal_07.06.2023.pdf</t>
  </si>
  <si>
    <t xml:space="preserve">Guia de boa práticas (releitura em linguagem acessível do Manual/Normativa) </t>
  </si>
  <si>
    <t>6.4</t>
  </si>
  <si>
    <t>Elaborar e divulgar um Guia de Conduta Consciente direcionado ao ordenamento do turismo nos diversos ambientes de ocorrência das tartarugas marinhas</t>
  </si>
  <si>
    <t>Guia publicado;
Evento de divulgação;
Produtos de divulgação local (placas, fliers etc)</t>
  </si>
  <si>
    <t>Ingrid Oberg e Glaucia Pereira (CMA/ICMBio); José Henrique Becker e Eduardo Lima (Fundação Projeto Tamar); Kelly Bonach, Claudio Bellini, Denis Sana (Centro Tamar/ICMBio); Ricardo Peng (CCOM/ICMBio); Bruno Vinicius (APA Delta Parnaiba); Claudia Marçal(Resex Maracanã)</t>
  </si>
  <si>
    <t>Utilizar como base os Guias de Conduta Consciente em Ambiente Recifais e em Praias (MMA)</t>
  </si>
  <si>
    <t>Sandra e Eduardo Lima: ação não realizada</t>
  </si>
  <si>
    <t>6.5</t>
  </si>
  <si>
    <t>Estruturar o sistema nacional de marcação de tartarugas marinhas, implementando controle, capacitação e divulgação das informações</t>
  </si>
  <si>
    <t xml:space="preserve">
Sistema implementado e normatizado</t>
  </si>
  <si>
    <t>Camila Domit (UFPR); Daniel Solon (UERN); Bruno Stefanis (Instituto Biota); Kelly Bonach, Cecília Baptistotte, Gabriella Pizetta, Sandra Tavares (Centro Tamar/ICMBio); Sarah Vargas (UFES); Danielle Monteiro (FURG); André Barbosa (Dilic/IBAMA); Alexsandro dos Santos e Gustavo Stahelin (Fundação Projeto Tamar)</t>
  </si>
  <si>
    <t>Considerar experiência do CEMAVE (Sistema Nacional de Anilhamento); Possibilidade de curso online para marcadores; Discussão de novas tecnologias de marcação; Inserir nos Termos de Referência de Licenciamentos</t>
  </si>
  <si>
    <t>Joca: Sistema foi implementado, marcas foram adquiridas pelo ICMBio mas a normatização está em andamento
Os dados estão em planilhas, ainda não está disponível online</t>
  </si>
  <si>
    <t xml:space="preserve">Avaliação e redução do uso direto dos produtos e subprodutos das tartarugas marinhas 								
</t>
  </si>
  <si>
    <t>7.1</t>
  </si>
  <si>
    <t>Elaborar levantamento das áreas impactadas e dimensionamento do uso direto de tartarugas e ninhos ao longo da costa do Brasil</t>
  </si>
  <si>
    <t>Relatório de áreas impactadas;
Relatório com quantitativo estimado de ninhos</t>
  </si>
  <si>
    <t>Evandro de Martini (Centro Tamar/ICMBio)</t>
  </si>
  <si>
    <t>Jaqueline Castilhos (Fundação Projeto Tamar); Kleber (Centro Tamar/ICMBio); Paulo Barata (aposentado); Cláudia Marçal (Resex Maracanã); Bruno Stefanis (Instituto Biota); Daniel Solon (UERN); Robson Santos (UFAL); Jéssica Bezerra (Oceânica - Pesquisa, Educação e Conservação/RN); Werlanne Santana (Instituto Tartarugas do Delta/PI); Vivian Neves (ECOASSOCIADOS/PE); Maurizélia de Brito (Reserva Biológica do Atol das Rocas/ICMBio/MMA);
Yedda de Oliveira (Instituto Parahyba de Sustentabilidade - IPAS/PB); Bruno Vinicius (APA Delta Parnaiba)</t>
  </si>
  <si>
    <t>Levantar Boletins de Ocorrência e documentos similares nos últimos anos; Estimular trabalho de Etnobiologia para obtenção da percepção da sociedade do entorno das localidades prioritárias</t>
  </si>
  <si>
    <t xml:space="preserve">Evandro: Consulta a parceiros sobre uso direto em suas áreas realizada. Respostas ainda não compiladas / Claudio: Discussão com grupos locais da necessidade de ações especificas na região do litoral oeste do Ceará.
</t>
  </si>
  <si>
    <t>7.2</t>
  </si>
  <si>
    <t>Elaborar programa de comunicação voltado para as localidades críticas para esta ameaça, como instrumento de coibir práticas de uso de produtos e subprodutos de tartarugas marinhas</t>
  </si>
  <si>
    <t>Produtos de educomunicação</t>
  </si>
  <si>
    <t>Kelly Bonach (Centro Tamar/ICMBio); Cláudia Marçal(Resex Maracanã); Ricardo Peng (CCOM/ICMBio)</t>
  </si>
  <si>
    <t>Essa ação ainda não foi iniciada por mim._x000D_</t>
  </si>
  <si>
    <t>7.3</t>
  </si>
  <si>
    <t>Fomentar ações de fiscalização nas localidades onde há evidências do uso direto de produtos e subprodutos de tartarugas marinhas</t>
  </si>
  <si>
    <t xml:space="preserve">Ofícios, solicitações e outros documentos </t>
  </si>
  <si>
    <t>Mario Pereira (Centro Tamar/ICMBio)</t>
  </si>
  <si>
    <r>
      <t>André Barbosa (DILIC - IBAMA); Kelly Bonach (Centro Tamar/ICMBio);</t>
    </r>
    <r>
      <rPr>
        <sz val="16"/>
        <color rgb="FFDD0806"/>
        <rFont val="Calibri"/>
      </rPr>
      <t xml:space="preserve"> </t>
    </r>
    <r>
      <rPr>
        <sz val="16"/>
        <color rgb="FF000000"/>
        <rFont val="Calibri"/>
      </rPr>
      <t>Helder Nonato (NGI Salgado Paraense)</t>
    </r>
  </si>
  <si>
    <t>Monitoramento de redes sociais e sites de comércio</t>
  </si>
  <si>
    <t>PLANEJAMENTO DE NOVAS AÇÕES</t>
  </si>
  <si>
    <t>NOVAS AÇÕES:</t>
  </si>
  <si>
    <t>OBJETIVO ESPECÍFICO</t>
  </si>
  <si>
    <t>Área de relevância</t>
  </si>
  <si>
    <t>1.9</t>
  </si>
  <si>
    <t>Estruturar carta às instituições de fomento e gestão para o financiamento de pesquisas para medidas mitigadoras e bycatch</t>
  </si>
  <si>
    <t>Carta elaborada</t>
  </si>
  <si>
    <t>1.10</t>
  </si>
  <si>
    <t>Subsidiar a publicação e implementação de medidas de mitigação para interação de tartarugas marinhas e pesca</t>
  </si>
  <si>
    <t>Minuta de normativa encaminhada para órgãos competentes</t>
  </si>
  <si>
    <t>Medidas publicadas e implementadas</t>
  </si>
  <si>
    <t>6.6</t>
  </si>
  <si>
    <t>Elaborar e divulgar um Guia de Conduta direcionado para pescadores de diferentes pescarias</t>
  </si>
  <si>
    <t>Guia publicado;
Eventos de capacitação;
Produtos de divulgação local (placas, flyers etc)</t>
  </si>
  <si>
    <t>INSERIR O NOME DO OBJETIVO ESPECÍFICO</t>
  </si>
  <si>
    <t>OBJETIVO</t>
  </si>
  <si>
    <t>PLANO DE AÇÃO NACIONAL DE CONSERVAÇÃO DE ESPÉCIES AMEAÇADAS DE EXTINÇÃO - PAN</t>
  </si>
  <si>
    <t>Objetivo Geral do PAN</t>
  </si>
  <si>
    <t>PAINEL DE GESTÃO DO PAN</t>
  </si>
  <si>
    <t>RESUMO DA SITUAÇÃO DAS AÇÕES DO PAN</t>
  </si>
  <si>
    <t>SITUAÇÃO ATUAL DAS AÇÕES - 1ª MONITORIA (2025)</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</si>
  <si>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</si>
  <si>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</si>
  <si>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</si>
  <si>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</si>
  <si>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</si>
  <si>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</si>
  <si>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</si>
  <si>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</si>
  <si>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</si>
  <si>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</si>
  <si>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</si>
  <si>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</si>
  <si>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</si>
  <si>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</si>
  <si>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</si>
  <si>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</si>
  <si>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</si>
  <si>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</si>
  <si>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</si>
  <si>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</si>
  <si>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</si>
  <si>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</si>
  <si>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</si>
  <si>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</si>
  <si>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</si>
  <si>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01/10/2016 - 04/10/2016 (virtual)</t>
  </si>
  <si>
    <t>Texto objetivo 1</t>
  </si>
  <si>
    <t>1.11</t>
  </si>
  <si>
    <t>1.12</t>
  </si>
  <si>
    <t>1.13</t>
  </si>
  <si>
    <t>1.14</t>
  </si>
  <si>
    <t>1.15</t>
  </si>
  <si>
    <t>Texto objetivo 2</t>
  </si>
  <si>
    <t>2.12</t>
  </si>
  <si>
    <t>2.13</t>
  </si>
  <si>
    <t>2.14</t>
  </si>
  <si>
    <t>2.15</t>
  </si>
  <si>
    <t>Texto objetivo 3</t>
  </si>
  <si>
    <t>ação 3</t>
  </si>
  <si>
    <t>3.7</t>
  </si>
  <si>
    <t>3.8</t>
  </si>
  <si>
    <t>3.9</t>
  </si>
  <si>
    <t>3.10</t>
  </si>
  <si>
    <t>3.11</t>
  </si>
  <si>
    <t>3.12</t>
  </si>
  <si>
    <t>3.13</t>
  </si>
  <si>
    <t>3.14</t>
  </si>
  <si>
    <t>3.15</t>
  </si>
  <si>
    <t>Texto objetivo 4</t>
  </si>
  <si>
    <t>ação 4</t>
  </si>
  <si>
    <t>4.8</t>
  </si>
  <si>
    <t>4.9</t>
  </si>
  <si>
    <t>4.10</t>
  </si>
  <si>
    <t>4.11</t>
  </si>
  <si>
    <t>4.12</t>
  </si>
  <si>
    <t>4.13</t>
  </si>
  <si>
    <t>4.14</t>
  </si>
  <si>
    <t>4.15</t>
  </si>
  <si>
    <t>Texto objetivo 5</t>
  </si>
  <si>
    <t>ação 5</t>
  </si>
  <si>
    <t>5.4</t>
  </si>
  <si>
    <t>5.5</t>
  </si>
  <si>
    <t>5.6</t>
  </si>
  <si>
    <t>5.7</t>
  </si>
  <si>
    <t>5.8</t>
  </si>
  <si>
    <t>5.9</t>
  </si>
  <si>
    <t>5.10</t>
  </si>
  <si>
    <t>5.11</t>
  </si>
  <si>
    <t>5.12</t>
  </si>
  <si>
    <t>5.13</t>
  </si>
  <si>
    <t>5.14</t>
  </si>
  <si>
    <t>5.15</t>
  </si>
  <si>
    <t>Texto objetivo 6</t>
  </si>
  <si>
    <t>ação 6</t>
  </si>
  <si>
    <t>6.7</t>
  </si>
  <si>
    <t>6.8</t>
  </si>
  <si>
    <t>6.9</t>
  </si>
  <si>
    <t>6.10</t>
  </si>
  <si>
    <t>6.11</t>
  </si>
  <si>
    <t>6.12</t>
  </si>
  <si>
    <t>6.13</t>
  </si>
  <si>
    <t>6.14</t>
  </si>
  <si>
    <t>6.15</t>
  </si>
  <si>
    <t>Texto objetivo 7</t>
  </si>
  <si>
    <t>ação 7</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</si>
  <si>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</si>
  <si>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</si>
  <si>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</si>
  <si>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</si>
  <si>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</si>
  <si>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</si>
  <si>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</si>
  <si>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</si>
  <si>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</si>
  <si>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</si>
  <si>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</si>
  <si>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</si>
  <si>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</si>
  <si>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</si>
  <si>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</si>
  <si>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</si>
  <si>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</si>
  <si>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</si>
  <si>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</si>
  <si>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</si>
  <si>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</si>
  <si>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</si>
  <si>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</si>
  <si>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</si>
  <si>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</si>
  <si>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</si>
  <si>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</si>
  <si>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</si>
  <si>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</si>
  <si>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</si>
  <si>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</si>
  <si>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</si>
  <si>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</si>
  <si>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</si>
  <si>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</si>
  <si>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</si>
  <si>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</si>
  <si>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</si>
  <si>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</si>
  <si>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</si>
  <si>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</si>
  <si>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</si>
  <si>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</si>
  <si>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</si>
  <si>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</si>
  <si>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</si>
  <si>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</si>
  <si>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</si>
  <si>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</si>
  <si>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</si>
  <si>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</si>
  <si>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</si>
  <si>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</si>
  <si>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</si>
  <si>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</si>
  <si>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</si>
  <si>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</si>
  <si>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</si>
  <si>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</si>
  <si>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</si>
  <si>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</si>
  <si>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</si>
  <si>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</si>
  <si>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nova ação</t>
  </si>
  <si>
    <t>SITUAÇÃO ATUAL DAS AÇÕES - 2ª MONITORIA (2018)</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</si>
  <si>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</si>
  <si>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</si>
  <si>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</si>
  <si>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</si>
  <si>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</si>
  <si>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</si>
  <si>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</si>
  <si>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</si>
  <si>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</si>
  <si>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</si>
  <si>
    <t>Kelly Bonach, Gabriella Pizzeta (Centro Tamar/ICMBio);​ Bruno Stefanis (Instituto Biota);​ Fabio Lira e Bruno Giffoni (Fundação Projeto Tamar);​ Daniel Solon (UERN);​ Camila Domit (UFPR);​ Carolina Brandl(Porto do Açu)</t>
  </si>
  <si>
    <r>
      <rPr>
        <sz val="16"/>
        <rFont val="Calibri"/>
        <family val="2"/>
      </rPr>
      <t>Maria Augusta Lima (RESEX Maracanã);</t>
    </r>
    <r>
      <rPr>
        <sz val="16"/>
        <color rgb="FF000000"/>
        <rFont val="Calibri"/>
      </rPr>
      <t xml:space="preserve"> Kelly Bonach (Centro Tamar/ICMBio);​ André Barbosa (DILIC - IBAMA);​ Ricardo Peng (CCOM/ICMBio); Mariana Lacerda (UFPR); Tatiane Bittar (Reserva Caruara)</t>
    </r>
  </si>
  <si>
    <t>Maria Augusta Lima (RESEX Maracanã); Bruno Stefanis (Instituto Biota); ​Kelly Bonach, Erik dos Santos (Centro Tamar/ICMBio);​ Bruno Vinicius (Apa Delta do Parnaíba); Paulo Lara (Fundação Projeto Tamar); Juliana Câmara (MPF/AL); Jorge Munhoz (MPF/ES)</t>
  </si>
  <si>
    <r>
      <t>Kelly Bonach, Gabriella Pizetta  (Centro Tamar/ICMBio);​
Jéssica Bezerra (Oceânica - Pesquisa, Educação e Conservação/RN);
Werlanne Santana (Instituto Tartarugas do Delta/PI);
Vivian Neves (ECOASSOCIADOS/PE);
Yedda de Oliveira (Instituto Parahyba de Sustentabilidade - IPAS/PB)​;</t>
    </r>
    <r>
      <rPr>
        <sz val="16"/>
        <color rgb="FFDD0806"/>
        <rFont val="Calibri"/>
      </rPr>
      <t xml:space="preserve"> </t>
    </r>
    <r>
      <rPr>
        <sz val="16"/>
        <color rgb="FF000000"/>
        <rFont val="Calibri"/>
      </rPr>
      <t xml:space="preserve">Bruno Vinicius (APA Delta do Parnaiba)​; Alexsandro dos Santos (Fundação Projeto Tamar);​ Daniel Solon (UERN); </t>
    </r>
    <r>
      <rPr>
        <sz val="16"/>
        <rFont val="Calibri"/>
        <family val="2"/>
      </rPr>
      <t>Maria Augusta Lima (RESEX Maracanã)</t>
    </r>
  </si>
  <si>
    <t>Jaqueline Castilhos (Fundação Projeto Tamar); Claudio Bellini (Centro Tamar/ICMBio); Paulo Barata (aposentado); Maria Augusta Lima (RESEX Maracanã); Bruno Stefanis (Instituto Biota); Daniel Solon (UERN); Robson Santos (UFAL); Jéssica Bezerra (Oceânica - Pesquisa, Educação e Conservação/RN); Werlanne Santana (Instituto Tartarugas do Delta/PI); Vivian Neves (ECOASSOCIADOS/PE); Maurizélia de Brito (Reserva Biológica do Atol das Rocas/ICMBio/MMA);
Yedda de Oliveira (Instituto Parahyba de Sustentabilidade - IPAS/PB); Bruno Vinicius (APA Delta Parnaiba)</t>
  </si>
  <si>
    <t>Israel Cintra (UFRA​); Alex Klautau (CEPNOR​/ICMBio); Danielle Monteiro (FURG​); Sergio Estima (NEMA​); Thaíza Barreto (SINDIPI​); José Henrique Becker (Fundação Projeto Tamar​); Bruno Giffoni (Fundação Projeto Tamar)​; Leonardo Messias (CEPENE/ICMBio)​; Carolina Brandl (Porto do Açu​); Camila Domit (UFPR​); Carolina Bertozzi (UNESP); João Luiz Camargo (IMA/SC)</t>
  </si>
  <si>
    <t>Marta Cremer (UNIVILLE); Carolina Bertozzi (UNESP); Henrique Becker e Bruno Giffoni (Fundação Projeto Tamar); Gilberto Sales(MMA); Federico Sucunza (GEMARS)</t>
  </si>
  <si>
    <t>Priscila Dolphine (CEPSUL/ICMBio)​; Rafaella Frazão (CEPNOR/ ICMBio); Thaíza Barreto (SINDIPI​); Sergio Estima (NEMA); Gilberto Sales (MMA​); Henrique Becker e Bruno Giffoni (Fundação Projeto Tamar​); Agnaldo Martins (UFES​); Camila Domit (CEM UFPR)​; Daniel Solon (UERN​)</t>
  </si>
  <si>
    <t>Danielle Monteiro (FURG)​; Kelly Bonach, Erik dos Santos e Lorena Nascimento (Centro Tamar/ICMBio)​; Leonardo Messias (CEPENE/ICMBio); Rafaela Frazão (CEPNOR/ICMBio)​; Thaiza Barreto  (SINDIPI​); Marta Cremer (UNIVALI​); Carolina Bertozzi (UNESP​);  Bruno Giffoni e Fábio Lira (Fundação Projeto Tamar)​; Gilberto Sales (MMA​); Sergio Estima (NEMA); Daniel Nascimento (RPPN Caruara); Luiz Fernando Guimaraes Brutto (CEPSUL/ICMBio</t>
  </si>
  <si>
    <t>Houve andamento, mas foi bastante aquém do desejável. Informações sobre o andamento em Sergipe e Alagoas constam no processo SEI ICMBio 02044.000129/2023-31, ref. "Recomendações para sustentabilidade da pesca de camarões com rede de arrasto, ao longo da lama do Rio São Francisco, Sul de AL, SE e Norte BA"</t>
  </si>
  <si>
    <t>Artigos científicos foram publicados, além do relatório da Fundação Projeto Tamar
Submissão de dois projetos de telemetria de tartaruga-cabeçuda em área de prospecção sísmica no RS (FURG e NEMA)</t>
  </si>
  <si>
    <t>Artigos: Atlantic-wide connectivity of Ascension Island green turtles revealed by finer-scale mitochondrial DNA markers (Covendey et al., 2025), Distribution of copper in the Atlantic and Pacific Oceans using green turtles (Chelonia mydas) as a bioindicator (Fraga et al., 2024), Population structure of the endangered green turtles in a feeding ground in Brazilian Northeast: insights for conservation strategies (Farias et al., 2025), Relatório Final – Telemetria Tartarugas-Cabeçuda (Fundação Projeto Tamar, 2024), The role of host sea turtles in the dispersal of amphipod epibionts (Bezerra et al., 2025)</t>
  </si>
  <si>
    <t>Relatório do Workshop sobre fotopoluição na Bahia em 2024 / Programa Orla de Maceió-AL, Plano de Ação de Alagoas e Minuta de Decreto para regulamentar Licenciamento municipal de atividades no litoral de Maceió</t>
  </si>
  <si>
    <t>Workshop de fotopoluição (2024) e Workshop de erosão (2025) realizados na Bahia</t>
  </si>
  <si>
    <t>Processo parou na Dibio ao solicitar formação de grupo de trabalho no Ibama</t>
  </si>
  <si>
    <t>Artigo científico: Improving the knowledge management of marine megafauna strandings (Oliveira et al. 2024)</t>
  </si>
  <si>
    <t>Erik: foi discutido junto a REBIO de Santa Isabel e Fundação Projeto Tamar medidas para mitigar a perda de ninhos por inundação, assim como ações para prevenção de ataques de cães e iniciada discussão referente a estratégias para mitigar perdas de ninhos por predação por fauna nativa. | 
Bruno: UCs de Alagoas: RESEX Lagoa do Jequiá, APA Costa dos Corais, APA de Pratagi e APA de Piaçabuçu |
Joca: APA Costa das Algas, Parque Estadual Paulo César Vinha, APA São Pedro e São Paulo, APA Trindade, PARNA Noronha, Atol das Rocas, PARNA Abrolhos |
Camila: (UCs no Paraná) PARNA Arquipélago de Currais, PARNA Superagui, Parque Estadual Ilha das Cobras</t>
  </si>
  <si>
    <t>Aline Simões (RESEX Marinha Lagoa de Jequiá - AL), Evandro de Martini, Claudio Belini, Erik Allan Pinheiro dos Santos (Centro Tamar/ICMBio), Bruno Stefanis (Instituto Biota), Camila Domit (UFPR); Tatiane Bittar (Reserva Caruara)</t>
  </si>
  <si>
    <t>Evandro de Martini e Gabriella Pizetta (Centro Tamar/ICMBio​); Danielle Monteiro (Furg)​; Sergio Estima (NEMA)​; Carolina Brandl (Porto do Açu)​; André Barbosa (DILIC - IBAMA)​; Aline Borges do Carmo e Jacqueline Gonçalves (IBAMA); Tatiane Bittar (Reserva Caruara)</t>
  </si>
  <si>
    <t>Guia da Oficina de Plano de Pesquisa da APA Costa dos Corais; Plano de Manejo da RESEX Marinha Lagoa de Jequiá</t>
  </si>
  <si>
    <t>Cerca de 2.400 km de praias monitorados anualmente</t>
  </si>
  <si>
    <t>Relatório anual da Fundação Projeto Tamar 2024 (mais de 1.100 km de praias monitorados, mais de 1,5 milhões de filhotes protegidos) e relatório da RETAMANE</t>
  </si>
  <si>
    <t>Alexsandro dos Santos, Eduardo Lima e Gustavo Stahelin (Fundação Projeto Tamar);​ Bruno Stefanis (Instituto Biota);​ Maria Augusta Lima (RESEX Maracanã); Bruno Vinicius (APA Delta do Parnaiba);​ Flavio José Lima (UERN);​ Cláudio Bellini, Kelly Bonach, Marcello Lourença, Marilia Mesquita Repinaldo (Centro Tamar/ICMbio)​</t>
  </si>
  <si>
    <t>Ofícios, atas de reunião, relatórios</t>
  </si>
  <si>
    <t xml:space="preserve">
Dissertação de Mariana Ingles dos Santos (UFPR) com dados CM do PMP-BS; Tese de Barbara Kanabata com bacterias e doenças bacterianas em TMs; tese de Andressa Rorato (contaminantes, doenças e TMs); Dissertação de Priscilla Monteiro de Oliveira (UFAL, 2023) sobre ameaças a CM na APA Costa dos Corais</t>
  </si>
  <si>
    <t>Capítulos no Livro "FRAGMENTOS DA DESTRUIÇÃO - IMPACTOS DO PLÁSTICO NA BIODIVERSIDADE MARINHA BRASILEIRA" (2024) / Artigos: Monitoring plastic pollution using bioindicators - A global review and recommendations for marine environments (Savoca et al., 2025), Bioindicators of Plastic Pollution: Insights into the Relationship between Environmental Plastic Abundance and Ingestion by Green Turtles (Santos et al., 2025)</t>
  </si>
  <si>
    <r>
      <t xml:space="preserve">
Artigos cientificos 
</t>
    </r>
    <r>
      <rPr>
        <b/>
        <sz val="16"/>
        <color rgb="FF000000"/>
        <rFont val="Calibri"/>
        <scheme val="minor"/>
      </rPr>
      <t>Dias et al.</t>
    </r>
    <r>
      <rPr>
        <sz val="16"/>
        <color rgb="FF000000"/>
        <rFont val="Calibri"/>
        <scheme val="minor"/>
      </rPr>
      <t xml:space="preserve">, 2024 "A systematic review of the impact of chemical pollution on sea turtles: Insights from biomarkers of aquatic contamination" (https://www.sciencedirect.com/science/article/abs/pii/S0304389424023926?via%3Dihub); 
</t>
    </r>
    <r>
      <rPr>
        <b/>
        <sz val="16"/>
        <color rgb="FF000000"/>
        <rFont val="Calibri"/>
        <scheme val="minor"/>
      </rPr>
      <t>Tostes et al.</t>
    </r>
    <r>
      <rPr>
        <sz val="16"/>
        <color rgb="FF000000"/>
        <rFont val="Calibri"/>
        <scheme val="minor"/>
      </rPr>
      <t xml:space="preserve">, 2024 "Trace element bioaccumulation in the hepatic tissue of juvenile green turtles (Chelonia mydas) stranded along the Campos and Espírito Santo basins, southeastern Brazil" (https://doi.org/10.1016/j.marpolbul.2023.115447); </t>
    </r>
    <r>
      <rPr>
        <b/>
        <sz val="16"/>
        <color rgb="FF000000"/>
        <rFont val="Calibri"/>
        <scheme val="minor"/>
      </rPr>
      <t>Bertotti et al</t>
    </r>
    <r>
      <rPr>
        <sz val="16"/>
        <color rgb="FF000000"/>
        <rFont val="Calibri"/>
        <scheme val="minor"/>
      </rPr>
      <t>., 2025 "Polycyclic aromatic hydrocarbons in tissues of sea turtles stranded on oil impacted beaches in Northeastern Brazil" (https://doi.org/10.1038/s41598-025-17129-4)
Concentrations of polycyclic aromatic hydrocarbons (PAHs) in liver samples of green turtles Chelonia mydas stranded in the Potiguar Basin (Rossi et al., 2023)
Dissertação de Gabriel Silva; tese da Andressa Rorato (contaminantes, doenças e TMs)</t>
    </r>
  </si>
  <si>
    <t>Documentos em elaboração / Atividades de divulgação e educação ambiental realizadas cf. Relatório Fundação Projeto Tamar 2024</t>
  </si>
  <si>
    <t>Conferências de Meio Ambiente e Mudanças do Clima (municipal, estadual e nacional) com a participação de membros do GAT (Brasília, 6 a 9 de maio de 2025)
ENCOGERCO  realizado no fim do mês de setembro de 2025, onde será pleiteada a inserção do tema no planejamento do gerenciamento costeiro nacional
Simpósio de Inovação e Pesquisa em Biodiversidade vai ser realizado em 23 e 24 de outubro na Reseva Caruara (RJ)</t>
  </si>
  <si>
    <t>Daniel Solon (UERN); Kelly Bonach (Centro Tamar/ICMBio); Camila Domit e Mariana Lacerda (UFPR); Bruno Stefanis (Instituto Biota); Jessica Bezerra (Oceânica - Pesquisa, Educação e Conservação/RN), Josélia Correia (UFRPE); Werlanne Santana (Instituto Tartarugas do Delta/PI); Arlei Candido (Ecoassociados); Yedda de Oliveira (Instituto Parahyba de Sustentabilidade - IPAS/PB); Robson Santos (UFAL); Valéria Rocha (Fundação Projeto Tamar); Agnaldo Martins (UFES); Simone Almeida (UFRN)</t>
  </si>
  <si>
    <r>
      <t>Marília Repinaldo, Evandro de Martini , Sandra Tavares, Erik dos Santos, Kleber de Oliveira (Centro Tamar/ICMBio); Bruno Stefanis (Biota); Robson Santos (UFAL); Paulo Lara e Fabio Lira (Fundação Projeto Tamar), Daniel Solon (UERN), Tatiane Bittar (Reserva Caruara), Carol Brandl</t>
    </r>
    <r>
      <rPr>
        <sz val="16"/>
        <rFont val="Calibri"/>
        <family val="2"/>
      </rPr>
      <t xml:space="preserve"> (Porto do Açu)</t>
    </r>
  </si>
  <si>
    <t>Sandra Tavares, Claudio Bellini, Erik dos Santos, Kelly Bonach (Centro Tamar/ICMBio); Ingrid Oberg (CMA/ICMBio); Daniel Solon (UERN); Bruno Stefanis (Instituto Biota); Alexsandro dos Santos, José Henrique Becker e Gabriella Dutra (Fundação Projeto Tamar); Camila Domit (UFPR),  Daniel Solon (UERN); Bruno Stefanis (Instituto Biota); Maria Augusta Lima (RESEX Maracanã)</t>
  </si>
  <si>
    <t>Mário Pereira (Centro Tamar/ICMBio); Ana Emília Alencar (GIS-Drone); Bruno Stefanis (Instituto Biota); Robson Santos (UFAL); Alexsandro dos Santos e Gustavo Stahelin (Fundação Projeto Tamar); Maria Augusta Lima (RESEX Maracanã); 
Jéssica Bezerra (Oceânica - Pesquisa, Educação e Conservação/RN); Werlanne Santana (Instituto Tartarugas do Delta/PI); Vivian Neves (ECOASSOCIADOS/PE); Maurizélia de Brito (Reserva Biológica do Atol das Rocas/ICMBio/MMA);
Yedda de Oliveira (Instituto Parahyba de Sustentabilidade - IPAS/PB)</t>
  </si>
  <si>
    <t>Kelly Bonach (Centro Tamar/ICMBio); Maria Augusta Lima (RESEX Maracanã); Ricardo Peng (CCOM/ICMBio)</t>
  </si>
  <si>
    <r>
      <t>André Barbosa (DILIC - IBAMA); Kelly Bonach (Centro Tamar/ICMBio);</t>
    </r>
    <r>
      <rPr>
        <sz val="16"/>
        <color rgb="FFDD0806"/>
        <rFont val="Calibri"/>
      </rPr>
      <t xml:space="preserve"> </t>
    </r>
    <r>
      <rPr>
        <sz val="16"/>
        <color rgb="FF000000"/>
        <rFont val="Calibri"/>
      </rPr>
      <t>Maria Augusta Lima (RESEX Maracanã)</t>
    </r>
  </si>
  <si>
    <t>Kelly Bonach, Gabriella Pizetta (Centro Tamar/ICMBio); Alexsandro dos Santos e Jaqueline Castilhos (Fundação Projeto Tamar); Tatiane Bittar (Reserva Caruara); Maria Augusta Lima (RESEX Maracanã)</t>
  </si>
  <si>
    <t>Danielle Monteiro (FURG), Bruno Stefanis (Biota)</t>
  </si>
  <si>
    <t>Danielle Monteiro (FURG), Camila Domit (UFPR)</t>
  </si>
  <si>
    <t>Sandra Tavares (Centro TAMAR/ICMBio), Thaiza Barreto (SINDIPI), Camila Domit (UFPR)</t>
  </si>
  <si>
    <t>Plano de Ação Nacional para a Conservação das Tartarugas Marinhas - PAN Tartarugas Marinhas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</si>
</sst>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416]mmmm\-yy;@"/>
  </numFmts>
  <fonts count="4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rgb="FF000000"/>
      <name val="Calibri"/>
      <family val="2"/>
      <scheme val="minor"/>
    </font>
    <font>
      <u/>
      <sz val="12"/>
      <name val="Calibri"/>
      <family val="2"/>
      <scheme val="minor"/>
    </font>
    <font>
      <b/>
      <sz val="18"/>
      <color rgb="FFFFFFFF"/>
      <name val="Calibri"/>
    </font>
    <font>
      <sz val="10"/>
      <name val="Arial"/>
    </font>
    <font>
      <sz val="16"/>
      <color theme="1"/>
      <name val="Calibri"/>
      <family val="2"/>
      <scheme val="minor"/>
    </font>
    <font>
      <sz val="16"/>
      <color rgb="FF000000"/>
      <name val="Calibri"/>
      <family val="2"/>
      <scheme val="minor"/>
    </font>
    <font>
      <sz val="16"/>
      <color rgb="FF000000"/>
      <name val="Calibri"/>
    </font>
    <font>
      <sz val="16"/>
      <color rgb="FFDD0806"/>
      <name val="Calibri"/>
    </font>
    <font>
      <sz val="16"/>
      <color rgb="FF000000"/>
      <name val="Calibri"/>
      <family val="2"/>
    </font>
    <font>
      <sz val="16"/>
      <name val="Calibri"/>
      <family val="2"/>
    </font>
    <font>
      <sz val="16"/>
      <color rgb="FFFF0000"/>
      <name val="Calibri"/>
    </font>
    <font>
      <sz val="16"/>
      <name val="Calibri"/>
    </font>
    <font>
      <sz val="16"/>
      <color rgb="FF000000"/>
      <name val="Calibri"/>
      <charset val="1"/>
    </font>
    <font>
      <sz val="16"/>
      <color rgb="FF000000"/>
      <name val="Calibri"/>
      <scheme val="minor"/>
    </font>
    <font>
      <i/>
      <sz val="16"/>
      <color rgb="FF000000"/>
      <name val="Calibri"/>
      <scheme val="minor"/>
    </font>
    <font>
      <strike/>
      <sz val="16"/>
      <color theme="1"/>
      <name val="Calibri"/>
      <family val="2"/>
      <scheme val="minor"/>
    </font>
    <font>
      <b/>
      <sz val="16"/>
      <color rgb="FF000000"/>
      <name val="Calibri"/>
      <scheme val="minor"/>
    </font>
    <font>
      <b/>
      <sz val="16"/>
      <color rgb="FF000000"/>
      <name val="Calibri"/>
    </font>
    <font>
      <sz val="16"/>
      <name val="Calibri"/>
      <family val="2"/>
      <scheme val="minor"/>
    </font>
  </fonts>
  <fills count="28">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
      <patternFill patternType="solid">
        <fgColor rgb="FF76923C"/>
        <bgColor rgb="FF76923C"/>
      </patternFill>
    </fill>
    <fill>
      <patternFill patternType="solid">
        <fgColor rgb="FFFFFFFF"/>
        <bgColor rgb="FFFFFFFF"/>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top/>
      <bottom/>
      <diagonal/>
    </border>
  </borders>
  <cellStyleXfs count="5">
    <xf numFmtId="0" fontId="0" fillId="0" borderId="0"/>
    <xf numFmtId="9" fontId="1" fillId="0" borderId="0" applyFont="0" applyFill="0" applyBorder="0" applyAlignment="0" applyProtection="0"/>
    <xf numFmtId="0" fontId="1" fillId="0" borderId="0"/>
    <xf numFmtId="0" fontId="22" fillId="0" borderId="0"/>
    <xf numFmtId="0" fontId="22" fillId="17" borderId="32">
      <alignment horizontal="center" vertical="center" wrapText="1"/>
    </xf>
  </cellStyleXfs>
  <cellXfs count="346">
    <xf numFmtId="0" fontId="0" fillId="0" borderId="0" xfId="0"/>
    <xf numFmtId="0" fontId="0" fillId="4" borderId="0" xfId="0" applyFill="1"/>
    <xf numFmtId="0" fontId="0" fillId="0" borderId="0" xfId="0" applyAlignment="1">
      <alignment vertical="center"/>
    </xf>
    <xf numFmtId="0" fontId="12" fillId="0" borderId="0" xfId="0" applyFont="1" applyAlignment="1">
      <alignment horizontal="center" wrapText="1"/>
    </xf>
    <xf numFmtId="9" fontId="5"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12" fillId="0" borderId="0" xfId="0" applyFont="1"/>
    <xf numFmtId="0" fontId="0" fillId="0" borderId="0" xfId="0" applyAlignment="1">
      <alignment wrapText="1"/>
    </xf>
    <xf numFmtId="0" fontId="6" fillId="0" borderId="0" xfId="0" applyFont="1" applyAlignment="1">
      <alignment vertical="center" wrapText="1"/>
    </xf>
    <xf numFmtId="0" fontId="0" fillId="0" borderId="0" xfId="0" applyAlignment="1">
      <alignment horizontal="left" vertical="center"/>
    </xf>
    <xf numFmtId="0" fontId="4" fillId="0" borderId="0" xfId="0" applyFont="1"/>
    <xf numFmtId="0" fontId="14"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5" fillId="0" borderId="13" xfId="1" applyFont="1" applyBorder="1" applyAlignment="1">
      <alignment horizontal="center" vertical="center"/>
    </xf>
    <xf numFmtId="9" fontId="15" fillId="0" borderId="10" xfId="1" applyFont="1" applyBorder="1" applyAlignment="1">
      <alignment horizontal="center" vertical="center"/>
    </xf>
    <xf numFmtId="9" fontId="15"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5" fillId="0" borderId="0" xfId="0" applyFont="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0" fillId="0" borderId="1" xfId="0" applyBorder="1" applyAlignment="1">
      <alignment horizontal="center" vertical="center"/>
    </xf>
    <xf numFmtId="0" fontId="7" fillId="0" borderId="0" xfId="0" applyFont="1" applyAlignment="1">
      <alignment horizontal="center" vertical="center"/>
    </xf>
    <xf numFmtId="0" fontId="18" fillId="0" borderId="24" xfId="0" applyFont="1" applyBorder="1" applyAlignment="1">
      <alignment horizontal="left" vertical="center"/>
    </xf>
    <xf numFmtId="0" fontId="18" fillId="0" borderId="23" xfId="0" applyFont="1" applyBorder="1" applyAlignment="1">
      <alignment horizontal="left" vertical="center"/>
    </xf>
    <xf numFmtId="0" fontId="18"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0" fillId="12" borderId="22" xfId="0" applyFont="1" applyFill="1" applyBorder="1" applyAlignment="1">
      <alignment horizontal="center" vertical="center"/>
    </xf>
    <xf numFmtId="0" fontId="20" fillId="0" borderId="23" xfId="0" applyFont="1" applyBorder="1" applyAlignment="1">
      <alignment horizontal="center" vertical="center"/>
    </xf>
    <xf numFmtId="0" fontId="20" fillId="0" borderId="15" xfId="0" applyFont="1" applyBorder="1" applyAlignment="1">
      <alignment horizontal="center" vertical="center"/>
    </xf>
    <xf numFmtId="0" fontId="0" fillId="0" borderId="0" xfId="0" applyAlignment="1">
      <alignment vertical="center" wrapText="1"/>
    </xf>
    <xf numFmtId="0" fontId="4"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5"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3"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5" fillId="0" borderId="5" xfId="0" applyFont="1" applyBorder="1" applyAlignment="1">
      <alignment horizontal="center" vertical="center"/>
    </xf>
    <xf numFmtId="0" fontId="15" fillId="0" borderId="17" xfId="0" applyFont="1" applyBorder="1" applyAlignment="1">
      <alignment horizontal="center" vertical="center"/>
    </xf>
    <xf numFmtId="0" fontId="15" fillId="0" borderId="29" xfId="0" applyFont="1" applyBorder="1" applyAlignment="1">
      <alignment horizontal="center" vertical="center"/>
    </xf>
    <xf numFmtId="164" fontId="21" fillId="5" borderId="1" xfId="0" applyNumberFormat="1" applyFont="1" applyFill="1" applyBorder="1" applyAlignment="1">
      <alignment horizontal="center" vertical="center" wrapText="1"/>
    </xf>
    <xf numFmtId="164" fontId="21"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5" fillId="0" borderId="13" xfId="1" applyFont="1" applyBorder="1" applyAlignment="1" applyProtection="1">
      <alignment horizontal="center" vertical="center"/>
    </xf>
    <xf numFmtId="9" fontId="5" fillId="0" borderId="0" xfId="1" applyFont="1" applyBorder="1" applyAlignment="1" applyProtection="1">
      <alignment horizontal="center"/>
    </xf>
    <xf numFmtId="9" fontId="15" fillId="0" borderId="10" xfId="1" applyFont="1" applyBorder="1" applyAlignment="1" applyProtection="1">
      <alignment horizontal="center" vertical="center"/>
    </xf>
    <xf numFmtId="9" fontId="15" fillId="0" borderId="14" xfId="1" applyFont="1" applyBorder="1" applyAlignment="1" applyProtection="1">
      <alignment horizontal="center" vertical="center"/>
    </xf>
    <xf numFmtId="0" fontId="0" fillId="0" borderId="3" xfId="0" applyBorder="1" applyAlignment="1">
      <alignment horizontal="center" vertical="center"/>
    </xf>
    <xf numFmtId="0" fontId="13" fillId="0" borderId="0" xfId="0" applyFont="1" applyAlignment="1">
      <alignment horizontal="center"/>
    </xf>
    <xf numFmtId="0" fontId="10" fillId="14" borderId="8" xfId="0" applyFont="1" applyFill="1" applyBorder="1" applyAlignment="1">
      <alignment horizontal="center" vertical="center"/>
    </xf>
    <xf numFmtId="0" fontId="26" fillId="15" borderId="33" xfId="0" applyFont="1" applyFill="1" applyBorder="1" applyAlignment="1">
      <alignment horizontal="left" vertical="center" wrapText="1"/>
    </xf>
    <xf numFmtId="0" fontId="17" fillId="19" borderId="0" xfId="0" applyFont="1" applyFill="1" applyAlignment="1">
      <alignment horizontal="left" vertical="center"/>
    </xf>
    <xf numFmtId="0" fontId="9"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4" fillId="19" borderId="0" xfId="0" applyFont="1" applyFill="1"/>
    <xf numFmtId="0" fontId="2" fillId="19" borderId="37" xfId="0" applyFont="1" applyFill="1" applyBorder="1" applyAlignment="1">
      <alignment horizontal="center" vertical="center" wrapText="1"/>
    </xf>
    <xf numFmtId="0" fontId="2" fillId="19" borderId="36" xfId="0" applyFont="1" applyFill="1" applyBorder="1" applyAlignment="1">
      <alignment horizontal="center" vertical="center"/>
    </xf>
    <xf numFmtId="0" fontId="2" fillId="19" borderId="36" xfId="0" applyFont="1" applyFill="1" applyBorder="1" applyAlignment="1">
      <alignment horizontal="center" vertical="center" wrapText="1"/>
    </xf>
    <xf numFmtId="0" fontId="2" fillId="19" borderId="50" xfId="0" applyFont="1" applyFill="1" applyBorder="1" applyAlignment="1">
      <alignment horizontal="center" vertical="center"/>
    </xf>
    <xf numFmtId="0" fontId="2" fillId="19" borderId="51" xfId="0" applyFont="1" applyFill="1" applyBorder="1" applyAlignment="1">
      <alignment horizontal="center" vertical="center"/>
    </xf>
    <xf numFmtId="0" fontId="4"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4" fillId="9" borderId="54" xfId="0" applyFont="1" applyFill="1" applyBorder="1" applyAlignment="1">
      <alignment horizontal="left" vertical="center"/>
    </xf>
    <xf numFmtId="0" fontId="0" fillId="12" borderId="54" xfId="0" applyFill="1" applyBorder="1" applyAlignment="1">
      <alignment horizontal="left" vertical="center"/>
    </xf>
    <xf numFmtId="0" fontId="4" fillId="19" borderId="55" xfId="0" applyFont="1" applyFill="1" applyBorder="1" applyAlignment="1">
      <alignment horizontal="left" vertical="center" wrapText="1"/>
    </xf>
    <xf numFmtId="0" fontId="4" fillId="19" borderId="56" xfId="0" applyFont="1" applyFill="1" applyBorder="1" applyAlignment="1">
      <alignment horizontal="center" vertical="center"/>
    </xf>
    <xf numFmtId="9" fontId="4" fillId="19" borderId="28" xfId="0" applyNumberFormat="1" applyFont="1" applyFill="1" applyBorder="1" applyAlignment="1">
      <alignment horizontal="center" vertical="center"/>
    </xf>
    <xf numFmtId="0" fontId="4" fillId="19" borderId="57" xfId="0" applyFont="1" applyFill="1" applyBorder="1" applyAlignment="1">
      <alignment horizontal="center" vertical="center"/>
    </xf>
    <xf numFmtId="9" fontId="4" fillId="19" borderId="58" xfId="0" applyNumberFormat="1" applyFont="1" applyFill="1" applyBorder="1" applyAlignment="1">
      <alignment horizontal="center" vertical="center"/>
    </xf>
    <xf numFmtId="0" fontId="4" fillId="11" borderId="22" xfId="0" applyFont="1" applyFill="1" applyBorder="1" applyAlignment="1">
      <alignment horizontal="left" vertical="center"/>
    </xf>
    <xf numFmtId="0" fontId="4" fillId="11" borderId="31" xfId="0" applyFont="1" applyFill="1" applyBorder="1" applyAlignment="1">
      <alignment horizontal="left" vertical="center"/>
    </xf>
    <xf numFmtId="0" fontId="30" fillId="24" borderId="63" xfId="0" applyFont="1" applyFill="1" applyBorder="1" applyAlignment="1">
      <alignment vertical="center" wrapText="1"/>
    </xf>
    <xf numFmtId="0" fontId="29" fillId="25" borderId="61" xfId="0" applyFont="1" applyFill="1" applyBorder="1" applyAlignment="1">
      <alignment horizontal="center" vertical="center" wrapText="1"/>
    </xf>
    <xf numFmtId="0" fontId="29" fillId="24" borderId="61" xfId="0" applyFont="1" applyFill="1" applyBorder="1" applyAlignment="1">
      <alignment horizontal="center" vertical="center" wrapText="1"/>
    </xf>
    <xf numFmtId="0" fontId="23" fillId="13" borderId="33" xfId="0" applyFont="1" applyFill="1" applyBorder="1" applyAlignment="1">
      <alignment horizontal="center" vertical="center" wrapText="1"/>
    </xf>
    <xf numFmtId="0" fontId="29" fillId="24" borderId="66" xfId="0" applyFont="1" applyFill="1" applyBorder="1" applyAlignment="1">
      <alignment horizontal="center" vertical="center" wrapText="1"/>
    </xf>
    <xf numFmtId="0" fontId="7" fillId="10" borderId="67" xfId="0" applyFont="1" applyFill="1" applyBorder="1" applyAlignment="1">
      <alignment horizontal="center" vertical="center" wrapText="1"/>
    </xf>
    <xf numFmtId="0" fontId="5" fillId="10" borderId="67" xfId="0" applyFont="1" applyFill="1" applyBorder="1" applyAlignment="1">
      <alignment vertical="center" wrapText="1"/>
    </xf>
    <xf numFmtId="9" fontId="4" fillId="19" borderId="9" xfId="0" applyNumberFormat="1" applyFont="1" applyFill="1" applyBorder="1" applyAlignment="1">
      <alignment horizontal="center" vertical="center"/>
    </xf>
    <xf numFmtId="0" fontId="4" fillId="13" borderId="51" xfId="0" applyFont="1" applyFill="1" applyBorder="1" applyAlignment="1">
      <alignment horizontal="left" vertical="center"/>
    </xf>
    <xf numFmtId="0" fontId="0" fillId="6" borderId="53" xfId="0" applyFill="1" applyBorder="1" applyAlignment="1">
      <alignment horizontal="left" vertical="center"/>
    </xf>
    <xf numFmtId="0" fontId="4" fillId="19" borderId="68" xfId="0" applyFont="1" applyFill="1" applyBorder="1" applyAlignment="1">
      <alignment horizontal="center" vertical="center"/>
    </xf>
    <xf numFmtId="0" fontId="4" fillId="19" borderId="6" xfId="0" applyFont="1" applyFill="1" applyBorder="1" applyAlignment="1">
      <alignment horizontal="left" vertical="center" wrapText="1"/>
    </xf>
    <xf numFmtId="0" fontId="2" fillId="19" borderId="7" xfId="0" applyFont="1" applyFill="1" applyBorder="1" applyAlignment="1">
      <alignment horizontal="center" vertical="center" wrapText="1"/>
    </xf>
    <xf numFmtId="0" fontId="2" fillId="19" borderId="6" xfId="0" applyFont="1" applyFill="1" applyBorder="1" applyAlignment="1">
      <alignment horizontal="center" vertical="center" wrapText="1"/>
    </xf>
    <xf numFmtId="0" fontId="6" fillId="0" borderId="16" xfId="0" applyFont="1" applyBorder="1" applyAlignment="1">
      <alignment vertical="center"/>
    </xf>
    <xf numFmtId="0" fontId="6" fillId="0" borderId="5" xfId="0" applyFont="1" applyBorder="1" applyAlignment="1">
      <alignment vertical="center"/>
    </xf>
    <xf numFmtId="0" fontId="7" fillId="5" borderId="33" xfId="0" applyFont="1" applyFill="1" applyBorder="1" applyAlignment="1">
      <alignment horizontal="center" vertical="center"/>
    </xf>
    <xf numFmtId="0" fontId="7" fillId="5" borderId="33" xfId="0" applyFont="1" applyFill="1" applyBorder="1" applyAlignment="1">
      <alignment horizontal="center" vertical="center" wrapText="1"/>
    </xf>
    <xf numFmtId="0" fontId="8" fillId="5" borderId="33" xfId="0" applyFont="1" applyFill="1" applyBorder="1" applyAlignment="1">
      <alignment horizontal="center" vertical="center"/>
    </xf>
    <xf numFmtId="0" fontId="8" fillId="3" borderId="33" xfId="0" applyFont="1" applyFill="1" applyBorder="1" applyAlignment="1">
      <alignment horizontal="center" vertical="center" wrapText="1"/>
    </xf>
    <xf numFmtId="0" fontId="15" fillId="22" borderId="33" xfId="0" applyFont="1" applyFill="1" applyBorder="1" applyAlignment="1">
      <alignment vertical="center" wrapText="1"/>
    </xf>
    <xf numFmtId="0" fontId="8" fillId="6" borderId="33" xfId="0" applyFont="1" applyFill="1" applyBorder="1" applyAlignment="1">
      <alignment horizontal="center" vertical="center" wrapText="1"/>
    </xf>
    <xf numFmtId="0" fontId="8" fillId="7" borderId="33" xfId="0" applyFont="1" applyFill="1" applyBorder="1" applyAlignment="1">
      <alignment horizontal="center" vertical="center" wrapText="1"/>
    </xf>
    <xf numFmtId="1" fontId="8" fillId="8" borderId="33" xfId="0" applyNumberFormat="1" applyFont="1" applyFill="1" applyBorder="1" applyAlignment="1">
      <alignment horizontal="center" vertical="center" wrapText="1"/>
    </xf>
    <xf numFmtId="1" fontId="15" fillId="22" borderId="33" xfId="0" applyNumberFormat="1" applyFont="1" applyFill="1" applyBorder="1" applyAlignment="1">
      <alignment vertical="center" wrapText="1"/>
    </xf>
    <xf numFmtId="0" fontId="8" fillId="9" borderId="33" xfId="0" applyFont="1" applyFill="1" applyBorder="1" applyAlignment="1">
      <alignment horizontal="center" vertical="center" wrapText="1"/>
    </xf>
    <xf numFmtId="0" fontId="8" fillId="11" borderId="33" xfId="0" applyFont="1" applyFill="1" applyBorder="1" applyAlignment="1">
      <alignment horizontal="center" vertical="center" wrapText="1"/>
    </xf>
    <xf numFmtId="0" fontId="8" fillId="12" borderId="33" xfId="0" applyFont="1" applyFill="1" applyBorder="1" applyAlignment="1">
      <alignment horizontal="center" vertical="center" wrapText="1"/>
    </xf>
    <xf numFmtId="0" fontId="7" fillId="22" borderId="33" xfId="0" applyFont="1" applyFill="1" applyBorder="1" applyAlignment="1">
      <alignment horizontal="center" vertical="center" wrapText="1"/>
    </xf>
    <xf numFmtId="0" fontId="5" fillId="22" borderId="33" xfId="0" applyFont="1" applyFill="1" applyBorder="1" applyAlignment="1">
      <alignment vertical="center" wrapText="1"/>
    </xf>
    <xf numFmtId="0" fontId="7" fillId="10" borderId="33" xfId="0" applyFont="1" applyFill="1" applyBorder="1" applyAlignment="1">
      <alignment horizontal="center" vertical="center" wrapText="1"/>
    </xf>
    <xf numFmtId="0" fontId="5" fillId="10" borderId="33" xfId="0" applyFont="1" applyFill="1" applyBorder="1" applyAlignment="1">
      <alignment vertical="center" wrapText="1"/>
    </xf>
    <xf numFmtId="0" fontId="27" fillId="25" borderId="62" xfId="0" applyFont="1" applyFill="1" applyBorder="1" applyAlignment="1">
      <alignment vertical="center" wrapText="1"/>
    </xf>
    <xf numFmtId="0" fontId="27" fillId="24" borderId="62" xfId="0" applyFont="1" applyFill="1" applyBorder="1" applyAlignment="1">
      <alignment vertical="center" wrapText="1"/>
    </xf>
    <xf numFmtId="0" fontId="0" fillId="4" borderId="0" xfId="0" applyFill="1" applyAlignment="1">
      <alignment vertical="center"/>
    </xf>
    <xf numFmtId="0" fontId="8" fillId="4" borderId="0" xfId="0" applyFont="1" applyFill="1" applyAlignment="1">
      <alignment horizontal="center" vertical="center"/>
    </xf>
    <xf numFmtId="0" fontId="5" fillId="4" borderId="0" xfId="0" applyFont="1" applyFill="1" applyAlignment="1">
      <alignment horizontal="center" vertical="center" wrapText="1"/>
    </xf>
    <xf numFmtId="0" fontId="17" fillId="19" borderId="70" xfId="0" applyFont="1" applyFill="1" applyBorder="1" applyAlignment="1">
      <alignment horizontal="left" vertical="center"/>
    </xf>
    <xf numFmtId="0" fontId="11" fillId="4" borderId="71" xfId="0" applyFont="1" applyFill="1" applyBorder="1" applyAlignment="1">
      <alignment horizontal="left" vertical="center"/>
    </xf>
    <xf numFmtId="0" fontId="0" fillId="4" borderId="0" xfId="0" applyFill="1" applyAlignment="1">
      <alignment vertical="center" wrapText="1"/>
    </xf>
    <xf numFmtId="0" fontId="34" fillId="27" borderId="75" xfId="0" applyFont="1" applyFill="1" applyBorder="1" applyAlignment="1">
      <alignment horizontal="center" vertical="center" wrapText="1"/>
    </xf>
    <xf numFmtId="0" fontId="34" fillId="0" borderId="1" xfId="0" applyFont="1" applyBorder="1" applyAlignment="1">
      <alignment horizontal="center" vertical="center" wrapText="1"/>
    </xf>
    <xf numFmtId="0" fontId="33" fillId="0" borderId="1" xfId="0" applyFont="1" applyBorder="1" applyAlignment="1">
      <alignment horizontal="center" vertical="center" wrapText="1"/>
    </xf>
    <xf numFmtId="0" fontId="33" fillId="4" borderId="0" xfId="0" applyFont="1" applyFill="1" applyAlignment="1">
      <alignment horizontal="center" vertical="center" wrapText="1"/>
    </xf>
    <xf numFmtId="0" fontId="33" fillId="0" borderId="2" xfId="0" applyFont="1" applyBorder="1" applyAlignment="1">
      <alignment horizontal="center" vertical="center" wrapText="1"/>
    </xf>
    <xf numFmtId="0" fontId="33" fillId="0" borderId="1" xfId="0" applyFont="1" applyBorder="1" applyAlignment="1">
      <alignment vertical="center" wrapText="1"/>
    </xf>
    <xf numFmtId="0" fontId="33" fillId="0" borderId="4"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33" fillId="0" borderId="79" xfId="0" applyFont="1" applyBorder="1" applyAlignment="1">
      <alignment horizontal="center" vertical="center" wrapText="1"/>
    </xf>
    <xf numFmtId="0" fontId="33" fillId="0" borderId="75" xfId="0" applyFont="1" applyBorder="1" applyAlignment="1">
      <alignment vertical="center" wrapText="1"/>
    </xf>
    <xf numFmtId="0" fontId="33" fillId="0" borderId="75" xfId="0" applyFont="1" applyBorder="1" applyAlignment="1">
      <alignment horizontal="center" vertical="center" wrapText="1"/>
    </xf>
    <xf numFmtId="0" fontId="35" fillId="0" borderId="76" xfId="0" applyFont="1" applyBorder="1" applyAlignment="1">
      <alignment vertical="center" wrapText="1"/>
    </xf>
    <xf numFmtId="0" fontId="37" fillId="0" borderId="76" xfId="0" applyFont="1" applyBorder="1" applyAlignment="1">
      <alignment vertical="center" wrapText="1"/>
    </xf>
    <xf numFmtId="0" fontId="38" fillId="0" borderId="76" xfId="0" applyFont="1" applyBorder="1" applyAlignment="1">
      <alignment vertical="center" wrapText="1"/>
    </xf>
    <xf numFmtId="0" fontId="37" fillId="27" borderId="75" xfId="0" applyFont="1" applyFill="1" applyBorder="1" applyAlignment="1">
      <alignment vertical="center" wrapText="1"/>
    </xf>
    <xf numFmtId="0" fontId="35" fillId="0" borderId="75" xfId="0" applyFont="1" applyBorder="1" applyAlignment="1">
      <alignment vertical="center" wrapText="1"/>
    </xf>
    <xf numFmtId="0" fontId="37" fillId="0" borderId="75" xfId="0" applyFont="1" applyBorder="1" applyAlignment="1">
      <alignment vertical="center" wrapText="1"/>
    </xf>
    <xf numFmtId="0" fontId="33" fillId="0" borderId="0" xfId="0" applyFont="1" applyAlignment="1">
      <alignment vertical="center" wrapText="1"/>
    </xf>
    <xf numFmtId="0" fontId="35" fillId="27" borderId="76" xfId="0" applyFont="1" applyFill="1" applyBorder="1" applyAlignment="1">
      <alignment vertical="center" wrapText="1"/>
    </xf>
    <xf numFmtId="0" fontId="40" fillId="0" borderId="76" xfId="0" applyFont="1" applyBorder="1" applyAlignment="1">
      <alignment vertical="center" wrapText="1"/>
    </xf>
    <xf numFmtId="0" fontId="35" fillId="0" borderId="77" xfId="0" applyFont="1" applyBorder="1" applyAlignment="1">
      <alignment vertical="center" wrapText="1"/>
    </xf>
    <xf numFmtId="0" fontId="37" fillId="27" borderId="76" xfId="0" applyFont="1" applyFill="1" applyBorder="1" applyAlignment="1">
      <alignment vertical="center" wrapText="1"/>
    </xf>
    <xf numFmtId="0" fontId="41" fillId="0" borderId="0" xfId="0" applyFont="1" applyAlignment="1">
      <alignment vertical="center" wrapText="1"/>
    </xf>
    <xf numFmtId="0" fontId="35" fillId="27" borderId="75" xfId="0" applyFont="1" applyFill="1" applyBorder="1" applyAlignment="1">
      <alignment vertical="center" wrapText="1"/>
    </xf>
    <xf numFmtId="0" fontId="38" fillId="0" borderId="75" xfId="0" applyFont="1" applyBorder="1" applyAlignment="1">
      <alignment vertical="center" wrapText="1"/>
    </xf>
    <xf numFmtId="0" fontId="17" fillId="19" borderId="0" xfId="0" applyFont="1" applyFill="1" applyAlignment="1">
      <alignment horizontal="left" vertical="center" wrapText="1"/>
    </xf>
    <xf numFmtId="0" fontId="17" fillId="19" borderId="70" xfId="0" applyFont="1" applyFill="1" applyBorder="1" applyAlignment="1">
      <alignment horizontal="left" vertical="center" wrapText="1"/>
    </xf>
    <xf numFmtId="0" fontId="11" fillId="0" borderId="45" xfId="0" applyFont="1" applyBorder="1" applyAlignment="1">
      <alignment vertical="center" wrapText="1"/>
    </xf>
    <xf numFmtId="0" fontId="11" fillId="4" borderId="71" xfId="0" applyFont="1" applyFill="1" applyBorder="1" applyAlignment="1">
      <alignment horizontal="left" vertical="center" wrapText="1"/>
    </xf>
    <xf numFmtId="0" fontId="9" fillId="19" borderId="0" xfId="0" applyFont="1" applyFill="1" applyAlignment="1">
      <alignment horizontal="righ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4" fillId="0" borderId="0" xfId="0" applyFont="1" applyAlignment="1">
      <alignment vertical="center" wrapText="1"/>
    </xf>
    <xf numFmtId="0" fontId="10" fillId="14" borderId="8" xfId="0" applyFont="1" applyFill="1" applyBorder="1" applyAlignment="1">
      <alignment horizontal="center" vertical="center" wrapText="1"/>
    </xf>
    <xf numFmtId="0" fontId="8" fillId="4" borderId="0" xfId="0" applyFont="1" applyFill="1" applyAlignment="1">
      <alignment horizontal="center" vertical="center" wrapText="1"/>
    </xf>
    <xf numFmtId="0" fontId="0" fillId="5" borderId="11" xfId="0" applyFill="1" applyBorder="1" applyAlignment="1">
      <alignment horizontal="center" vertical="center" wrapText="1"/>
    </xf>
    <xf numFmtId="0" fontId="33" fillId="4" borderId="3" xfId="0" applyFont="1" applyFill="1" applyBorder="1" applyAlignment="1" applyProtection="1">
      <alignment vertical="center" wrapText="1"/>
      <protection locked="0"/>
    </xf>
    <xf numFmtId="0" fontId="33" fillId="4" borderId="3" xfId="0" applyFont="1" applyFill="1" applyBorder="1" applyAlignment="1">
      <alignment vertical="center" wrapText="1"/>
    </xf>
    <xf numFmtId="0" fontId="33" fillId="4" borderId="3" xfId="0" applyFont="1" applyFill="1" applyBorder="1" applyAlignment="1">
      <alignment horizontal="center" vertical="center" wrapText="1"/>
    </xf>
    <xf numFmtId="0" fontId="33" fillId="19" borderId="0" xfId="0" applyFont="1" applyFill="1" applyAlignment="1">
      <alignment vertical="center" wrapText="1"/>
    </xf>
    <xf numFmtId="0" fontId="33" fillId="4" borderId="78" xfId="0" applyFont="1" applyFill="1" applyBorder="1" applyAlignment="1">
      <alignment horizontal="center" vertical="center" wrapText="1"/>
    </xf>
    <xf numFmtId="0" fontId="33" fillId="0" borderId="17" xfId="0" applyFont="1" applyBorder="1" applyAlignment="1">
      <alignment vertical="center" wrapText="1"/>
    </xf>
    <xf numFmtId="0" fontId="0" fillId="0" borderId="0" xfId="0" applyAlignment="1">
      <alignment horizontal="center" vertical="center" wrapText="1"/>
    </xf>
    <xf numFmtId="0" fontId="18" fillId="0" borderId="24" xfId="0" applyFont="1" applyBorder="1" applyAlignment="1">
      <alignment horizontal="left" vertical="center" wrapText="1"/>
    </xf>
    <xf numFmtId="0" fontId="18" fillId="0" borderId="23" xfId="0" applyFont="1" applyBorder="1" applyAlignment="1">
      <alignment horizontal="left" vertical="center" wrapText="1"/>
    </xf>
    <xf numFmtId="0" fontId="18" fillId="0" borderId="0" xfId="0" applyFont="1" applyAlignment="1">
      <alignment horizontal="left" vertical="center" wrapText="1"/>
    </xf>
    <xf numFmtId="0" fontId="20" fillId="12" borderId="22" xfId="0" applyFont="1" applyFill="1" applyBorder="1" applyAlignment="1">
      <alignment horizontal="center" vertical="center" wrapText="1"/>
    </xf>
    <xf numFmtId="0" fontId="20" fillId="0" borderId="23" xfId="0" applyFont="1" applyBorder="1" applyAlignment="1">
      <alignment horizontal="center" vertical="center" wrapText="1"/>
    </xf>
    <xf numFmtId="0" fontId="20" fillId="0" borderId="15" xfId="0" applyFont="1" applyBorder="1" applyAlignment="1">
      <alignment horizontal="center" vertical="center" wrapText="1"/>
    </xf>
    <xf numFmtId="0" fontId="7" fillId="0" borderId="0" xfId="0" applyFont="1" applyAlignment="1">
      <alignment horizontal="center" vertical="center" wrapText="1"/>
    </xf>
    <xf numFmtId="0" fontId="0" fillId="5" borderId="1" xfId="0"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3" xfId="0" applyBorder="1" applyAlignment="1">
      <alignment vertical="center" wrapText="1"/>
    </xf>
    <xf numFmtId="17" fontId="33" fillId="0" borderId="1" xfId="0" applyNumberFormat="1" applyFont="1" applyBorder="1" applyAlignment="1">
      <alignment vertical="center" wrapText="1"/>
    </xf>
    <xf numFmtId="17" fontId="35" fillId="0" borderId="75" xfId="0" applyNumberFormat="1" applyFont="1" applyBorder="1" applyAlignment="1">
      <alignment horizontal="center" vertical="center"/>
    </xf>
    <xf numFmtId="17" fontId="35" fillId="0" borderId="74" xfId="0" applyNumberFormat="1" applyFont="1" applyBorder="1" applyAlignment="1">
      <alignment horizontal="center" vertical="center"/>
    </xf>
    <xf numFmtId="17" fontId="35" fillId="0" borderId="76" xfId="0" applyNumberFormat="1" applyFont="1" applyBorder="1" applyAlignment="1">
      <alignment horizontal="center" vertical="center"/>
    </xf>
    <xf numFmtId="17" fontId="35" fillId="0" borderId="77" xfId="0" applyNumberFormat="1" applyFont="1" applyBorder="1" applyAlignment="1">
      <alignment horizontal="center" vertical="center"/>
    </xf>
    <xf numFmtId="17" fontId="35" fillId="0" borderId="75" xfId="0" applyNumberFormat="1" applyFont="1" applyBorder="1" applyAlignment="1">
      <alignment horizontal="center" vertical="center" wrapText="1"/>
    </xf>
    <xf numFmtId="17" fontId="35" fillId="0" borderId="74" xfId="0" applyNumberFormat="1" applyFont="1" applyBorder="1" applyAlignment="1">
      <alignment horizontal="center" vertical="center" wrapText="1"/>
    </xf>
    <xf numFmtId="17" fontId="35" fillId="0" borderId="76" xfId="0" applyNumberFormat="1" applyFont="1" applyBorder="1" applyAlignment="1">
      <alignment horizontal="center" vertical="center" wrapText="1"/>
    </xf>
    <xf numFmtId="17" fontId="35" fillId="0" borderId="77" xfId="0" applyNumberFormat="1" applyFont="1" applyBorder="1" applyAlignment="1">
      <alignment horizontal="center" vertical="center" wrapText="1"/>
    </xf>
    <xf numFmtId="0" fontId="42" fillId="0" borderId="1" xfId="0" applyFont="1" applyBorder="1" applyAlignment="1">
      <alignment vertical="center" wrapText="1"/>
    </xf>
    <xf numFmtId="0" fontId="41" fillId="0" borderId="0" xfId="0" applyFont="1" applyAlignment="1">
      <alignment wrapText="1"/>
    </xf>
    <xf numFmtId="0" fontId="33" fillId="7" borderId="1" xfId="0" applyFont="1" applyFill="1" applyBorder="1" applyAlignment="1">
      <alignment vertical="center" wrapText="1"/>
    </xf>
    <xf numFmtId="0" fontId="44" fillId="0" borderId="1" xfId="0" applyFont="1" applyBorder="1" applyAlignment="1">
      <alignment vertical="center" wrapText="1"/>
    </xf>
    <xf numFmtId="0" fontId="42" fillId="0" borderId="1" xfId="0" applyFont="1" applyBorder="1" applyAlignment="1">
      <alignment horizontal="center" vertical="center" wrapText="1"/>
    </xf>
    <xf numFmtId="0" fontId="35" fillId="0" borderId="0" xfId="0" applyFont="1" applyAlignment="1">
      <alignment vertical="center" wrapText="1"/>
    </xf>
    <xf numFmtId="0" fontId="34" fillId="4" borderId="76" xfId="0" applyFont="1" applyFill="1" applyBorder="1" applyAlignment="1">
      <alignment horizontal="center" vertical="center" wrapText="1"/>
    </xf>
    <xf numFmtId="0" fontId="33" fillId="4" borderId="1" xfId="0" applyFont="1" applyFill="1" applyBorder="1" applyAlignment="1">
      <alignment vertical="center" wrapText="1"/>
    </xf>
    <xf numFmtId="0" fontId="42" fillId="4" borderId="1" xfId="0" applyFont="1" applyFill="1" applyBorder="1" applyAlignment="1">
      <alignment horizontal="center" vertical="center" wrapText="1"/>
    </xf>
    <xf numFmtId="0" fontId="33" fillId="4" borderId="0" xfId="0" applyFont="1" applyFill="1" applyAlignment="1">
      <alignment vertical="center" wrapText="1"/>
    </xf>
    <xf numFmtId="0" fontId="33" fillId="4" borderId="72" xfId="0" applyFont="1" applyFill="1" applyBorder="1" applyAlignment="1">
      <alignment vertical="center" wrapText="1"/>
    </xf>
    <xf numFmtId="0" fontId="33" fillId="4" borderId="1" xfId="0" applyFont="1" applyFill="1" applyBorder="1" applyAlignment="1">
      <alignment horizontal="center" vertical="center" wrapText="1"/>
    </xf>
    <xf numFmtId="0" fontId="34" fillId="4" borderId="1" xfId="0" applyFont="1" applyFill="1" applyBorder="1" applyAlignment="1">
      <alignment vertical="center" wrapText="1"/>
    </xf>
    <xf numFmtId="0" fontId="47" fillId="0" borderId="1" xfId="0" applyFont="1" applyBorder="1" applyAlignment="1">
      <alignment vertical="center" wrapText="1"/>
    </xf>
    <xf numFmtId="0" fontId="27" fillId="21" borderId="33" xfId="0" applyFont="1" applyFill="1" applyBorder="1" applyAlignment="1">
      <alignment horizontal="center" vertical="center" wrapText="1"/>
    </xf>
    <xf numFmtId="0" fontId="27" fillId="20" borderId="33" xfId="0" applyFont="1" applyFill="1" applyBorder="1" applyAlignment="1">
      <alignment horizontal="center" vertical="center" wrapText="1"/>
    </xf>
    <xf numFmtId="0" fontId="10" fillId="16" borderId="33" xfId="0" applyFont="1" applyFill="1" applyBorder="1" applyAlignment="1">
      <alignment horizontal="center" vertical="center" wrapText="1"/>
    </xf>
    <xf numFmtId="0" fontId="24" fillId="18" borderId="0" xfId="0" applyFont="1" applyFill="1" applyAlignment="1">
      <alignment horizontal="center" vertical="center"/>
    </xf>
    <xf numFmtId="0" fontId="25" fillId="18" borderId="0" xfId="0" applyFont="1" applyFill="1" applyAlignment="1">
      <alignment horizontal="center" vertical="center"/>
    </xf>
    <xf numFmtId="0" fontId="25" fillId="18" borderId="34" xfId="0" applyFont="1" applyFill="1" applyBorder="1" applyAlignment="1">
      <alignment horizontal="center" vertical="center"/>
    </xf>
    <xf numFmtId="0" fontId="23" fillId="23" borderId="64" xfId="0" applyFont="1" applyFill="1" applyBorder="1" applyAlignment="1">
      <alignment horizontal="center" vertical="center"/>
    </xf>
    <xf numFmtId="0" fontId="23" fillId="23" borderId="65" xfId="0" applyFont="1" applyFill="1" applyBorder="1" applyAlignment="1">
      <alignment horizontal="center" vertical="center"/>
    </xf>
    <xf numFmtId="0" fontId="31" fillId="26" borderId="72" xfId="0" applyFont="1" applyFill="1" applyBorder="1" applyAlignment="1">
      <alignment horizontal="center" vertical="center" wrapText="1"/>
    </xf>
    <xf numFmtId="0" fontId="32" fillId="0" borderId="73" xfId="0" applyFont="1" applyBorder="1" applyAlignment="1">
      <alignment vertical="center" wrapText="1"/>
    </xf>
    <xf numFmtId="0" fontId="32" fillId="0" borderId="74" xfId="0" applyFont="1" applyBorder="1" applyAlignment="1">
      <alignment vertical="center" wrapText="1"/>
    </xf>
    <xf numFmtId="0" fontId="5" fillId="5" borderId="44" xfId="0" applyFont="1" applyFill="1" applyBorder="1" applyAlignment="1">
      <alignment horizontal="center" vertical="center" wrapText="1"/>
    </xf>
    <xf numFmtId="0" fontId="5" fillId="5" borderId="17"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15" fillId="5" borderId="44"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5" fillId="5" borderId="27"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5" fillId="10" borderId="30" xfId="0" applyFont="1" applyFill="1" applyBorder="1" applyAlignment="1">
      <alignment horizontal="center" vertical="center" wrapText="1"/>
    </xf>
    <xf numFmtId="0" fontId="19" fillId="0" borderId="16" xfId="0" applyFont="1" applyBorder="1" applyAlignment="1">
      <alignment horizontal="left" vertical="center" wrapText="1"/>
    </xf>
    <xf numFmtId="0" fontId="19" fillId="0" borderId="5" xfId="0" applyFont="1" applyBorder="1" applyAlignment="1">
      <alignment horizontal="left" vertical="center" wrapText="1"/>
    </xf>
    <xf numFmtId="0" fontId="10" fillId="14" borderId="7" xfId="0" applyFont="1" applyFill="1" applyBorder="1" applyAlignment="1">
      <alignment horizontal="center" vertical="center" wrapText="1"/>
    </xf>
    <xf numFmtId="0" fontId="10" fillId="14" borderId="8" xfId="0" applyFont="1" applyFill="1" applyBorder="1" applyAlignment="1">
      <alignment horizontal="center" vertical="center" wrapText="1"/>
    </xf>
    <xf numFmtId="0" fontId="10" fillId="14" borderId="9"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18" fillId="12" borderId="38" xfId="0" applyFont="1" applyFill="1" applyBorder="1" applyAlignment="1">
      <alignment horizontal="left" vertical="center" wrapText="1"/>
    </xf>
    <xf numFmtId="0" fontId="18" fillId="12" borderId="39" xfId="0" applyFont="1" applyFill="1" applyBorder="1" applyAlignment="1">
      <alignment horizontal="left" vertical="center" wrapText="1"/>
    </xf>
    <xf numFmtId="0" fontId="18" fillId="12" borderId="40" xfId="0" applyFont="1" applyFill="1" applyBorder="1" applyAlignment="1">
      <alignment horizontal="left" vertical="center" wrapText="1"/>
    </xf>
    <xf numFmtId="0" fontId="5" fillId="5" borderId="41" xfId="0" applyFont="1" applyFill="1" applyBorder="1" applyAlignment="1">
      <alignment horizontal="center" vertical="center" wrapText="1"/>
    </xf>
    <xf numFmtId="0" fontId="5" fillId="5" borderId="42" xfId="0" applyFont="1" applyFill="1" applyBorder="1" applyAlignment="1">
      <alignment horizontal="center" vertical="center" wrapText="1"/>
    </xf>
    <xf numFmtId="0" fontId="33" fillId="0" borderId="4" xfId="0" applyFont="1" applyBorder="1" applyAlignment="1">
      <alignment horizontal="center" vertical="top" wrapText="1"/>
    </xf>
    <xf numFmtId="0" fontId="33" fillId="0" borderId="2" xfId="0" applyFont="1" applyBorder="1" applyAlignment="1">
      <alignment horizontal="center" vertical="top" wrapText="1"/>
    </xf>
    <xf numFmtId="0" fontId="33" fillId="0" borderId="4" xfId="0" applyFont="1" applyBorder="1" applyAlignment="1">
      <alignment horizontal="center" vertical="center" wrapText="1"/>
    </xf>
    <xf numFmtId="0" fontId="33" fillId="0" borderId="2" xfId="0" applyFont="1" applyBorder="1"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33" fillId="0" borderId="27" xfId="0" applyFont="1" applyBorder="1" applyAlignment="1">
      <alignment horizontal="center" vertical="top" wrapText="1"/>
    </xf>
    <xf numFmtId="0" fontId="5" fillId="22" borderId="43" xfId="0" applyFont="1" applyFill="1" applyBorder="1" applyAlignment="1">
      <alignment horizontal="center" vertical="center" wrapText="1"/>
    </xf>
    <xf numFmtId="0" fontId="5" fillId="22" borderId="35" xfId="0" applyFont="1" applyFill="1" applyBorder="1" applyAlignment="1">
      <alignment horizontal="center" vertical="center" wrapText="1"/>
    </xf>
    <xf numFmtId="0" fontId="5" fillId="10" borderId="46" xfId="0" applyFont="1" applyFill="1" applyBorder="1" applyAlignment="1">
      <alignment horizontal="center" vertical="center" wrapText="1"/>
    </xf>
    <xf numFmtId="0" fontId="5" fillId="10" borderId="42"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30" xfId="0" applyFont="1" applyFill="1" applyBorder="1" applyAlignment="1">
      <alignment horizontal="center" vertical="center" wrapText="1"/>
    </xf>
    <xf numFmtId="0" fontId="8" fillId="7" borderId="27" xfId="0" applyFont="1" applyFill="1" applyBorder="1" applyAlignment="1">
      <alignment horizontal="center" vertical="center" wrapText="1"/>
    </xf>
    <xf numFmtId="0" fontId="8" fillId="7" borderId="30" xfId="0" applyFont="1" applyFill="1" applyBorder="1" applyAlignment="1">
      <alignment horizontal="center" vertical="center" wrapText="1"/>
    </xf>
    <xf numFmtId="1" fontId="8" fillId="8" borderId="27" xfId="0" applyNumberFormat="1" applyFont="1" applyFill="1" applyBorder="1" applyAlignment="1">
      <alignment horizontal="center" vertical="center" wrapText="1"/>
    </xf>
    <xf numFmtId="1" fontId="8" fillId="8" borderId="30" xfId="0" applyNumberFormat="1" applyFont="1" applyFill="1" applyBorder="1" applyAlignment="1">
      <alignment horizontal="center" vertical="center" wrapText="1"/>
    </xf>
    <xf numFmtId="0" fontId="15" fillId="5" borderId="25" xfId="0" applyFont="1" applyFill="1" applyBorder="1" applyAlignment="1">
      <alignment horizontal="center" vertical="center" wrapText="1"/>
    </xf>
    <xf numFmtId="0" fontId="15" fillId="5" borderId="26"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1" borderId="7" xfId="0" applyFont="1" applyFill="1" applyBorder="1" applyAlignment="1">
      <alignment horizontal="center" vertical="center" wrapText="1"/>
    </xf>
    <xf numFmtId="0" fontId="8" fillId="21" borderId="8" xfId="0" applyFont="1" applyFill="1" applyBorder="1" applyAlignment="1">
      <alignment horizontal="center" vertical="center" wrapText="1"/>
    </xf>
    <xf numFmtId="0" fontId="8" fillId="21" borderId="9" xfId="0" applyFont="1" applyFill="1" applyBorder="1" applyAlignment="1">
      <alignment horizontal="center" vertical="center" wrapText="1"/>
    </xf>
    <xf numFmtId="0" fontId="8" fillId="9" borderId="27" xfId="0" applyFont="1" applyFill="1" applyBorder="1" applyAlignment="1">
      <alignment horizontal="center" vertical="center" wrapText="1"/>
    </xf>
    <xf numFmtId="0" fontId="8" fillId="9" borderId="30" xfId="0" applyFont="1" applyFill="1" applyBorder="1" applyAlignment="1">
      <alignment horizontal="center" vertical="center" wrapText="1"/>
    </xf>
    <xf numFmtId="0" fontId="8" fillId="11" borderId="27" xfId="0" applyFont="1" applyFill="1" applyBorder="1" applyAlignment="1">
      <alignment horizontal="center" vertical="center" wrapText="1"/>
    </xf>
    <xf numFmtId="0" fontId="8" fillId="11" borderId="30"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30" xfId="0" applyFont="1" applyFill="1" applyBorder="1" applyAlignment="1">
      <alignment horizontal="center" vertical="center" wrapText="1"/>
    </xf>
    <xf numFmtId="0" fontId="17" fillId="19" borderId="0" xfId="0" applyFont="1" applyFill="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16" fillId="0" borderId="59" xfId="0" applyFont="1" applyBorder="1" applyAlignment="1">
      <alignment horizontal="center" vertical="center"/>
    </xf>
    <xf numFmtId="0" fontId="16" fillId="0" borderId="60" xfId="0" applyFont="1" applyBorder="1" applyAlignment="1">
      <alignment horizontal="center" vertical="center"/>
    </xf>
    <xf numFmtId="0" fontId="16" fillId="0" borderId="23" xfId="0" applyFont="1" applyBorder="1" applyAlignment="1">
      <alignment horizontal="center" vertical="center"/>
    </xf>
    <xf numFmtId="0" fontId="16" fillId="0" borderId="15" xfId="0" applyFont="1" applyBorder="1" applyAlignment="1">
      <alignment horizontal="center" vertical="center"/>
    </xf>
    <xf numFmtId="0" fontId="18" fillId="0" borderId="16" xfId="0" applyFont="1" applyBorder="1" applyAlignment="1">
      <alignment horizontal="center"/>
    </xf>
    <xf numFmtId="0" fontId="13" fillId="0" borderId="0" xfId="0" applyFont="1" applyAlignment="1">
      <alignment horizontal="center"/>
    </xf>
    <xf numFmtId="0" fontId="9" fillId="19" borderId="47" xfId="0" applyFont="1" applyFill="1" applyBorder="1" applyAlignment="1">
      <alignment horizontal="center" vertical="center" wrapText="1"/>
    </xf>
    <xf numFmtId="0" fontId="9" fillId="19" borderId="48" xfId="0" applyFont="1" applyFill="1" applyBorder="1" applyAlignment="1">
      <alignment horizontal="center" vertical="center" wrapText="1"/>
    </xf>
    <xf numFmtId="0" fontId="9" fillId="19" borderId="49" xfId="0" applyFont="1" applyFill="1" applyBorder="1" applyAlignment="1">
      <alignment horizontal="center" vertical="center" wrapText="1"/>
    </xf>
    <xf numFmtId="0" fontId="2" fillId="19" borderId="0" xfId="0" applyFont="1" applyFill="1" applyAlignment="1">
      <alignment horizontal="center" vertical="center"/>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5" fillId="5" borderId="44" xfId="0" applyFont="1" applyFill="1" applyBorder="1" applyAlignment="1">
      <alignment horizontal="center" vertical="center"/>
    </xf>
    <xf numFmtId="0" fontId="5" fillId="5" borderId="17" xfId="0" applyFont="1" applyFill="1" applyBorder="1" applyAlignment="1">
      <alignment horizontal="center" vertical="center"/>
    </xf>
    <xf numFmtId="0" fontId="7" fillId="5" borderId="4" xfId="0" applyFont="1" applyFill="1" applyBorder="1" applyAlignment="1">
      <alignment horizontal="center" vertical="center"/>
    </xf>
    <xf numFmtId="0" fontId="7"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3" xfId="0" applyFont="1" applyFill="1" applyBorder="1" applyAlignment="1">
      <alignment horizontal="center" vertical="center"/>
    </xf>
    <xf numFmtId="0" fontId="15" fillId="5" borderId="44" xfId="0" applyFont="1" applyFill="1" applyBorder="1" applyAlignment="1">
      <alignment horizontal="center" vertical="center"/>
    </xf>
    <xf numFmtId="0" fontId="15" fillId="5" borderId="17" xfId="0"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5" fillId="5" borderId="4" xfId="0" applyFont="1" applyFill="1" applyBorder="1" applyAlignment="1">
      <alignment horizontal="center" vertical="center"/>
    </xf>
    <xf numFmtId="0" fontId="15" fillId="5" borderId="3" xfId="0" applyFont="1" applyFill="1" applyBorder="1" applyAlignment="1">
      <alignment horizontal="center" vertical="center"/>
    </xf>
    <xf numFmtId="0" fontId="17" fillId="19" borderId="0" xfId="0" applyFont="1" applyFill="1" applyAlignment="1">
      <alignment horizontal="left" vertical="center"/>
    </xf>
    <xf numFmtId="0" fontId="11" fillId="0" borderId="45" xfId="0" applyFont="1" applyBorder="1" applyAlignment="1">
      <alignment horizontal="left" vertical="center"/>
    </xf>
    <xf numFmtId="0" fontId="8" fillId="20" borderId="7" xfId="0" applyFont="1" applyFill="1" applyBorder="1" applyAlignment="1">
      <alignment horizontal="center" vertical="center"/>
    </xf>
    <xf numFmtId="0" fontId="8" fillId="20" borderId="8" xfId="0" applyFont="1" applyFill="1" applyBorder="1" applyAlignment="1">
      <alignment horizontal="center" vertical="center"/>
    </xf>
    <xf numFmtId="0" fontId="8" fillId="21" borderId="7" xfId="0" applyFont="1" applyFill="1" applyBorder="1" applyAlignment="1">
      <alignment horizontal="center" vertical="center"/>
    </xf>
    <xf numFmtId="0" fontId="8" fillId="21" borderId="8" xfId="0" applyFont="1" applyFill="1" applyBorder="1" applyAlignment="1">
      <alignment horizontal="center" vertical="center"/>
    </xf>
    <xf numFmtId="0" fontId="8" fillId="21" borderId="9" xfId="0" applyFont="1" applyFill="1" applyBorder="1" applyAlignment="1">
      <alignment horizontal="center" vertical="center"/>
    </xf>
    <xf numFmtId="0" fontId="5" fillId="5" borderId="27" xfId="0" applyFont="1" applyFill="1" applyBorder="1" applyAlignment="1">
      <alignment horizontal="center" vertical="center"/>
    </xf>
    <xf numFmtId="0" fontId="5" fillId="5" borderId="30" xfId="0" applyFont="1" applyFill="1" applyBorder="1" applyAlignment="1">
      <alignment horizontal="center" vertical="center"/>
    </xf>
    <xf numFmtId="0" fontId="5" fillId="5" borderId="41" xfId="0" applyFont="1" applyFill="1" applyBorder="1" applyAlignment="1">
      <alignment horizontal="center" vertical="center"/>
    </xf>
    <xf numFmtId="0" fontId="5" fillId="5" borderId="42" xfId="0" applyFont="1" applyFill="1" applyBorder="1" applyAlignment="1">
      <alignment horizontal="center" vertical="center"/>
    </xf>
    <xf numFmtId="0" fontId="5" fillId="5" borderId="25" xfId="0" applyFont="1" applyFill="1" applyBorder="1" applyAlignment="1">
      <alignment horizontal="center" vertical="center"/>
    </xf>
    <xf numFmtId="0" fontId="5" fillId="5" borderId="26" xfId="0" applyFont="1" applyFill="1" applyBorder="1" applyAlignment="1">
      <alignment horizontal="center" vertical="center"/>
    </xf>
    <xf numFmtId="0" fontId="15" fillId="5" borderId="25" xfId="0" applyFont="1" applyFill="1" applyBorder="1" applyAlignment="1">
      <alignment horizontal="center" vertical="center"/>
    </xf>
    <xf numFmtId="0" fontId="15" fillId="5" borderId="26" xfId="0" applyFont="1" applyFill="1" applyBorder="1" applyAlignment="1">
      <alignment horizontal="center" vertical="center"/>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0" fillId="14" borderId="7" xfId="0" applyFont="1" applyFill="1" applyBorder="1" applyAlignment="1">
      <alignment horizontal="center" vertical="center"/>
    </xf>
    <xf numFmtId="0" fontId="10" fillId="14" borderId="8" xfId="0" applyFont="1" applyFill="1" applyBorder="1" applyAlignment="1">
      <alignment horizontal="center" vertical="center"/>
    </xf>
    <xf numFmtId="0" fontId="10" fillId="14" borderId="9" xfId="0" applyFont="1" applyFill="1" applyBorder="1" applyAlignment="1">
      <alignment horizontal="center" vertical="center"/>
    </xf>
    <xf numFmtId="0" fontId="0" fillId="0" borderId="27" xfId="0" applyBorder="1" applyAlignment="1">
      <alignment horizontal="center" vertical="center"/>
    </xf>
    <xf numFmtId="0" fontId="18" fillId="12" borderId="38" xfId="0" applyFont="1" applyFill="1" applyBorder="1" applyAlignment="1">
      <alignment horizontal="left" vertical="center"/>
    </xf>
    <xf numFmtId="0" fontId="18" fillId="12" borderId="39" xfId="0" applyFont="1" applyFill="1" applyBorder="1" applyAlignment="1">
      <alignment horizontal="left" vertical="center"/>
    </xf>
    <xf numFmtId="0" fontId="18" fillId="12" borderId="40" xfId="0" applyFont="1" applyFill="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10" fillId="6" borderId="69"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13" borderId="69" xfId="0" applyFont="1" applyFill="1" applyBorder="1" applyAlignment="1">
      <alignment horizontal="center" vertical="center" wrapText="1"/>
    </xf>
    <xf numFmtId="0" fontId="8" fillId="13" borderId="11" xfId="0" applyFont="1" applyFill="1" applyBorder="1" applyAlignment="1">
      <alignment horizontal="center" vertical="center" wrapText="1"/>
    </xf>
    <xf numFmtId="0" fontId="10" fillId="9" borderId="69" xfId="0" applyFont="1" applyFill="1" applyBorder="1" applyAlignment="1">
      <alignment horizontal="center" vertical="center" wrapText="1"/>
    </xf>
    <xf numFmtId="0" fontId="10" fillId="9" borderId="11" xfId="0" applyFont="1" applyFill="1" applyBorder="1" applyAlignment="1">
      <alignment horizontal="center" vertical="center" wrapText="1"/>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11" fillId="0" borderId="45" xfId="0" applyFont="1" applyBorder="1" applyAlignment="1">
      <alignment vertical="center"/>
    </xf>
  </cellXfs>
  <cellStyles count="5">
    <cellStyle name="Estilo 1" xfId="4" xr:uid="{00000000-0005-0000-0000-000000000000}"/>
    <cellStyle name="Normal" xfId="0" builtinId="0"/>
    <cellStyle name="Normal 2" xfId="2" xr:uid="{00000000-0005-0000-0000-000002000000}"/>
    <cellStyle name="Normal 3" xfId="3" xr:uid="{00000000-0005-0000-0000-000003000000}"/>
    <cellStyle name="Porcentagem" xfId="1" builtinId="5"/>
  </cellStyles>
  <dxfs count="5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50"/>
      <tableStyleElement type="headerRow" dxfId="49"/>
      <tableStyleElement type="totalRow" dxfId="48"/>
      <tableStyleElement type="firstColumn" dxfId="47"/>
      <tableStyleElement type="lastColumn" dxfId="46"/>
      <tableStyleElement type="firstRowStripe" dxfId="45"/>
      <tableStyleElement type="firstColumnStripe" dxfId="44"/>
    </tableStyle>
  </tableStyles>
  <colors>
    <mruColors>
      <color rgb="FF003366"/>
      <color rgb="FF005AB4"/>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2</c:v>
                </c:pt>
                <c:pt idx="1">
                  <c:v>0</c:v>
                </c:pt>
                <c:pt idx="2">
                  <c:v>0</c:v>
                </c:pt>
                <c:pt idx="3">
                  <c:v>0</c:v>
                </c:pt>
                <c:pt idx="4">
                  <c:v>0</c:v>
                </c:pt>
                <c:pt idx="5">
                  <c:v>1</c:v>
                </c:pt>
                <c:pt idx="6">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4</c:v>
                </c:pt>
                <c:pt idx="1">
                  <c:v>2</c:v>
                </c:pt>
                <c:pt idx="2">
                  <c:v>0</c:v>
                </c:pt>
                <c:pt idx="3">
                  <c:v>1</c:v>
                </c:pt>
                <c:pt idx="4">
                  <c:v>1</c:v>
                </c:pt>
                <c:pt idx="5">
                  <c:v>1</c:v>
                </c:pt>
                <c:pt idx="6">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2</c:v>
                </c:pt>
                <c:pt idx="1">
                  <c:v>9</c:v>
                </c:pt>
                <c:pt idx="2">
                  <c:v>6</c:v>
                </c:pt>
                <c:pt idx="3">
                  <c:v>6</c:v>
                </c:pt>
                <c:pt idx="4">
                  <c:v>2</c:v>
                </c:pt>
                <c:pt idx="5">
                  <c:v>3</c:v>
                </c:pt>
                <c:pt idx="6">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1.3157894736842105E-2</c:v>
                </c:pt>
                <c:pt idx="1">
                  <c:v>0.25</c:v>
                </c:pt>
                <c:pt idx="2">
                  <c:v>0.20394736842105263</c:v>
                </c:pt>
                <c:pt idx="3">
                  <c:v>0.25</c:v>
                </c:pt>
                <c:pt idx="4">
                  <c:v>0.26315789473684209</c:v>
                </c:pt>
                <c:pt idx="5">
                  <c:v>1.9736842105263157E-2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2</c:v>
                </c:pt>
                <c:pt idx="1">
                  <c:v>0</c:v>
                </c:pt>
                <c:pt idx="2">
                  <c:v>0</c:v>
                </c:pt>
                <c:pt idx="3">
                  <c:v>0</c:v>
                </c:pt>
                <c:pt idx="4">
                  <c:v>0</c:v>
                </c:pt>
                <c:pt idx="5">
                  <c:v>1</c:v>
                </c:pt>
                <c:pt idx="6">
                  <c:v>1</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4</c:v>
                </c:pt>
                <c:pt idx="1">
                  <c:v>2</c:v>
                </c:pt>
                <c:pt idx="2">
                  <c:v>0</c:v>
                </c:pt>
                <c:pt idx="3">
                  <c:v>1</c:v>
                </c:pt>
                <c:pt idx="4">
                  <c:v>1</c:v>
                </c:pt>
                <c:pt idx="5">
                  <c:v>1</c:v>
                </c:pt>
                <c:pt idx="6">
                  <c:v>1</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2</c:v>
                </c:pt>
                <c:pt idx="1">
                  <c:v>9</c:v>
                </c:pt>
                <c:pt idx="2">
                  <c:v>6</c:v>
                </c:pt>
                <c:pt idx="3">
                  <c:v>6</c:v>
                </c:pt>
                <c:pt idx="4">
                  <c:v>2</c:v>
                </c:pt>
                <c:pt idx="5">
                  <c:v>3</c:v>
                </c:pt>
                <c:pt idx="6">
                  <c:v>0</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2.3255813953488372E-2</c:v>
                </c:pt>
                <c:pt idx="1">
                  <c:v>9.3023255813953487E-2</c:v>
                </c:pt>
                <c:pt idx="2">
                  <c:v>0.23255813953488372</c:v>
                </c:pt>
                <c:pt idx="3">
                  <c:v>0.65116279069767447</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2.3255813953488372E-2</c:v>
                </c:pt>
                <c:pt idx="1">
                  <c:v>9.3023255813953487E-2</c:v>
                </c:pt>
                <c:pt idx="2">
                  <c:v>0.23255813953488372</c:v>
                </c:pt>
                <c:pt idx="3">
                  <c:v>0.65116279069767447</c:v>
                </c:pt>
                <c:pt idx="4">
                  <c:v>0</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2.2222222222222223E-2</c:v>
                </c:pt>
                <c:pt idx="1">
                  <c:v>6.6666666666666666E-2</c:v>
                </c:pt>
                <c:pt idx="2">
                  <c:v>0.22222222222222221</c:v>
                </c:pt>
                <c:pt idx="3">
                  <c:v>0.62222222222222223</c:v>
                </c:pt>
                <c:pt idx="4">
                  <c:v>0</c:v>
                </c:pt>
                <c:pt idx="5">
                  <c:v>6.6666666666666666E-2</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1.3157894736842105E-2</c:v>
                </c:pt>
                <c:pt idx="1">
                  <c:v>0.25</c:v>
                </c:pt>
                <c:pt idx="2">
                  <c:v>0.20394736842105263</c:v>
                </c:pt>
                <c:pt idx="3">
                  <c:v>0.25</c:v>
                </c:pt>
                <c:pt idx="4">
                  <c:v>0.26315789473684209</c:v>
                </c:pt>
                <c:pt idx="5">
                  <c:v>1.9736842105263157E-2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5</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2</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0.20666666666666667</c:v>
                </c:pt>
                <c:pt idx="3">
                  <c:v>0.25333333333333335</c:v>
                </c:pt>
                <c:pt idx="4">
                  <c:v>0.26666666666666666</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2.2222222222222223E-2</c:v>
                </c:pt>
                <c:pt idx="1">
                  <c:v>6.6666666666666666E-2</c:v>
                </c:pt>
                <c:pt idx="2">
                  <c:v>0.22222222222222221</c:v>
                </c:pt>
                <c:pt idx="3">
                  <c:v>0.62222222222222223</c:v>
                </c:pt>
                <c:pt idx="4">
                  <c:v>0</c:v>
                </c:pt>
                <c:pt idx="5">
                  <c:v>6.6666666666666666E-2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1.3157894736842105E-2</c:v>
                </c:pt>
                <c:pt idx="1">
                  <c:v>0.25</c:v>
                </c:pt>
                <c:pt idx="2">
                  <c:v>0.20394736842105263</c:v>
                </c:pt>
                <c:pt idx="3">
                  <c:v>0.25</c:v>
                </c:pt>
                <c:pt idx="4">
                  <c:v>0.26315789473684209</c:v>
                </c:pt>
                <c:pt idx="5">
                  <c:v>1.9736842105263157E-2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2</c:v>
                </c:pt>
                <c:pt idx="1">
                  <c:v>0</c:v>
                </c:pt>
                <c:pt idx="2">
                  <c:v>0</c:v>
                </c:pt>
                <c:pt idx="3">
                  <c:v>0</c:v>
                </c:pt>
                <c:pt idx="4">
                  <c:v>0</c:v>
                </c:pt>
                <c:pt idx="5">
                  <c:v>1</c:v>
                </c:pt>
                <c:pt idx="6">
                  <c:v>1</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4</c:v>
                </c:pt>
                <c:pt idx="1">
                  <c:v>2</c:v>
                </c:pt>
                <c:pt idx="2">
                  <c:v>0</c:v>
                </c:pt>
                <c:pt idx="3">
                  <c:v>1</c:v>
                </c:pt>
                <c:pt idx="4">
                  <c:v>1</c:v>
                </c:pt>
                <c:pt idx="5">
                  <c:v>1</c:v>
                </c:pt>
                <c:pt idx="6">
                  <c:v>1</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2</c:v>
                </c:pt>
                <c:pt idx="1">
                  <c:v>9</c:v>
                </c:pt>
                <c:pt idx="2">
                  <c:v>6</c:v>
                </c:pt>
                <c:pt idx="3">
                  <c:v>6</c:v>
                </c:pt>
                <c:pt idx="4">
                  <c:v>2</c:v>
                </c:pt>
                <c:pt idx="5">
                  <c:v>3</c:v>
                </c:pt>
                <c:pt idx="6">
                  <c:v>0</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2.3255813953488372E-2</c:v>
                </c:pt>
                <c:pt idx="1">
                  <c:v>9.3023255813953487E-2</c:v>
                </c:pt>
                <c:pt idx="2">
                  <c:v>0.23255813953488372</c:v>
                </c:pt>
                <c:pt idx="3">
                  <c:v>0.65116279069767447</c:v>
                </c:pt>
                <c:pt idx="4">
                  <c:v>0</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2.2222222222222223E-2</c:v>
                </c:pt>
                <c:pt idx="1">
                  <c:v>6.6666666666666666E-2</c:v>
                </c:pt>
                <c:pt idx="2">
                  <c:v>0.22222222222222221</c:v>
                </c:pt>
                <c:pt idx="3">
                  <c:v>0.62222222222222223</c:v>
                </c:pt>
                <c:pt idx="4">
                  <c:v>0</c:v>
                </c:pt>
                <c:pt idx="5">
                  <c:v>6.6666666666666666E-2</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1.3157894736842105E-2</c:v>
                </c:pt>
                <c:pt idx="1">
                  <c:v>0.25</c:v>
                </c:pt>
                <c:pt idx="2">
                  <c:v>0.19078947368421054</c:v>
                </c:pt>
                <c:pt idx="3">
                  <c:v>0.25</c:v>
                </c:pt>
                <c:pt idx="4">
                  <c:v>0.27631578947368424</c:v>
                </c:pt>
                <c:pt idx="5">
                  <c:v>1.9736842105263157E-2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2</c:v>
                </c:pt>
                <c:pt idx="1">
                  <c:v>0</c:v>
                </c:pt>
                <c:pt idx="2">
                  <c:v>0</c:v>
                </c:pt>
                <c:pt idx="3">
                  <c:v>0</c:v>
                </c:pt>
                <c:pt idx="4">
                  <c:v>0</c:v>
                </c:pt>
                <c:pt idx="5">
                  <c:v>1</c:v>
                </c:pt>
                <c:pt idx="6">
                  <c:v>1</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4</c:v>
                </c:pt>
                <c:pt idx="1">
                  <c:v>2</c:v>
                </c:pt>
                <c:pt idx="2">
                  <c:v>0</c:v>
                </c:pt>
                <c:pt idx="3">
                  <c:v>1</c:v>
                </c:pt>
                <c:pt idx="4">
                  <c:v>1</c:v>
                </c:pt>
                <c:pt idx="5">
                  <c:v>1</c:v>
                </c:pt>
                <c:pt idx="6">
                  <c:v>1</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2</c:v>
                </c:pt>
                <c:pt idx="1">
                  <c:v>9</c:v>
                </c:pt>
                <c:pt idx="2">
                  <c:v>6</c:v>
                </c:pt>
                <c:pt idx="3">
                  <c:v>6</c:v>
                </c:pt>
                <c:pt idx="4">
                  <c:v>2</c:v>
                </c:pt>
                <c:pt idx="5">
                  <c:v>3</c:v>
                </c:pt>
                <c:pt idx="6">
                  <c:v>0</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2.3255813953488372E-2</c:v>
                </c:pt>
                <c:pt idx="1">
                  <c:v>9.3023255813953487E-2</c:v>
                </c:pt>
                <c:pt idx="2">
                  <c:v>0.23255813953488372</c:v>
                </c:pt>
                <c:pt idx="3">
                  <c:v>0.65116279069767447</c:v>
                </c:pt>
                <c:pt idx="4">
                  <c:v>0</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2.2222222222222223E-2</c:v>
                </c:pt>
                <c:pt idx="1">
                  <c:v>6.6666666666666666E-2</c:v>
                </c:pt>
                <c:pt idx="2">
                  <c:v>0.22222222222222221</c:v>
                </c:pt>
                <c:pt idx="3">
                  <c:v>0.62222222222222223</c:v>
                </c:pt>
                <c:pt idx="4">
                  <c:v>0</c:v>
                </c:pt>
                <c:pt idx="5">
                  <c:v>6.6666666666666666E-2</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DB871B4-0E0A-4AAD-8902-099D5EFCFC3E}"/>
            </a:ext>
            <a:ext uri="{147F2762-F138-4A5C-976F-8EAC2B608ADB}">
              <a16:predDERef xmlns:a16="http://schemas.microsoft.com/office/drawing/2014/main" pre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7B205A80-F0D8-4E54-9192-5BA611473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B74B834D-24B1-4564-B3E6-3BC559CC8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4F39F9BC-1F99-4ABB-8A00-E483FA43A3B1}"/>
            </a:ext>
            <a:ext uri="{147F2762-F138-4A5C-976F-8EAC2B608ADB}">
              <a16:predDERef xmlns:a16="http://schemas.microsoft.com/office/drawing/2014/main" pred="{C5340D42-D3F9-476E-B7D3-F4DBA6645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E39B93AC-40CB-41A3-B977-042C3D9AF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 uri="{147F2762-F138-4A5C-976F-8EAC2B608ADB}">
              <a16:predDERef xmlns:a16="http://schemas.microsoft.com/office/drawing/2014/main" pred="{D52BA9D5-66C6-45E6-A653-74B36CD23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2"/>
  <sheetViews>
    <sheetView zoomScale="80" zoomScaleNormal="80" workbookViewId="0">
      <selection sqref="A1:B5"/>
    </sheetView>
  </sheetViews>
  <sheetFormatPr defaultRowHeight="15" x14ac:dyDescent="0.25"/>
  <cols>
    <col min="1" max="1" width="38.42578125" bestFit="1" customWidth="1"/>
    <col min="2" max="2" width="156.7109375" customWidth="1"/>
    <col min="3" max="90" width="9.140625" style="1"/>
  </cols>
  <sheetData>
    <row r="1" spans="1:2" ht="21" customHeight="1" x14ac:dyDescent="0.25">
      <c r="A1" s="219" t="s">
        <v>0</v>
      </c>
      <c r="B1" s="220"/>
    </row>
    <row r="2" spans="1:2" ht="21" customHeight="1" x14ac:dyDescent="0.25">
      <c r="A2" s="220"/>
      <c r="B2" s="220"/>
    </row>
    <row r="3" spans="1:2" ht="21" customHeight="1" x14ac:dyDescent="0.25">
      <c r="A3" s="220"/>
      <c r="B3" s="220"/>
    </row>
    <row r="4" spans="1:2" ht="21" customHeight="1" x14ac:dyDescent="0.25">
      <c r="A4" s="220"/>
      <c r="B4" s="220"/>
    </row>
    <row r="5" spans="1:2" ht="21" customHeight="1" x14ac:dyDescent="0.25">
      <c r="A5" s="221"/>
      <c r="B5" s="221"/>
    </row>
    <row r="6" spans="1:2" ht="76.5" customHeight="1" x14ac:dyDescent="0.25">
      <c r="A6" s="218" t="s">
        <v>1</v>
      </c>
      <c r="B6" s="218"/>
    </row>
    <row r="7" spans="1:2" ht="45" x14ac:dyDescent="0.25">
      <c r="A7" s="113" t="s">
        <v>2</v>
      </c>
      <c r="B7" s="71" t="s">
        <v>3</v>
      </c>
    </row>
    <row r="8" spans="1:2" ht="30" x14ac:dyDescent="0.25">
      <c r="A8" s="113" t="s">
        <v>4</v>
      </c>
      <c r="B8" s="71" t="s">
        <v>5</v>
      </c>
    </row>
    <row r="9" spans="1:2" ht="30" x14ac:dyDescent="0.25">
      <c r="A9" s="114" t="s">
        <v>6</v>
      </c>
      <c r="B9" s="71" t="s">
        <v>7</v>
      </c>
    </row>
    <row r="10" spans="1:2" ht="15.75" x14ac:dyDescent="0.25">
      <c r="A10" s="113" t="s">
        <v>8</v>
      </c>
      <c r="B10" s="71" t="s">
        <v>9</v>
      </c>
    </row>
    <row r="11" spans="1:2" ht="15.75" x14ac:dyDescent="0.25">
      <c r="A11" s="113" t="s">
        <v>10</v>
      </c>
      <c r="B11" s="71" t="s">
        <v>11</v>
      </c>
    </row>
    <row r="12" spans="1:2" ht="15.75" x14ac:dyDescent="0.25">
      <c r="A12" s="113" t="s">
        <v>12</v>
      </c>
      <c r="B12" s="71" t="s">
        <v>13</v>
      </c>
    </row>
    <row r="13" spans="1:2" ht="15.75" x14ac:dyDescent="0.25">
      <c r="A13" s="113" t="s">
        <v>14</v>
      </c>
      <c r="B13" s="71" t="s">
        <v>15</v>
      </c>
    </row>
    <row r="14" spans="1:2" ht="30" x14ac:dyDescent="0.25">
      <c r="A14" s="115" t="s">
        <v>16</v>
      </c>
      <c r="B14" s="71" t="s">
        <v>17</v>
      </c>
    </row>
    <row r="15" spans="1:2" ht="30" x14ac:dyDescent="0.25">
      <c r="A15" s="115" t="s">
        <v>18</v>
      </c>
      <c r="B15" s="71" t="s">
        <v>19</v>
      </c>
    </row>
    <row r="16" spans="1:2" ht="23.25" customHeight="1" x14ac:dyDescent="0.25">
      <c r="A16" s="113" t="s">
        <v>20</v>
      </c>
      <c r="B16" s="71" t="s">
        <v>21</v>
      </c>
    </row>
    <row r="17" spans="1:2" ht="23.25" customHeight="1" x14ac:dyDescent="0.25">
      <c r="A17" s="113" t="s">
        <v>22</v>
      </c>
      <c r="B17" s="71" t="s">
        <v>23</v>
      </c>
    </row>
    <row r="18" spans="1:2" ht="79.5" customHeight="1" x14ac:dyDescent="0.25">
      <c r="A18" s="217" t="s">
        <v>24</v>
      </c>
      <c r="B18" s="217"/>
    </row>
    <row r="19" spans="1:2" ht="31.5" x14ac:dyDescent="0.25">
      <c r="A19" s="116" t="s">
        <v>25</v>
      </c>
      <c r="B19" s="117" t="s">
        <v>26</v>
      </c>
    </row>
    <row r="20" spans="1:2" ht="47.25" x14ac:dyDescent="0.25">
      <c r="A20" s="118" t="s">
        <v>27</v>
      </c>
      <c r="B20" s="117" t="s">
        <v>28</v>
      </c>
    </row>
    <row r="21" spans="1:2" ht="47.25" x14ac:dyDescent="0.25">
      <c r="A21" s="119" t="s">
        <v>29</v>
      </c>
      <c r="B21" s="117" t="s">
        <v>30</v>
      </c>
    </row>
    <row r="22" spans="1:2" ht="31.5" x14ac:dyDescent="0.25">
      <c r="A22" s="120" t="s">
        <v>31</v>
      </c>
      <c r="B22" s="121" t="s">
        <v>32</v>
      </c>
    </row>
    <row r="23" spans="1:2" ht="31.5" x14ac:dyDescent="0.25">
      <c r="A23" s="122" t="s">
        <v>33</v>
      </c>
      <c r="B23" s="117" t="s">
        <v>34</v>
      </c>
    </row>
    <row r="24" spans="1:2" ht="63" x14ac:dyDescent="0.25">
      <c r="A24" s="123" t="s">
        <v>35</v>
      </c>
      <c r="B24" s="117" t="s">
        <v>36</v>
      </c>
    </row>
    <row r="25" spans="1:2" ht="47.25" x14ac:dyDescent="0.25">
      <c r="A25" s="100" t="s">
        <v>37</v>
      </c>
      <c r="B25" s="117" t="s">
        <v>38</v>
      </c>
    </row>
    <row r="26" spans="1:2" ht="31.5" x14ac:dyDescent="0.25">
      <c r="A26" s="124" t="s">
        <v>39</v>
      </c>
      <c r="B26" s="117" t="s">
        <v>40</v>
      </c>
    </row>
    <row r="27" spans="1:2" ht="31.5" x14ac:dyDescent="0.25">
      <c r="A27" s="125" t="s">
        <v>41</v>
      </c>
      <c r="B27" s="126" t="s">
        <v>42</v>
      </c>
    </row>
    <row r="28" spans="1:2" ht="47.25" x14ac:dyDescent="0.25">
      <c r="A28" s="125" t="s">
        <v>43</v>
      </c>
      <c r="B28" s="126" t="s">
        <v>44</v>
      </c>
    </row>
    <row r="29" spans="1:2" ht="71.25" customHeight="1" x14ac:dyDescent="0.25">
      <c r="A29" s="125" t="s">
        <v>45</v>
      </c>
      <c r="B29" s="126" t="s">
        <v>46</v>
      </c>
    </row>
    <row r="30" spans="1:2" ht="31.5" x14ac:dyDescent="0.25">
      <c r="A30" s="125" t="s">
        <v>47</v>
      </c>
      <c r="B30" s="126" t="s">
        <v>48</v>
      </c>
    </row>
    <row r="31" spans="1:2" ht="15.75" x14ac:dyDescent="0.25">
      <c r="A31" s="125" t="s">
        <v>49</v>
      </c>
      <c r="B31" s="126" t="s">
        <v>50</v>
      </c>
    </row>
    <row r="32" spans="1:2" ht="73.5" customHeight="1" x14ac:dyDescent="0.25">
      <c r="A32" s="216" t="s">
        <v>51</v>
      </c>
      <c r="B32" s="216"/>
    </row>
    <row r="33" spans="1:2" ht="19.5" customHeight="1" x14ac:dyDescent="0.25">
      <c r="A33" s="127" t="s">
        <v>52</v>
      </c>
      <c r="B33" s="128" t="s">
        <v>53</v>
      </c>
    </row>
    <row r="34" spans="1:2" ht="19.5" customHeight="1" x14ac:dyDescent="0.25">
      <c r="A34" s="127" t="s">
        <v>54</v>
      </c>
      <c r="B34" s="128" t="s">
        <v>55</v>
      </c>
    </row>
    <row r="35" spans="1:2" ht="19.5" customHeight="1" x14ac:dyDescent="0.25">
      <c r="A35" s="127" t="s">
        <v>56</v>
      </c>
      <c r="B35" s="128" t="s">
        <v>57</v>
      </c>
    </row>
    <row r="36" spans="1:2" ht="19.5" customHeight="1" x14ac:dyDescent="0.25">
      <c r="A36" s="127" t="s">
        <v>58</v>
      </c>
      <c r="B36" s="128" t="s">
        <v>59</v>
      </c>
    </row>
    <row r="37" spans="1:2" ht="19.5" customHeight="1" x14ac:dyDescent="0.25">
      <c r="A37" s="127" t="s">
        <v>60</v>
      </c>
      <c r="B37" s="128" t="s">
        <v>61</v>
      </c>
    </row>
    <row r="38" spans="1:2" ht="19.5" customHeight="1" x14ac:dyDescent="0.25">
      <c r="A38" s="127" t="s">
        <v>62</v>
      </c>
      <c r="B38" s="128" t="s">
        <v>63</v>
      </c>
    </row>
    <row r="39" spans="1:2" ht="19.5" customHeight="1" x14ac:dyDescent="0.25">
      <c r="A39" s="127" t="s">
        <v>64</v>
      </c>
      <c r="B39" s="128" t="s">
        <v>65</v>
      </c>
    </row>
    <row r="40" spans="1:2" ht="19.5" customHeight="1" x14ac:dyDescent="0.25">
      <c r="A40" s="127" t="s">
        <v>66</v>
      </c>
      <c r="B40" s="128" t="s">
        <v>67</v>
      </c>
    </row>
    <row r="41" spans="1:2" ht="19.5" customHeight="1" x14ac:dyDescent="0.25">
      <c r="A41" s="127" t="s">
        <v>68</v>
      </c>
      <c r="B41" s="128" t="s">
        <v>69</v>
      </c>
    </row>
    <row r="42" spans="1:2" ht="19.5" customHeight="1" x14ac:dyDescent="0.25">
      <c r="A42" s="127" t="s">
        <v>70</v>
      </c>
      <c r="B42" s="128" t="s">
        <v>71</v>
      </c>
    </row>
    <row r="43" spans="1:2" ht="19.5" customHeight="1" x14ac:dyDescent="0.25">
      <c r="A43" s="127" t="s">
        <v>72</v>
      </c>
      <c r="B43" s="128" t="s">
        <v>73</v>
      </c>
    </row>
    <row r="44" spans="1:2" ht="19.5" customHeight="1" x14ac:dyDescent="0.25">
      <c r="A44" s="102" t="s">
        <v>74</v>
      </c>
      <c r="B44" s="103" t="s">
        <v>75</v>
      </c>
    </row>
    <row r="45" spans="1:2" s="1" customFormat="1" ht="33.75" customHeight="1" thickBot="1" x14ac:dyDescent="0.3">
      <c r="A45" s="222" t="s">
        <v>76</v>
      </c>
      <c r="B45" s="223"/>
    </row>
    <row r="46" spans="1:2" s="1" customFormat="1" ht="48" thickTop="1" x14ac:dyDescent="0.25">
      <c r="A46" s="101" t="s">
        <v>77</v>
      </c>
      <c r="B46" s="97" t="s">
        <v>78</v>
      </c>
    </row>
    <row r="47" spans="1:2" s="1" customFormat="1" ht="15.75" x14ac:dyDescent="0.25">
      <c r="A47" s="98" t="s">
        <v>79</v>
      </c>
      <c r="B47" s="129" t="s">
        <v>80</v>
      </c>
    </row>
    <row r="48" spans="1:2" s="1" customFormat="1" ht="47.25" x14ac:dyDescent="0.25">
      <c r="A48" s="99" t="s">
        <v>81</v>
      </c>
      <c r="B48" s="130" t="s">
        <v>82</v>
      </c>
    </row>
    <row r="49" spans="1:2" s="1" customFormat="1" ht="15.75" x14ac:dyDescent="0.25">
      <c r="A49" s="98" t="s">
        <v>83</v>
      </c>
      <c r="B49" s="129" t="s">
        <v>84</v>
      </c>
    </row>
    <row r="50" spans="1:2" s="1" customFormat="1" ht="31.5" x14ac:dyDescent="0.25">
      <c r="A50" s="99" t="s">
        <v>85</v>
      </c>
      <c r="B50" s="130" t="s">
        <v>86</v>
      </c>
    </row>
    <row r="51" spans="1:2" s="1" customFormat="1" ht="15.75" x14ac:dyDescent="0.25">
      <c r="A51" s="98" t="s">
        <v>87</v>
      </c>
      <c r="B51" s="129" t="s">
        <v>88</v>
      </c>
    </row>
    <row r="52" spans="1:2" s="1" customFormat="1" ht="15.75" x14ac:dyDescent="0.25">
      <c r="A52" s="99" t="s">
        <v>89</v>
      </c>
      <c r="B52" s="130" t="s">
        <v>90</v>
      </c>
    </row>
    <row r="53" spans="1:2" s="1" customFormat="1" ht="15.75" x14ac:dyDescent="0.25">
      <c r="A53" s="98" t="s">
        <v>91</v>
      </c>
      <c r="B53" s="129" t="s">
        <v>92</v>
      </c>
    </row>
    <row r="54" spans="1:2" s="1" customFormat="1" ht="31.5" x14ac:dyDescent="0.25">
      <c r="A54" s="99" t="s">
        <v>93</v>
      </c>
      <c r="B54" s="130" t="s">
        <v>94</v>
      </c>
    </row>
    <row r="55" spans="1:2" s="1" customFormat="1" ht="15.75" x14ac:dyDescent="0.25">
      <c r="A55" s="98" t="s">
        <v>95</v>
      </c>
      <c r="B55" s="129" t="s">
        <v>96</v>
      </c>
    </row>
    <row r="56" spans="1:2" s="1" customFormat="1" ht="31.5" x14ac:dyDescent="0.25">
      <c r="A56" s="99" t="s">
        <v>97</v>
      </c>
      <c r="B56" s="130" t="s">
        <v>98</v>
      </c>
    </row>
    <row r="57" spans="1:2" s="1" customFormat="1" ht="31.5" x14ac:dyDescent="0.25">
      <c r="A57" s="98" t="s">
        <v>99</v>
      </c>
      <c r="B57" s="129" t="s">
        <v>100</v>
      </c>
    </row>
    <row r="58" spans="1:2" s="1" customFormat="1" ht="15.75" x14ac:dyDescent="0.25">
      <c r="A58" s="99" t="s">
        <v>101</v>
      </c>
      <c r="B58" s="130" t="s">
        <v>102</v>
      </c>
    </row>
    <row r="59" spans="1:2" s="1" customFormat="1" ht="15.75" x14ac:dyDescent="0.25">
      <c r="A59" s="98" t="s">
        <v>103</v>
      </c>
      <c r="B59" s="129" t="s">
        <v>104</v>
      </c>
    </row>
    <row r="60" spans="1:2" s="1" customFormat="1" ht="31.5" x14ac:dyDescent="0.25">
      <c r="A60" s="99" t="s">
        <v>105</v>
      </c>
      <c r="B60" s="130" t="s">
        <v>106</v>
      </c>
    </row>
    <row r="61" spans="1:2" s="1" customFormat="1" x14ac:dyDescent="0.25"/>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sheetData>
  <sheetProtection algorithmName="SHA-512" hashValue="UcsdWqAU6XhtqVh0kj56WdcMwM1Ia2dYHPuEsVhEOIy5zJ5K/6IuuPvkPmXflPbzOVjZgh/iGHcDejGnwZUyVQ==" saltValue="JDdv7fLgblOcnOzcbAG45w==" spinCount="100000" sheet="1" objects="1" scenarios="1"/>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6524C-EB9D-4A69-A36F-FDEA8B7DA5AC}">
  <dimension ref="A1"/>
  <sheetViews>
    <sheetView workbookViewId="0"/>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x14ac:dyDescent="0.3">
      <c r="A1" s="311" t="s">
        <v>438</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72"/>
      <c r="AI1" s="134"/>
      <c r="AJ1" s="74"/>
    </row>
    <row r="2" spans="1:40" ht="33.75" customHeight="1" thickBot="1" x14ac:dyDescent="0.3">
      <c r="A2" s="312" t="str">
        <f>'Monitoria Anual - 1'!A2</f>
        <v>Plano de Ação Nacional para a Conservação das Tartarugas Marinhas - PAN Tartarugas Marinhas</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135"/>
      <c r="AJ2" s="74"/>
    </row>
    <row r="3" spans="1:40" ht="15.75" thickTop="1" x14ac:dyDescent="0.25">
      <c r="AI3" s="131"/>
      <c r="AJ3" s="74"/>
    </row>
    <row r="4" spans="1:40" ht="45" customHeight="1" x14ac:dyDescent="0.25">
      <c r="A4" s="73" t="s">
        <v>108</v>
      </c>
      <c r="B4" s="335" t="str">
        <f>'Monitoria Anual - 1'!B4</f>
        <v>Reduzir as ameaças e pressões às tartarugas marinhas e seus habitats, por meio do aprimoramento das ações de conservação, pesquisa, monitoramento e políticas públicas, visando diminuir o risco de extinção dessas espécies</v>
      </c>
      <c r="C4" s="335"/>
      <c r="D4" s="335"/>
      <c r="E4" s="335"/>
      <c r="F4" s="335"/>
      <c r="G4" s="336"/>
      <c r="H4" s="9"/>
      <c r="I4" s="9"/>
      <c r="J4" s="9"/>
      <c r="K4" s="9"/>
      <c r="L4" s="9"/>
      <c r="M4" s="9"/>
      <c r="N4" s="9"/>
      <c r="O4" s="9"/>
      <c r="P4" s="9"/>
      <c r="Q4" s="9"/>
      <c r="AI4" s="131"/>
      <c r="AJ4" s="74"/>
    </row>
    <row r="5" spans="1:40" x14ac:dyDescent="0.25">
      <c r="AI5" s="131"/>
      <c r="AJ5" s="74"/>
    </row>
    <row r="6" spans="1:40" ht="27" customHeight="1" x14ac:dyDescent="0.25">
      <c r="A6" s="73" t="s">
        <v>110</v>
      </c>
      <c r="B6" s="326" t="s">
        <v>468</v>
      </c>
      <c r="C6" s="327"/>
      <c r="M6" s="43"/>
      <c r="N6" s="43"/>
      <c r="AI6" s="131"/>
      <c r="AJ6" s="74"/>
      <c r="AN6" s="2" t="s">
        <v>112</v>
      </c>
    </row>
    <row r="7" spans="1:40" ht="15.75" thickBot="1" x14ac:dyDescent="0.3">
      <c r="AI7" s="131"/>
      <c r="AJ7" s="74"/>
      <c r="AN7" s="44" t="s">
        <v>113</v>
      </c>
    </row>
    <row r="8" spans="1:40" ht="27" customHeight="1" thickBot="1" x14ac:dyDescent="0.3">
      <c r="A8" s="328" t="s">
        <v>114</v>
      </c>
      <c r="B8" s="329"/>
      <c r="C8" s="329"/>
      <c r="D8" s="329"/>
      <c r="E8" s="329"/>
      <c r="F8" s="329"/>
      <c r="G8" s="329"/>
      <c r="H8" s="329"/>
      <c r="I8" s="329"/>
      <c r="J8" s="329"/>
      <c r="K8" s="329"/>
      <c r="L8" s="329"/>
      <c r="M8" s="330"/>
      <c r="N8" s="70"/>
      <c r="O8" s="313" t="s">
        <v>115</v>
      </c>
      <c r="P8" s="314"/>
      <c r="Q8" s="314"/>
      <c r="R8" s="314"/>
      <c r="S8" s="314"/>
      <c r="T8" s="314"/>
      <c r="U8" s="314"/>
      <c r="V8" s="314"/>
      <c r="W8" s="315" t="s">
        <v>116</v>
      </c>
      <c r="X8" s="316"/>
      <c r="Y8" s="316"/>
      <c r="Z8" s="316"/>
      <c r="AA8" s="316"/>
      <c r="AB8" s="316"/>
      <c r="AC8" s="316"/>
      <c r="AD8" s="316"/>
      <c r="AE8" s="316"/>
      <c r="AF8" s="316"/>
      <c r="AG8" s="316"/>
      <c r="AH8" s="317"/>
      <c r="AI8" s="132"/>
      <c r="AJ8" s="74"/>
    </row>
    <row r="9" spans="1:40" ht="64.5" customHeight="1" x14ac:dyDescent="0.25">
      <c r="A9" s="320" t="s">
        <v>117</v>
      </c>
      <c r="B9" s="318" t="s">
        <v>118</v>
      </c>
      <c r="C9" s="318" t="s">
        <v>2</v>
      </c>
      <c r="D9" s="318" t="s">
        <v>4</v>
      </c>
      <c r="E9" s="233" t="s">
        <v>6</v>
      </c>
      <c r="F9" s="322" t="s">
        <v>8</v>
      </c>
      <c r="G9" s="323"/>
      <c r="H9" s="318" t="s">
        <v>10</v>
      </c>
      <c r="I9" s="318" t="s">
        <v>14</v>
      </c>
      <c r="J9" s="318" t="s">
        <v>12</v>
      </c>
      <c r="K9" s="324" t="s">
        <v>119</v>
      </c>
      <c r="L9" s="325"/>
      <c r="M9" s="318" t="s">
        <v>20</v>
      </c>
      <c r="N9" s="318" t="s">
        <v>22</v>
      </c>
      <c r="O9" s="337" t="s">
        <v>27</v>
      </c>
      <c r="P9" s="339" t="s">
        <v>37</v>
      </c>
      <c r="Q9" s="341" t="s">
        <v>33</v>
      </c>
      <c r="R9" s="281" t="s">
        <v>41</v>
      </c>
      <c r="S9" s="281" t="s">
        <v>43</v>
      </c>
      <c r="T9" s="281" t="s">
        <v>45</v>
      </c>
      <c r="U9" s="281" t="s">
        <v>47</v>
      </c>
      <c r="V9" s="258" t="s">
        <v>49</v>
      </c>
      <c r="W9" s="260" t="s">
        <v>52</v>
      </c>
      <c r="X9" s="235" t="s">
        <v>54</v>
      </c>
      <c r="Y9" s="235" t="s">
        <v>56</v>
      </c>
      <c r="Z9" s="235" t="s">
        <v>58</v>
      </c>
      <c r="AA9" s="235" t="s">
        <v>60</v>
      </c>
      <c r="AB9" s="235" t="s">
        <v>62</v>
      </c>
      <c r="AC9" s="235" t="s">
        <v>64</v>
      </c>
      <c r="AD9" s="235" t="s">
        <v>66</v>
      </c>
      <c r="AE9" s="235" t="s">
        <v>68</v>
      </c>
      <c r="AF9" s="235" t="s">
        <v>70</v>
      </c>
      <c r="AG9" s="235" t="s">
        <v>120</v>
      </c>
      <c r="AH9" s="235" t="s">
        <v>74</v>
      </c>
      <c r="AI9" s="133"/>
      <c r="AJ9" s="74"/>
    </row>
    <row r="10" spans="1:40" ht="45.75" customHeight="1" thickBot="1" x14ac:dyDescent="0.3">
      <c r="A10" s="321"/>
      <c r="B10" s="319"/>
      <c r="C10" s="319"/>
      <c r="D10" s="319"/>
      <c r="E10" s="234"/>
      <c r="F10" s="39" t="s">
        <v>121</v>
      </c>
      <c r="G10" s="39" t="s">
        <v>122</v>
      </c>
      <c r="H10" s="319"/>
      <c r="I10" s="319"/>
      <c r="J10" s="319"/>
      <c r="K10" s="60" t="s">
        <v>123</v>
      </c>
      <c r="L10" s="60" t="s">
        <v>124</v>
      </c>
      <c r="M10" s="319"/>
      <c r="N10" s="319"/>
      <c r="O10" s="338"/>
      <c r="P10" s="340"/>
      <c r="Q10" s="342"/>
      <c r="R10" s="282"/>
      <c r="S10" s="282"/>
      <c r="T10" s="282"/>
      <c r="U10" s="282"/>
      <c r="V10" s="259"/>
      <c r="W10" s="261"/>
      <c r="X10" s="236"/>
      <c r="Y10" s="236"/>
      <c r="Z10" s="236"/>
      <c r="AA10" s="236"/>
      <c r="AB10" s="236"/>
      <c r="AC10" s="236"/>
      <c r="AD10" s="236"/>
      <c r="AE10" s="236"/>
      <c r="AF10" s="236"/>
      <c r="AG10" s="236"/>
      <c r="AH10" s="236"/>
      <c r="AI10" s="133"/>
      <c r="AJ10" s="74"/>
    </row>
    <row r="11" spans="1:40" ht="30" customHeight="1" x14ac:dyDescent="0.25">
      <c r="A11" s="331" t="s">
        <v>469</v>
      </c>
      <c r="B11" s="68" t="s">
        <v>126</v>
      </c>
      <c r="C11" s="45"/>
      <c r="D11" s="45"/>
      <c r="E11" s="45"/>
      <c r="F11" s="45"/>
      <c r="G11" s="45"/>
      <c r="H11" s="45"/>
      <c r="I11" s="45"/>
      <c r="J11" s="45"/>
      <c r="K11" s="45"/>
      <c r="L11" s="45"/>
      <c r="M11" s="45"/>
      <c r="N11" s="45"/>
      <c r="O11" s="46"/>
      <c r="P11" s="45" t="s">
        <v>131</v>
      </c>
      <c r="Q11" s="45"/>
      <c r="R11" s="45"/>
      <c r="S11" s="45"/>
      <c r="T11" s="45"/>
      <c r="U11" s="45"/>
      <c r="V11" s="45"/>
      <c r="W11" s="45"/>
      <c r="X11" s="45"/>
      <c r="Y11" s="45"/>
      <c r="Z11" s="45"/>
      <c r="AA11" s="45"/>
      <c r="AB11" s="45"/>
      <c r="AC11" s="45"/>
      <c r="AD11" s="45"/>
      <c r="AE11" s="45"/>
      <c r="AF11" s="45"/>
      <c r="AG11" s="45"/>
      <c r="AH11" s="45"/>
      <c r="AI11" s="133"/>
      <c r="AJ11" s="74"/>
    </row>
    <row r="12" spans="1:40" ht="30" customHeight="1" x14ac:dyDescent="0.25">
      <c r="A12" s="307"/>
      <c r="B12" s="33" t="s">
        <v>135</v>
      </c>
      <c r="C12" s="48"/>
      <c r="D12" s="48"/>
      <c r="E12" s="48"/>
      <c r="F12" s="48"/>
      <c r="G12" s="48"/>
      <c r="H12" s="48"/>
      <c r="I12" s="48"/>
      <c r="J12" s="48"/>
      <c r="K12" s="48"/>
      <c r="L12" s="48"/>
      <c r="M12" s="48"/>
      <c r="N12" s="45"/>
      <c r="O12" s="45"/>
      <c r="P12" s="45"/>
      <c r="Q12" s="45" t="s">
        <v>131</v>
      </c>
      <c r="R12" s="48"/>
      <c r="S12" s="48"/>
      <c r="T12" s="48"/>
      <c r="U12" s="48"/>
      <c r="V12" s="48"/>
      <c r="W12" s="48"/>
      <c r="X12" s="48"/>
      <c r="Y12" s="48"/>
      <c r="Z12" s="48"/>
      <c r="AA12" s="48"/>
      <c r="AB12" s="48"/>
      <c r="AC12" s="48"/>
      <c r="AD12" s="48"/>
      <c r="AE12" s="48"/>
      <c r="AF12" s="48"/>
      <c r="AG12" s="48"/>
      <c r="AH12" s="45"/>
      <c r="AI12" s="133"/>
      <c r="AJ12" s="74"/>
    </row>
    <row r="13" spans="1:40" ht="30" customHeight="1" x14ac:dyDescent="0.25">
      <c r="A13" s="307"/>
      <c r="B13" s="33" t="s">
        <v>142</v>
      </c>
      <c r="C13" s="48"/>
      <c r="D13" s="48"/>
      <c r="E13" s="48"/>
      <c r="F13" s="48"/>
      <c r="G13" s="48"/>
      <c r="H13" s="48"/>
      <c r="I13" s="48"/>
      <c r="J13" s="48"/>
      <c r="K13" s="48"/>
      <c r="L13" s="48"/>
      <c r="M13" s="48"/>
      <c r="N13" s="45"/>
      <c r="O13" s="45"/>
      <c r="P13" s="45" t="s">
        <v>131</v>
      </c>
      <c r="Q13" s="45"/>
      <c r="R13" s="48"/>
      <c r="S13" s="48"/>
      <c r="T13" s="48"/>
      <c r="U13" s="48"/>
      <c r="V13" s="48"/>
      <c r="W13" s="48"/>
      <c r="X13" s="48"/>
      <c r="Y13" s="48"/>
      <c r="Z13" s="48"/>
      <c r="AA13" s="48"/>
      <c r="AB13" s="48"/>
      <c r="AC13" s="48"/>
      <c r="AD13" s="48"/>
      <c r="AE13" s="48"/>
      <c r="AF13" s="48"/>
      <c r="AG13" s="48"/>
      <c r="AH13" s="45"/>
      <c r="AI13" s="133"/>
      <c r="AJ13" s="74"/>
    </row>
    <row r="14" spans="1:40" ht="30" customHeight="1" x14ac:dyDescent="0.25">
      <c r="A14" s="307"/>
      <c r="B14" s="33" t="s">
        <v>149</v>
      </c>
      <c r="C14" s="48"/>
      <c r="D14" s="48"/>
      <c r="E14" s="48"/>
      <c r="F14" s="48"/>
      <c r="G14" s="48"/>
      <c r="H14" s="48"/>
      <c r="I14" s="48"/>
      <c r="J14" s="48"/>
      <c r="K14" s="48"/>
      <c r="L14" s="48"/>
      <c r="M14" s="48"/>
      <c r="N14" s="45"/>
      <c r="O14" s="45" t="s">
        <v>131</v>
      </c>
      <c r="P14" s="45"/>
      <c r="Q14" s="45"/>
      <c r="R14" s="48"/>
      <c r="S14" s="48"/>
      <c r="T14" s="48"/>
      <c r="U14" s="48"/>
      <c r="V14" s="48"/>
      <c r="W14" s="48"/>
      <c r="X14" s="48"/>
      <c r="Y14" s="48"/>
      <c r="Z14" s="48"/>
      <c r="AA14" s="48"/>
      <c r="AB14" s="48"/>
      <c r="AC14" s="48"/>
      <c r="AD14" s="48"/>
      <c r="AE14" s="48"/>
      <c r="AF14" s="48"/>
      <c r="AG14" s="48"/>
      <c r="AH14" s="45"/>
      <c r="AI14" s="133"/>
      <c r="AJ14" s="74"/>
    </row>
    <row r="15" spans="1:40" ht="30" customHeight="1" x14ac:dyDescent="0.25">
      <c r="A15" s="307"/>
      <c r="B15" s="33" t="s">
        <v>155</v>
      </c>
      <c r="C15" s="48"/>
      <c r="D15" s="48"/>
      <c r="E15" s="48"/>
      <c r="F15" s="48"/>
      <c r="G15" s="48"/>
      <c r="H15" s="48"/>
      <c r="I15" s="48"/>
      <c r="J15" s="48"/>
      <c r="K15" s="48"/>
      <c r="L15" s="48"/>
      <c r="M15" s="48"/>
      <c r="N15" s="45"/>
      <c r="O15" s="45"/>
      <c r="P15" s="45"/>
      <c r="Q15" s="45" t="s">
        <v>307</v>
      </c>
      <c r="R15" s="48"/>
      <c r="S15" s="48"/>
      <c r="T15" s="48"/>
      <c r="U15" s="48"/>
      <c r="V15" s="48"/>
      <c r="W15" s="48"/>
      <c r="X15" s="48"/>
      <c r="Y15" s="48"/>
      <c r="Z15" s="48"/>
      <c r="AA15" s="48"/>
      <c r="AB15" s="48"/>
      <c r="AC15" s="48"/>
      <c r="AD15" s="48"/>
      <c r="AE15" s="48"/>
      <c r="AF15" s="48"/>
      <c r="AG15" s="48"/>
      <c r="AH15" s="45"/>
      <c r="AI15" s="133"/>
      <c r="AJ15" s="74"/>
    </row>
    <row r="16" spans="1:40" ht="30" customHeight="1" x14ac:dyDescent="0.25">
      <c r="A16" s="307"/>
      <c r="B16" s="33" t="s">
        <v>160</v>
      </c>
      <c r="C16" s="48"/>
      <c r="D16" s="48"/>
      <c r="E16" s="48"/>
      <c r="F16" s="48"/>
      <c r="G16" s="48"/>
      <c r="H16" s="48"/>
      <c r="I16" s="48"/>
      <c r="J16" s="48"/>
      <c r="K16" s="48"/>
      <c r="L16" s="48"/>
      <c r="M16" s="48"/>
      <c r="N16" s="45"/>
      <c r="O16" s="45" t="s">
        <v>131</v>
      </c>
      <c r="P16" s="45"/>
      <c r="Q16" s="45"/>
      <c r="R16" s="48"/>
      <c r="S16" s="48"/>
      <c r="T16" s="48"/>
      <c r="U16" s="48"/>
      <c r="V16" s="48"/>
      <c r="W16" s="48"/>
      <c r="X16" s="48"/>
      <c r="Y16" s="48"/>
      <c r="Z16" s="48"/>
      <c r="AA16" s="48"/>
      <c r="AB16" s="48"/>
      <c r="AC16" s="48"/>
      <c r="AD16" s="48"/>
      <c r="AE16" s="48"/>
      <c r="AF16" s="48"/>
      <c r="AG16" s="48"/>
      <c r="AH16" s="45"/>
      <c r="AI16" s="133"/>
      <c r="AJ16" s="74"/>
    </row>
    <row r="17" spans="1:36" ht="30" customHeight="1" x14ac:dyDescent="0.25">
      <c r="A17" s="307"/>
      <c r="B17" s="33" t="s">
        <v>167</v>
      </c>
      <c r="C17" s="48"/>
      <c r="D17" s="48"/>
      <c r="E17" s="48"/>
      <c r="F17" s="48"/>
      <c r="G17" s="48"/>
      <c r="H17" s="48"/>
      <c r="I17" s="48"/>
      <c r="J17" s="48"/>
      <c r="K17" s="48"/>
      <c r="L17" s="48"/>
      <c r="M17" s="48"/>
      <c r="N17" s="45"/>
      <c r="O17" s="45"/>
      <c r="P17" s="45"/>
      <c r="Q17" s="45" t="s">
        <v>131</v>
      </c>
      <c r="R17" s="48"/>
      <c r="S17" s="48"/>
      <c r="T17" s="48"/>
      <c r="U17" s="48"/>
      <c r="V17" s="48"/>
      <c r="W17" s="48"/>
      <c r="X17" s="48"/>
      <c r="Y17" s="48"/>
      <c r="Z17" s="48"/>
      <c r="AA17" s="48"/>
      <c r="AB17" s="48"/>
      <c r="AC17" s="48"/>
      <c r="AD17" s="48"/>
      <c r="AE17" s="48"/>
      <c r="AF17" s="48"/>
      <c r="AG17" s="48"/>
      <c r="AH17" s="45"/>
      <c r="AI17" s="133"/>
      <c r="AJ17" s="74"/>
    </row>
    <row r="18" spans="1:36" ht="30" customHeight="1" x14ac:dyDescent="0.25">
      <c r="A18" s="307"/>
      <c r="B18" s="33" t="s">
        <v>172</v>
      </c>
      <c r="C18" s="48"/>
      <c r="D18" s="48"/>
      <c r="E18" s="48"/>
      <c r="F18" s="48"/>
      <c r="G18" s="48"/>
      <c r="H18" s="48"/>
      <c r="I18" s="48"/>
      <c r="J18" s="48"/>
      <c r="K18" s="48"/>
      <c r="L18" s="48"/>
      <c r="M18" s="48"/>
      <c r="N18" s="45"/>
      <c r="O18" s="45" t="s">
        <v>131</v>
      </c>
      <c r="P18" s="45"/>
      <c r="Q18" s="45"/>
      <c r="R18" s="48"/>
      <c r="S18" s="48"/>
      <c r="T18" s="48"/>
      <c r="U18" s="48"/>
      <c r="V18" s="48"/>
      <c r="W18" s="48"/>
      <c r="X18" s="48"/>
      <c r="Y18" s="48"/>
      <c r="Z18" s="48"/>
      <c r="AA18" s="48"/>
      <c r="AB18" s="48"/>
      <c r="AC18" s="48"/>
      <c r="AD18" s="48"/>
      <c r="AE18" s="48"/>
      <c r="AF18" s="48"/>
      <c r="AG18" s="48"/>
      <c r="AH18" s="45"/>
      <c r="AI18" s="133"/>
      <c r="AJ18" s="74"/>
    </row>
    <row r="19" spans="1:36" ht="30" customHeight="1" x14ac:dyDescent="0.25">
      <c r="A19" s="307"/>
      <c r="B19" s="33" t="s">
        <v>426</v>
      </c>
      <c r="C19" s="48"/>
      <c r="D19" s="48"/>
      <c r="E19" s="48"/>
      <c r="F19" s="48"/>
      <c r="G19" s="48"/>
      <c r="H19" s="48"/>
      <c r="I19" s="48"/>
      <c r="J19" s="48"/>
      <c r="K19" s="48"/>
      <c r="L19" s="48"/>
      <c r="M19" s="48"/>
      <c r="N19" s="45"/>
      <c r="O19" s="45"/>
      <c r="P19" s="45" t="s">
        <v>131</v>
      </c>
      <c r="Q19" s="45"/>
      <c r="R19" s="48"/>
      <c r="S19" s="48"/>
      <c r="T19" s="48"/>
      <c r="U19" s="48"/>
      <c r="V19" s="48"/>
      <c r="W19" s="48"/>
      <c r="X19" s="48"/>
      <c r="Y19" s="48"/>
      <c r="Z19" s="48"/>
      <c r="AA19" s="48"/>
      <c r="AB19" s="48"/>
      <c r="AC19" s="48"/>
      <c r="AD19" s="48"/>
      <c r="AE19" s="48"/>
      <c r="AF19" s="48"/>
      <c r="AG19" s="48"/>
      <c r="AH19" s="45"/>
      <c r="AI19" s="133"/>
      <c r="AJ19" s="74"/>
    </row>
    <row r="20" spans="1:36" ht="30" customHeight="1" x14ac:dyDescent="0.25">
      <c r="A20" s="307"/>
      <c r="B20" s="33" t="s">
        <v>429</v>
      </c>
      <c r="C20" s="48"/>
      <c r="D20" s="48"/>
      <c r="E20" s="48"/>
      <c r="F20" s="48"/>
      <c r="G20" s="48"/>
      <c r="H20" s="48"/>
      <c r="I20" s="48"/>
      <c r="J20" s="48"/>
      <c r="K20" s="48"/>
      <c r="L20" s="48"/>
      <c r="M20" s="48"/>
      <c r="N20" s="45"/>
      <c r="O20" s="45"/>
      <c r="P20" s="45" t="s">
        <v>131</v>
      </c>
      <c r="Q20" s="45"/>
      <c r="R20" s="48"/>
      <c r="S20" s="48"/>
      <c r="T20" s="48"/>
      <c r="U20" s="48"/>
      <c r="V20" s="48"/>
      <c r="W20" s="48"/>
      <c r="X20" s="48"/>
      <c r="Y20" s="48"/>
      <c r="Z20" s="48"/>
      <c r="AA20" s="48"/>
      <c r="AB20" s="48"/>
      <c r="AC20" s="48"/>
      <c r="AD20" s="48"/>
      <c r="AE20" s="48"/>
      <c r="AF20" s="48"/>
      <c r="AG20" s="48"/>
      <c r="AH20" s="45"/>
      <c r="AI20" s="133"/>
      <c r="AJ20" s="74"/>
    </row>
    <row r="21" spans="1:36" ht="30" customHeight="1" x14ac:dyDescent="0.25">
      <c r="A21" s="307"/>
      <c r="B21" s="33" t="s">
        <v>470</v>
      </c>
      <c r="C21" s="48"/>
      <c r="D21" s="48"/>
      <c r="E21" s="48"/>
      <c r="F21" s="48"/>
      <c r="G21" s="48"/>
      <c r="H21" s="48"/>
      <c r="I21" s="48"/>
      <c r="J21" s="48"/>
      <c r="K21" s="48"/>
      <c r="L21" s="48"/>
      <c r="M21" s="48"/>
      <c r="N21" s="45"/>
      <c r="O21" s="45"/>
      <c r="P21" s="45" t="s">
        <v>131</v>
      </c>
      <c r="Q21" s="45"/>
      <c r="R21" s="48"/>
      <c r="S21" s="48"/>
      <c r="T21" s="48"/>
      <c r="U21" s="48"/>
      <c r="V21" s="48"/>
      <c r="W21" s="48"/>
      <c r="X21" s="48"/>
      <c r="Y21" s="48"/>
      <c r="Z21" s="48"/>
      <c r="AA21" s="48"/>
      <c r="AB21" s="48"/>
      <c r="AC21" s="48"/>
      <c r="AD21" s="48"/>
      <c r="AE21" s="48"/>
      <c r="AF21" s="48"/>
      <c r="AG21" s="48"/>
      <c r="AH21" s="45"/>
      <c r="AI21" s="133"/>
      <c r="AJ21" s="74"/>
    </row>
    <row r="22" spans="1:36" ht="30" customHeight="1" x14ac:dyDescent="0.25">
      <c r="A22" s="307"/>
      <c r="B22" s="33" t="s">
        <v>471</v>
      </c>
      <c r="C22" s="48"/>
      <c r="D22" s="48"/>
      <c r="E22" s="48"/>
      <c r="F22" s="48"/>
      <c r="G22" s="48"/>
      <c r="H22" s="48"/>
      <c r="I22" s="48"/>
      <c r="J22" s="48"/>
      <c r="K22" s="48"/>
      <c r="L22" s="48"/>
      <c r="M22" s="48"/>
      <c r="N22" s="45"/>
      <c r="O22" s="45" t="s">
        <v>131</v>
      </c>
      <c r="P22" s="45"/>
      <c r="Q22" s="45"/>
      <c r="R22" s="48"/>
      <c r="S22" s="48"/>
      <c r="T22" s="48"/>
      <c r="U22" s="48"/>
      <c r="V22" s="48"/>
      <c r="W22" s="48"/>
      <c r="X22" s="48"/>
      <c r="Y22" s="48"/>
      <c r="Z22" s="48"/>
      <c r="AA22" s="48"/>
      <c r="AB22" s="48"/>
      <c r="AC22" s="48"/>
      <c r="AD22" s="48"/>
      <c r="AE22" s="48"/>
      <c r="AF22" s="48"/>
      <c r="AG22" s="48"/>
      <c r="AH22" s="45"/>
      <c r="AI22" s="133"/>
      <c r="AJ22" s="74"/>
    </row>
    <row r="23" spans="1:36" ht="30" customHeight="1" x14ac:dyDescent="0.25">
      <c r="A23" s="307"/>
      <c r="B23" s="33" t="s">
        <v>472</v>
      </c>
      <c r="C23" s="48"/>
      <c r="D23" s="48"/>
      <c r="E23" s="48"/>
      <c r="F23" s="48"/>
      <c r="G23" s="48"/>
      <c r="H23" s="48"/>
      <c r="I23" s="48"/>
      <c r="J23" s="48"/>
      <c r="K23" s="48"/>
      <c r="L23" s="48"/>
      <c r="M23" s="48"/>
      <c r="N23" s="45"/>
      <c r="O23" s="45"/>
      <c r="P23" s="45"/>
      <c r="Q23" s="45" t="s">
        <v>131</v>
      </c>
      <c r="R23" s="48"/>
      <c r="S23" s="48"/>
      <c r="T23" s="48"/>
      <c r="U23" s="48"/>
      <c r="V23" s="48"/>
      <c r="W23" s="48"/>
      <c r="X23" s="48"/>
      <c r="Y23" s="48"/>
      <c r="Z23" s="48"/>
      <c r="AA23" s="48"/>
      <c r="AB23" s="48"/>
      <c r="AC23" s="48"/>
      <c r="AD23" s="48"/>
      <c r="AE23" s="48"/>
      <c r="AF23" s="48"/>
      <c r="AG23" s="48"/>
      <c r="AH23" s="45"/>
      <c r="AI23" s="133"/>
      <c r="AJ23" s="74"/>
    </row>
    <row r="24" spans="1:36" ht="30" customHeight="1" x14ac:dyDescent="0.25">
      <c r="A24" s="307"/>
      <c r="B24" s="33" t="s">
        <v>473</v>
      </c>
      <c r="C24" s="48"/>
      <c r="D24" s="48"/>
      <c r="E24" s="48"/>
      <c r="F24" s="48"/>
      <c r="G24" s="48"/>
      <c r="H24" s="48"/>
      <c r="I24" s="48"/>
      <c r="J24" s="48"/>
      <c r="K24" s="48"/>
      <c r="L24" s="48"/>
      <c r="M24" s="48"/>
      <c r="N24" s="45"/>
      <c r="O24" s="45" t="s">
        <v>131</v>
      </c>
      <c r="P24" s="45"/>
      <c r="Q24" s="45"/>
      <c r="R24" s="48"/>
      <c r="S24" s="48"/>
      <c r="T24" s="48"/>
      <c r="U24" s="48"/>
      <c r="V24" s="48"/>
      <c r="W24" s="48"/>
      <c r="X24" s="48"/>
      <c r="Y24" s="48"/>
      <c r="Z24" s="48"/>
      <c r="AA24" s="48"/>
      <c r="AB24" s="48"/>
      <c r="AC24" s="48"/>
      <c r="AD24" s="48"/>
      <c r="AE24" s="48"/>
      <c r="AF24" s="48"/>
      <c r="AG24" s="48"/>
      <c r="AH24" s="45"/>
      <c r="AI24" s="133"/>
      <c r="AJ24" s="74"/>
    </row>
    <row r="25" spans="1:36" ht="30" customHeight="1" x14ac:dyDescent="0.25">
      <c r="A25" s="308"/>
      <c r="B25" s="33" t="s">
        <v>474</v>
      </c>
      <c r="C25" s="48"/>
      <c r="D25" s="48"/>
      <c r="E25" s="48"/>
      <c r="F25" s="48"/>
      <c r="G25" s="48"/>
      <c r="H25" s="48"/>
      <c r="I25" s="48"/>
      <c r="J25" s="48"/>
      <c r="K25" s="48"/>
      <c r="L25" s="48"/>
      <c r="M25" s="48"/>
      <c r="N25" s="45"/>
      <c r="O25" s="45"/>
      <c r="P25" s="45"/>
      <c r="Q25" s="45" t="s">
        <v>131</v>
      </c>
      <c r="R25" s="48"/>
      <c r="S25" s="48"/>
      <c r="T25" s="48"/>
      <c r="U25" s="48"/>
      <c r="V25" s="48"/>
      <c r="W25" s="48"/>
      <c r="X25" s="48"/>
      <c r="Y25" s="48"/>
      <c r="Z25" s="48"/>
      <c r="AA25" s="48"/>
      <c r="AB25" s="48"/>
      <c r="AC25" s="48"/>
      <c r="AD25" s="48"/>
      <c r="AE25" s="48"/>
      <c r="AF25" s="48"/>
      <c r="AG25" s="48"/>
      <c r="AH25" s="45"/>
      <c r="AI25" s="133"/>
      <c r="AJ25" s="74"/>
    </row>
    <row r="26" spans="1:36" ht="30" customHeight="1" x14ac:dyDescent="0.25">
      <c r="A26" s="306" t="s">
        <v>475</v>
      </c>
      <c r="B26" s="33" t="s">
        <v>179</v>
      </c>
      <c r="C26" s="48"/>
      <c r="D26" s="48"/>
      <c r="E26" s="48"/>
      <c r="F26" s="48"/>
      <c r="G26" s="48"/>
      <c r="H26" s="48"/>
      <c r="I26" s="48"/>
      <c r="J26" s="48"/>
      <c r="K26" s="48"/>
      <c r="L26" s="48"/>
      <c r="M26" s="48"/>
      <c r="N26" s="45"/>
      <c r="O26" s="45" t="s">
        <v>131</v>
      </c>
      <c r="P26" s="45"/>
      <c r="Q26" s="45" t="s">
        <v>307</v>
      </c>
      <c r="R26" s="48"/>
      <c r="S26" s="48"/>
      <c r="T26" s="48"/>
      <c r="U26" s="48"/>
      <c r="V26" s="48"/>
      <c r="W26" s="48"/>
      <c r="X26" s="48"/>
      <c r="Y26" s="48"/>
      <c r="Z26" s="48"/>
      <c r="AA26" s="48"/>
      <c r="AB26" s="48"/>
      <c r="AC26" s="48"/>
      <c r="AD26" s="48"/>
      <c r="AE26" s="48"/>
      <c r="AF26" s="48"/>
      <c r="AG26" s="48"/>
      <c r="AH26" s="45"/>
      <c r="AI26" s="133"/>
      <c r="AJ26" s="74"/>
    </row>
    <row r="27" spans="1:36" ht="30" customHeight="1" x14ac:dyDescent="0.25">
      <c r="A27" s="307"/>
      <c r="B27" s="33" t="s">
        <v>186</v>
      </c>
      <c r="C27" s="48"/>
      <c r="D27" s="48"/>
      <c r="E27" s="48"/>
      <c r="F27" s="48"/>
      <c r="G27" s="48"/>
      <c r="H27" s="48"/>
      <c r="I27" s="48"/>
      <c r="J27" s="48"/>
      <c r="K27" s="48"/>
      <c r="L27" s="48"/>
      <c r="M27" s="48"/>
      <c r="N27" s="45"/>
      <c r="O27" s="45"/>
      <c r="P27" s="45"/>
      <c r="Q27" s="45" t="s">
        <v>307</v>
      </c>
      <c r="R27" s="48"/>
      <c r="S27" s="48"/>
      <c r="T27" s="48"/>
      <c r="U27" s="48"/>
      <c r="V27" s="48"/>
      <c r="W27" s="48"/>
      <c r="X27" s="48"/>
      <c r="Y27" s="48"/>
      <c r="Z27" s="48"/>
      <c r="AA27" s="48"/>
      <c r="AB27" s="48"/>
      <c r="AC27" s="48"/>
      <c r="AD27" s="48"/>
      <c r="AE27" s="48"/>
      <c r="AF27" s="48"/>
      <c r="AG27" s="48"/>
      <c r="AH27" s="45"/>
      <c r="AI27" s="133"/>
      <c r="AJ27" s="74"/>
    </row>
    <row r="28" spans="1:36" ht="30" customHeight="1" x14ac:dyDescent="0.25">
      <c r="A28" s="307"/>
      <c r="B28" s="33" t="s">
        <v>194</v>
      </c>
      <c r="C28" s="45"/>
      <c r="D28" s="45"/>
      <c r="E28" s="45"/>
      <c r="F28" s="45"/>
      <c r="G28" s="45"/>
      <c r="H28" s="45"/>
      <c r="I28" s="45"/>
      <c r="J28" s="45"/>
      <c r="K28" s="45"/>
      <c r="L28" s="45"/>
      <c r="M28" s="45"/>
      <c r="N28" s="45"/>
      <c r="O28" s="45" t="s">
        <v>131</v>
      </c>
      <c r="P28" s="45"/>
      <c r="Q28" s="45" t="s">
        <v>307</v>
      </c>
      <c r="R28" s="45"/>
      <c r="S28" s="45"/>
      <c r="T28" s="45"/>
      <c r="U28" s="45"/>
      <c r="V28" s="45"/>
      <c r="W28" s="45"/>
      <c r="X28" s="45"/>
      <c r="Y28" s="45"/>
      <c r="Z28" s="45"/>
      <c r="AA28" s="45"/>
      <c r="AB28" s="45"/>
      <c r="AC28" s="45"/>
      <c r="AD28" s="45"/>
      <c r="AE28" s="45"/>
      <c r="AF28" s="45"/>
      <c r="AG28" s="45"/>
      <c r="AH28" s="45"/>
      <c r="AI28" s="133"/>
      <c r="AJ28" s="74"/>
    </row>
    <row r="29" spans="1:36" ht="30" customHeight="1" x14ac:dyDescent="0.25">
      <c r="A29" s="307"/>
      <c r="B29" s="33" t="s">
        <v>202</v>
      </c>
      <c r="C29" s="45"/>
      <c r="D29" s="45"/>
      <c r="E29" s="45"/>
      <c r="F29" s="45"/>
      <c r="G29" s="45"/>
      <c r="H29" s="45"/>
      <c r="I29" s="45"/>
      <c r="J29" s="45"/>
      <c r="K29" s="45"/>
      <c r="L29" s="45"/>
      <c r="M29" s="45"/>
      <c r="N29" s="45"/>
      <c r="O29" s="45"/>
      <c r="P29" s="45" t="s">
        <v>131</v>
      </c>
      <c r="Q29" s="45"/>
      <c r="R29" s="45"/>
      <c r="S29" s="45"/>
      <c r="T29" s="45"/>
      <c r="U29" s="45"/>
      <c r="V29" s="45"/>
      <c r="W29" s="45"/>
      <c r="X29" s="45"/>
      <c r="Y29" s="45"/>
      <c r="Z29" s="45"/>
      <c r="AA29" s="45"/>
      <c r="AB29" s="45"/>
      <c r="AC29" s="45"/>
      <c r="AD29" s="45"/>
      <c r="AE29" s="45"/>
      <c r="AF29" s="45"/>
      <c r="AG29" s="45"/>
      <c r="AH29" s="45"/>
      <c r="AI29" s="133"/>
      <c r="AJ29" s="74"/>
    </row>
    <row r="30" spans="1:36" ht="30" customHeight="1" x14ac:dyDescent="0.25">
      <c r="A30" s="307"/>
      <c r="B30" s="33" t="s">
        <v>208</v>
      </c>
      <c r="C30" s="45"/>
      <c r="D30" s="45"/>
      <c r="E30" s="45"/>
      <c r="F30" s="45"/>
      <c r="G30" s="45"/>
      <c r="H30" s="45"/>
      <c r="I30" s="45"/>
      <c r="J30" s="45"/>
      <c r="K30" s="45"/>
      <c r="L30" s="45"/>
      <c r="M30" s="45"/>
      <c r="N30" s="45"/>
      <c r="O30" s="45"/>
      <c r="P30" s="45" t="s">
        <v>131</v>
      </c>
      <c r="Q30" s="45"/>
      <c r="R30" s="45"/>
      <c r="S30" s="45"/>
      <c r="T30" s="45"/>
      <c r="U30" s="45"/>
      <c r="V30" s="45"/>
      <c r="W30" s="45"/>
      <c r="X30" s="45"/>
      <c r="Y30" s="45"/>
      <c r="Z30" s="45"/>
      <c r="AA30" s="45"/>
      <c r="AB30" s="45"/>
      <c r="AC30" s="45"/>
      <c r="AD30" s="45"/>
      <c r="AE30" s="45"/>
      <c r="AF30" s="45"/>
      <c r="AG30" s="45"/>
      <c r="AH30" s="45"/>
      <c r="AI30" s="133"/>
      <c r="AJ30" s="74"/>
    </row>
    <row r="31" spans="1:36" ht="30" customHeight="1" x14ac:dyDescent="0.25">
      <c r="A31" s="307"/>
      <c r="B31" s="33" t="s">
        <v>213</v>
      </c>
      <c r="C31" s="45"/>
      <c r="D31" s="45"/>
      <c r="E31" s="45"/>
      <c r="F31" s="45"/>
      <c r="G31" s="45"/>
      <c r="H31" s="45"/>
      <c r="I31" s="45"/>
      <c r="J31" s="45"/>
      <c r="K31" s="45"/>
      <c r="L31" s="45"/>
      <c r="M31" s="45"/>
      <c r="N31" s="45"/>
      <c r="O31" s="45" t="s">
        <v>131</v>
      </c>
      <c r="P31" s="45"/>
      <c r="Q31" s="45"/>
      <c r="R31" s="45"/>
      <c r="S31" s="45"/>
      <c r="T31" s="45"/>
      <c r="U31" s="45"/>
      <c r="V31" s="45"/>
      <c r="W31" s="45"/>
      <c r="X31" s="45"/>
      <c r="Y31" s="45"/>
      <c r="Z31" s="45"/>
      <c r="AA31" s="45"/>
      <c r="AB31" s="45"/>
      <c r="AC31" s="45"/>
      <c r="AD31" s="45"/>
      <c r="AE31" s="45"/>
      <c r="AF31" s="45"/>
      <c r="AG31" s="45"/>
      <c r="AH31" s="45"/>
      <c r="AI31" s="133"/>
      <c r="AJ31" s="74"/>
    </row>
    <row r="32" spans="1:36" ht="30" customHeight="1" x14ac:dyDescent="0.25">
      <c r="A32" s="307"/>
      <c r="B32" s="33" t="s">
        <v>220</v>
      </c>
      <c r="C32" s="45"/>
      <c r="D32" s="45"/>
      <c r="E32" s="45"/>
      <c r="F32" s="45"/>
      <c r="G32" s="45"/>
      <c r="H32" s="45"/>
      <c r="I32" s="45"/>
      <c r="J32" s="45"/>
      <c r="K32" s="45"/>
      <c r="L32" s="45"/>
      <c r="M32" s="45"/>
      <c r="N32" s="45"/>
      <c r="O32" s="45" t="s">
        <v>131</v>
      </c>
      <c r="P32" s="45"/>
      <c r="Q32" s="45"/>
      <c r="R32" s="45"/>
      <c r="S32" s="45"/>
      <c r="T32" s="45"/>
      <c r="U32" s="45"/>
      <c r="V32" s="45"/>
      <c r="W32" s="45"/>
      <c r="X32" s="45"/>
      <c r="Y32" s="45"/>
      <c r="Z32" s="45"/>
      <c r="AA32" s="45"/>
      <c r="AB32" s="45"/>
      <c r="AC32" s="45"/>
      <c r="AD32" s="45"/>
      <c r="AE32" s="45"/>
      <c r="AF32" s="45"/>
      <c r="AG32" s="45"/>
      <c r="AH32" s="45"/>
      <c r="AI32" s="133"/>
      <c r="AJ32" s="74"/>
    </row>
    <row r="33" spans="1:36" ht="30" customHeight="1" x14ac:dyDescent="0.25">
      <c r="A33" s="307"/>
      <c r="B33" s="33" t="s">
        <v>228</v>
      </c>
      <c r="C33" s="45"/>
      <c r="D33" s="45"/>
      <c r="E33" s="45"/>
      <c r="F33" s="45"/>
      <c r="G33" s="45"/>
      <c r="H33" s="45"/>
      <c r="I33" s="45"/>
      <c r="J33" s="45"/>
      <c r="K33" s="45"/>
      <c r="L33" s="45"/>
      <c r="M33" s="45"/>
      <c r="N33" s="45"/>
      <c r="O33" s="45" t="s">
        <v>131</v>
      </c>
      <c r="P33" s="45"/>
      <c r="Q33" s="45"/>
      <c r="R33" s="45"/>
      <c r="S33" s="45"/>
      <c r="T33" s="45"/>
      <c r="U33" s="45"/>
      <c r="V33" s="45"/>
      <c r="W33" s="45"/>
      <c r="X33" s="45"/>
      <c r="Y33" s="45"/>
      <c r="Z33" s="45"/>
      <c r="AA33" s="45"/>
      <c r="AB33" s="45"/>
      <c r="AC33" s="45"/>
      <c r="AD33" s="45"/>
      <c r="AE33" s="45"/>
      <c r="AF33" s="45"/>
      <c r="AG33" s="45"/>
      <c r="AH33" s="45"/>
      <c r="AI33" s="133"/>
      <c r="AJ33" s="74"/>
    </row>
    <row r="34" spans="1:36" ht="30" customHeight="1" x14ac:dyDescent="0.25">
      <c r="A34" s="307"/>
      <c r="B34" s="33" t="s">
        <v>235</v>
      </c>
      <c r="C34" s="45"/>
      <c r="D34" s="45"/>
      <c r="E34" s="45"/>
      <c r="F34" s="45"/>
      <c r="G34" s="45"/>
      <c r="H34" s="45"/>
      <c r="I34" s="45"/>
      <c r="J34" s="45"/>
      <c r="K34" s="45"/>
      <c r="L34" s="45"/>
      <c r="M34" s="45"/>
      <c r="N34" s="45"/>
      <c r="O34" s="45"/>
      <c r="P34" s="45"/>
      <c r="Q34" s="45" t="s">
        <v>131</v>
      </c>
      <c r="R34" s="45"/>
      <c r="S34" s="45"/>
      <c r="T34" s="45"/>
      <c r="U34" s="45"/>
      <c r="V34" s="45"/>
      <c r="W34" s="45"/>
      <c r="X34" s="45"/>
      <c r="Y34" s="45"/>
      <c r="Z34" s="45"/>
      <c r="AA34" s="45"/>
      <c r="AB34" s="45"/>
      <c r="AC34" s="45"/>
      <c r="AD34" s="45"/>
      <c r="AE34" s="45"/>
      <c r="AF34" s="45"/>
      <c r="AG34" s="45"/>
      <c r="AH34" s="45"/>
      <c r="AI34" s="133"/>
      <c r="AJ34" s="74"/>
    </row>
    <row r="35" spans="1:36" ht="30" customHeight="1" x14ac:dyDescent="0.25">
      <c r="A35" s="307"/>
      <c r="B35" s="33" t="s">
        <v>243</v>
      </c>
      <c r="C35" s="45"/>
      <c r="D35" s="45"/>
      <c r="E35" s="45"/>
      <c r="F35" s="45"/>
      <c r="G35" s="45"/>
      <c r="H35" s="45"/>
      <c r="I35" s="45"/>
      <c r="J35" s="45"/>
      <c r="K35" s="45"/>
      <c r="L35" s="45"/>
      <c r="M35" s="45"/>
      <c r="N35" s="45"/>
      <c r="O35" s="45" t="s">
        <v>131</v>
      </c>
      <c r="P35" s="45"/>
      <c r="Q35" s="45"/>
      <c r="R35" s="45"/>
      <c r="S35" s="45"/>
      <c r="T35" s="45"/>
      <c r="U35" s="45"/>
      <c r="V35" s="45"/>
      <c r="W35" s="45"/>
      <c r="X35" s="45"/>
      <c r="Y35" s="45"/>
      <c r="Z35" s="45"/>
      <c r="AA35" s="45"/>
      <c r="AB35" s="45"/>
      <c r="AC35" s="45"/>
      <c r="AD35" s="45"/>
      <c r="AE35" s="45"/>
      <c r="AF35" s="45"/>
      <c r="AG35" s="45"/>
      <c r="AH35" s="45"/>
      <c r="AI35" s="133"/>
      <c r="AJ35" s="74"/>
    </row>
    <row r="36" spans="1:36" ht="30" customHeight="1" x14ac:dyDescent="0.25">
      <c r="A36" s="307"/>
      <c r="B36" s="33" t="s">
        <v>249</v>
      </c>
      <c r="C36" s="45"/>
      <c r="D36" s="45"/>
      <c r="E36" s="45"/>
      <c r="F36" s="45"/>
      <c r="G36" s="45"/>
      <c r="H36" s="45"/>
      <c r="I36" s="45"/>
      <c r="J36" s="45"/>
      <c r="K36" s="45"/>
      <c r="L36" s="45"/>
      <c r="M36" s="45"/>
      <c r="N36" s="45"/>
      <c r="O36" s="45"/>
      <c r="P36" s="45"/>
      <c r="Q36" s="45" t="s">
        <v>131</v>
      </c>
      <c r="R36" s="45"/>
      <c r="S36" s="45"/>
      <c r="T36" s="45"/>
      <c r="U36" s="45"/>
      <c r="V36" s="45"/>
      <c r="W36" s="45"/>
      <c r="X36" s="45"/>
      <c r="Y36" s="45"/>
      <c r="Z36" s="45"/>
      <c r="AA36" s="45"/>
      <c r="AB36" s="45"/>
      <c r="AC36" s="45"/>
      <c r="AD36" s="45"/>
      <c r="AE36" s="45"/>
      <c r="AF36" s="45"/>
      <c r="AG36" s="45"/>
      <c r="AH36" s="45"/>
      <c r="AI36" s="133"/>
      <c r="AJ36" s="74"/>
    </row>
    <row r="37" spans="1:36" ht="30" customHeight="1" x14ac:dyDescent="0.25">
      <c r="A37" s="307"/>
      <c r="B37" s="33" t="s">
        <v>476</v>
      </c>
      <c r="C37" s="45"/>
      <c r="D37" s="45"/>
      <c r="E37" s="45"/>
      <c r="F37" s="45"/>
      <c r="G37" s="45"/>
      <c r="H37" s="45"/>
      <c r="I37" s="45"/>
      <c r="J37" s="45"/>
      <c r="K37" s="45"/>
      <c r="L37" s="45"/>
      <c r="M37" s="45"/>
      <c r="N37" s="45"/>
      <c r="O37" s="45" t="s">
        <v>131</v>
      </c>
      <c r="P37" s="45"/>
      <c r="Q37" s="45"/>
      <c r="R37" s="45"/>
      <c r="S37" s="45"/>
      <c r="T37" s="45"/>
      <c r="U37" s="45"/>
      <c r="V37" s="45"/>
      <c r="W37" s="45"/>
      <c r="X37" s="45"/>
      <c r="Y37" s="45"/>
      <c r="Z37" s="45"/>
      <c r="AA37" s="45"/>
      <c r="AB37" s="45"/>
      <c r="AC37" s="45"/>
      <c r="AD37" s="45"/>
      <c r="AE37" s="45"/>
      <c r="AF37" s="45"/>
      <c r="AG37" s="45"/>
      <c r="AH37" s="45"/>
      <c r="AI37" s="133"/>
      <c r="AJ37" s="74"/>
    </row>
    <row r="38" spans="1:36" ht="30" customHeight="1" x14ac:dyDescent="0.25">
      <c r="A38" s="307"/>
      <c r="B38" s="33" t="s">
        <v>477</v>
      </c>
      <c r="C38" s="45"/>
      <c r="D38" s="45"/>
      <c r="E38" s="45"/>
      <c r="F38" s="45"/>
      <c r="G38" s="45"/>
      <c r="H38" s="45"/>
      <c r="I38" s="45"/>
      <c r="J38" s="45"/>
      <c r="K38" s="45"/>
      <c r="L38" s="45"/>
      <c r="M38" s="45"/>
      <c r="N38" s="45"/>
      <c r="O38" s="45"/>
      <c r="P38" s="45" t="s">
        <v>131</v>
      </c>
      <c r="Q38" s="45"/>
      <c r="R38" s="45"/>
      <c r="S38" s="45"/>
      <c r="T38" s="45"/>
      <c r="U38" s="45"/>
      <c r="V38" s="45"/>
      <c r="W38" s="45"/>
      <c r="X38" s="45"/>
      <c r="Y38" s="45"/>
      <c r="Z38" s="45"/>
      <c r="AA38" s="45"/>
      <c r="AB38" s="45"/>
      <c r="AC38" s="45"/>
      <c r="AD38" s="45"/>
      <c r="AE38" s="45"/>
      <c r="AF38" s="45"/>
      <c r="AG38" s="45"/>
      <c r="AH38" s="45"/>
      <c r="AI38" s="133"/>
      <c r="AJ38" s="74"/>
    </row>
    <row r="39" spans="1:36" ht="30" customHeight="1" x14ac:dyDescent="0.25">
      <c r="A39" s="307"/>
      <c r="B39" s="33" t="s">
        <v>478</v>
      </c>
      <c r="C39" s="45"/>
      <c r="D39" s="45"/>
      <c r="E39" s="45"/>
      <c r="F39" s="45"/>
      <c r="G39" s="45"/>
      <c r="H39" s="45"/>
      <c r="I39" s="45"/>
      <c r="J39" s="45"/>
      <c r="K39" s="45"/>
      <c r="L39" s="45"/>
      <c r="M39" s="45"/>
      <c r="N39" s="45"/>
      <c r="O39" s="45" t="s">
        <v>131</v>
      </c>
      <c r="P39" s="45"/>
      <c r="Q39" s="45"/>
      <c r="R39" s="45"/>
      <c r="S39" s="45"/>
      <c r="T39" s="45"/>
      <c r="U39" s="45"/>
      <c r="V39" s="45"/>
      <c r="W39" s="45"/>
      <c r="X39" s="45"/>
      <c r="Y39" s="45"/>
      <c r="Z39" s="45"/>
      <c r="AA39" s="45"/>
      <c r="AB39" s="45"/>
      <c r="AC39" s="45"/>
      <c r="AD39" s="45"/>
      <c r="AE39" s="45"/>
      <c r="AF39" s="45"/>
      <c r="AG39" s="45"/>
      <c r="AH39" s="45"/>
      <c r="AI39" s="133"/>
      <c r="AJ39" s="74"/>
    </row>
    <row r="40" spans="1:36" ht="30" customHeight="1" x14ac:dyDescent="0.25">
      <c r="A40" s="308"/>
      <c r="B40" s="33" t="s">
        <v>479</v>
      </c>
      <c r="C40" s="45"/>
      <c r="D40" s="45"/>
      <c r="E40" s="45"/>
      <c r="F40" s="45"/>
      <c r="G40" s="45"/>
      <c r="H40" s="45"/>
      <c r="I40" s="45"/>
      <c r="J40" s="45"/>
      <c r="K40" s="45"/>
      <c r="L40" s="45"/>
      <c r="M40" s="45"/>
      <c r="N40" s="45"/>
      <c r="O40" s="45"/>
      <c r="P40" s="45" t="s">
        <v>131</v>
      </c>
      <c r="Q40" s="45"/>
      <c r="R40" s="45"/>
      <c r="S40" s="45"/>
      <c r="T40" s="45"/>
      <c r="U40" s="45"/>
      <c r="V40" s="45"/>
      <c r="W40" s="45"/>
      <c r="X40" s="45"/>
      <c r="Y40" s="45"/>
      <c r="Z40" s="45"/>
      <c r="AA40" s="45"/>
      <c r="AB40" s="45"/>
      <c r="AC40" s="45"/>
      <c r="AD40" s="45"/>
      <c r="AE40" s="45"/>
      <c r="AF40" s="45"/>
      <c r="AG40" s="45"/>
      <c r="AH40" s="45"/>
      <c r="AI40" s="133"/>
      <c r="AJ40" s="74"/>
    </row>
    <row r="41" spans="1:36" ht="30" customHeight="1" x14ac:dyDescent="0.25">
      <c r="A41" s="306" t="s">
        <v>480</v>
      </c>
      <c r="B41" s="33" t="s">
        <v>255</v>
      </c>
      <c r="C41" s="48" t="s">
        <v>481</v>
      </c>
      <c r="D41" s="48"/>
      <c r="E41" s="48"/>
      <c r="F41" s="48"/>
      <c r="G41" s="48"/>
      <c r="H41" s="48"/>
      <c r="I41" s="48"/>
      <c r="J41" s="48"/>
      <c r="K41" s="48"/>
      <c r="L41" s="48"/>
      <c r="M41" s="48"/>
      <c r="N41" s="45"/>
      <c r="O41" s="45"/>
      <c r="P41" s="45" t="s">
        <v>131</v>
      </c>
      <c r="Q41" s="45"/>
      <c r="R41" s="48"/>
      <c r="S41" s="48"/>
      <c r="T41" s="48"/>
      <c r="U41" s="48"/>
      <c r="V41" s="48"/>
      <c r="W41" s="48"/>
      <c r="X41" s="48"/>
      <c r="Y41" s="48"/>
      <c r="Z41" s="48"/>
      <c r="AA41" s="48"/>
      <c r="AB41" s="48"/>
      <c r="AC41" s="48"/>
      <c r="AD41" s="48"/>
      <c r="AE41" s="48"/>
      <c r="AF41" s="48"/>
      <c r="AG41" s="48"/>
      <c r="AH41" s="45"/>
      <c r="AI41" s="133"/>
      <c r="AJ41" s="74"/>
    </row>
    <row r="42" spans="1:36" ht="30" customHeight="1" x14ac:dyDescent="0.25">
      <c r="A42" s="307"/>
      <c r="B42" s="33" t="s">
        <v>261</v>
      </c>
      <c r="C42" s="48" t="s">
        <v>481</v>
      </c>
      <c r="D42" s="48"/>
      <c r="E42" s="48"/>
      <c r="F42" s="48"/>
      <c r="G42" s="48"/>
      <c r="H42" s="48"/>
      <c r="I42" s="48"/>
      <c r="J42" s="48"/>
      <c r="K42" s="48"/>
      <c r="L42" s="48"/>
      <c r="M42" s="48"/>
      <c r="N42" s="45"/>
      <c r="O42" s="45" t="s">
        <v>131</v>
      </c>
      <c r="P42" s="45"/>
      <c r="Q42" s="45"/>
      <c r="R42" s="48"/>
      <c r="S42" s="48"/>
      <c r="T42" s="48"/>
      <c r="U42" s="48"/>
      <c r="V42" s="48"/>
      <c r="W42" s="48"/>
      <c r="X42" s="48"/>
      <c r="Y42" s="48"/>
      <c r="Z42" s="48"/>
      <c r="AA42" s="48"/>
      <c r="AB42" s="48"/>
      <c r="AC42" s="48"/>
      <c r="AD42" s="48"/>
      <c r="AE42" s="48"/>
      <c r="AF42" s="48"/>
      <c r="AG42" s="48"/>
      <c r="AH42" s="45"/>
      <c r="AI42" s="133"/>
      <c r="AJ42" s="74"/>
    </row>
    <row r="43" spans="1:36" ht="30" customHeight="1" x14ac:dyDescent="0.25">
      <c r="A43" s="307"/>
      <c r="B43" s="33" t="s">
        <v>266</v>
      </c>
      <c r="C43" s="48" t="s">
        <v>481</v>
      </c>
      <c r="D43" s="48"/>
      <c r="E43" s="48"/>
      <c r="F43" s="48"/>
      <c r="G43" s="48"/>
      <c r="H43" s="48"/>
      <c r="I43" s="48"/>
      <c r="J43" s="48"/>
      <c r="K43" s="48"/>
      <c r="L43" s="48"/>
      <c r="M43" s="48"/>
      <c r="N43" s="45"/>
      <c r="O43" s="45" t="s">
        <v>131</v>
      </c>
      <c r="P43" s="45"/>
      <c r="Q43" s="45"/>
      <c r="R43" s="48"/>
      <c r="S43" s="48"/>
      <c r="T43" s="48"/>
      <c r="U43" s="48"/>
      <c r="V43" s="48"/>
      <c r="W43" s="48"/>
      <c r="X43" s="48"/>
      <c r="Y43" s="48"/>
      <c r="Z43" s="48"/>
      <c r="AA43" s="48"/>
      <c r="AB43" s="48"/>
      <c r="AC43" s="48"/>
      <c r="AD43" s="48"/>
      <c r="AE43" s="48"/>
      <c r="AF43" s="48"/>
      <c r="AG43" s="48"/>
      <c r="AH43" s="45"/>
      <c r="AI43" s="133"/>
      <c r="AJ43" s="74"/>
    </row>
    <row r="44" spans="1:36" ht="30" customHeight="1" x14ac:dyDescent="0.25">
      <c r="A44" s="307"/>
      <c r="B44" s="33" t="s">
        <v>274</v>
      </c>
      <c r="C44" s="48"/>
      <c r="D44" s="45"/>
      <c r="E44" s="45"/>
      <c r="F44" s="45"/>
      <c r="G44" s="45"/>
      <c r="H44" s="45"/>
      <c r="I44" s="45"/>
      <c r="J44" s="45"/>
      <c r="K44" s="45"/>
      <c r="L44" s="45"/>
      <c r="M44" s="45"/>
      <c r="N44" s="45"/>
      <c r="O44" s="45"/>
      <c r="P44" s="45"/>
      <c r="Q44" s="45" t="s">
        <v>131</v>
      </c>
      <c r="R44" s="45"/>
      <c r="S44" s="45"/>
      <c r="T44" s="45"/>
      <c r="U44" s="45"/>
      <c r="V44" s="45"/>
      <c r="W44" s="45"/>
      <c r="X44" s="45"/>
      <c r="Y44" s="45"/>
      <c r="Z44" s="45"/>
      <c r="AA44" s="45"/>
      <c r="AB44" s="45"/>
      <c r="AC44" s="45"/>
      <c r="AD44" s="45"/>
      <c r="AE44" s="45"/>
      <c r="AF44" s="45"/>
      <c r="AG44" s="45"/>
      <c r="AH44" s="45"/>
      <c r="AI44" s="133"/>
      <c r="AJ44" s="74"/>
    </row>
    <row r="45" spans="1:36" ht="30" customHeight="1" x14ac:dyDescent="0.25">
      <c r="A45" s="307"/>
      <c r="B45" s="33" t="s">
        <v>280</v>
      </c>
      <c r="C45" s="48"/>
      <c r="D45" s="45"/>
      <c r="E45" s="45"/>
      <c r="F45" s="45"/>
      <c r="G45" s="45"/>
      <c r="H45" s="45"/>
      <c r="I45" s="45"/>
      <c r="J45" s="45"/>
      <c r="K45" s="45"/>
      <c r="L45" s="45"/>
      <c r="M45" s="45"/>
      <c r="N45" s="45"/>
      <c r="O45" s="45" t="s">
        <v>131</v>
      </c>
      <c r="P45" s="45"/>
      <c r="Q45" s="45"/>
      <c r="R45" s="45"/>
      <c r="S45" s="45"/>
      <c r="T45" s="45"/>
      <c r="U45" s="45"/>
      <c r="V45" s="45"/>
      <c r="W45" s="45"/>
      <c r="X45" s="45"/>
      <c r="Y45" s="45"/>
      <c r="Z45" s="45"/>
      <c r="AA45" s="45"/>
      <c r="AB45" s="45"/>
      <c r="AC45" s="45"/>
      <c r="AD45" s="45"/>
      <c r="AE45" s="45"/>
      <c r="AF45" s="45"/>
      <c r="AG45" s="45"/>
      <c r="AH45" s="45"/>
      <c r="AI45" s="133"/>
      <c r="AJ45" s="74"/>
    </row>
    <row r="46" spans="1:36" ht="30" customHeight="1" x14ac:dyDescent="0.25">
      <c r="A46" s="307"/>
      <c r="B46" s="33" t="s">
        <v>286</v>
      </c>
      <c r="C46" s="48"/>
      <c r="D46" s="45"/>
      <c r="E46" s="45"/>
      <c r="F46" s="45"/>
      <c r="G46" s="45"/>
      <c r="H46" s="45"/>
      <c r="I46" s="45"/>
      <c r="J46" s="45"/>
      <c r="K46" s="45"/>
      <c r="L46" s="45"/>
      <c r="M46" s="45"/>
      <c r="N46" s="45"/>
      <c r="O46" s="45" t="s">
        <v>131</v>
      </c>
      <c r="P46" s="45"/>
      <c r="Q46" s="45"/>
      <c r="R46" s="45"/>
      <c r="S46" s="45"/>
      <c r="T46" s="45"/>
      <c r="U46" s="45"/>
      <c r="V46" s="45"/>
      <c r="W46" s="45"/>
      <c r="X46" s="45"/>
      <c r="Y46" s="45"/>
      <c r="Z46" s="45"/>
      <c r="AA46" s="45"/>
      <c r="AB46" s="45"/>
      <c r="AC46" s="45"/>
      <c r="AD46" s="45"/>
      <c r="AE46" s="45"/>
      <c r="AF46" s="45"/>
      <c r="AG46" s="45"/>
      <c r="AH46" s="45"/>
      <c r="AI46" s="133"/>
      <c r="AJ46" s="74"/>
    </row>
    <row r="47" spans="1:36" ht="30" customHeight="1" x14ac:dyDescent="0.25">
      <c r="A47" s="307"/>
      <c r="B47" s="33" t="s">
        <v>482</v>
      </c>
      <c r="C47" s="48"/>
      <c r="D47" s="45"/>
      <c r="E47" s="45"/>
      <c r="F47" s="45"/>
      <c r="G47" s="45"/>
      <c r="H47" s="45"/>
      <c r="I47" s="45"/>
      <c r="J47" s="45"/>
      <c r="K47" s="45"/>
      <c r="L47" s="45"/>
      <c r="M47" s="45"/>
      <c r="N47" s="45"/>
      <c r="O47" s="45" t="s">
        <v>131</v>
      </c>
      <c r="P47" s="45"/>
      <c r="Q47" s="45"/>
      <c r="R47" s="45"/>
      <c r="S47" s="45"/>
      <c r="T47" s="45"/>
      <c r="U47" s="45"/>
      <c r="V47" s="45"/>
      <c r="W47" s="45"/>
      <c r="X47" s="45"/>
      <c r="Y47" s="45"/>
      <c r="Z47" s="45"/>
      <c r="AA47" s="45"/>
      <c r="AB47" s="45"/>
      <c r="AC47" s="45"/>
      <c r="AD47" s="45"/>
      <c r="AE47" s="45"/>
      <c r="AF47" s="45"/>
      <c r="AG47" s="45"/>
      <c r="AH47" s="45"/>
      <c r="AI47" s="133"/>
      <c r="AJ47" s="74"/>
    </row>
    <row r="48" spans="1:36" ht="30" customHeight="1" x14ac:dyDescent="0.25">
      <c r="A48" s="307"/>
      <c r="B48" s="33" t="s">
        <v>483</v>
      </c>
      <c r="C48" s="48"/>
      <c r="D48" s="45"/>
      <c r="E48" s="45"/>
      <c r="F48" s="45"/>
      <c r="G48" s="45"/>
      <c r="H48" s="45"/>
      <c r="I48" s="45"/>
      <c r="J48" s="45"/>
      <c r="K48" s="45"/>
      <c r="L48" s="45"/>
      <c r="M48" s="45"/>
      <c r="N48" s="45"/>
      <c r="O48" s="45"/>
      <c r="P48" s="45"/>
      <c r="Q48" s="45" t="s">
        <v>131</v>
      </c>
      <c r="R48" s="45"/>
      <c r="S48" s="45"/>
      <c r="T48" s="45"/>
      <c r="U48" s="45"/>
      <c r="V48" s="45"/>
      <c r="W48" s="45"/>
      <c r="X48" s="45"/>
      <c r="Y48" s="45"/>
      <c r="Z48" s="45"/>
      <c r="AA48" s="45"/>
      <c r="AB48" s="45"/>
      <c r="AC48" s="45"/>
      <c r="AD48" s="45"/>
      <c r="AE48" s="45"/>
      <c r="AF48" s="45"/>
      <c r="AG48" s="45"/>
      <c r="AH48" s="45"/>
      <c r="AI48" s="133"/>
      <c r="AJ48" s="74"/>
    </row>
    <row r="49" spans="1:36" ht="30" customHeight="1" x14ac:dyDescent="0.25">
      <c r="A49" s="307"/>
      <c r="B49" s="33" t="s">
        <v>484</v>
      </c>
      <c r="C49" s="48" t="s">
        <v>481</v>
      </c>
      <c r="D49" s="45"/>
      <c r="E49" s="45"/>
      <c r="F49" s="45"/>
      <c r="G49" s="45"/>
      <c r="H49" s="45"/>
      <c r="I49" s="45"/>
      <c r="J49" s="45"/>
      <c r="K49" s="45"/>
      <c r="L49" s="45"/>
      <c r="M49" s="45"/>
      <c r="N49" s="45"/>
      <c r="O49" s="45" t="s">
        <v>307</v>
      </c>
      <c r="P49" s="45"/>
      <c r="Q49" s="45"/>
      <c r="R49" s="45"/>
      <c r="S49" s="45"/>
      <c r="T49" s="45"/>
      <c r="U49" s="45"/>
      <c r="V49" s="45"/>
      <c r="W49" s="45"/>
      <c r="X49" s="45"/>
      <c r="Y49" s="45"/>
      <c r="Z49" s="45"/>
      <c r="AA49" s="45"/>
      <c r="AB49" s="45"/>
      <c r="AC49" s="45"/>
      <c r="AD49" s="45"/>
      <c r="AE49" s="45"/>
      <c r="AF49" s="45"/>
      <c r="AG49" s="45"/>
      <c r="AH49" s="45"/>
      <c r="AI49" s="133"/>
      <c r="AJ49" s="74"/>
    </row>
    <row r="50" spans="1:36" ht="30" customHeight="1" x14ac:dyDescent="0.25">
      <c r="A50" s="307"/>
      <c r="B50" s="33" t="s">
        <v>485</v>
      </c>
      <c r="C50" s="48"/>
      <c r="D50" s="45"/>
      <c r="E50" s="45"/>
      <c r="F50" s="45"/>
      <c r="G50" s="45"/>
      <c r="H50" s="45"/>
      <c r="I50" s="45"/>
      <c r="J50" s="45"/>
      <c r="K50" s="45"/>
      <c r="L50" s="45"/>
      <c r="M50" s="45"/>
      <c r="N50" s="45"/>
      <c r="O50" s="45"/>
      <c r="P50" s="45"/>
      <c r="Q50" s="45" t="s">
        <v>131</v>
      </c>
      <c r="R50" s="45"/>
      <c r="S50" s="45"/>
      <c r="T50" s="45"/>
      <c r="U50" s="45"/>
      <c r="V50" s="45"/>
      <c r="W50" s="45"/>
      <c r="X50" s="45"/>
      <c r="Y50" s="45"/>
      <c r="Z50" s="45"/>
      <c r="AA50" s="45"/>
      <c r="AB50" s="45"/>
      <c r="AC50" s="45"/>
      <c r="AD50" s="45"/>
      <c r="AE50" s="45"/>
      <c r="AF50" s="45"/>
      <c r="AG50" s="45"/>
      <c r="AH50" s="45"/>
      <c r="AI50" s="133"/>
      <c r="AJ50" s="74"/>
    </row>
    <row r="51" spans="1:36" ht="30" customHeight="1" x14ac:dyDescent="0.25">
      <c r="A51" s="307"/>
      <c r="B51" s="33" t="s">
        <v>486</v>
      </c>
      <c r="C51" s="48"/>
      <c r="D51" s="45"/>
      <c r="E51" s="45"/>
      <c r="F51" s="45"/>
      <c r="G51" s="45"/>
      <c r="H51" s="45"/>
      <c r="I51" s="45"/>
      <c r="J51" s="45"/>
      <c r="K51" s="45"/>
      <c r="L51" s="45"/>
      <c r="M51" s="45"/>
      <c r="N51" s="45"/>
      <c r="O51" s="45"/>
      <c r="P51" s="45" t="s">
        <v>131</v>
      </c>
      <c r="Q51" s="45"/>
      <c r="R51" s="45"/>
      <c r="S51" s="45"/>
      <c r="T51" s="45"/>
      <c r="U51" s="45"/>
      <c r="V51" s="45"/>
      <c r="W51" s="45"/>
      <c r="X51" s="45"/>
      <c r="Y51" s="45"/>
      <c r="Z51" s="45"/>
      <c r="AA51" s="45"/>
      <c r="AB51" s="45"/>
      <c r="AC51" s="45"/>
      <c r="AD51" s="45"/>
      <c r="AE51" s="45"/>
      <c r="AF51" s="45"/>
      <c r="AG51" s="45"/>
      <c r="AH51" s="45"/>
      <c r="AI51" s="133"/>
      <c r="AJ51" s="74"/>
    </row>
    <row r="52" spans="1:36" ht="30" customHeight="1" x14ac:dyDescent="0.25">
      <c r="A52" s="307"/>
      <c r="B52" s="33" t="s">
        <v>487</v>
      </c>
      <c r="C52" s="48"/>
      <c r="D52" s="45"/>
      <c r="E52" s="45"/>
      <c r="F52" s="45"/>
      <c r="G52" s="45"/>
      <c r="H52" s="45"/>
      <c r="I52" s="45"/>
      <c r="J52" s="45"/>
      <c r="K52" s="45"/>
      <c r="L52" s="45"/>
      <c r="M52" s="45"/>
      <c r="N52" s="45"/>
      <c r="O52" s="45" t="s">
        <v>131</v>
      </c>
      <c r="P52" s="45"/>
      <c r="Q52" s="45"/>
      <c r="R52" s="45"/>
      <c r="S52" s="45"/>
      <c r="T52" s="45"/>
      <c r="U52" s="45"/>
      <c r="V52" s="45"/>
      <c r="W52" s="45"/>
      <c r="X52" s="45"/>
      <c r="Y52" s="45"/>
      <c r="Z52" s="45"/>
      <c r="AA52" s="45"/>
      <c r="AB52" s="45"/>
      <c r="AC52" s="45"/>
      <c r="AD52" s="45"/>
      <c r="AE52" s="45"/>
      <c r="AF52" s="45"/>
      <c r="AG52" s="45"/>
      <c r="AH52" s="45"/>
      <c r="AI52" s="133"/>
      <c r="AJ52" s="74"/>
    </row>
    <row r="53" spans="1:36" ht="30" customHeight="1" x14ac:dyDescent="0.25">
      <c r="A53" s="307"/>
      <c r="B53" s="33" t="s">
        <v>488</v>
      </c>
      <c r="C53" s="48"/>
      <c r="D53" s="45"/>
      <c r="E53" s="45"/>
      <c r="F53" s="45"/>
      <c r="G53" s="45"/>
      <c r="H53" s="45"/>
      <c r="I53" s="45"/>
      <c r="J53" s="45"/>
      <c r="K53" s="45"/>
      <c r="L53" s="45"/>
      <c r="M53" s="45"/>
      <c r="N53" s="45"/>
      <c r="O53" s="45" t="s">
        <v>131</v>
      </c>
      <c r="P53" s="45"/>
      <c r="Q53" s="45"/>
      <c r="R53" s="45"/>
      <c r="S53" s="45"/>
      <c r="T53" s="45"/>
      <c r="U53" s="45"/>
      <c r="V53" s="45"/>
      <c r="W53" s="45"/>
      <c r="X53" s="45"/>
      <c r="Y53" s="45"/>
      <c r="Z53" s="45"/>
      <c r="AA53" s="45"/>
      <c r="AB53" s="45"/>
      <c r="AC53" s="45"/>
      <c r="AD53" s="45"/>
      <c r="AE53" s="45"/>
      <c r="AF53" s="45"/>
      <c r="AG53" s="45"/>
      <c r="AH53" s="45"/>
      <c r="AI53" s="133"/>
      <c r="AJ53" s="74"/>
    </row>
    <row r="54" spans="1:36" ht="30" customHeight="1" x14ac:dyDescent="0.25">
      <c r="A54" s="307"/>
      <c r="B54" s="33" t="s">
        <v>489</v>
      </c>
      <c r="C54" s="48"/>
      <c r="D54" s="45"/>
      <c r="E54" s="45"/>
      <c r="F54" s="45"/>
      <c r="G54" s="45"/>
      <c r="H54" s="45"/>
      <c r="I54" s="45"/>
      <c r="J54" s="45"/>
      <c r="K54" s="45"/>
      <c r="L54" s="45"/>
      <c r="M54" s="45"/>
      <c r="N54" s="45"/>
      <c r="O54" s="45"/>
      <c r="P54" s="45" t="s">
        <v>131</v>
      </c>
      <c r="Q54" s="45"/>
      <c r="R54" s="45"/>
      <c r="S54" s="45"/>
      <c r="T54" s="45"/>
      <c r="U54" s="45"/>
      <c r="V54" s="45"/>
      <c r="W54" s="45"/>
      <c r="X54" s="45"/>
      <c r="Y54" s="45"/>
      <c r="Z54" s="45"/>
      <c r="AA54" s="45"/>
      <c r="AB54" s="45"/>
      <c r="AC54" s="45"/>
      <c r="AD54" s="45"/>
      <c r="AE54" s="45"/>
      <c r="AF54" s="45"/>
      <c r="AG54" s="45"/>
      <c r="AH54" s="45"/>
      <c r="AI54" s="133"/>
      <c r="AJ54" s="74"/>
    </row>
    <row r="55" spans="1:36" ht="30" customHeight="1" x14ac:dyDescent="0.25">
      <c r="A55" s="308"/>
      <c r="B55" s="33" t="s">
        <v>490</v>
      </c>
      <c r="C55" s="48"/>
      <c r="D55" s="45"/>
      <c r="E55" s="45"/>
      <c r="F55" s="45"/>
      <c r="G55" s="45"/>
      <c r="H55" s="45"/>
      <c r="I55" s="45"/>
      <c r="J55" s="45"/>
      <c r="K55" s="45"/>
      <c r="L55" s="45"/>
      <c r="M55" s="45"/>
      <c r="N55" s="45"/>
      <c r="O55" s="45"/>
      <c r="P55" s="45" t="s">
        <v>131</v>
      </c>
      <c r="Q55" s="45"/>
      <c r="R55" s="45"/>
      <c r="S55" s="45"/>
      <c r="T55" s="45"/>
      <c r="U55" s="45"/>
      <c r="V55" s="45"/>
      <c r="W55" s="45"/>
      <c r="X55" s="45"/>
      <c r="Y55" s="45"/>
      <c r="Z55" s="45"/>
      <c r="AA55" s="45"/>
      <c r="AB55" s="45"/>
      <c r="AC55" s="45"/>
      <c r="AD55" s="45"/>
      <c r="AE55" s="45"/>
      <c r="AF55" s="45"/>
      <c r="AG55" s="45"/>
      <c r="AH55" s="45"/>
      <c r="AI55" s="133"/>
      <c r="AJ55" s="74"/>
    </row>
    <row r="56" spans="1:36" ht="30" customHeight="1" x14ac:dyDescent="0.25">
      <c r="A56" s="306" t="s">
        <v>491</v>
      </c>
      <c r="B56" s="33" t="s">
        <v>294</v>
      </c>
      <c r="C56" s="48" t="s">
        <v>492</v>
      </c>
      <c r="D56" s="48"/>
      <c r="E56" s="48"/>
      <c r="F56" s="48"/>
      <c r="G56" s="48"/>
      <c r="H56" s="48"/>
      <c r="I56" s="48"/>
      <c r="J56" s="48"/>
      <c r="K56" s="48"/>
      <c r="L56" s="48"/>
      <c r="M56" s="48"/>
      <c r="N56" s="45"/>
      <c r="O56" s="45" t="s">
        <v>307</v>
      </c>
      <c r="P56" s="45"/>
      <c r="Q56" s="45"/>
      <c r="R56" s="48"/>
      <c r="S56" s="48"/>
      <c r="T56" s="48"/>
      <c r="U56" s="48"/>
      <c r="V56" s="48"/>
      <c r="W56" s="48"/>
      <c r="X56" s="48"/>
      <c r="Y56" s="48"/>
      <c r="Z56" s="48"/>
      <c r="AA56" s="48"/>
      <c r="AB56" s="48"/>
      <c r="AC56" s="48"/>
      <c r="AD56" s="48"/>
      <c r="AE56" s="48"/>
      <c r="AF56" s="48"/>
      <c r="AG56" s="48"/>
      <c r="AH56" s="45"/>
      <c r="AI56" s="133"/>
      <c r="AJ56" s="74"/>
    </row>
    <row r="57" spans="1:36" ht="30" customHeight="1" x14ac:dyDescent="0.25">
      <c r="A57" s="307"/>
      <c r="B57" s="33" t="s">
        <v>302</v>
      </c>
      <c r="C57" s="48" t="s">
        <v>492</v>
      </c>
      <c r="D57" s="48"/>
      <c r="E57" s="48"/>
      <c r="F57" s="48"/>
      <c r="G57" s="48"/>
      <c r="H57" s="48"/>
      <c r="I57" s="48"/>
      <c r="J57" s="48"/>
      <c r="K57" s="48"/>
      <c r="L57" s="48"/>
      <c r="M57" s="48"/>
      <c r="N57" s="45"/>
      <c r="O57" s="45" t="s">
        <v>307</v>
      </c>
      <c r="P57" s="45"/>
      <c r="Q57" s="45"/>
      <c r="R57" s="48"/>
      <c r="S57" s="48"/>
      <c r="T57" s="48"/>
      <c r="U57" s="48"/>
      <c r="V57" s="48"/>
      <c r="W57" s="48"/>
      <c r="X57" s="48"/>
      <c r="Y57" s="48"/>
      <c r="Z57" s="48"/>
      <c r="AA57" s="48"/>
      <c r="AB57" s="48"/>
      <c r="AC57" s="48"/>
      <c r="AD57" s="48"/>
      <c r="AE57" s="48"/>
      <c r="AF57" s="48"/>
      <c r="AG57" s="48"/>
      <c r="AH57" s="45"/>
      <c r="AI57" s="133"/>
      <c r="AJ57" s="74"/>
    </row>
    <row r="58" spans="1:36" ht="30" customHeight="1" x14ac:dyDescent="0.25">
      <c r="A58" s="307"/>
      <c r="B58" s="33" t="s">
        <v>309</v>
      </c>
      <c r="C58" s="48"/>
      <c r="D58" s="48"/>
      <c r="E58" s="48"/>
      <c r="F58" s="48"/>
      <c r="G58" s="48"/>
      <c r="H58" s="48"/>
      <c r="I58" s="48"/>
      <c r="J58" s="48"/>
      <c r="K58" s="48"/>
      <c r="L58" s="48"/>
      <c r="M58" s="48"/>
      <c r="N58" s="45"/>
      <c r="O58" s="45"/>
      <c r="P58" s="45" t="s">
        <v>131</v>
      </c>
      <c r="Q58" s="45"/>
      <c r="R58" s="48"/>
      <c r="S58" s="48"/>
      <c r="T58" s="48"/>
      <c r="U58" s="48"/>
      <c r="V58" s="48"/>
      <c r="W58" s="48"/>
      <c r="X58" s="48"/>
      <c r="Y58" s="48"/>
      <c r="Z58" s="48"/>
      <c r="AA58" s="48"/>
      <c r="AB58" s="48"/>
      <c r="AC58" s="48"/>
      <c r="AD58" s="48"/>
      <c r="AE58" s="48"/>
      <c r="AF58" s="48"/>
      <c r="AG58" s="48"/>
      <c r="AH58" s="45"/>
      <c r="AI58" s="133"/>
      <c r="AJ58" s="74"/>
    </row>
    <row r="59" spans="1:36" ht="30" customHeight="1" x14ac:dyDescent="0.25">
      <c r="A59" s="307"/>
      <c r="B59" s="33" t="s">
        <v>314</v>
      </c>
      <c r="C59" s="48"/>
      <c r="D59" s="48"/>
      <c r="E59" s="48"/>
      <c r="F59" s="48"/>
      <c r="G59" s="48"/>
      <c r="H59" s="48"/>
      <c r="I59" s="48"/>
      <c r="J59" s="48"/>
      <c r="K59" s="48"/>
      <c r="L59" s="48"/>
      <c r="M59" s="48"/>
      <c r="N59" s="45"/>
      <c r="O59" s="45" t="s">
        <v>131</v>
      </c>
      <c r="P59" s="45"/>
      <c r="Q59" s="45"/>
      <c r="R59" s="48"/>
      <c r="S59" s="48"/>
      <c r="T59" s="48"/>
      <c r="U59" s="48"/>
      <c r="V59" s="48"/>
      <c r="W59" s="48"/>
      <c r="X59" s="48"/>
      <c r="Y59" s="48"/>
      <c r="Z59" s="48"/>
      <c r="AA59" s="48"/>
      <c r="AB59" s="48"/>
      <c r="AC59" s="48"/>
      <c r="AD59" s="48"/>
      <c r="AE59" s="48"/>
      <c r="AF59" s="48"/>
      <c r="AG59" s="48"/>
      <c r="AH59" s="45"/>
      <c r="AI59" s="133"/>
      <c r="AJ59" s="74"/>
    </row>
    <row r="60" spans="1:36" ht="30" customHeight="1" x14ac:dyDescent="0.25">
      <c r="A60" s="307"/>
      <c r="B60" s="33" t="s">
        <v>322</v>
      </c>
      <c r="C60" s="48"/>
      <c r="D60" s="48"/>
      <c r="E60" s="48"/>
      <c r="F60" s="48"/>
      <c r="G60" s="48"/>
      <c r="H60" s="48"/>
      <c r="I60" s="48"/>
      <c r="J60" s="48"/>
      <c r="K60" s="48"/>
      <c r="L60" s="48"/>
      <c r="M60" s="48"/>
      <c r="N60" s="45"/>
      <c r="O60" s="45"/>
      <c r="P60" s="45" t="s">
        <v>131</v>
      </c>
      <c r="Q60" s="45"/>
      <c r="R60" s="48"/>
      <c r="S60" s="48"/>
      <c r="T60" s="48"/>
      <c r="U60" s="48"/>
      <c r="V60" s="48"/>
      <c r="W60" s="48"/>
      <c r="X60" s="48"/>
      <c r="Y60" s="48"/>
      <c r="Z60" s="48"/>
      <c r="AA60" s="48"/>
      <c r="AB60" s="48"/>
      <c r="AC60" s="48"/>
      <c r="AD60" s="48"/>
      <c r="AE60" s="48"/>
      <c r="AF60" s="48"/>
      <c r="AG60" s="48"/>
      <c r="AH60" s="45"/>
      <c r="AI60" s="133"/>
      <c r="AJ60" s="74"/>
    </row>
    <row r="61" spans="1:36" ht="30" customHeight="1" x14ac:dyDescent="0.25">
      <c r="A61" s="307"/>
      <c r="B61" s="33" t="s">
        <v>331</v>
      </c>
      <c r="C61" s="48"/>
      <c r="D61" s="48"/>
      <c r="E61" s="48"/>
      <c r="F61" s="48"/>
      <c r="G61" s="48"/>
      <c r="H61" s="48"/>
      <c r="I61" s="48"/>
      <c r="J61" s="48"/>
      <c r="K61" s="48"/>
      <c r="L61" s="48"/>
      <c r="M61" s="48"/>
      <c r="N61" s="45"/>
      <c r="O61" s="45" t="s">
        <v>131</v>
      </c>
      <c r="P61" s="45"/>
      <c r="Q61" s="45"/>
      <c r="R61" s="48"/>
      <c r="S61" s="48"/>
      <c r="T61" s="48"/>
      <c r="U61" s="48"/>
      <c r="V61" s="48"/>
      <c r="W61" s="48"/>
      <c r="X61" s="48"/>
      <c r="Y61" s="48"/>
      <c r="Z61" s="48"/>
      <c r="AA61" s="48"/>
      <c r="AB61" s="48"/>
      <c r="AC61" s="48"/>
      <c r="AD61" s="48"/>
      <c r="AE61" s="48"/>
      <c r="AF61" s="48"/>
      <c r="AG61" s="48"/>
      <c r="AH61" s="45"/>
      <c r="AI61" s="133"/>
      <c r="AJ61" s="74"/>
    </row>
    <row r="62" spans="1:36" ht="30" customHeight="1" x14ac:dyDescent="0.25">
      <c r="A62" s="307"/>
      <c r="B62" s="33" t="s">
        <v>336</v>
      </c>
      <c r="C62" s="48"/>
      <c r="D62" s="48"/>
      <c r="E62" s="48"/>
      <c r="F62" s="48"/>
      <c r="G62" s="48"/>
      <c r="H62" s="48"/>
      <c r="I62" s="48"/>
      <c r="J62" s="48"/>
      <c r="K62" s="48"/>
      <c r="L62" s="48"/>
      <c r="M62" s="48"/>
      <c r="N62" s="45"/>
      <c r="O62" s="45"/>
      <c r="P62" s="45" t="s">
        <v>131</v>
      </c>
      <c r="Q62" s="45"/>
      <c r="R62" s="48"/>
      <c r="S62" s="48"/>
      <c r="T62" s="48"/>
      <c r="U62" s="48"/>
      <c r="V62" s="48"/>
      <c r="W62" s="48"/>
      <c r="X62" s="48"/>
      <c r="Y62" s="48"/>
      <c r="Z62" s="48"/>
      <c r="AA62" s="48"/>
      <c r="AB62" s="48"/>
      <c r="AC62" s="48"/>
      <c r="AD62" s="48"/>
      <c r="AE62" s="48"/>
      <c r="AF62" s="48"/>
      <c r="AG62" s="48"/>
      <c r="AH62" s="45"/>
      <c r="AI62" s="133"/>
      <c r="AJ62" s="74"/>
    </row>
    <row r="63" spans="1:36" ht="30" customHeight="1" x14ac:dyDescent="0.25">
      <c r="A63" s="307"/>
      <c r="B63" s="33" t="s">
        <v>493</v>
      </c>
      <c r="C63" s="48" t="s">
        <v>492</v>
      </c>
      <c r="D63" s="48"/>
      <c r="E63" s="48"/>
      <c r="F63" s="48"/>
      <c r="G63" s="48"/>
      <c r="H63" s="48"/>
      <c r="I63" s="48"/>
      <c r="J63" s="48"/>
      <c r="K63" s="48"/>
      <c r="L63" s="48"/>
      <c r="M63" s="48"/>
      <c r="N63" s="45"/>
      <c r="O63" s="45"/>
      <c r="P63" s="45"/>
      <c r="Q63" s="45" t="s">
        <v>131</v>
      </c>
      <c r="R63" s="48"/>
      <c r="S63" s="48"/>
      <c r="T63" s="48"/>
      <c r="U63" s="48"/>
      <c r="V63" s="48"/>
      <c r="W63" s="48"/>
      <c r="X63" s="48"/>
      <c r="Y63" s="48"/>
      <c r="Z63" s="48"/>
      <c r="AA63" s="48"/>
      <c r="AB63" s="48"/>
      <c r="AC63" s="48"/>
      <c r="AD63" s="48"/>
      <c r="AE63" s="48"/>
      <c r="AF63" s="48"/>
      <c r="AG63" s="48"/>
      <c r="AH63" s="45"/>
      <c r="AI63" s="133"/>
      <c r="AJ63" s="74"/>
    </row>
    <row r="64" spans="1:36" ht="30" customHeight="1" x14ac:dyDescent="0.25">
      <c r="A64" s="307"/>
      <c r="B64" s="33" t="s">
        <v>494</v>
      </c>
      <c r="C64" s="45" t="s">
        <v>492</v>
      </c>
      <c r="D64" s="45"/>
      <c r="E64" s="45"/>
      <c r="F64" s="45"/>
      <c r="G64" s="45"/>
      <c r="H64" s="45"/>
      <c r="I64" s="45"/>
      <c r="J64" s="45"/>
      <c r="K64" s="45"/>
      <c r="L64" s="45"/>
      <c r="M64" s="45"/>
      <c r="N64" s="45"/>
      <c r="O64" s="45" t="s">
        <v>131</v>
      </c>
      <c r="P64" s="45"/>
      <c r="Q64" s="45"/>
      <c r="R64" s="45"/>
      <c r="S64" s="45"/>
      <c r="T64" s="45"/>
      <c r="U64" s="45"/>
      <c r="V64" s="45"/>
      <c r="W64" s="45"/>
      <c r="X64" s="45"/>
      <c r="Y64" s="45"/>
      <c r="Z64" s="45"/>
      <c r="AA64" s="45"/>
      <c r="AB64" s="45"/>
      <c r="AC64" s="45"/>
      <c r="AD64" s="45"/>
      <c r="AE64" s="45"/>
      <c r="AF64" s="45"/>
      <c r="AG64" s="45"/>
      <c r="AH64" s="45"/>
      <c r="AI64" s="133"/>
      <c r="AJ64" s="74"/>
    </row>
    <row r="65" spans="1:36" ht="30" customHeight="1" x14ac:dyDescent="0.25">
      <c r="A65" s="307"/>
      <c r="B65" s="33" t="s">
        <v>495</v>
      </c>
      <c r="C65" s="45"/>
      <c r="D65" s="45"/>
      <c r="E65" s="45"/>
      <c r="F65" s="45"/>
      <c r="G65" s="45"/>
      <c r="H65" s="45"/>
      <c r="I65" s="45"/>
      <c r="J65" s="45"/>
      <c r="K65" s="45"/>
      <c r="L65" s="45"/>
      <c r="M65" s="45"/>
      <c r="N65" s="45"/>
      <c r="O65" s="45"/>
      <c r="P65" s="45"/>
      <c r="Q65" s="45" t="s">
        <v>131</v>
      </c>
      <c r="R65" s="45"/>
      <c r="S65" s="45"/>
      <c r="T65" s="45"/>
      <c r="U65" s="45"/>
      <c r="V65" s="45"/>
      <c r="W65" s="45"/>
      <c r="X65" s="45"/>
      <c r="Y65" s="45"/>
      <c r="Z65" s="45"/>
      <c r="AA65" s="45"/>
      <c r="AB65" s="45"/>
      <c r="AC65" s="45"/>
      <c r="AD65" s="45"/>
      <c r="AE65" s="45"/>
      <c r="AF65" s="45"/>
      <c r="AG65" s="45"/>
      <c r="AH65" s="45"/>
      <c r="AI65" s="133"/>
      <c r="AJ65" s="74"/>
    </row>
    <row r="66" spans="1:36" ht="30" customHeight="1" x14ac:dyDescent="0.25">
      <c r="A66" s="307"/>
      <c r="B66" s="33" t="s">
        <v>496</v>
      </c>
      <c r="C66" s="45"/>
      <c r="D66" s="45"/>
      <c r="E66" s="45"/>
      <c r="F66" s="45"/>
      <c r="G66" s="45"/>
      <c r="H66" s="45"/>
      <c r="I66" s="45"/>
      <c r="J66" s="45"/>
      <c r="K66" s="45"/>
      <c r="L66" s="45"/>
      <c r="M66" s="45"/>
      <c r="N66" s="45"/>
      <c r="O66" s="45" t="s">
        <v>131</v>
      </c>
      <c r="P66" s="45"/>
      <c r="Q66" s="45"/>
      <c r="R66" s="45"/>
      <c r="S66" s="45"/>
      <c r="T66" s="45"/>
      <c r="U66" s="45"/>
      <c r="V66" s="45"/>
      <c r="W66" s="45"/>
      <c r="X66" s="45"/>
      <c r="Y66" s="45"/>
      <c r="Z66" s="45"/>
      <c r="AA66" s="45"/>
      <c r="AB66" s="45"/>
      <c r="AC66" s="45"/>
      <c r="AD66" s="45"/>
      <c r="AE66" s="45"/>
      <c r="AF66" s="45"/>
      <c r="AG66" s="45"/>
      <c r="AH66" s="45"/>
      <c r="AI66" s="133"/>
      <c r="AJ66" s="74"/>
    </row>
    <row r="67" spans="1:36" ht="30" customHeight="1" x14ac:dyDescent="0.25">
      <c r="A67" s="307"/>
      <c r="B67" s="33" t="s">
        <v>497</v>
      </c>
      <c r="C67" s="45"/>
      <c r="D67" s="45"/>
      <c r="E67" s="45"/>
      <c r="F67" s="45"/>
      <c r="G67" s="45"/>
      <c r="H67" s="45"/>
      <c r="I67" s="45"/>
      <c r="J67" s="45"/>
      <c r="K67" s="45"/>
      <c r="L67" s="45"/>
      <c r="M67" s="45"/>
      <c r="N67" s="45"/>
      <c r="O67" s="45"/>
      <c r="P67" s="45" t="s">
        <v>131</v>
      </c>
      <c r="Q67" s="45"/>
      <c r="R67" s="45"/>
      <c r="S67" s="45"/>
      <c r="T67" s="45"/>
      <c r="U67" s="45"/>
      <c r="V67" s="45"/>
      <c r="W67" s="45"/>
      <c r="X67" s="45"/>
      <c r="Y67" s="45"/>
      <c r="Z67" s="45"/>
      <c r="AA67" s="45"/>
      <c r="AB67" s="45"/>
      <c r="AC67" s="45"/>
      <c r="AD67" s="45"/>
      <c r="AE67" s="45"/>
      <c r="AF67" s="45"/>
      <c r="AG67" s="45"/>
      <c r="AH67" s="45"/>
      <c r="AI67" s="133"/>
      <c r="AJ67" s="74"/>
    </row>
    <row r="68" spans="1:36" ht="30" customHeight="1" x14ac:dyDescent="0.25">
      <c r="A68" s="307"/>
      <c r="B68" s="33" t="s">
        <v>498</v>
      </c>
      <c r="C68" s="45"/>
      <c r="D68" s="45"/>
      <c r="E68" s="45"/>
      <c r="F68" s="45"/>
      <c r="G68" s="45"/>
      <c r="H68" s="45"/>
      <c r="I68" s="45"/>
      <c r="J68" s="45"/>
      <c r="K68" s="45"/>
      <c r="L68" s="45"/>
      <c r="M68" s="45"/>
      <c r="N68" s="45"/>
      <c r="O68" s="45"/>
      <c r="P68" s="45"/>
      <c r="Q68" s="45" t="s">
        <v>131</v>
      </c>
      <c r="R68" s="45"/>
      <c r="S68" s="45"/>
      <c r="T68" s="45"/>
      <c r="U68" s="45"/>
      <c r="V68" s="45"/>
      <c r="W68" s="45"/>
      <c r="X68" s="45"/>
      <c r="Y68" s="45"/>
      <c r="Z68" s="45"/>
      <c r="AA68" s="45"/>
      <c r="AB68" s="45"/>
      <c r="AC68" s="45"/>
      <c r="AD68" s="45"/>
      <c r="AE68" s="45"/>
      <c r="AF68" s="45"/>
      <c r="AG68" s="45"/>
      <c r="AH68" s="45"/>
      <c r="AI68" s="133"/>
      <c r="AJ68" s="74"/>
    </row>
    <row r="69" spans="1:36" ht="30" customHeight="1" x14ac:dyDescent="0.25">
      <c r="A69" s="307"/>
      <c r="B69" s="33" t="s">
        <v>499</v>
      </c>
      <c r="C69" s="45"/>
      <c r="D69" s="45"/>
      <c r="E69" s="45"/>
      <c r="F69" s="45"/>
      <c r="G69" s="45"/>
      <c r="H69" s="45"/>
      <c r="I69" s="45"/>
      <c r="J69" s="45"/>
      <c r="K69" s="45"/>
      <c r="L69" s="45"/>
      <c r="M69" s="45"/>
      <c r="N69" s="45"/>
      <c r="O69" s="45"/>
      <c r="P69" s="45" t="s">
        <v>131</v>
      </c>
      <c r="Q69" s="45"/>
      <c r="R69" s="45"/>
      <c r="S69" s="45"/>
      <c r="T69" s="45"/>
      <c r="U69" s="45"/>
      <c r="V69" s="45"/>
      <c r="W69" s="45"/>
      <c r="X69" s="45"/>
      <c r="Y69" s="45"/>
      <c r="Z69" s="45"/>
      <c r="AA69" s="45"/>
      <c r="AB69" s="45"/>
      <c r="AC69" s="45"/>
      <c r="AD69" s="45"/>
      <c r="AE69" s="45"/>
      <c r="AF69" s="45"/>
      <c r="AG69" s="45"/>
      <c r="AH69" s="45"/>
      <c r="AI69" s="133"/>
      <c r="AJ69" s="74"/>
    </row>
    <row r="70" spans="1:36" ht="30" customHeight="1" x14ac:dyDescent="0.25">
      <c r="A70" s="308"/>
      <c r="B70" s="33" t="s">
        <v>500</v>
      </c>
      <c r="C70" s="45"/>
      <c r="D70" s="45"/>
      <c r="E70" s="45"/>
      <c r="F70" s="45"/>
      <c r="G70" s="45"/>
      <c r="H70" s="45"/>
      <c r="I70" s="45"/>
      <c r="J70" s="45"/>
      <c r="K70" s="45"/>
      <c r="L70" s="45"/>
      <c r="M70" s="45"/>
      <c r="N70" s="45"/>
      <c r="O70" s="45" t="s">
        <v>131</v>
      </c>
      <c r="P70" s="45"/>
      <c r="Q70" s="45"/>
      <c r="R70" s="45"/>
      <c r="S70" s="45"/>
      <c r="T70" s="45"/>
      <c r="U70" s="45"/>
      <c r="V70" s="45"/>
      <c r="W70" s="45"/>
      <c r="X70" s="45"/>
      <c r="Y70" s="45"/>
      <c r="Z70" s="45"/>
      <c r="AA70" s="45"/>
      <c r="AB70" s="45"/>
      <c r="AC70" s="45"/>
      <c r="AD70" s="45"/>
      <c r="AE70" s="45"/>
      <c r="AF70" s="45"/>
      <c r="AG70" s="45"/>
      <c r="AH70" s="45"/>
      <c r="AI70" s="133"/>
      <c r="AJ70" s="74"/>
    </row>
    <row r="71" spans="1:36" ht="30" customHeight="1" x14ac:dyDescent="0.25">
      <c r="A71" s="306" t="s">
        <v>501</v>
      </c>
      <c r="B71" s="33" t="s">
        <v>344</v>
      </c>
      <c r="C71" s="48" t="s">
        <v>502</v>
      </c>
      <c r="D71" s="48"/>
      <c r="E71" s="48"/>
      <c r="F71" s="48"/>
      <c r="G71" s="48"/>
      <c r="H71" s="48"/>
      <c r="I71" s="48"/>
      <c r="J71" s="48"/>
      <c r="K71" s="48"/>
      <c r="L71" s="48"/>
      <c r="M71" s="48"/>
      <c r="N71" s="45"/>
      <c r="O71" s="45"/>
      <c r="P71" s="45"/>
      <c r="Q71" s="45" t="s">
        <v>307</v>
      </c>
      <c r="R71" s="48"/>
      <c r="S71" s="48"/>
      <c r="T71" s="48"/>
      <c r="U71" s="48"/>
      <c r="V71" s="48"/>
      <c r="W71" s="48"/>
      <c r="X71" s="48"/>
      <c r="Y71" s="48"/>
      <c r="Z71" s="48"/>
      <c r="AA71" s="48"/>
      <c r="AB71" s="48"/>
      <c r="AC71" s="48"/>
      <c r="AD71" s="48"/>
      <c r="AE71" s="48"/>
      <c r="AF71" s="48"/>
      <c r="AG71" s="48"/>
      <c r="AH71" s="45"/>
      <c r="AI71" s="133"/>
      <c r="AJ71" s="74"/>
    </row>
    <row r="72" spans="1:36" ht="30" customHeight="1" x14ac:dyDescent="0.25">
      <c r="A72" s="307"/>
      <c r="B72" s="33" t="s">
        <v>352</v>
      </c>
      <c r="C72" s="48" t="s">
        <v>502</v>
      </c>
      <c r="D72" s="48"/>
      <c r="E72" s="48"/>
      <c r="F72" s="48"/>
      <c r="G72" s="48"/>
      <c r="H72" s="48"/>
      <c r="I72" s="48"/>
      <c r="J72" s="48"/>
      <c r="K72" s="48"/>
      <c r="L72" s="48"/>
      <c r="M72" s="48"/>
      <c r="N72" s="45"/>
      <c r="O72" s="45"/>
      <c r="P72" s="45"/>
      <c r="Q72" s="45" t="s">
        <v>307</v>
      </c>
      <c r="R72" s="48"/>
      <c r="S72" s="48"/>
      <c r="T72" s="48"/>
      <c r="U72" s="48"/>
      <c r="V72" s="48"/>
      <c r="W72" s="48"/>
      <c r="X72" s="48"/>
      <c r="Y72" s="48"/>
      <c r="Z72" s="48"/>
      <c r="AA72" s="48"/>
      <c r="AB72" s="48"/>
      <c r="AC72" s="48"/>
      <c r="AD72" s="48"/>
      <c r="AE72" s="48"/>
      <c r="AF72" s="48"/>
      <c r="AG72" s="48"/>
      <c r="AH72" s="45"/>
      <c r="AI72" s="133"/>
      <c r="AJ72" s="74"/>
    </row>
    <row r="73" spans="1:36" ht="30" customHeight="1" x14ac:dyDescent="0.25">
      <c r="A73" s="307"/>
      <c r="B73" s="33" t="s">
        <v>359</v>
      </c>
      <c r="C73" s="48" t="s">
        <v>502</v>
      </c>
      <c r="D73" s="48"/>
      <c r="E73" s="48"/>
      <c r="F73" s="48"/>
      <c r="G73" s="48"/>
      <c r="H73" s="48"/>
      <c r="I73" s="48"/>
      <c r="J73" s="48"/>
      <c r="K73" s="48"/>
      <c r="L73" s="48"/>
      <c r="M73" s="48"/>
      <c r="N73" s="45"/>
      <c r="O73" s="45"/>
      <c r="P73" s="45"/>
      <c r="Q73" s="45" t="s">
        <v>307</v>
      </c>
      <c r="R73" s="48"/>
      <c r="S73" s="48"/>
      <c r="T73" s="48"/>
      <c r="U73" s="48"/>
      <c r="V73" s="48"/>
      <c r="W73" s="48"/>
      <c r="X73" s="48"/>
      <c r="Y73" s="48"/>
      <c r="Z73" s="48"/>
      <c r="AA73" s="48"/>
      <c r="AB73" s="48"/>
      <c r="AC73" s="48"/>
      <c r="AD73" s="48"/>
      <c r="AE73" s="48"/>
      <c r="AF73" s="48"/>
      <c r="AG73" s="48"/>
      <c r="AH73" s="45"/>
      <c r="AI73" s="133"/>
      <c r="AJ73" s="74"/>
    </row>
    <row r="74" spans="1:36" ht="30" customHeight="1" x14ac:dyDescent="0.25">
      <c r="A74" s="307"/>
      <c r="B74" s="33" t="s">
        <v>503</v>
      </c>
      <c r="C74" s="48"/>
      <c r="D74" s="48"/>
      <c r="E74" s="48"/>
      <c r="F74" s="48"/>
      <c r="G74" s="48"/>
      <c r="H74" s="48"/>
      <c r="I74" s="48"/>
      <c r="J74" s="48"/>
      <c r="K74" s="48"/>
      <c r="L74" s="48"/>
      <c r="M74" s="48"/>
      <c r="N74" s="45"/>
      <c r="O74" s="45"/>
      <c r="P74" s="45" t="s">
        <v>131</v>
      </c>
      <c r="Q74" s="45"/>
      <c r="R74" s="48"/>
      <c r="S74" s="48"/>
      <c r="T74" s="48"/>
      <c r="U74" s="48"/>
      <c r="V74" s="48"/>
      <c r="W74" s="48"/>
      <c r="X74" s="48"/>
      <c r="Y74" s="48"/>
      <c r="Z74" s="48"/>
      <c r="AA74" s="48"/>
      <c r="AB74" s="48"/>
      <c r="AC74" s="48"/>
      <c r="AD74" s="48"/>
      <c r="AE74" s="48"/>
      <c r="AF74" s="48"/>
      <c r="AG74" s="48"/>
      <c r="AH74" s="45"/>
      <c r="AI74" s="133"/>
      <c r="AJ74" s="74"/>
    </row>
    <row r="75" spans="1:36" ht="30" customHeight="1" x14ac:dyDescent="0.25">
      <c r="A75" s="307"/>
      <c r="B75" s="33" t="s">
        <v>504</v>
      </c>
      <c r="C75" s="48"/>
      <c r="D75" s="48"/>
      <c r="E75" s="48"/>
      <c r="F75" s="48"/>
      <c r="G75" s="48"/>
      <c r="H75" s="48"/>
      <c r="I75" s="48"/>
      <c r="J75" s="48"/>
      <c r="K75" s="48"/>
      <c r="L75" s="48"/>
      <c r="M75" s="48"/>
      <c r="N75" s="45"/>
      <c r="O75" s="45" t="s">
        <v>131</v>
      </c>
      <c r="P75" s="45"/>
      <c r="Q75" s="45"/>
      <c r="R75" s="48"/>
      <c r="S75" s="48"/>
      <c r="T75" s="48"/>
      <c r="U75" s="48"/>
      <c r="V75" s="48"/>
      <c r="W75" s="48"/>
      <c r="X75" s="48"/>
      <c r="Y75" s="48"/>
      <c r="Z75" s="48"/>
      <c r="AA75" s="48"/>
      <c r="AB75" s="48"/>
      <c r="AC75" s="48"/>
      <c r="AD75" s="48"/>
      <c r="AE75" s="48"/>
      <c r="AF75" s="48"/>
      <c r="AG75" s="48"/>
      <c r="AH75" s="45"/>
      <c r="AI75" s="133"/>
      <c r="AJ75" s="74"/>
    </row>
    <row r="76" spans="1:36" ht="30" customHeight="1" x14ac:dyDescent="0.25">
      <c r="A76" s="307"/>
      <c r="B76" s="33" t="s">
        <v>505</v>
      </c>
      <c r="C76" s="48"/>
      <c r="D76" s="48"/>
      <c r="E76" s="48"/>
      <c r="F76" s="48"/>
      <c r="G76" s="48"/>
      <c r="H76" s="48"/>
      <c r="I76" s="48"/>
      <c r="J76" s="48"/>
      <c r="K76" s="48"/>
      <c r="L76" s="48"/>
      <c r="M76" s="48"/>
      <c r="N76" s="45"/>
      <c r="O76" s="45"/>
      <c r="P76" s="45" t="s">
        <v>131</v>
      </c>
      <c r="Q76" s="45"/>
      <c r="R76" s="48"/>
      <c r="S76" s="48"/>
      <c r="T76" s="48"/>
      <c r="U76" s="48"/>
      <c r="V76" s="48"/>
      <c r="W76" s="48"/>
      <c r="X76" s="48"/>
      <c r="Y76" s="48"/>
      <c r="Z76" s="48"/>
      <c r="AA76" s="48"/>
      <c r="AB76" s="48"/>
      <c r="AC76" s="48"/>
      <c r="AD76" s="48"/>
      <c r="AE76" s="48"/>
      <c r="AF76" s="48"/>
      <c r="AG76" s="48"/>
      <c r="AH76" s="45"/>
      <c r="AI76" s="133"/>
      <c r="AJ76" s="74"/>
    </row>
    <row r="77" spans="1:36" ht="30" customHeight="1" x14ac:dyDescent="0.25">
      <c r="A77" s="307"/>
      <c r="B77" s="33" t="s">
        <v>506</v>
      </c>
      <c r="C77" s="48"/>
      <c r="D77" s="48"/>
      <c r="E77" s="48"/>
      <c r="F77" s="48"/>
      <c r="G77" s="48"/>
      <c r="H77" s="48"/>
      <c r="I77" s="48"/>
      <c r="J77" s="48"/>
      <c r="K77" s="48"/>
      <c r="L77" s="48"/>
      <c r="M77" s="48"/>
      <c r="N77" s="45"/>
      <c r="O77" s="45" t="s">
        <v>131</v>
      </c>
      <c r="P77" s="45"/>
      <c r="Q77" s="45"/>
      <c r="R77" s="48"/>
      <c r="S77" s="48"/>
      <c r="T77" s="48"/>
      <c r="U77" s="48"/>
      <c r="V77" s="48"/>
      <c r="W77" s="48"/>
      <c r="X77" s="48"/>
      <c r="Y77" s="48"/>
      <c r="Z77" s="48"/>
      <c r="AA77" s="48"/>
      <c r="AB77" s="48"/>
      <c r="AC77" s="48"/>
      <c r="AD77" s="48"/>
      <c r="AE77" s="48"/>
      <c r="AF77" s="48"/>
      <c r="AG77" s="48"/>
      <c r="AH77" s="45"/>
      <c r="AI77" s="133"/>
      <c r="AJ77" s="74"/>
    </row>
    <row r="78" spans="1:36" ht="30" customHeight="1" x14ac:dyDescent="0.25">
      <c r="A78" s="307"/>
      <c r="B78" s="33" t="s">
        <v>507</v>
      </c>
      <c r="C78" s="48"/>
      <c r="D78" s="48"/>
      <c r="E78" s="48"/>
      <c r="F78" s="48"/>
      <c r="G78" s="48"/>
      <c r="H78" s="48"/>
      <c r="I78" s="48"/>
      <c r="J78" s="48"/>
      <c r="K78" s="48"/>
      <c r="L78" s="48"/>
      <c r="M78" s="48"/>
      <c r="N78" s="45"/>
      <c r="O78" s="45"/>
      <c r="P78" s="45"/>
      <c r="Q78" s="45" t="s">
        <v>131</v>
      </c>
      <c r="R78" s="48"/>
      <c r="S78" s="48"/>
      <c r="T78" s="48"/>
      <c r="U78" s="48"/>
      <c r="V78" s="48"/>
      <c r="W78" s="48"/>
      <c r="X78" s="48"/>
      <c r="Y78" s="48"/>
      <c r="Z78" s="48"/>
      <c r="AA78" s="48"/>
      <c r="AB78" s="48"/>
      <c r="AC78" s="48"/>
      <c r="AD78" s="48"/>
      <c r="AE78" s="48"/>
      <c r="AF78" s="48"/>
      <c r="AG78" s="48"/>
      <c r="AH78" s="45"/>
      <c r="AI78" s="133"/>
      <c r="AJ78" s="74"/>
    </row>
    <row r="79" spans="1:36" ht="30" customHeight="1" x14ac:dyDescent="0.25">
      <c r="A79" s="307"/>
      <c r="B79" s="33" t="s">
        <v>508</v>
      </c>
      <c r="C79" s="48"/>
      <c r="D79" s="48"/>
      <c r="E79" s="48"/>
      <c r="F79" s="48"/>
      <c r="G79" s="48"/>
      <c r="H79" s="48"/>
      <c r="I79" s="48"/>
      <c r="J79" s="48"/>
      <c r="K79" s="48"/>
      <c r="L79" s="48"/>
      <c r="M79" s="48"/>
      <c r="N79" s="45"/>
      <c r="O79" s="45" t="s">
        <v>131</v>
      </c>
      <c r="P79" s="45"/>
      <c r="Q79" s="45"/>
      <c r="R79" s="48"/>
      <c r="S79" s="48"/>
      <c r="T79" s="48"/>
      <c r="U79" s="48"/>
      <c r="V79" s="48"/>
      <c r="W79" s="48"/>
      <c r="X79" s="48"/>
      <c r="Y79" s="48"/>
      <c r="Z79" s="48"/>
      <c r="AA79" s="48"/>
      <c r="AB79" s="48"/>
      <c r="AC79" s="48"/>
      <c r="AD79" s="48"/>
      <c r="AE79" s="48"/>
      <c r="AF79" s="48"/>
      <c r="AG79" s="48"/>
      <c r="AH79" s="45"/>
      <c r="AI79" s="133"/>
      <c r="AJ79" s="74"/>
    </row>
    <row r="80" spans="1:36" ht="30" customHeight="1" x14ac:dyDescent="0.25">
      <c r="A80" s="307"/>
      <c r="B80" s="33" t="s">
        <v>509</v>
      </c>
      <c r="C80" s="48"/>
      <c r="D80" s="48"/>
      <c r="E80" s="48"/>
      <c r="F80" s="48"/>
      <c r="G80" s="48"/>
      <c r="H80" s="48"/>
      <c r="I80" s="48"/>
      <c r="J80" s="48"/>
      <c r="K80" s="48"/>
      <c r="L80" s="48"/>
      <c r="M80" s="48"/>
      <c r="N80" s="45"/>
      <c r="O80" s="45"/>
      <c r="P80" s="45" t="s">
        <v>131</v>
      </c>
      <c r="Q80" s="45"/>
      <c r="R80" s="48"/>
      <c r="S80" s="48"/>
      <c r="T80" s="48"/>
      <c r="U80" s="48"/>
      <c r="V80" s="48"/>
      <c r="W80" s="48"/>
      <c r="X80" s="48"/>
      <c r="Y80" s="48"/>
      <c r="Z80" s="48"/>
      <c r="AA80" s="48"/>
      <c r="AB80" s="48"/>
      <c r="AC80" s="48"/>
      <c r="AD80" s="48"/>
      <c r="AE80" s="48"/>
      <c r="AF80" s="48"/>
      <c r="AG80" s="48"/>
      <c r="AH80" s="45"/>
      <c r="AI80" s="133"/>
      <c r="AJ80" s="74"/>
    </row>
    <row r="81" spans="1:36" ht="30" customHeight="1" x14ac:dyDescent="0.25">
      <c r="A81" s="307"/>
      <c r="B81" s="33" t="s">
        <v>510</v>
      </c>
      <c r="C81" s="48"/>
      <c r="D81" s="48"/>
      <c r="E81" s="48"/>
      <c r="F81" s="48"/>
      <c r="G81" s="48"/>
      <c r="H81" s="48"/>
      <c r="I81" s="48"/>
      <c r="J81" s="48"/>
      <c r="K81" s="48"/>
      <c r="L81" s="48"/>
      <c r="M81" s="48"/>
      <c r="N81" s="45"/>
      <c r="O81" s="45"/>
      <c r="P81" s="45"/>
      <c r="Q81" s="45" t="s">
        <v>131</v>
      </c>
      <c r="R81" s="48"/>
      <c r="S81" s="48"/>
      <c r="T81" s="48"/>
      <c r="U81" s="48"/>
      <c r="V81" s="48"/>
      <c r="W81" s="48"/>
      <c r="X81" s="48"/>
      <c r="Y81" s="48"/>
      <c r="Z81" s="48"/>
      <c r="AA81" s="48"/>
      <c r="AB81" s="48"/>
      <c r="AC81" s="48"/>
      <c r="AD81" s="48"/>
      <c r="AE81" s="48"/>
      <c r="AF81" s="48"/>
      <c r="AG81" s="48"/>
      <c r="AH81" s="45"/>
      <c r="AI81" s="133"/>
      <c r="AJ81" s="74"/>
    </row>
    <row r="82" spans="1:36" ht="30" customHeight="1" x14ac:dyDescent="0.25">
      <c r="A82" s="307"/>
      <c r="B82" s="33" t="s">
        <v>511</v>
      </c>
      <c r="C82" s="48"/>
      <c r="D82" s="48"/>
      <c r="E82" s="48"/>
      <c r="F82" s="48"/>
      <c r="G82" s="48"/>
      <c r="H82" s="48"/>
      <c r="I82" s="48"/>
      <c r="J82" s="48"/>
      <c r="K82" s="48"/>
      <c r="L82" s="48"/>
      <c r="M82" s="48"/>
      <c r="N82" s="45"/>
      <c r="O82" s="45"/>
      <c r="P82" s="45" t="s">
        <v>131</v>
      </c>
      <c r="Q82" s="45"/>
      <c r="R82" s="48"/>
      <c r="S82" s="48"/>
      <c r="T82" s="48"/>
      <c r="U82" s="48"/>
      <c r="V82" s="48"/>
      <c r="W82" s="48"/>
      <c r="X82" s="48"/>
      <c r="Y82" s="48"/>
      <c r="Z82" s="48"/>
      <c r="AA82" s="48"/>
      <c r="AB82" s="48"/>
      <c r="AC82" s="48"/>
      <c r="AD82" s="48"/>
      <c r="AE82" s="48"/>
      <c r="AF82" s="48"/>
      <c r="AG82" s="48"/>
      <c r="AH82" s="45"/>
      <c r="AI82" s="133"/>
      <c r="AJ82" s="74"/>
    </row>
    <row r="83" spans="1:36" ht="30" customHeight="1" x14ac:dyDescent="0.25">
      <c r="A83" s="307"/>
      <c r="B83" s="33" t="s">
        <v>512</v>
      </c>
      <c r="C83" s="48"/>
      <c r="D83" s="48"/>
      <c r="E83" s="48"/>
      <c r="F83" s="48"/>
      <c r="G83" s="48"/>
      <c r="H83" s="48"/>
      <c r="I83" s="48"/>
      <c r="J83" s="48"/>
      <c r="K83" s="48"/>
      <c r="L83" s="48"/>
      <c r="M83" s="48"/>
      <c r="N83" s="45"/>
      <c r="O83" s="45" t="s">
        <v>131</v>
      </c>
      <c r="P83" s="45"/>
      <c r="Q83" s="45"/>
      <c r="R83" s="48"/>
      <c r="S83" s="48"/>
      <c r="T83" s="48"/>
      <c r="U83" s="48"/>
      <c r="V83" s="48"/>
      <c r="W83" s="48"/>
      <c r="X83" s="48"/>
      <c r="Y83" s="48"/>
      <c r="Z83" s="48"/>
      <c r="AA83" s="48"/>
      <c r="AB83" s="48"/>
      <c r="AC83" s="48"/>
      <c r="AD83" s="48"/>
      <c r="AE83" s="48"/>
      <c r="AF83" s="48"/>
      <c r="AG83" s="48"/>
      <c r="AH83" s="45"/>
      <c r="AI83" s="133"/>
      <c r="AJ83" s="74"/>
    </row>
    <row r="84" spans="1:36" ht="30" customHeight="1" x14ac:dyDescent="0.25">
      <c r="A84" s="307"/>
      <c r="B84" s="33" t="s">
        <v>513</v>
      </c>
      <c r="C84" s="48"/>
      <c r="D84" s="48"/>
      <c r="E84" s="48"/>
      <c r="F84" s="48"/>
      <c r="G84" s="48"/>
      <c r="H84" s="48"/>
      <c r="I84" s="48"/>
      <c r="J84" s="48"/>
      <c r="K84" s="48"/>
      <c r="L84" s="48"/>
      <c r="M84" s="48"/>
      <c r="N84" s="45"/>
      <c r="O84" s="45"/>
      <c r="P84" s="45"/>
      <c r="Q84" s="45" t="s">
        <v>131</v>
      </c>
      <c r="R84" s="48"/>
      <c r="S84" s="48"/>
      <c r="T84" s="48"/>
      <c r="U84" s="48"/>
      <c r="V84" s="48"/>
      <c r="W84" s="48"/>
      <c r="X84" s="48"/>
      <c r="Y84" s="48"/>
      <c r="Z84" s="48"/>
      <c r="AA84" s="48"/>
      <c r="AB84" s="48"/>
      <c r="AC84" s="48"/>
      <c r="AD84" s="48"/>
      <c r="AE84" s="48"/>
      <c r="AF84" s="48"/>
      <c r="AG84" s="48"/>
      <c r="AH84" s="45"/>
      <c r="AI84" s="133"/>
      <c r="AJ84" s="74"/>
    </row>
    <row r="85" spans="1:36" ht="30" customHeight="1" x14ac:dyDescent="0.25">
      <c r="A85" s="308"/>
      <c r="B85" s="33" t="s">
        <v>514</v>
      </c>
      <c r="C85" s="48"/>
      <c r="D85" s="48"/>
      <c r="E85" s="48"/>
      <c r="F85" s="48"/>
      <c r="G85" s="48"/>
      <c r="H85" s="48"/>
      <c r="I85" s="48"/>
      <c r="J85" s="48"/>
      <c r="K85" s="48"/>
      <c r="L85" s="48"/>
      <c r="M85" s="48"/>
      <c r="N85" s="45"/>
      <c r="O85" s="45"/>
      <c r="P85" s="45" t="s">
        <v>131</v>
      </c>
      <c r="Q85" s="45"/>
      <c r="R85" s="48"/>
      <c r="S85" s="48"/>
      <c r="T85" s="48"/>
      <c r="U85" s="48"/>
      <c r="V85" s="48"/>
      <c r="W85" s="48"/>
      <c r="X85" s="48"/>
      <c r="Y85" s="48"/>
      <c r="Z85" s="48"/>
      <c r="AA85" s="48"/>
      <c r="AB85" s="48"/>
      <c r="AC85" s="48"/>
      <c r="AD85" s="48"/>
      <c r="AE85" s="48"/>
      <c r="AF85" s="48"/>
      <c r="AG85" s="48"/>
      <c r="AH85" s="45"/>
      <c r="AI85" s="133"/>
      <c r="AJ85" s="74"/>
    </row>
    <row r="86" spans="1:36" ht="30" customHeight="1" x14ac:dyDescent="0.25">
      <c r="A86" s="306" t="s">
        <v>515</v>
      </c>
      <c r="B86" s="33" t="s">
        <v>369</v>
      </c>
      <c r="C86" s="48" t="s">
        <v>516</v>
      </c>
      <c r="D86" s="48"/>
      <c r="E86" s="48"/>
      <c r="F86" s="48"/>
      <c r="G86" s="48"/>
      <c r="H86" s="48"/>
      <c r="I86" s="48"/>
      <c r="J86" s="48"/>
      <c r="K86" s="48"/>
      <c r="L86" s="48"/>
      <c r="M86" s="48"/>
      <c r="N86" s="45"/>
      <c r="O86" s="45"/>
      <c r="P86" s="45"/>
      <c r="Q86" s="45" t="s">
        <v>307</v>
      </c>
      <c r="R86" s="48"/>
      <c r="S86" s="48"/>
      <c r="T86" s="48"/>
      <c r="U86" s="48"/>
      <c r="V86" s="48"/>
      <c r="W86" s="48"/>
      <c r="X86" s="48"/>
      <c r="Y86" s="48"/>
      <c r="Z86" s="48"/>
      <c r="AA86" s="48"/>
      <c r="AB86" s="48"/>
      <c r="AC86" s="48"/>
      <c r="AD86" s="48"/>
      <c r="AE86" s="48"/>
      <c r="AF86" s="48"/>
      <c r="AG86" s="48"/>
      <c r="AH86" s="45"/>
      <c r="AI86" s="133"/>
      <c r="AJ86" s="74"/>
    </row>
    <row r="87" spans="1:36" ht="30" customHeight="1" x14ac:dyDescent="0.25">
      <c r="A87" s="307"/>
      <c r="B87" s="33" t="s">
        <v>378</v>
      </c>
      <c r="C87" s="48" t="s">
        <v>516</v>
      </c>
      <c r="D87" s="48"/>
      <c r="E87" s="48"/>
      <c r="F87" s="48"/>
      <c r="G87" s="48"/>
      <c r="H87" s="48"/>
      <c r="I87" s="48"/>
      <c r="J87" s="48"/>
      <c r="K87" s="48"/>
      <c r="L87" s="48"/>
      <c r="M87" s="48"/>
      <c r="N87" s="45"/>
      <c r="O87" s="45"/>
      <c r="P87" s="45"/>
      <c r="Q87" s="45" t="s">
        <v>307</v>
      </c>
      <c r="R87" s="48"/>
      <c r="S87" s="48"/>
      <c r="T87" s="48"/>
      <c r="U87" s="48"/>
      <c r="V87" s="48"/>
      <c r="W87" s="48"/>
      <c r="X87" s="48"/>
      <c r="Y87" s="48"/>
      <c r="Z87" s="48"/>
      <c r="AA87" s="48"/>
      <c r="AB87" s="48"/>
      <c r="AC87" s="48"/>
      <c r="AD87" s="48"/>
      <c r="AE87" s="48"/>
      <c r="AF87" s="48"/>
      <c r="AG87" s="48"/>
      <c r="AH87" s="45"/>
      <c r="AI87" s="133"/>
      <c r="AJ87" s="74"/>
    </row>
    <row r="88" spans="1:36" ht="30" customHeight="1" x14ac:dyDescent="0.25">
      <c r="A88" s="307"/>
      <c r="B88" s="33" t="s">
        <v>384</v>
      </c>
      <c r="C88" s="48" t="s">
        <v>516</v>
      </c>
      <c r="D88" s="48"/>
      <c r="E88" s="48"/>
      <c r="F88" s="48"/>
      <c r="G88" s="48"/>
      <c r="H88" s="48"/>
      <c r="I88" s="48"/>
      <c r="J88" s="48"/>
      <c r="K88" s="48"/>
      <c r="L88" s="48"/>
      <c r="M88" s="48"/>
      <c r="N88" s="45"/>
      <c r="O88" s="45"/>
      <c r="P88" s="45"/>
      <c r="Q88" s="45" t="s">
        <v>307</v>
      </c>
      <c r="R88" s="48"/>
      <c r="S88" s="48"/>
      <c r="T88" s="48"/>
      <c r="U88" s="48"/>
      <c r="V88" s="48"/>
      <c r="W88" s="48"/>
      <c r="X88" s="48"/>
      <c r="Y88" s="48"/>
      <c r="Z88" s="48"/>
      <c r="AA88" s="48"/>
      <c r="AB88" s="48"/>
      <c r="AC88" s="48"/>
      <c r="AD88" s="48"/>
      <c r="AE88" s="48"/>
      <c r="AF88" s="48"/>
      <c r="AG88" s="48"/>
      <c r="AH88" s="45"/>
      <c r="AI88" s="133"/>
      <c r="AJ88" s="74"/>
    </row>
    <row r="89" spans="1:36" ht="30" customHeight="1" x14ac:dyDescent="0.25">
      <c r="A89" s="307"/>
      <c r="B89" s="33" t="s">
        <v>391</v>
      </c>
      <c r="C89" s="48"/>
      <c r="D89" s="48"/>
      <c r="E89" s="48"/>
      <c r="F89" s="48"/>
      <c r="G89" s="48"/>
      <c r="H89" s="48"/>
      <c r="I89" s="48"/>
      <c r="J89" s="48"/>
      <c r="K89" s="48"/>
      <c r="L89" s="48"/>
      <c r="M89" s="48"/>
      <c r="N89" s="45"/>
      <c r="O89" s="45" t="s">
        <v>131</v>
      </c>
      <c r="P89" s="45"/>
      <c r="Q89" s="45"/>
      <c r="R89" s="48"/>
      <c r="S89" s="48"/>
      <c r="T89" s="48"/>
      <c r="U89" s="48"/>
      <c r="V89" s="48"/>
      <c r="W89" s="48"/>
      <c r="X89" s="48"/>
      <c r="Y89" s="48"/>
      <c r="Z89" s="48"/>
      <c r="AA89" s="48"/>
      <c r="AB89" s="48"/>
      <c r="AC89" s="48"/>
      <c r="AD89" s="48"/>
      <c r="AE89" s="48"/>
      <c r="AF89" s="48"/>
      <c r="AG89" s="48"/>
      <c r="AH89" s="45"/>
      <c r="AI89" s="133"/>
      <c r="AJ89" s="74"/>
    </row>
    <row r="90" spans="1:36" ht="30" customHeight="1" x14ac:dyDescent="0.25">
      <c r="A90" s="307"/>
      <c r="B90" s="33" t="s">
        <v>397</v>
      </c>
      <c r="C90" s="48"/>
      <c r="D90" s="48"/>
      <c r="E90" s="48"/>
      <c r="F90" s="48"/>
      <c r="G90" s="48"/>
      <c r="H90" s="48"/>
      <c r="I90" s="48"/>
      <c r="J90" s="48"/>
      <c r="K90" s="48"/>
      <c r="L90" s="48"/>
      <c r="M90" s="48"/>
      <c r="N90" s="45"/>
      <c r="O90" s="45"/>
      <c r="P90" s="45"/>
      <c r="Q90" s="45" t="s">
        <v>131</v>
      </c>
      <c r="R90" s="48"/>
      <c r="S90" s="48"/>
      <c r="T90" s="48"/>
      <c r="U90" s="48"/>
      <c r="V90" s="48"/>
      <c r="W90" s="48"/>
      <c r="X90" s="48"/>
      <c r="Y90" s="48"/>
      <c r="Z90" s="48"/>
      <c r="AA90" s="48"/>
      <c r="AB90" s="48"/>
      <c r="AC90" s="48"/>
      <c r="AD90" s="48"/>
      <c r="AE90" s="48"/>
      <c r="AF90" s="48"/>
      <c r="AG90" s="48"/>
      <c r="AH90" s="45"/>
      <c r="AI90" s="133"/>
      <c r="AJ90" s="74"/>
    </row>
    <row r="91" spans="1:36" ht="30" customHeight="1" x14ac:dyDescent="0.25">
      <c r="A91" s="307"/>
      <c r="B91" s="33" t="s">
        <v>433</v>
      </c>
      <c r="C91" s="48"/>
      <c r="D91" s="48"/>
      <c r="E91" s="48"/>
      <c r="F91" s="48"/>
      <c r="G91" s="48"/>
      <c r="H91" s="48"/>
      <c r="I91" s="48"/>
      <c r="J91" s="48"/>
      <c r="K91" s="48"/>
      <c r="L91" s="48"/>
      <c r="M91" s="48"/>
      <c r="N91" s="45"/>
      <c r="O91" s="45"/>
      <c r="P91" s="45" t="s">
        <v>131</v>
      </c>
      <c r="Q91" s="45"/>
      <c r="R91" s="48"/>
      <c r="S91" s="48"/>
      <c r="T91" s="48"/>
      <c r="U91" s="48"/>
      <c r="V91" s="48"/>
      <c r="W91" s="48"/>
      <c r="X91" s="48"/>
      <c r="Y91" s="48"/>
      <c r="Z91" s="48"/>
      <c r="AA91" s="48"/>
      <c r="AB91" s="48"/>
      <c r="AC91" s="48"/>
      <c r="AD91" s="48"/>
      <c r="AE91" s="48"/>
      <c r="AF91" s="48"/>
      <c r="AG91" s="48"/>
      <c r="AH91" s="45"/>
      <c r="AI91" s="133"/>
      <c r="AJ91" s="74"/>
    </row>
    <row r="92" spans="1:36" ht="30" customHeight="1" x14ac:dyDescent="0.25">
      <c r="A92" s="307"/>
      <c r="B92" s="33" t="s">
        <v>517</v>
      </c>
      <c r="C92" s="48"/>
      <c r="D92" s="48"/>
      <c r="E92" s="48"/>
      <c r="F92" s="48"/>
      <c r="G92" s="48"/>
      <c r="H92" s="48"/>
      <c r="I92" s="48"/>
      <c r="J92" s="48"/>
      <c r="K92" s="48"/>
      <c r="L92" s="48"/>
      <c r="M92" s="48"/>
      <c r="N92" s="45"/>
      <c r="O92" s="45" t="s">
        <v>131</v>
      </c>
      <c r="P92" s="45"/>
      <c r="Q92" s="45"/>
      <c r="R92" s="48"/>
      <c r="S92" s="48"/>
      <c r="T92" s="48"/>
      <c r="U92" s="48"/>
      <c r="V92" s="48"/>
      <c r="W92" s="48"/>
      <c r="X92" s="48"/>
      <c r="Y92" s="48"/>
      <c r="Z92" s="48"/>
      <c r="AA92" s="48"/>
      <c r="AB92" s="48"/>
      <c r="AC92" s="48"/>
      <c r="AD92" s="48"/>
      <c r="AE92" s="48"/>
      <c r="AF92" s="48"/>
      <c r="AG92" s="48"/>
      <c r="AH92" s="45"/>
      <c r="AI92" s="133"/>
      <c r="AJ92" s="74"/>
    </row>
    <row r="93" spans="1:36" ht="30" customHeight="1" x14ac:dyDescent="0.25">
      <c r="A93" s="307"/>
      <c r="B93" s="33" t="s">
        <v>518</v>
      </c>
      <c r="C93" s="48"/>
      <c r="D93" s="48"/>
      <c r="E93" s="48"/>
      <c r="F93" s="48"/>
      <c r="G93" s="48"/>
      <c r="H93" s="48"/>
      <c r="I93" s="48"/>
      <c r="J93" s="48"/>
      <c r="K93" s="48"/>
      <c r="L93" s="48"/>
      <c r="M93" s="48"/>
      <c r="N93" s="45"/>
      <c r="O93" s="45"/>
      <c r="P93" s="45"/>
      <c r="Q93" s="45" t="s">
        <v>131</v>
      </c>
      <c r="R93" s="48"/>
      <c r="S93" s="48"/>
      <c r="T93" s="48"/>
      <c r="U93" s="48"/>
      <c r="V93" s="48"/>
      <c r="W93" s="48"/>
      <c r="X93" s="48"/>
      <c r="Y93" s="48"/>
      <c r="Z93" s="48"/>
      <c r="AA93" s="48"/>
      <c r="AB93" s="48"/>
      <c r="AC93" s="48"/>
      <c r="AD93" s="48"/>
      <c r="AE93" s="48"/>
      <c r="AF93" s="48"/>
      <c r="AG93" s="48"/>
      <c r="AH93" s="45"/>
      <c r="AI93" s="133"/>
      <c r="AJ93" s="74"/>
    </row>
    <row r="94" spans="1:36" ht="30" customHeight="1" x14ac:dyDescent="0.25">
      <c r="A94" s="307"/>
      <c r="B94" s="33" t="s">
        <v>519</v>
      </c>
      <c r="C94" s="48"/>
      <c r="D94" s="48"/>
      <c r="E94" s="48"/>
      <c r="F94" s="48"/>
      <c r="G94" s="48"/>
      <c r="H94" s="48"/>
      <c r="I94" s="48"/>
      <c r="J94" s="48"/>
      <c r="K94" s="48"/>
      <c r="L94" s="48"/>
      <c r="M94" s="48"/>
      <c r="N94" s="45"/>
      <c r="O94" s="45"/>
      <c r="P94" s="45" t="s">
        <v>131</v>
      </c>
      <c r="Q94" s="45"/>
      <c r="R94" s="48"/>
      <c r="S94" s="48"/>
      <c r="T94" s="48"/>
      <c r="U94" s="48"/>
      <c r="V94" s="48"/>
      <c r="W94" s="48"/>
      <c r="X94" s="48"/>
      <c r="Y94" s="48"/>
      <c r="Z94" s="48"/>
      <c r="AA94" s="48"/>
      <c r="AB94" s="48"/>
      <c r="AC94" s="48"/>
      <c r="AD94" s="48"/>
      <c r="AE94" s="48"/>
      <c r="AF94" s="48"/>
      <c r="AG94" s="48"/>
      <c r="AH94" s="45"/>
      <c r="AI94" s="133"/>
      <c r="AJ94" s="74"/>
    </row>
    <row r="95" spans="1:36" ht="30" customHeight="1" x14ac:dyDescent="0.25">
      <c r="A95" s="307"/>
      <c r="B95" s="33" t="s">
        <v>520</v>
      </c>
      <c r="C95" s="48"/>
      <c r="D95" s="48"/>
      <c r="E95" s="48"/>
      <c r="F95" s="48"/>
      <c r="G95" s="48"/>
      <c r="H95" s="48"/>
      <c r="I95" s="48"/>
      <c r="J95" s="48"/>
      <c r="K95" s="48"/>
      <c r="L95" s="48"/>
      <c r="M95" s="48"/>
      <c r="N95" s="45"/>
      <c r="O95" s="45"/>
      <c r="P95" s="45" t="s">
        <v>131</v>
      </c>
      <c r="Q95" s="45"/>
      <c r="R95" s="48"/>
      <c r="S95" s="48"/>
      <c r="T95" s="48"/>
      <c r="U95" s="48"/>
      <c r="V95" s="48"/>
      <c r="W95" s="48"/>
      <c r="X95" s="48"/>
      <c r="Y95" s="48"/>
      <c r="Z95" s="48"/>
      <c r="AA95" s="48"/>
      <c r="AB95" s="48"/>
      <c r="AC95" s="48"/>
      <c r="AD95" s="48"/>
      <c r="AE95" s="48"/>
      <c r="AF95" s="48"/>
      <c r="AG95" s="48"/>
      <c r="AH95" s="45"/>
      <c r="AI95" s="133"/>
      <c r="AJ95" s="74"/>
    </row>
    <row r="96" spans="1:36" ht="30" customHeight="1" x14ac:dyDescent="0.25">
      <c r="A96" s="307"/>
      <c r="B96" s="33" t="s">
        <v>521</v>
      </c>
      <c r="C96" s="48"/>
      <c r="D96" s="48"/>
      <c r="E96" s="48"/>
      <c r="F96" s="48"/>
      <c r="G96" s="48"/>
      <c r="H96" s="48"/>
      <c r="I96" s="48"/>
      <c r="J96" s="48"/>
      <c r="K96" s="48"/>
      <c r="L96" s="48"/>
      <c r="M96" s="48"/>
      <c r="N96" s="45"/>
      <c r="O96" s="45" t="s">
        <v>131</v>
      </c>
      <c r="P96" s="45"/>
      <c r="Q96" s="45"/>
      <c r="R96" s="48"/>
      <c r="S96" s="48"/>
      <c r="T96" s="48"/>
      <c r="U96" s="48"/>
      <c r="V96" s="48"/>
      <c r="W96" s="48"/>
      <c r="X96" s="48"/>
      <c r="Y96" s="48"/>
      <c r="Z96" s="48"/>
      <c r="AA96" s="48"/>
      <c r="AB96" s="48"/>
      <c r="AC96" s="48"/>
      <c r="AD96" s="48"/>
      <c r="AE96" s="48"/>
      <c r="AF96" s="48"/>
      <c r="AG96" s="48"/>
      <c r="AH96" s="45"/>
      <c r="AI96" s="133"/>
      <c r="AJ96" s="74"/>
    </row>
    <row r="97" spans="1:36" ht="30" customHeight="1" x14ac:dyDescent="0.25">
      <c r="A97" s="307"/>
      <c r="B97" s="33" t="s">
        <v>522</v>
      </c>
      <c r="C97" s="48"/>
      <c r="D97" s="48"/>
      <c r="E97" s="48"/>
      <c r="F97" s="48"/>
      <c r="G97" s="48"/>
      <c r="H97" s="48"/>
      <c r="I97" s="48"/>
      <c r="J97" s="48"/>
      <c r="K97" s="48"/>
      <c r="L97" s="48"/>
      <c r="M97" s="48"/>
      <c r="N97" s="45"/>
      <c r="O97" s="45"/>
      <c r="P97" s="45"/>
      <c r="Q97" s="45" t="s">
        <v>131</v>
      </c>
      <c r="R97" s="48"/>
      <c r="S97" s="48"/>
      <c r="T97" s="48"/>
      <c r="U97" s="48"/>
      <c r="V97" s="48"/>
      <c r="W97" s="48"/>
      <c r="X97" s="48"/>
      <c r="Y97" s="48"/>
      <c r="Z97" s="48"/>
      <c r="AA97" s="48"/>
      <c r="AB97" s="48"/>
      <c r="AC97" s="48"/>
      <c r="AD97" s="48"/>
      <c r="AE97" s="48"/>
      <c r="AF97" s="48"/>
      <c r="AG97" s="48"/>
      <c r="AH97" s="45"/>
      <c r="AI97" s="133"/>
      <c r="AJ97" s="74"/>
    </row>
    <row r="98" spans="1:36" ht="30" customHeight="1" x14ac:dyDescent="0.25">
      <c r="A98" s="307"/>
      <c r="B98" s="33" t="s">
        <v>523</v>
      </c>
      <c r="C98" s="48"/>
      <c r="D98" s="48"/>
      <c r="E98" s="48"/>
      <c r="F98" s="48"/>
      <c r="G98" s="48"/>
      <c r="H98" s="48"/>
      <c r="I98" s="48"/>
      <c r="J98" s="48"/>
      <c r="K98" s="48"/>
      <c r="L98" s="48"/>
      <c r="M98" s="48"/>
      <c r="N98" s="45"/>
      <c r="O98" s="45"/>
      <c r="P98" s="45" t="s">
        <v>131</v>
      </c>
      <c r="Q98" s="45"/>
      <c r="R98" s="48"/>
      <c r="S98" s="48"/>
      <c r="T98" s="48"/>
      <c r="U98" s="48"/>
      <c r="V98" s="48"/>
      <c r="W98" s="48"/>
      <c r="X98" s="48"/>
      <c r="Y98" s="48"/>
      <c r="Z98" s="48"/>
      <c r="AA98" s="48"/>
      <c r="AB98" s="48"/>
      <c r="AC98" s="48"/>
      <c r="AD98" s="48"/>
      <c r="AE98" s="48"/>
      <c r="AF98" s="48"/>
      <c r="AG98" s="48"/>
      <c r="AH98" s="45"/>
      <c r="AI98" s="133"/>
      <c r="AJ98" s="74"/>
    </row>
    <row r="99" spans="1:36" ht="30" customHeight="1" x14ac:dyDescent="0.25">
      <c r="A99" s="307"/>
      <c r="B99" s="33" t="s">
        <v>524</v>
      </c>
      <c r="C99" s="48"/>
      <c r="D99" s="48"/>
      <c r="E99" s="48"/>
      <c r="F99" s="48"/>
      <c r="G99" s="48"/>
      <c r="H99" s="48"/>
      <c r="I99" s="48"/>
      <c r="J99" s="48"/>
      <c r="K99" s="48"/>
      <c r="L99" s="48"/>
      <c r="M99" s="48"/>
      <c r="N99" s="45"/>
      <c r="O99" s="45" t="s">
        <v>131</v>
      </c>
      <c r="P99" s="45"/>
      <c r="Q99" s="45"/>
      <c r="R99" s="48"/>
      <c r="S99" s="48"/>
      <c r="T99" s="48"/>
      <c r="U99" s="48"/>
      <c r="V99" s="48"/>
      <c r="W99" s="48"/>
      <c r="X99" s="48"/>
      <c r="Y99" s="48"/>
      <c r="Z99" s="48"/>
      <c r="AA99" s="48"/>
      <c r="AB99" s="48"/>
      <c r="AC99" s="48"/>
      <c r="AD99" s="48"/>
      <c r="AE99" s="48"/>
      <c r="AF99" s="48"/>
      <c r="AG99" s="48"/>
      <c r="AH99" s="45"/>
      <c r="AI99" s="133"/>
      <c r="AJ99" s="74"/>
    </row>
    <row r="100" spans="1:36" ht="30" customHeight="1" x14ac:dyDescent="0.25">
      <c r="A100" s="308"/>
      <c r="B100" s="33" t="s">
        <v>525</v>
      </c>
      <c r="C100" s="48"/>
      <c r="D100" s="48"/>
      <c r="E100" s="48"/>
      <c r="F100" s="48"/>
      <c r="G100" s="48"/>
      <c r="H100" s="48"/>
      <c r="I100" s="48"/>
      <c r="J100" s="48"/>
      <c r="K100" s="48"/>
      <c r="L100" s="48"/>
      <c r="M100" s="48"/>
      <c r="N100" s="45"/>
      <c r="O100" s="45"/>
      <c r="P100" s="45" t="s">
        <v>131</v>
      </c>
      <c r="Q100" s="45"/>
      <c r="R100" s="48"/>
      <c r="S100" s="48"/>
      <c r="T100" s="48"/>
      <c r="U100" s="48"/>
      <c r="V100" s="48"/>
      <c r="W100" s="48"/>
      <c r="X100" s="48"/>
      <c r="Y100" s="48"/>
      <c r="Z100" s="48"/>
      <c r="AA100" s="48"/>
      <c r="AB100" s="48"/>
      <c r="AC100" s="48"/>
      <c r="AD100" s="48"/>
      <c r="AE100" s="48"/>
      <c r="AF100" s="48"/>
      <c r="AG100" s="48"/>
      <c r="AH100" s="45"/>
      <c r="AI100" s="133"/>
      <c r="AJ100" s="74"/>
    </row>
    <row r="101" spans="1:36" ht="30" customHeight="1" x14ac:dyDescent="0.25">
      <c r="A101" s="306" t="s">
        <v>526</v>
      </c>
      <c r="B101" s="33" t="s">
        <v>404</v>
      </c>
      <c r="C101" s="48" t="s">
        <v>527</v>
      </c>
      <c r="D101" s="48"/>
      <c r="E101" s="48"/>
      <c r="F101" s="48"/>
      <c r="G101" s="48"/>
      <c r="H101" s="48"/>
      <c r="I101" s="48"/>
      <c r="J101" s="48"/>
      <c r="K101" s="48"/>
      <c r="L101" s="48"/>
      <c r="M101" s="48"/>
      <c r="N101" s="45"/>
      <c r="O101" s="45"/>
      <c r="P101" s="45"/>
      <c r="Q101" s="45" t="s">
        <v>307</v>
      </c>
      <c r="R101" s="48"/>
      <c r="S101" s="48"/>
      <c r="T101" s="48"/>
      <c r="U101" s="48"/>
      <c r="V101" s="48"/>
      <c r="W101" s="48"/>
      <c r="X101" s="48"/>
      <c r="Y101" s="48"/>
      <c r="Z101" s="48"/>
      <c r="AA101" s="48"/>
      <c r="AB101" s="48"/>
      <c r="AC101" s="48"/>
      <c r="AD101" s="48"/>
      <c r="AE101" s="48"/>
      <c r="AF101" s="48"/>
      <c r="AG101" s="48"/>
      <c r="AH101" s="45"/>
      <c r="AI101" s="133"/>
      <c r="AJ101" s="74"/>
    </row>
    <row r="102" spans="1:36" ht="30" customHeight="1" x14ac:dyDescent="0.25">
      <c r="A102" s="307"/>
      <c r="B102" s="33" t="s">
        <v>411</v>
      </c>
      <c r="C102" s="48" t="s">
        <v>527</v>
      </c>
      <c r="D102" s="48"/>
      <c r="E102" s="48"/>
      <c r="F102" s="48"/>
      <c r="G102" s="48"/>
      <c r="H102" s="48"/>
      <c r="I102" s="48"/>
      <c r="J102" s="48"/>
      <c r="K102" s="48"/>
      <c r="L102" s="48"/>
      <c r="M102" s="48"/>
      <c r="N102" s="45"/>
      <c r="O102" s="45"/>
      <c r="P102" s="45"/>
      <c r="Q102" s="45" t="s">
        <v>307</v>
      </c>
      <c r="R102" s="48"/>
      <c r="S102" s="48"/>
      <c r="T102" s="48"/>
      <c r="U102" s="48"/>
      <c r="V102" s="48"/>
      <c r="W102" s="48"/>
      <c r="X102" s="48"/>
      <c r="Y102" s="48"/>
      <c r="Z102" s="48"/>
      <c r="AA102" s="48"/>
      <c r="AB102" s="48"/>
      <c r="AC102" s="48"/>
      <c r="AD102" s="48"/>
      <c r="AE102" s="48"/>
      <c r="AF102" s="48"/>
      <c r="AG102" s="48"/>
      <c r="AH102" s="45"/>
      <c r="AI102" s="133"/>
      <c r="AJ102" s="74"/>
    </row>
    <row r="103" spans="1:36" ht="30" customHeight="1" x14ac:dyDescent="0.25">
      <c r="A103" s="307"/>
      <c r="B103" s="33" t="s">
        <v>416</v>
      </c>
      <c r="C103" s="48" t="s">
        <v>527</v>
      </c>
      <c r="D103" s="48"/>
      <c r="E103" s="48"/>
      <c r="F103" s="48"/>
      <c r="G103" s="48"/>
      <c r="H103" s="48"/>
      <c r="I103" s="48"/>
      <c r="J103" s="48"/>
      <c r="K103" s="48"/>
      <c r="L103" s="48"/>
      <c r="M103" s="48"/>
      <c r="N103" s="45"/>
      <c r="O103" s="45"/>
      <c r="P103" s="45"/>
      <c r="Q103" s="45" t="s">
        <v>307</v>
      </c>
      <c r="R103" s="48"/>
      <c r="S103" s="48"/>
      <c r="T103" s="48"/>
      <c r="U103" s="48"/>
      <c r="V103" s="48"/>
      <c r="W103" s="48"/>
      <c r="X103" s="48"/>
      <c r="Y103" s="48"/>
      <c r="Z103" s="48"/>
      <c r="AA103" s="48"/>
      <c r="AB103" s="48"/>
      <c r="AC103" s="48"/>
      <c r="AD103" s="48"/>
      <c r="AE103" s="48"/>
      <c r="AF103" s="48"/>
      <c r="AG103" s="48"/>
      <c r="AH103" s="45"/>
      <c r="AI103" s="133"/>
      <c r="AJ103" s="74"/>
    </row>
    <row r="104" spans="1:36" ht="30" customHeight="1" x14ac:dyDescent="0.25">
      <c r="A104" s="307"/>
      <c r="B104" s="33" t="s">
        <v>528</v>
      </c>
      <c r="C104" s="48"/>
      <c r="D104" s="48"/>
      <c r="E104" s="48"/>
      <c r="F104" s="48"/>
      <c r="G104" s="48"/>
      <c r="H104" s="48"/>
      <c r="I104" s="48"/>
      <c r="J104" s="48"/>
      <c r="K104" s="48"/>
      <c r="L104" s="48"/>
      <c r="M104" s="48"/>
      <c r="N104" s="45"/>
      <c r="O104" s="45"/>
      <c r="P104" s="45" t="s">
        <v>131</v>
      </c>
      <c r="Q104" s="45"/>
      <c r="R104" s="48"/>
      <c r="S104" s="48"/>
      <c r="T104" s="48"/>
      <c r="U104" s="48"/>
      <c r="V104" s="48"/>
      <c r="W104" s="48"/>
      <c r="X104" s="48"/>
      <c r="Y104" s="48"/>
      <c r="Z104" s="48"/>
      <c r="AA104" s="48"/>
      <c r="AB104" s="48"/>
      <c r="AC104" s="48"/>
      <c r="AD104" s="48"/>
      <c r="AE104" s="48"/>
      <c r="AF104" s="48"/>
      <c r="AG104" s="48"/>
      <c r="AH104" s="45"/>
      <c r="AI104" s="133"/>
      <c r="AJ104" s="74"/>
    </row>
    <row r="105" spans="1:36" ht="30" customHeight="1" x14ac:dyDescent="0.25">
      <c r="A105" s="307"/>
      <c r="B105" s="33" t="s">
        <v>529</v>
      </c>
      <c r="C105" s="48"/>
      <c r="D105" s="48"/>
      <c r="E105" s="48"/>
      <c r="F105" s="48"/>
      <c r="G105" s="48"/>
      <c r="H105" s="48"/>
      <c r="I105" s="48"/>
      <c r="J105" s="48"/>
      <c r="K105" s="48"/>
      <c r="L105" s="48"/>
      <c r="M105" s="48"/>
      <c r="N105" s="45"/>
      <c r="O105" s="45"/>
      <c r="P105" s="45" t="s">
        <v>131</v>
      </c>
      <c r="Q105" s="45"/>
      <c r="R105" s="48"/>
      <c r="S105" s="48"/>
      <c r="T105" s="48"/>
      <c r="U105" s="48"/>
      <c r="V105" s="48"/>
      <c r="W105" s="48"/>
      <c r="X105" s="48"/>
      <c r="Y105" s="48"/>
      <c r="Z105" s="48"/>
      <c r="AA105" s="48"/>
      <c r="AB105" s="48"/>
      <c r="AC105" s="48"/>
      <c r="AD105" s="48"/>
      <c r="AE105" s="48"/>
      <c r="AF105" s="48"/>
      <c r="AG105" s="48"/>
      <c r="AH105" s="45"/>
      <c r="AI105" s="133"/>
      <c r="AJ105" s="74"/>
    </row>
    <row r="106" spans="1:36" ht="30" customHeight="1" x14ac:dyDescent="0.25">
      <c r="A106" s="307"/>
      <c r="B106" s="33" t="s">
        <v>530</v>
      </c>
      <c r="C106" s="48"/>
      <c r="D106" s="48"/>
      <c r="E106" s="48"/>
      <c r="F106" s="48"/>
      <c r="G106" s="48"/>
      <c r="H106" s="48"/>
      <c r="I106" s="48"/>
      <c r="J106" s="48"/>
      <c r="K106" s="48"/>
      <c r="L106" s="48"/>
      <c r="M106" s="48"/>
      <c r="N106" s="45"/>
      <c r="O106" s="45"/>
      <c r="P106" s="45" t="s">
        <v>131</v>
      </c>
      <c r="Q106" s="45"/>
      <c r="R106" s="48"/>
      <c r="S106" s="48"/>
      <c r="T106" s="48"/>
      <c r="U106" s="48"/>
      <c r="V106" s="48"/>
      <c r="W106" s="48"/>
      <c r="X106" s="48"/>
      <c r="Y106" s="48"/>
      <c r="Z106" s="48"/>
      <c r="AA106" s="48"/>
      <c r="AB106" s="48"/>
      <c r="AC106" s="48"/>
      <c r="AD106" s="48"/>
      <c r="AE106" s="48"/>
      <c r="AF106" s="48"/>
      <c r="AG106" s="48"/>
      <c r="AH106" s="45"/>
      <c r="AI106" s="133"/>
      <c r="AJ106" s="74"/>
    </row>
    <row r="107" spans="1:36" ht="30" customHeight="1" x14ac:dyDescent="0.25">
      <c r="A107" s="307"/>
      <c r="B107" s="33" t="s">
        <v>531</v>
      </c>
      <c r="C107" s="48"/>
      <c r="D107" s="48"/>
      <c r="E107" s="48"/>
      <c r="F107" s="48"/>
      <c r="G107" s="48"/>
      <c r="H107" s="48"/>
      <c r="I107" s="48"/>
      <c r="J107" s="48"/>
      <c r="K107" s="48"/>
      <c r="L107" s="48"/>
      <c r="M107" s="48"/>
      <c r="N107" s="45"/>
      <c r="O107" s="45"/>
      <c r="P107" s="45" t="s">
        <v>131</v>
      </c>
      <c r="Q107" s="45"/>
      <c r="R107" s="48"/>
      <c r="S107" s="48"/>
      <c r="T107" s="48"/>
      <c r="U107" s="48"/>
      <c r="V107" s="48"/>
      <c r="W107" s="48"/>
      <c r="X107" s="48"/>
      <c r="Y107" s="48"/>
      <c r="Z107" s="48"/>
      <c r="AA107" s="48"/>
      <c r="AB107" s="48"/>
      <c r="AC107" s="48"/>
      <c r="AD107" s="48"/>
      <c r="AE107" s="48"/>
      <c r="AF107" s="48"/>
      <c r="AG107" s="48"/>
      <c r="AH107" s="45"/>
      <c r="AI107" s="133"/>
      <c r="AJ107" s="74"/>
    </row>
    <row r="108" spans="1:36" ht="30" customHeight="1" x14ac:dyDescent="0.25">
      <c r="A108" s="307"/>
      <c r="B108" s="33" t="s">
        <v>532</v>
      </c>
      <c r="C108" s="48"/>
      <c r="D108" s="48"/>
      <c r="E108" s="48"/>
      <c r="F108" s="48"/>
      <c r="G108" s="48"/>
      <c r="H108" s="48"/>
      <c r="I108" s="48"/>
      <c r="J108" s="48"/>
      <c r="K108" s="48"/>
      <c r="L108" s="48"/>
      <c r="M108" s="48"/>
      <c r="N108" s="45"/>
      <c r="O108" s="45"/>
      <c r="P108" s="45" t="s">
        <v>131</v>
      </c>
      <c r="Q108" s="45"/>
      <c r="R108" s="48"/>
      <c r="S108" s="48"/>
      <c r="T108" s="48"/>
      <c r="U108" s="48"/>
      <c r="V108" s="48"/>
      <c r="W108" s="48"/>
      <c r="X108" s="48"/>
      <c r="Y108" s="48"/>
      <c r="Z108" s="48"/>
      <c r="AA108" s="48"/>
      <c r="AB108" s="48"/>
      <c r="AC108" s="48"/>
      <c r="AD108" s="48"/>
      <c r="AE108" s="48"/>
      <c r="AF108" s="48"/>
      <c r="AG108" s="48"/>
      <c r="AH108" s="45"/>
      <c r="AI108" s="133"/>
      <c r="AJ108" s="74"/>
    </row>
    <row r="109" spans="1:36" ht="30" customHeight="1" x14ac:dyDescent="0.25">
      <c r="A109" s="307"/>
      <c r="B109" s="33" t="s">
        <v>533</v>
      </c>
      <c r="C109" s="48"/>
      <c r="D109" s="48"/>
      <c r="E109" s="48"/>
      <c r="F109" s="48"/>
      <c r="G109" s="48"/>
      <c r="H109" s="48"/>
      <c r="I109" s="48"/>
      <c r="J109" s="48"/>
      <c r="K109" s="48"/>
      <c r="L109" s="48"/>
      <c r="M109" s="48"/>
      <c r="N109" s="45"/>
      <c r="O109" s="45"/>
      <c r="P109" s="45" t="s">
        <v>131</v>
      </c>
      <c r="Q109" s="45"/>
      <c r="R109" s="48"/>
      <c r="S109" s="48"/>
      <c r="T109" s="48"/>
      <c r="U109" s="48"/>
      <c r="V109" s="48"/>
      <c r="W109" s="48"/>
      <c r="X109" s="48"/>
      <c r="Y109" s="48"/>
      <c r="Z109" s="48"/>
      <c r="AA109" s="48"/>
      <c r="AB109" s="48"/>
      <c r="AC109" s="48"/>
      <c r="AD109" s="48"/>
      <c r="AE109" s="48"/>
      <c r="AF109" s="48"/>
      <c r="AG109" s="48"/>
      <c r="AH109" s="45"/>
      <c r="AI109" s="133"/>
      <c r="AJ109" s="74"/>
    </row>
    <row r="110" spans="1:36" ht="30" customHeight="1" x14ac:dyDescent="0.25">
      <c r="A110" s="307"/>
      <c r="B110" s="33" t="s">
        <v>534</v>
      </c>
      <c r="C110" s="48"/>
      <c r="D110" s="48"/>
      <c r="E110" s="48"/>
      <c r="F110" s="48"/>
      <c r="G110" s="48"/>
      <c r="H110" s="48"/>
      <c r="I110" s="48"/>
      <c r="J110" s="48"/>
      <c r="K110" s="48"/>
      <c r="L110" s="48"/>
      <c r="M110" s="48"/>
      <c r="N110" s="45"/>
      <c r="O110" s="45"/>
      <c r="P110" s="45" t="s">
        <v>131</v>
      </c>
      <c r="Q110" s="45"/>
      <c r="R110" s="48"/>
      <c r="S110" s="48"/>
      <c r="T110" s="48"/>
      <c r="U110" s="48"/>
      <c r="V110" s="48"/>
      <c r="W110" s="48"/>
      <c r="X110" s="48"/>
      <c r="Y110" s="48"/>
      <c r="Z110" s="48"/>
      <c r="AA110" s="48"/>
      <c r="AB110" s="48"/>
      <c r="AC110" s="48"/>
      <c r="AD110" s="48"/>
      <c r="AE110" s="48"/>
      <c r="AF110" s="48"/>
      <c r="AG110" s="48"/>
      <c r="AH110" s="45"/>
      <c r="AI110" s="133"/>
      <c r="AJ110" s="74"/>
    </row>
    <row r="111" spans="1:36" ht="30" customHeight="1" x14ac:dyDescent="0.25">
      <c r="A111" s="307"/>
      <c r="B111" s="33" t="s">
        <v>535</v>
      </c>
      <c r="C111" s="48"/>
      <c r="D111" s="48"/>
      <c r="E111" s="48"/>
      <c r="F111" s="48"/>
      <c r="G111" s="48"/>
      <c r="H111" s="48"/>
      <c r="I111" s="48"/>
      <c r="J111" s="48"/>
      <c r="K111" s="48"/>
      <c r="L111" s="48"/>
      <c r="M111" s="48"/>
      <c r="N111" s="45"/>
      <c r="O111" s="45"/>
      <c r="P111" s="45" t="s">
        <v>131</v>
      </c>
      <c r="Q111" s="45"/>
      <c r="R111" s="48"/>
      <c r="S111" s="48"/>
      <c r="T111" s="48"/>
      <c r="U111" s="48"/>
      <c r="V111" s="48"/>
      <c r="W111" s="48"/>
      <c r="X111" s="48"/>
      <c r="Y111" s="48"/>
      <c r="Z111" s="48"/>
      <c r="AA111" s="48"/>
      <c r="AB111" s="48"/>
      <c r="AC111" s="48"/>
      <c r="AD111" s="48"/>
      <c r="AE111" s="48"/>
      <c r="AF111" s="48"/>
      <c r="AG111" s="48"/>
      <c r="AH111" s="45"/>
      <c r="AI111" s="133"/>
      <c r="AJ111" s="74"/>
    </row>
    <row r="112" spans="1:36" ht="30" customHeight="1" x14ac:dyDescent="0.25">
      <c r="A112" s="307"/>
      <c r="B112" s="33" t="s">
        <v>536</v>
      </c>
      <c r="C112" s="48"/>
      <c r="D112" s="48"/>
      <c r="E112" s="48"/>
      <c r="F112" s="48"/>
      <c r="G112" s="48"/>
      <c r="H112" s="48"/>
      <c r="I112" s="48"/>
      <c r="J112" s="48"/>
      <c r="K112" s="48"/>
      <c r="L112" s="48"/>
      <c r="M112" s="48"/>
      <c r="N112" s="45"/>
      <c r="O112" s="45"/>
      <c r="P112" s="45" t="s">
        <v>131</v>
      </c>
      <c r="Q112" s="45"/>
      <c r="R112" s="48"/>
      <c r="S112" s="48"/>
      <c r="T112" s="48"/>
      <c r="U112" s="48"/>
      <c r="V112" s="48"/>
      <c r="W112" s="48"/>
      <c r="X112" s="48"/>
      <c r="Y112" s="48"/>
      <c r="Z112" s="48"/>
      <c r="AA112" s="48"/>
      <c r="AB112" s="48"/>
      <c r="AC112" s="48"/>
      <c r="AD112" s="48"/>
      <c r="AE112" s="48"/>
      <c r="AF112" s="48"/>
      <c r="AG112" s="48"/>
      <c r="AH112" s="45"/>
      <c r="AI112" s="133"/>
      <c r="AJ112" s="74"/>
    </row>
    <row r="113" spans="1:36" ht="30" customHeight="1" x14ac:dyDescent="0.25">
      <c r="A113" s="307"/>
      <c r="B113" s="33" t="s">
        <v>537</v>
      </c>
      <c r="C113" s="48"/>
      <c r="D113" s="48"/>
      <c r="E113" s="48"/>
      <c r="F113" s="48"/>
      <c r="G113" s="48"/>
      <c r="H113" s="48"/>
      <c r="I113" s="48"/>
      <c r="J113" s="48"/>
      <c r="K113" s="48"/>
      <c r="L113" s="48"/>
      <c r="M113" s="48"/>
      <c r="N113" s="45"/>
      <c r="O113" s="45"/>
      <c r="P113" s="45" t="s">
        <v>131</v>
      </c>
      <c r="Q113" s="45"/>
      <c r="R113" s="48"/>
      <c r="S113" s="48"/>
      <c r="T113" s="48"/>
      <c r="U113" s="48"/>
      <c r="V113" s="48"/>
      <c r="W113" s="48"/>
      <c r="X113" s="48"/>
      <c r="Y113" s="48"/>
      <c r="Z113" s="48"/>
      <c r="AA113" s="48"/>
      <c r="AB113" s="48"/>
      <c r="AC113" s="48"/>
      <c r="AD113" s="48"/>
      <c r="AE113" s="48"/>
      <c r="AF113" s="48"/>
      <c r="AG113" s="48"/>
      <c r="AH113" s="45"/>
      <c r="AI113" s="133"/>
      <c r="AJ113" s="74"/>
    </row>
    <row r="114" spans="1:36" ht="30" customHeight="1" x14ac:dyDescent="0.25">
      <c r="A114" s="307"/>
      <c r="B114" s="33" t="s">
        <v>538</v>
      </c>
      <c r="C114" s="48"/>
      <c r="D114" s="48"/>
      <c r="E114" s="48"/>
      <c r="F114" s="48"/>
      <c r="G114" s="48"/>
      <c r="H114" s="48"/>
      <c r="I114" s="48"/>
      <c r="J114" s="48"/>
      <c r="K114" s="48"/>
      <c r="L114" s="48"/>
      <c r="M114" s="48"/>
      <c r="N114" s="45"/>
      <c r="O114" s="45"/>
      <c r="P114" s="45" t="s">
        <v>131</v>
      </c>
      <c r="Q114" s="45"/>
      <c r="R114" s="48"/>
      <c r="S114" s="48"/>
      <c r="T114" s="48"/>
      <c r="U114" s="48"/>
      <c r="V114" s="48"/>
      <c r="W114" s="48"/>
      <c r="X114" s="48"/>
      <c r="Y114" s="48"/>
      <c r="Z114" s="48"/>
      <c r="AA114" s="48"/>
      <c r="AB114" s="48"/>
      <c r="AC114" s="48"/>
      <c r="AD114" s="48"/>
      <c r="AE114" s="48"/>
      <c r="AF114" s="48"/>
      <c r="AG114" s="48"/>
      <c r="AH114" s="45"/>
      <c r="AI114" s="133"/>
      <c r="AJ114" s="74"/>
    </row>
    <row r="115" spans="1:36" ht="30" customHeight="1" x14ac:dyDescent="0.25">
      <c r="A115" s="308"/>
      <c r="B115" s="33" t="s">
        <v>539</v>
      </c>
      <c r="C115" s="48"/>
      <c r="D115" s="48"/>
      <c r="E115" s="48"/>
      <c r="F115" s="48"/>
      <c r="G115" s="48"/>
      <c r="H115" s="48"/>
      <c r="I115" s="48"/>
      <c r="J115" s="48"/>
      <c r="K115" s="48"/>
      <c r="L115" s="48"/>
      <c r="M115" s="48"/>
      <c r="N115" s="45"/>
      <c r="O115" s="45"/>
      <c r="P115" s="45" t="s">
        <v>131</v>
      </c>
      <c r="Q115" s="45"/>
      <c r="R115" s="48"/>
      <c r="S115" s="48"/>
      <c r="T115" s="48"/>
      <c r="U115" s="48"/>
      <c r="V115" s="48"/>
      <c r="W115" s="48"/>
      <c r="X115" s="48"/>
      <c r="Y115" s="48"/>
      <c r="Z115" s="48"/>
      <c r="AA115" s="48"/>
      <c r="AB115" s="48"/>
      <c r="AC115" s="48"/>
      <c r="AD115" s="48"/>
      <c r="AE115" s="48"/>
      <c r="AF115" s="48"/>
      <c r="AG115" s="48"/>
      <c r="AH115" s="45"/>
      <c r="AI115" s="133"/>
      <c r="AJ115" s="74"/>
    </row>
    <row r="116" spans="1:36" ht="30" customHeight="1" x14ac:dyDescent="0.25">
      <c r="A116" s="306" t="s">
        <v>540</v>
      </c>
      <c r="B116" s="33" t="s">
        <v>541</v>
      </c>
      <c r="C116" s="48" t="s">
        <v>542</v>
      </c>
      <c r="D116" s="48"/>
      <c r="E116" s="48"/>
      <c r="F116" s="48"/>
      <c r="G116" s="48"/>
      <c r="H116" s="48"/>
      <c r="I116" s="48"/>
      <c r="J116" s="48"/>
      <c r="K116" s="48"/>
      <c r="L116" s="48"/>
      <c r="M116" s="48"/>
      <c r="N116" s="45"/>
      <c r="O116" s="45"/>
      <c r="P116" s="45"/>
      <c r="Q116" s="45" t="s">
        <v>307</v>
      </c>
      <c r="R116" s="48"/>
      <c r="S116" s="48"/>
      <c r="T116" s="48"/>
      <c r="U116" s="48"/>
      <c r="V116" s="48"/>
      <c r="W116" s="48"/>
      <c r="X116" s="48"/>
      <c r="Y116" s="48"/>
      <c r="Z116" s="48"/>
      <c r="AA116" s="48"/>
      <c r="AB116" s="48"/>
      <c r="AC116" s="48"/>
      <c r="AD116" s="48"/>
      <c r="AE116" s="48"/>
      <c r="AF116" s="48"/>
      <c r="AG116" s="48"/>
      <c r="AH116" s="45"/>
      <c r="AI116" s="133"/>
      <c r="AJ116" s="74"/>
    </row>
    <row r="117" spans="1:36" ht="30" customHeight="1" x14ac:dyDescent="0.25">
      <c r="A117" s="307"/>
      <c r="B117" s="33" t="s">
        <v>543</v>
      </c>
      <c r="C117" s="48" t="s">
        <v>542</v>
      </c>
      <c r="D117" s="48"/>
      <c r="E117" s="48"/>
      <c r="F117" s="48"/>
      <c r="G117" s="48"/>
      <c r="H117" s="48"/>
      <c r="I117" s="48"/>
      <c r="J117" s="48"/>
      <c r="K117" s="48"/>
      <c r="L117" s="48"/>
      <c r="M117" s="48"/>
      <c r="N117" s="45"/>
      <c r="O117" s="45"/>
      <c r="P117" s="45"/>
      <c r="Q117" s="45" t="s">
        <v>307</v>
      </c>
      <c r="R117" s="48"/>
      <c r="S117" s="48"/>
      <c r="T117" s="48"/>
      <c r="U117" s="48"/>
      <c r="V117" s="48"/>
      <c r="W117" s="48"/>
      <c r="X117" s="48"/>
      <c r="Y117" s="48"/>
      <c r="Z117" s="48"/>
      <c r="AA117" s="48"/>
      <c r="AB117" s="48"/>
      <c r="AC117" s="48"/>
      <c r="AD117" s="48"/>
      <c r="AE117" s="48"/>
      <c r="AF117" s="48"/>
      <c r="AG117" s="48"/>
      <c r="AH117" s="45"/>
      <c r="AI117" s="133"/>
      <c r="AJ117" s="74"/>
    </row>
    <row r="118" spans="1:36" ht="30" customHeight="1" x14ac:dyDescent="0.25">
      <c r="A118" s="307"/>
      <c r="B118" s="33" t="s">
        <v>544</v>
      </c>
      <c r="C118" s="48" t="s">
        <v>542</v>
      </c>
      <c r="D118" s="48"/>
      <c r="E118" s="48"/>
      <c r="F118" s="48"/>
      <c r="G118" s="48"/>
      <c r="H118" s="48"/>
      <c r="I118" s="48"/>
      <c r="J118" s="48"/>
      <c r="K118" s="48"/>
      <c r="L118" s="48"/>
      <c r="M118" s="48"/>
      <c r="N118" s="45"/>
      <c r="O118" s="45"/>
      <c r="P118" s="45"/>
      <c r="Q118" s="45" t="s">
        <v>307</v>
      </c>
      <c r="R118" s="48"/>
      <c r="S118" s="48"/>
      <c r="T118" s="48"/>
      <c r="U118" s="48"/>
      <c r="V118" s="48"/>
      <c r="W118" s="48"/>
      <c r="X118" s="48"/>
      <c r="Y118" s="48"/>
      <c r="Z118" s="48"/>
      <c r="AA118" s="48"/>
      <c r="AB118" s="48"/>
      <c r="AC118" s="48"/>
      <c r="AD118" s="48"/>
      <c r="AE118" s="48"/>
      <c r="AF118" s="48"/>
      <c r="AG118" s="48"/>
      <c r="AH118" s="45"/>
      <c r="AI118" s="133"/>
      <c r="AJ118" s="74"/>
    </row>
    <row r="119" spans="1:36" ht="30" customHeight="1" x14ac:dyDescent="0.25">
      <c r="A119" s="307"/>
      <c r="B119" s="33" t="s">
        <v>545</v>
      </c>
      <c r="C119" s="48"/>
      <c r="D119" s="48"/>
      <c r="E119" s="48"/>
      <c r="F119" s="48"/>
      <c r="G119" s="48"/>
      <c r="H119" s="48"/>
      <c r="I119" s="48"/>
      <c r="J119" s="48"/>
      <c r="K119" s="48"/>
      <c r="L119" s="48"/>
      <c r="M119" s="48"/>
      <c r="N119" s="45"/>
      <c r="O119" s="45" t="s">
        <v>131</v>
      </c>
      <c r="P119" s="45"/>
      <c r="Q119" s="45"/>
      <c r="R119" s="48"/>
      <c r="S119" s="48"/>
      <c r="T119" s="48"/>
      <c r="U119" s="48"/>
      <c r="V119" s="48"/>
      <c r="W119" s="48"/>
      <c r="X119" s="48"/>
      <c r="Y119" s="48"/>
      <c r="Z119" s="48"/>
      <c r="AA119" s="48"/>
      <c r="AB119" s="48"/>
      <c r="AC119" s="48"/>
      <c r="AD119" s="48"/>
      <c r="AE119" s="48"/>
      <c r="AF119" s="48"/>
      <c r="AG119" s="48"/>
      <c r="AH119" s="45"/>
      <c r="AI119" s="133"/>
      <c r="AJ119" s="74"/>
    </row>
    <row r="120" spans="1:36" ht="30" customHeight="1" x14ac:dyDescent="0.25">
      <c r="A120" s="307"/>
      <c r="B120" s="33" t="s">
        <v>546</v>
      </c>
      <c r="C120" s="48"/>
      <c r="D120" s="48"/>
      <c r="E120" s="48"/>
      <c r="F120" s="48"/>
      <c r="G120" s="48"/>
      <c r="H120" s="48"/>
      <c r="I120" s="48"/>
      <c r="J120" s="48"/>
      <c r="K120" s="48"/>
      <c r="L120" s="48"/>
      <c r="M120" s="48"/>
      <c r="N120" s="45"/>
      <c r="O120" s="45"/>
      <c r="P120" s="45"/>
      <c r="Q120" s="45" t="s">
        <v>131</v>
      </c>
      <c r="R120" s="48"/>
      <c r="S120" s="48"/>
      <c r="T120" s="48"/>
      <c r="U120" s="48"/>
      <c r="V120" s="48"/>
      <c r="W120" s="48"/>
      <c r="X120" s="48"/>
      <c r="Y120" s="48"/>
      <c r="Z120" s="48"/>
      <c r="AA120" s="48"/>
      <c r="AB120" s="48"/>
      <c r="AC120" s="48"/>
      <c r="AD120" s="48"/>
      <c r="AE120" s="48"/>
      <c r="AF120" s="48"/>
      <c r="AG120" s="48"/>
      <c r="AH120" s="45"/>
      <c r="AI120" s="133"/>
      <c r="AJ120" s="74"/>
    </row>
    <row r="121" spans="1:36" ht="30" customHeight="1" x14ac:dyDescent="0.25">
      <c r="A121" s="307"/>
      <c r="B121" s="33" t="s">
        <v>547</v>
      </c>
      <c r="C121" s="48"/>
      <c r="D121" s="48"/>
      <c r="E121" s="48"/>
      <c r="F121" s="48"/>
      <c r="G121" s="48"/>
      <c r="H121" s="48"/>
      <c r="I121" s="48"/>
      <c r="J121" s="48"/>
      <c r="K121" s="48"/>
      <c r="L121" s="48"/>
      <c r="M121" s="48"/>
      <c r="N121" s="45"/>
      <c r="O121" s="45" t="s">
        <v>131</v>
      </c>
      <c r="P121" s="45"/>
      <c r="Q121" s="45"/>
      <c r="R121" s="48"/>
      <c r="S121" s="48"/>
      <c r="T121" s="48"/>
      <c r="U121" s="48"/>
      <c r="V121" s="48"/>
      <c r="W121" s="48"/>
      <c r="X121" s="48"/>
      <c r="Y121" s="48"/>
      <c r="Z121" s="48"/>
      <c r="AA121" s="48"/>
      <c r="AB121" s="48"/>
      <c r="AC121" s="48"/>
      <c r="AD121" s="48"/>
      <c r="AE121" s="48"/>
      <c r="AF121" s="48"/>
      <c r="AG121" s="48"/>
      <c r="AH121" s="45"/>
      <c r="AI121" s="133"/>
      <c r="AJ121" s="74"/>
    </row>
    <row r="122" spans="1:36" ht="30" customHeight="1" x14ac:dyDescent="0.25">
      <c r="A122" s="307"/>
      <c r="B122" s="33" t="s">
        <v>548</v>
      </c>
      <c r="C122" s="48"/>
      <c r="D122" s="48"/>
      <c r="E122" s="48"/>
      <c r="F122" s="48"/>
      <c r="G122" s="48"/>
      <c r="H122" s="48"/>
      <c r="I122" s="48"/>
      <c r="J122" s="48"/>
      <c r="K122" s="48"/>
      <c r="L122" s="48"/>
      <c r="M122" s="48"/>
      <c r="N122" s="45"/>
      <c r="O122" s="45"/>
      <c r="P122" s="45" t="s">
        <v>131</v>
      </c>
      <c r="Q122" s="45"/>
      <c r="R122" s="48"/>
      <c r="S122" s="48"/>
      <c r="T122" s="48"/>
      <c r="U122" s="48"/>
      <c r="V122" s="48"/>
      <c r="W122" s="48"/>
      <c r="X122" s="48"/>
      <c r="Y122" s="48"/>
      <c r="Z122" s="48"/>
      <c r="AA122" s="48"/>
      <c r="AB122" s="48"/>
      <c r="AC122" s="48"/>
      <c r="AD122" s="48"/>
      <c r="AE122" s="48"/>
      <c r="AF122" s="48"/>
      <c r="AG122" s="48"/>
      <c r="AH122" s="45"/>
      <c r="AI122" s="133"/>
      <c r="AJ122" s="74"/>
    </row>
    <row r="123" spans="1:36" ht="30" customHeight="1" x14ac:dyDescent="0.25">
      <c r="A123" s="307"/>
      <c r="B123" s="33" t="s">
        <v>549</v>
      </c>
      <c r="C123" s="48"/>
      <c r="D123" s="48"/>
      <c r="E123" s="48"/>
      <c r="F123" s="48"/>
      <c r="G123" s="48"/>
      <c r="H123" s="48"/>
      <c r="I123" s="48"/>
      <c r="J123" s="48"/>
      <c r="K123" s="48"/>
      <c r="L123" s="48"/>
      <c r="M123" s="48"/>
      <c r="N123" s="45"/>
      <c r="O123" s="45"/>
      <c r="P123" s="45"/>
      <c r="Q123" s="45" t="s">
        <v>131</v>
      </c>
      <c r="R123" s="48"/>
      <c r="S123" s="48"/>
      <c r="T123" s="48"/>
      <c r="U123" s="48"/>
      <c r="V123" s="48"/>
      <c r="W123" s="48"/>
      <c r="X123" s="48"/>
      <c r="Y123" s="48"/>
      <c r="Z123" s="48"/>
      <c r="AA123" s="48"/>
      <c r="AB123" s="48"/>
      <c r="AC123" s="48"/>
      <c r="AD123" s="48"/>
      <c r="AE123" s="48"/>
      <c r="AF123" s="48"/>
      <c r="AG123" s="48"/>
      <c r="AH123" s="45"/>
      <c r="AI123" s="133"/>
      <c r="AJ123" s="74"/>
    </row>
    <row r="124" spans="1:36" ht="30" customHeight="1" x14ac:dyDescent="0.25">
      <c r="A124" s="307"/>
      <c r="B124" s="33" t="s">
        <v>550</v>
      </c>
      <c r="C124" s="48"/>
      <c r="D124" s="48"/>
      <c r="E124" s="48"/>
      <c r="F124" s="48"/>
      <c r="G124" s="48"/>
      <c r="H124" s="48"/>
      <c r="I124" s="48"/>
      <c r="J124" s="48"/>
      <c r="K124" s="48"/>
      <c r="L124" s="48"/>
      <c r="M124" s="48"/>
      <c r="N124" s="45"/>
      <c r="O124" s="45"/>
      <c r="P124" s="45" t="s">
        <v>131</v>
      </c>
      <c r="Q124" s="45"/>
      <c r="R124" s="48"/>
      <c r="S124" s="48"/>
      <c r="T124" s="48"/>
      <c r="U124" s="48"/>
      <c r="V124" s="48"/>
      <c r="W124" s="48"/>
      <c r="X124" s="48"/>
      <c r="Y124" s="48"/>
      <c r="Z124" s="48"/>
      <c r="AA124" s="48"/>
      <c r="AB124" s="48"/>
      <c r="AC124" s="48"/>
      <c r="AD124" s="48"/>
      <c r="AE124" s="48"/>
      <c r="AF124" s="48"/>
      <c r="AG124" s="48"/>
      <c r="AH124" s="45"/>
      <c r="AI124" s="133"/>
      <c r="AJ124" s="74"/>
    </row>
    <row r="125" spans="1:36" ht="30" customHeight="1" x14ac:dyDescent="0.25">
      <c r="A125" s="307"/>
      <c r="B125" s="33" t="s">
        <v>551</v>
      </c>
      <c r="C125" s="48"/>
      <c r="D125" s="48"/>
      <c r="E125" s="48"/>
      <c r="F125" s="48"/>
      <c r="G125" s="48"/>
      <c r="H125" s="48"/>
      <c r="I125" s="48"/>
      <c r="J125" s="48"/>
      <c r="K125" s="48"/>
      <c r="L125" s="48"/>
      <c r="M125" s="48"/>
      <c r="N125" s="45"/>
      <c r="O125" s="45"/>
      <c r="P125" s="45" t="s">
        <v>131</v>
      </c>
      <c r="Q125" s="45"/>
      <c r="R125" s="48"/>
      <c r="S125" s="48"/>
      <c r="T125" s="48"/>
      <c r="U125" s="48"/>
      <c r="V125" s="48"/>
      <c r="W125" s="48"/>
      <c r="X125" s="48"/>
      <c r="Y125" s="48"/>
      <c r="Z125" s="48"/>
      <c r="AA125" s="48"/>
      <c r="AB125" s="48"/>
      <c r="AC125" s="48"/>
      <c r="AD125" s="48"/>
      <c r="AE125" s="48"/>
      <c r="AF125" s="48"/>
      <c r="AG125" s="48"/>
      <c r="AH125" s="45"/>
      <c r="AI125" s="133"/>
      <c r="AJ125" s="74"/>
    </row>
    <row r="126" spans="1:36" ht="30" customHeight="1" x14ac:dyDescent="0.25">
      <c r="A126" s="307"/>
      <c r="B126" s="33" t="s">
        <v>552</v>
      </c>
      <c r="C126" s="48"/>
      <c r="D126" s="48"/>
      <c r="E126" s="48"/>
      <c r="F126" s="48"/>
      <c r="G126" s="48"/>
      <c r="H126" s="48"/>
      <c r="I126" s="48"/>
      <c r="J126" s="48"/>
      <c r="K126" s="48"/>
      <c r="L126" s="48"/>
      <c r="M126" s="48"/>
      <c r="N126" s="45"/>
      <c r="O126" s="45"/>
      <c r="P126" s="45"/>
      <c r="Q126" s="45" t="s">
        <v>131</v>
      </c>
      <c r="R126" s="48"/>
      <c r="S126" s="48"/>
      <c r="T126" s="48"/>
      <c r="U126" s="48"/>
      <c r="V126" s="48"/>
      <c r="W126" s="48"/>
      <c r="X126" s="48"/>
      <c r="Y126" s="48"/>
      <c r="Z126" s="48"/>
      <c r="AA126" s="48"/>
      <c r="AB126" s="48"/>
      <c r="AC126" s="48"/>
      <c r="AD126" s="48"/>
      <c r="AE126" s="48"/>
      <c r="AF126" s="48"/>
      <c r="AG126" s="48"/>
      <c r="AH126" s="45"/>
      <c r="AI126" s="133"/>
      <c r="AJ126" s="74"/>
    </row>
    <row r="127" spans="1:36" ht="30" customHeight="1" x14ac:dyDescent="0.25">
      <c r="A127" s="307"/>
      <c r="B127" s="33" t="s">
        <v>553</v>
      </c>
      <c r="C127" s="48"/>
      <c r="D127" s="48"/>
      <c r="E127" s="48"/>
      <c r="F127" s="48"/>
      <c r="G127" s="48"/>
      <c r="H127" s="48"/>
      <c r="I127" s="48"/>
      <c r="J127" s="48"/>
      <c r="K127" s="48"/>
      <c r="L127" s="48"/>
      <c r="M127" s="48"/>
      <c r="N127" s="45"/>
      <c r="O127" s="45" t="s">
        <v>131</v>
      </c>
      <c r="P127" s="45"/>
      <c r="Q127" s="45"/>
      <c r="R127" s="48"/>
      <c r="S127" s="48"/>
      <c r="T127" s="48"/>
      <c r="U127" s="48"/>
      <c r="V127" s="48"/>
      <c r="W127" s="48"/>
      <c r="X127" s="48"/>
      <c r="Y127" s="48"/>
      <c r="Z127" s="48"/>
      <c r="AA127" s="48"/>
      <c r="AB127" s="48"/>
      <c r="AC127" s="48"/>
      <c r="AD127" s="48"/>
      <c r="AE127" s="48"/>
      <c r="AF127" s="48"/>
      <c r="AG127" s="48"/>
      <c r="AH127" s="45"/>
      <c r="AI127" s="133"/>
      <c r="AJ127" s="74"/>
    </row>
    <row r="128" spans="1:36" ht="30" customHeight="1" x14ac:dyDescent="0.25">
      <c r="A128" s="307"/>
      <c r="B128" s="33" t="s">
        <v>554</v>
      </c>
      <c r="C128" s="48"/>
      <c r="D128" s="48"/>
      <c r="E128" s="48"/>
      <c r="F128" s="48"/>
      <c r="G128" s="48"/>
      <c r="H128" s="48"/>
      <c r="I128" s="48"/>
      <c r="J128" s="48"/>
      <c r="K128" s="48"/>
      <c r="L128" s="48"/>
      <c r="M128" s="48"/>
      <c r="N128" s="45"/>
      <c r="O128" s="45"/>
      <c r="P128" s="45" t="s">
        <v>131</v>
      </c>
      <c r="Q128" s="45"/>
      <c r="R128" s="48"/>
      <c r="S128" s="48"/>
      <c r="T128" s="48"/>
      <c r="U128" s="48"/>
      <c r="V128" s="48"/>
      <c r="W128" s="48"/>
      <c r="X128" s="48"/>
      <c r="Y128" s="48"/>
      <c r="Z128" s="48"/>
      <c r="AA128" s="48"/>
      <c r="AB128" s="48"/>
      <c r="AC128" s="48"/>
      <c r="AD128" s="48"/>
      <c r="AE128" s="48"/>
      <c r="AF128" s="48"/>
      <c r="AG128" s="48"/>
      <c r="AH128" s="45"/>
      <c r="AI128" s="133"/>
      <c r="AJ128" s="74"/>
    </row>
    <row r="129" spans="1:36" ht="30" customHeight="1" x14ac:dyDescent="0.25">
      <c r="A129" s="307"/>
      <c r="B129" s="33" t="s">
        <v>555</v>
      </c>
      <c r="C129" s="48"/>
      <c r="D129" s="48"/>
      <c r="E129" s="48"/>
      <c r="F129" s="48"/>
      <c r="G129" s="48"/>
      <c r="H129" s="48"/>
      <c r="I129" s="48"/>
      <c r="J129" s="48"/>
      <c r="K129" s="48"/>
      <c r="L129" s="48"/>
      <c r="M129" s="48"/>
      <c r="N129" s="45"/>
      <c r="O129" s="45"/>
      <c r="P129" s="45"/>
      <c r="Q129" s="45" t="s">
        <v>131</v>
      </c>
      <c r="R129" s="48"/>
      <c r="S129" s="48"/>
      <c r="T129" s="48"/>
      <c r="U129" s="48"/>
      <c r="V129" s="48"/>
      <c r="W129" s="48"/>
      <c r="X129" s="48"/>
      <c r="Y129" s="48"/>
      <c r="Z129" s="48"/>
      <c r="AA129" s="48"/>
      <c r="AB129" s="48"/>
      <c r="AC129" s="48"/>
      <c r="AD129" s="48"/>
      <c r="AE129" s="48"/>
      <c r="AF129" s="48"/>
      <c r="AG129" s="48"/>
      <c r="AH129" s="45"/>
      <c r="AI129" s="133"/>
      <c r="AJ129" s="74"/>
    </row>
    <row r="130" spans="1:36" ht="30" customHeight="1" x14ac:dyDescent="0.25">
      <c r="A130" s="308"/>
      <c r="B130" s="33" t="s">
        <v>556</v>
      </c>
      <c r="C130" s="48"/>
      <c r="D130" s="48"/>
      <c r="E130" s="48"/>
      <c r="F130" s="48"/>
      <c r="G130" s="48"/>
      <c r="H130" s="48"/>
      <c r="I130" s="48"/>
      <c r="J130" s="48"/>
      <c r="K130" s="48"/>
      <c r="L130" s="48"/>
      <c r="M130" s="48"/>
      <c r="N130" s="45"/>
      <c r="O130" s="45"/>
      <c r="P130" s="45"/>
      <c r="Q130" s="45" t="s">
        <v>131</v>
      </c>
      <c r="R130" s="48"/>
      <c r="S130" s="48"/>
      <c r="T130" s="48"/>
      <c r="U130" s="48"/>
      <c r="V130" s="48"/>
      <c r="W130" s="48"/>
      <c r="X130" s="48"/>
      <c r="Y130" s="48"/>
      <c r="Z130" s="48"/>
      <c r="AA130" s="48"/>
      <c r="AB130" s="48"/>
      <c r="AC130" s="48"/>
      <c r="AD130" s="48"/>
      <c r="AE130" s="48"/>
      <c r="AF130" s="48"/>
      <c r="AG130" s="48"/>
      <c r="AH130" s="45"/>
      <c r="AI130" s="133"/>
      <c r="AJ130" s="74"/>
    </row>
    <row r="131" spans="1:36" ht="30" customHeight="1" x14ac:dyDescent="0.25">
      <c r="A131" s="306" t="s">
        <v>557</v>
      </c>
      <c r="B131" s="33" t="s">
        <v>558</v>
      </c>
      <c r="C131" s="48" t="s">
        <v>559</v>
      </c>
      <c r="D131" s="48"/>
      <c r="E131" s="48"/>
      <c r="F131" s="48"/>
      <c r="G131" s="48"/>
      <c r="H131" s="48"/>
      <c r="I131" s="48"/>
      <c r="J131" s="48"/>
      <c r="K131" s="48"/>
      <c r="L131" s="48"/>
      <c r="M131" s="48"/>
      <c r="N131" s="45"/>
      <c r="O131" s="45"/>
      <c r="P131" s="45"/>
      <c r="Q131" s="45" t="s">
        <v>307</v>
      </c>
      <c r="R131" s="48"/>
      <c r="S131" s="48"/>
      <c r="T131" s="48"/>
      <c r="U131" s="48"/>
      <c r="V131" s="48"/>
      <c r="W131" s="48"/>
      <c r="X131" s="48"/>
      <c r="Y131" s="48"/>
      <c r="Z131" s="48"/>
      <c r="AA131" s="48"/>
      <c r="AB131" s="48"/>
      <c r="AC131" s="48"/>
      <c r="AD131" s="48"/>
      <c r="AE131" s="48"/>
      <c r="AF131" s="48"/>
      <c r="AG131" s="48"/>
      <c r="AH131" s="45"/>
      <c r="AI131" s="133"/>
      <c r="AJ131" s="74"/>
    </row>
    <row r="132" spans="1:36" ht="30" customHeight="1" x14ac:dyDescent="0.25">
      <c r="A132" s="307"/>
      <c r="B132" s="33" t="s">
        <v>560</v>
      </c>
      <c r="C132" s="48" t="s">
        <v>559</v>
      </c>
      <c r="D132" s="48"/>
      <c r="E132" s="48"/>
      <c r="F132" s="48"/>
      <c r="G132" s="48"/>
      <c r="H132" s="48"/>
      <c r="I132" s="48"/>
      <c r="J132" s="48"/>
      <c r="K132" s="48"/>
      <c r="L132" s="48"/>
      <c r="M132" s="48"/>
      <c r="N132" s="45"/>
      <c r="O132" s="45"/>
      <c r="P132" s="45"/>
      <c r="Q132" s="45" t="s">
        <v>307</v>
      </c>
      <c r="R132" s="48"/>
      <c r="S132" s="48"/>
      <c r="T132" s="48"/>
      <c r="U132" s="48"/>
      <c r="V132" s="48"/>
      <c r="W132" s="48"/>
      <c r="X132" s="48"/>
      <c r="Y132" s="48"/>
      <c r="Z132" s="48"/>
      <c r="AA132" s="48"/>
      <c r="AB132" s="48"/>
      <c r="AC132" s="48"/>
      <c r="AD132" s="48"/>
      <c r="AE132" s="48"/>
      <c r="AF132" s="48"/>
      <c r="AG132" s="48"/>
      <c r="AH132" s="45"/>
      <c r="AI132" s="133"/>
      <c r="AJ132" s="74"/>
    </row>
    <row r="133" spans="1:36" ht="30" customHeight="1" x14ac:dyDescent="0.25">
      <c r="A133" s="307"/>
      <c r="B133" s="33" t="s">
        <v>561</v>
      </c>
      <c r="C133" s="48" t="s">
        <v>559</v>
      </c>
      <c r="D133" s="48"/>
      <c r="E133" s="48"/>
      <c r="F133" s="48"/>
      <c r="G133" s="48"/>
      <c r="H133" s="48"/>
      <c r="I133" s="48"/>
      <c r="J133" s="48"/>
      <c r="K133" s="48"/>
      <c r="L133" s="48"/>
      <c r="M133" s="48"/>
      <c r="N133" s="45"/>
      <c r="O133" s="45"/>
      <c r="P133" s="45"/>
      <c r="Q133" s="45" t="s">
        <v>307</v>
      </c>
      <c r="R133" s="48"/>
      <c r="S133" s="48"/>
      <c r="T133" s="48"/>
      <c r="U133" s="48"/>
      <c r="V133" s="48"/>
      <c r="W133" s="48"/>
      <c r="X133" s="48"/>
      <c r="Y133" s="48"/>
      <c r="Z133" s="48"/>
      <c r="AA133" s="48"/>
      <c r="AB133" s="48"/>
      <c r="AC133" s="48"/>
      <c r="AD133" s="48"/>
      <c r="AE133" s="48"/>
      <c r="AF133" s="48"/>
      <c r="AG133" s="48"/>
      <c r="AH133" s="45"/>
      <c r="AI133" s="133"/>
      <c r="AJ133" s="74"/>
    </row>
    <row r="134" spans="1:36" ht="30" customHeight="1" x14ac:dyDescent="0.25">
      <c r="A134" s="307"/>
      <c r="B134" s="33" t="s">
        <v>562</v>
      </c>
      <c r="C134" s="48"/>
      <c r="D134" s="48"/>
      <c r="E134" s="48"/>
      <c r="F134" s="48"/>
      <c r="G134" s="48"/>
      <c r="H134" s="48"/>
      <c r="I134" s="48"/>
      <c r="J134" s="48"/>
      <c r="K134" s="48"/>
      <c r="L134" s="48"/>
      <c r="M134" s="48"/>
      <c r="N134" s="45"/>
      <c r="O134" s="45" t="s">
        <v>131</v>
      </c>
      <c r="P134" s="45"/>
      <c r="Q134" s="45"/>
      <c r="R134" s="48"/>
      <c r="S134" s="48"/>
      <c r="T134" s="48"/>
      <c r="U134" s="48"/>
      <c r="V134" s="48"/>
      <c r="W134" s="48"/>
      <c r="X134" s="48"/>
      <c r="Y134" s="48"/>
      <c r="Z134" s="48"/>
      <c r="AA134" s="48"/>
      <c r="AB134" s="48"/>
      <c r="AC134" s="48"/>
      <c r="AD134" s="48"/>
      <c r="AE134" s="48"/>
      <c r="AF134" s="48"/>
      <c r="AG134" s="48"/>
      <c r="AH134" s="45"/>
      <c r="AI134" s="133"/>
      <c r="AJ134" s="74"/>
    </row>
    <row r="135" spans="1:36" ht="30" customHeight="1" x14ac:dyDescent="0.25">
      <c r="A135" s="307"/>
      <c r="B135" s="33" t="s">
        <v>563</v>
      </c>
      <c r="C135" s="48"/>
      <c r="D135" s="48"/>
      <c r="E135" s="48"/>
      <c r="F135" s="48"/>
      <c r="G135" s="48"/>
      <c r="H135" s="48"/>
      <c r="I135" s="48"/>
      <c r="J135" s="48"/>
      <c r="K135" s="48"/>
      <c r="L135" s="48"/>
      <c r="M135" s="48"/>
      <c r="N135" s="45"/>
      <c r="O135" s="45"/>
      <c r="P135" s="45" t="s">
        <v>131</v>
      </c>
      <c r="Q135" s="45"/>
      <c r="R135" s="48"/>
      <c r="S135" s="48"/>
      <c r="T135" s="48"/>
      <c r="U135" s="48"/>
      <c r="V135" s="48"/>
      <c r="W135" s="48"/>
      <c r="X135" s="48"/>
      <c r="Y135" s="48"/>
      <c r="Z135" s="48"/>
      <c r="AA135" s="48"/>
      <c r="AB135" s="48"/>
      <c r="AC135" s="48"/>
      <c r="AD135" s="48"/>
      <c r="AE135" s="48"/>
      <c r="AF135" s="48"/>
      <c r="AG135" s="48"/>
      <c r="AH135" s="45"/>
      <c r="AI135" s="133"/>
      <c r="AJ135" s="74"/>
    </row>
    <row r="136" spans="1:36" ht="30" customHeight="1" x14ac:dyDescent="0.25">
      <c r="A136" s="307"/>
      <c r="B136" s="33" t="s">
        <v>564</v>
      </c>
      <c r="C136" s="48"/>
      <c r="D136" s="48"/>
      <c r="E136" s="48"/>
      <c r="F136" s="48"/>
      <c r="G136" s="48"/>
      <c r="H136" s="48"/>
      <c r="I136" s="48"/>
      <c r="J136" s="48"/>
      <c r="K136" s="48"/>
      <c r="L136" s="48"/>
      <c r="M136" s="48"/>
      <c r="N136" s="45"/>
      <c r="O136" s="45"/>
      <c r="P136" s="45"/>
      <c r="Q136" s="45" t="s">
        <v>131</v>
      </c>
      <c r="R136" s="48"/>
      <c r="S136" s="48"/>
      <c r="T136" s="48"/>
      <c r="U136" s="48"/>
      <c r="V136" s="48"/>
      <c r="W136" s="48"/>
      <c r="X136" s="48"/>
      <c r="Y136" s="48"/>
      <c r="Z136" s="48"/>
      <c r="AA136" s="48"/>
      <c r="AB136" s="48"/>
      <c r="AC136" s="48"/>
      <c r="AD136" s="48"/>
      <c r="AE136" s="48"/>
      <c r="AF136" s="48"/>
      <c r="AG136" s="48"/>
      <c r="AH136" s="45"/>
      <c r="AI136" s="133"/>
      <c r="AJ136" s="74"/>
    </row>
    <row r="137" spans="1:36" ht="30" customHeight="1" x14ac:dyDescent="0.25">
      <c r="A137" s="307"/>
      <c r="B137" s="33" t="s">
        <v>565</v>
      </c>
      <c r="C137" s="48"/>
      <c r="D137" s="48"/>
      <c r="E137" s="48"/>
      <c r="F137" s="48"/>
      <c r="G137" s="48"/>
      <c r="H137" s="48"/>
      <c r="I137" s="48"/>
      <c r="J137" s="48"/>
      <c r="K137" s="48"/>
      <c r="L137" s="48"/>
      <c r="M137" s="48"/>
      <c r="N137" s="45"/>
      <c r="O137" s="45" t="s">
        <v>131</v>
      </c>
      <c r="P137" s="45"/>
      <c r="Q137" s="45"/>
      <c r="R137" s="48"/>
      <c r="S137" s="48"/>
      <c r="T137" s="48"/>
      <c r="U137" s="48"/>
      <c r="V137" s="48"/>
      <c r="W137" s="48"/>
      <c r="X137" s="48"/>
      <c r="Y137" s="48"/>
      <c r="Z137" s="48"/>
      <c r="AA137" s="48"/>
      <c r="AB137" s="48"/>
      <c r="AC137" s="48"/>
      <c r="AD137" s="48"/>
      <c r="AE137" s="48"/>
      <c r="AF137" s="48"/>
      <c r="AG137" s="48"/>
      <c r="AH137" s="45"/>
      <c r="AI137" s="133"/>
      <c r="AJ137" s="74"/>
    </row>
    <row r="138" spans="1:36" ht="30" customHeight="1" x14ac:dyDescent="0.25">
      <c r="A138" s="307"/>
      <c r="B138" s="33" t="s">
        <v>566</v>
      </c>
      <c r="C138" s="48"/>
      <c r="D138" s="48"/>
      <c r="E138" s="48"/>
      <c r="F138" s="48"/>
      <c r="G138" s="48"/>
      <c r="H138" s="48"/>
      <c r="I138" s="48"/>
      <c r="J138" s="48"/>
      <c r="K138" s="48"/>
      <c r="L138" s="48"/>
      <c r="M138" s="48"/>
      <c r="N138" s="45"/>
      <c r="O138" s="45"/>
      <c r="P138" s="45" t="s">
        <v>131</v>
      </c>
      <c r="Q138" s="45"/>
      <c r="R138" s="48"/>
      <c r="S138" s="48"/>
      <c r="T138" s="48"/>
      <c r="U138" s="48"/>
      <c r="V138" s="48"/>
      <c r="W138" s="48"/>
      <c r="X138" s="48"/>
      <c r="Y138" s="48"/>
      <c r="Z138" s="48"/>
      <c r="AA138" s="48"/>
      <c r="AB138" s="48"/>
      <c r="AC138" s="48"/>
      <c r="AD138" s="48"/>
      <c r="AE138" s="48"/>
      <c r="AF138" s="48"/>
      <c r="AG138" s="48"/>
      <c r="AH138" s="45"/>
      <c r="AI138" s="133"/>
      <c r="AJ138" s="74"/>
    </row>
    <row r="139" spans="1:36" ht="30" customHeight="1" x14ac:dyDescent="0.25">
      <c r="A139" s="307"/>
      <c r="B139" s="33" t="s">
        <v>567</v>
      </c>
      <c r="C139" s="48"/>
      <c r="D139" s="48"/>
      <c r="E139" s="48"/>
      <c r="F139" s="48"/>
      <c r="G139" s="48"/>
      <c r="H139" s="48"/>
      <c r="I139" s="48"/>
      <c r="J139" s="48"/>
      <c r="K139" s="48"/>
      <c r="L139" s="48"/>
      <c r="M139" s="48"/>
      <c r="N139" s="45"/>
      <c r="O139" s="45"/>
      <c r="P139" s="45"/>
      <c r="Q139" s="45" t="s">
        <v>131</v>
      </c>
      <c r="R139" s="48"/>
      <c r="S139" s="48"/>
      <c r="T139" s="48"/>
      <c r="U139" s="48"/>
      <c r="V139" s="48"/>
      <c r="W139" s="48"/>
      <c r="X139" s="48"/>
      <c r="Y139" s="48"/>
      <c r="Z139" s="48"/>
      <c r="AA139" s="48"/>
      <c r="AB139" s="48"/>
      <c r="AC139" s="48"/>
      <c r="AD139" s="48"/>
      <c r="AE139" s="48"/>
      <c r="AF139" s="48"/>
      <c r="AG139" s="48"/>
      <c r="AH139" s="45"/>
      <c r="AI139" s="133"/>
      <c r="AJ139" s="74"/>
    </row>
    <row r="140" spans="1:36" ht="30" customHeight="1" x14ac:dyDescent="0.25">
      <c r="A140" s="307"/>
      <c r="B140" s="33" t="s">
        <v>568</v>
      </c>
      <c r="C140" s="48"/>
      <c r="D140" s="48"/>
      <c r="E140" s="48"/>
      <c r="F140" s="48"/>
      <c r="G140" s="48"/>
      <c r="H140" s="48"/>
      <c r="I140" s="48"/>
      <c r="J140" s="48"/>
      <c r="K140" s="48"/>
      <c r="L140" s="48"/>
      <c r="M140" s="48"/>
      <c r="N140" s="45"/>
      <c r="O140" s="45"/>
      <c r="P140" s="45" t="s">
        <v>131</v>
      </c>
      <c r="Q140" s="45"/>
      <c r="R140" s="48"/>
      <c r="S140" s="48"/>
      <c r="T140" s="48"/>
      <c r="U140" s="48"/>
      <c r="V140" s="48"/>
      <c r="W140" s="48"/>
      <c r="X140" s="48"/>
      <c r="Y140" s="48"/>
      <c r="Z140" s="48"/>
      <c r="AA140" s="48"/>
      <c r="AB140" s="48"/>
      <c r="AC140" s="48"/>
      <c r="AD140" s="48"/>
      <c r="AE140" s="48"/>
      <c r="AF140" s="48"/>
      <c r="AG140" s="48"/>
      <c r="AH140" s="45"/>
      <c r="AI140" s="133"/>
      <c r="AJ140" s="74"/>
    </row>
    <row r="141" spans="1:36" ht="30" customHeight="1" x14ac:dyDescent="0.25">
      <c r="A141" s="307"/>
      <c r="B141" s="33" t="s">
        <v>569</v>
      </c>
      <c r="C141" s="48"/>
      <c r="D141" s="48"/>
      <c r="E141" s="48"/>
      <c r="F141" s="48"/>
      <c r="G141" s="48"/>
      <c r="H141" s="48"/>
      <c r="I141" s="48"/>
      <c r="J141" s="48"/>
      <c r="K141" s="48"/>
      <c r="L141" s="48"/>
      <c r="M141" s="48"/>
      <c r="N141" s="45"/>
      <c r="O141" s="45" t="s">
        <v>131</v>
      </c>
      <c r="P141" s="45"/>
      <c r="Q141" s="45"/>
      <c r="R141" s="48"/>
      <c r="S141" s="48"/>
      <c r="T141" s="48"/>
      <c r="U141" s="48"/>
      <c r="V141" s="48"/>
      <c r="W141" s="48"/>
      <c r="X141" s="48"/>
      <c r="Y141" s="48"/>
      <c r="Z141" s="48"/>
      <c r="AA141" s="48"/>
      <c r="AB141" s="48"/>
      <c r="AC141" s="48"/>
      <c r="AD141" s="48"/>
      <c r="AE141" s="48"/>
      <c r="AF141" s="48"/>
      <c r="AG141" s="48"/>
      <c r="AH141" s="45"/>
      <c r="AI141" s="133"/>
      <c r="AJ141" s="74"/>
    </row>
    <row r="142" spans="1:36" ht="30" customHeight="1" x14ac:dyDescent="0.25">
      <c r="A142" s="307"/>
      <c r="B142" s="33" t="s">
        <v>570</v>
      </c>
      <c r="C142" s="48"/>
      <c r="D142" s="48"/>
      <c r="E142" s="48"/>
      <c r="F142" s="48"/>
      <c r="G142" s="48"/>
      <c r="H142" s="48"/>
      <c r="I142" s="48"/>
      <c r="J142" s="48"/>
      <c r="K142" s="48"/>
      <c r="L142" s="48"/>
      <c r="M142" s="48"/>
      <c r="N142" s="45"/>
      <c r="O142" s="45"/>
      <c r="P142" s="45" t="s">
        <v>131</v>
      </c>
      <c r="Q142" s="45"/>
      <c r="R142" s="48"/>
      <c r="S142" s="48"/>
      <c r="T142" s="48"/>
      <c r="U142" s="48"/>
      <c r="V142" s="48"/>
      <c r="W142" s="48"/>
      <c r="X142" s="48"/>
      <c r="Y142" s="48"/>
      <c r="Z142" s="48"/>
      <c r="AA142" s="48"/>
      <c r="AB142" s="48"/>
      <c r="AC142" s="48"/>
      <c r="AD142" s="48"/>
      <c r="AE142" s="48"/>
      <c r="AF142" s="48"/>
      <c r="AG142" s="48"/>
      <c r="AH142" s="45"/>
      <c r="AI142" s="133"/>
      <c r="AJ142" s="74"/>
    </row>
    <row r="143" spans="1:36" ht="30" customHeight="1" x14ac:dyDescent="0.25">
      <c r="A143" s="307"/>
      <c r="B143" s="33" t="s">
        <v>571</v>
      </c>
      <c r="C143" s="48"/>
      <c r="D143" s="48"/>
      <c r="E143" s="48"/>
      <c r="F143" s="48"/>
      <c r="G143" s="48"/>
      <c r="H143" s="48"/>
      <c r="I143" s="48"/>
      <c r="J143" s="48"/>
      <c r="K143" s="48"/>
      <c r="L143" s="48"/>
      <c r="M143" s="48"/>
      <c r="N143" s="45"/>
      <c r="O143" s="45"/>
      <c r="P143" s="45" t="s">
        <v>131</v>
      </c>
      <c r="Q143" s="45"/>
      <c r="R143" s="48"/>
      <c r="S143" s="48"/>
      <c r="T143" s="48"/>
      <c r="U143" s="48"/>
      <c r="V143" s="48"/>
      <c r="W143" s="48"/>
      <c r="X143" s="48"/>
      <c r="Y143" s="48"/>
      <c r="Z143" s="48"/>
      <c r="AA143" s="48"/>
      <c r="AB143" s="48"/>
      <c r="AC143" s="48"/>
      <c r="AD143" s="48"/>
      <c r="AE143" s="48"/>
      <c r="AF143" s="48"/>
      <c r="AG143" s="48"/>
      <c r="AH143" s="45"/>
      <c r="AI143" s="133"/>
      <c r="AJ143" s="74"/>
    </row>
    <row r="144" spans="1:36" ht="30" customHeight="1" x14ac:dyDescent="0.25">
      <c r="A144" s="307"/>
      <c r="B144" s="33" t="s">
        <v>572</v>
      </c>
      <c r="C144" s="48"/>
      <c r="D144" s="48"/>
      <c r="E144" s="48"/>
      <c r="F144" s="48"/>
      <c r="G144" s="48"/>
      <c r="H144" s="48"/>
      <c r="I144" s="48"/>
      <c r="J144" s="48"/>
      <c r="K144" s="48"/>
      <c r="L144" s="48"/>
      <c r="M144" s="48"/>
      <c r="N144" s="45"/>
      <c r="O144" s="45"/>
      <c r="P144" s="45"/>
      <c r="Q144" s="45" t="s">
        <v>131</v>
      </c>
      <c r="R144" s="48"/>
      <c r="S144" s="48"/>
      <c r="T144" s="48"/>
      <c r="U144" s="48"/>
      <c r="V144" s="48"/>
      <c r="W144" s="48"/>
      <c r="X144" s="48"/>
      <c r="Y144" s="48"/>
      <c r="Z144" s="48"/>
      <c r="AA144" s="48"/>
      <c r="AB144" s="48"/>
      <c r="AC144" s="48"/>
      <c r="AD144" s="48"/>
      <c r="AE144" s="48"/>
      <c r="AF144" s="48"/>
      <c r="AG144" s="48"/>
      <c r="AH144" s="45"/>
      <c r="AI144" s="133"/>
      <c r="AJ144" s="74"/>
    </row>
    <row r="145" spans="1:36" ht="30" customHeight="1" x14ac:dyDescent="0.25">
      <c r="A145" s="308"/>
      <c r="B145" s="33" t="s">
        <v>573</v>
      </c>
      <c r="C145" s="48"/>
      <c r="D145" s="48"/>
      <c r="E145" s="48"/>
      <c r="F145" s="48"/>
      <c r="G145" s="48"/>
      <c r="H145" s="48"/>
      <c r="I145" s="48"/>
      <c r="J145" s="48"/>
      <c r="K145" s="48"/>
      <c r="L145" s="48"/>
      <c r="M145" s="48"/>
      <c r="N145" s="45"/>
      <c r="O145" s="45" t="s">
        <v>131</v>
      </c>
      <c r="P145" s="45"/>
      <c r="Q145" s="45"/>
      <c r="R145" s="48"/>
      <c r="S145" s="48"/>
      <c r="T145" s="48"/>
      <c r="U145" s="48"/>
      <c r="V145" s="48"/>
      <c r="W145" s="48"/>
      <c r="X145" s="48"/>
      <c r="Y145" s="48"/>
      <c r="Z145" s="48"/>
      <c r="AA145" s="48"/>
      <c r="AB145" s="48"/>
      <c r="AC145" s="48"/>
      <c r="AD145" s="48"/>
      <c r="AE145" s="48"/>
      <c r="AF145" s="48"/>
      <c r="AG145" s="48"/>
      <c r="AH145" s="45"/>
      <c r="AI145" s="133"/>
      <c r="AJ145" s="74"/>
    </row>
    <row r="146" spans="1:36" ht="30" customHeight="1" x14ac:dyDescent="0.25">
      <c r="A146" s="306" t="s">
        <v>574</v>
      </c>
      <c r="B146" s="33" t="s">
        <v>575</v>
      </c>
      <c r="C146" s="48" t="s">
        <v>576</v>
      </c>
      <c r="D146" s="48"/>
      <c r="E146" s="48"/>
      <c r="F146" s="48"/>
      <c r="G146" s="48"/>
      <c r="H146" s="48"/>
      <c r="I146" s="48"/>
      <c r="J146" s="48"/>
      <c r="K146" s="48"/>
      <c r="L146" s="48"/>
      <c r="M146" s="48"/>
      <c r="N146" s="45"/>
      <c r="O146" s="45"/>
      <c r="P146" s="45"/>
      <c r="Q146" s="45" t="s">
        <v>307</v>
      </c>
      <c r="R146" s="48"/>
      <c r="S146" s="48"/>
      <c r="T146" s="48"/>
      <c r="U146" s="48"/>
      <c r="V146" s="48"/>
      <c r="W146" s="48"/>
      <c r="X146" s="48"/>
      <c r="Y146" s="48"/>
      <c r="Z146" s="48"/>
      <c r="AA146" s="48"/>
      <c r="AB146" s="48"/>
      <c r="AC146" s="48"/>
      <c r="AD146" s="48"/>
      <c r="AE146" s="48"/>
      <c r="AF146" s="48"/>
      <c r="AG146" s="48"/>
      <c r="AH146" s="45"/>
      <c r="AI146" s="133"/>
      <c r="AJ146" s="74"/>
    </row>
    <row r="147" spans="1:36" ht="30" customHeight="1" x14ac:dyDescent="0.25">
      <c r="A147" s="307"/>
      <c r="B147" s="33" t="s">
        <v>577</v>
      </c>
      <c r="C147" s="48" t="s">
        <v>576</v>
      </c>
      <c r="D147" s="48"/>
      <c r="E147" s="48"/>
      <c r="F147" s="48"/>
      <c r="G147" s="48"/>
      <c r="H147" s="48"/>
      <c r="I147" s="48"/>
      <c r="J147" s="48"/>
      <c r="K147" s="48"/>
      <c r="L147" s="48"/>
      <c r="M147" s="48"/>
      <c r="N147" s="45"/>
      <c r="O147" s="45"/>
      <c r="P147" s="45"/>
      <c r="Q147" s="45" t="s">
        <v>307</v>
      </c>
      <c r="R147" s="48"/>
      <c r="S147" s="48"/>
      <c r="T147" s="48"/>
      <c r="U147" s="48"/>
      <c r="V147" s="48"/>
      <c r="W147" s="48"/>
      <c r="X147" s="48"/>
      <c r="Y147" s="48"/>
      <c r="Z147" s="48"/>
      <c r="AA147" s="48"/>
      <c r="AB147" s="48"/>
      <c r="AC147" s="48"/>
      <c r="AD147" s="48"/>
      <c r="AE147" s="48"/>
      <c r="AF147" s="48"/>
      <c r="AG147" s="48"/>
      <c r="AH147" s="45"/>
      <c r="AI147" s="133"/>
      <c r="AJ147" s="74"/>
    </row>
    <row r="148" spans="1:36" ht="30" customHeight="1" x14ac:dyDescent="0.25">
      <c r="A148" s="307"/>
      <c r="B148" s="33" t="s">
        <v>578</v>
      </c>
      <c r="C148" s="48" t="s">
        <v>576</v>
      </c>
      <c r="D148" s="48"/>
      <c r="E148" s="48"/>
      <c r="F148" s="48"/>
      <c r="G148" s="48"/>
      <c r="H148" s="48"/>
      <c r="I148" s="48"/>
      <c r="J148" s="48"/>
      <c r="K148" s="48"/>
      <c r="L148" s="48"/>
      <c r="M148" s="48"/>
      <c r="N148" s="45"/>
      <c r="O148" s="45"/>
      <c r="P148" s="45"/>
      <c r="Q148" s="45" t="s">
        <v>307</v>
      </c>
      <c r="R148" s="48"/>
      <c r="S148" s="48"/>
      <c r="T148" s="48"/>
      <c r="U148" s="48"/>
      <c r="V148" s="48"/>
      <c r="W148" s="48"/>
      <c r="X148" s="48"/>
      <c r="Y148" s="48"/>
      <c r="Z148" s="48"/>
      <c r="AA148" s="48"/>
      <c r="AB148" s="48"/>
      <c r="AC148" s="48"/>
      <c r="AD148" s="48"/>
      <c r="AE148" s="48"/>
      <c r="AF148" s="48"/>
      <c r="AG148" s="48"/>
      <c r="AH148" s="45"/>
      <c r="AI148" s="133"/>
      <c r="AJ148" s="74"/>
    </row>
    <row r="149" spans="1:36" ht="30" customHeight="1" x14ac:dyDescent="0.25">
      <c r="A149" s="307"/>
      <c r="B149" s="33" t="s">
        <v>579</v>
      </c>
      <c r="C149" s="48"/>
      <c r="D149" s="48"/>
      <c r="E149" s="48"/>
      <c r="F149" s="48"/>
      <c r="G149" s="48"/>
      <c r="H149" s="48"/>
      <c r="I149" s="48"/>
      <c r="J149" s="48"/>
      <c r="K149" s="48"/>
      <c r="L149" s="48"/>
      <c r="M149" s="48"/>
      <c r="N149" s="45"/>
      <c r="O149" s="45"/>
      <c r="P149" s="45" t="s">
        <v>131</v>
      </c>
      <c r="Q149" s="45"/>
      <c r="R149" s="48"/>
      <c r="S149" s="48"/>
      <c r="T149" s="48"/>
      <c r="U149" s="48"/>
      <c r="V149" s="48"/>
      <c r="W149" s="48"/>
      <c r="X149" s="48"/>
      <c r="Y149" s="48"/>
      <c r="Z149" s="48"/>
      <c r="AA149" s="48"/>
      <c r="AB149" s="48"/>
      <c r="AC149" s="48"/>
      <c r="AD149" s="48"/>
      <c r="AE149" s="48"/>
      <c r="AF149" s="48"/>
      <c r="AG149" s="48"/>
      <c r="AH149" s="45"/>
      <c r="AI149" s="133"/>
      <c r="AJ149" s="74"/>
    </row>
    <row r="150" spans="1:36" ht="30" customHeight="1" x14ac:dyDescent="0.25">
      <c r="A150" s="307"/>
      <c r="B150" s="33" t="s">
        <v>580</v>
      </c>
      <c r="C150" s="48"/>
      <c r="D150" s="48"/>
      <c r="E150" s="48"/>
      <c r="F150" s="48"/>
      <c r="G150" s="48"/>
      <c r="H150" s="48"/>
      <c r="I150" s="48"/>
      <c r="J150" s="48"/>
      <c r="K150" s="48"/>
      <c r="L150" s="48"/>
      <c r="M150" s="48"/>
      <c r="N150" s="45"/>
      <c r="O150" s="45" t="s">
        <v>131</v>
      </c>
      <c r="P150" s="45"/>
      <c r="Q150" s="45"/>
      <c r="R150" s="48"/>
      <c r="S150" s="48"/>
      <c r="T150" s="48"/>
      <c r="U150" s="48"/>
      <c r="V150" s="48"/>
      <c r="W150" s="48"/>
      <c r="X150" s="48"/>
      <c r="Y150" s="48"/>
      <c r="Z150" s="48"/>
      <c r="AA150" s="48"/>
      <c r="AB150" s="48"/>
      <c r="AC150" s="48"/>
      <c r="AD150" s="48"/>
      <c r="AE150" s="48"/>
      <c r="AF150" s="48"/>
      <c r="AG150" s="48"/>
      <c r="AH150" s="45"/>
      <c r="AI150" s="133"/>
      <c r="AJ150" s="74"/>
    </row>
    <row r="151" spans="1:36" ht="30" customHeight="1" x14ac:dyDescent="0.25">
      <c r="A151" s="307"/>
      <c r="B151" s="33" t="s">
        <v>581</v>
      </c>
      <c r="C151" s="48"/>
      <c r="D151" s="48"/>
      <c r="E151" s="48"/>
      <c r="F151" s="48"/>
      <c r="G151" s="48"/>
      <c r="H151" s="48"/>
      <c r="I151" s="48"/>
      <c r="J151" s="48"/>
      <c r="K151" s="48"/>
      <c r="L151" s="48"/>
      <c r="M151" s="48"/>
      <c r="N151" s="45"/>
      <c r="O151" s="45"/>
      <c r="P151" s="45" t="s">
        <v>131</v>
      </c>
      <c r="Q151" s="45"/>
      <c r="R151" s="48"/>
      <c r="S151" s="48"/>
      <c r="T151" s="48"/>
      <c r="U151" s="48"/>
      <c r="V151" s="48"/>
      <c r="W151" s="48"/>
      <c r="X151" s="48"/>
      <c r="Y151" s="48"/>
      <c r="Z151" s="48"/>
      <c r="AA151" s="48"/>
      <c r="AB151" s="48"/>
      <c r="AC151" s="48"/>
      <c r="AD151" s="48"/>
      <c r="AE151" s="48"/>
      <c r="AF151" s="48"/>
      <c r="AG151" s="48"/>
      <c r="AH151" s="45"/>
      <c r="AI151" s="133"/>
      <c r="AJ151" s="74"/>
    </row>
    <row r="152" spans="1:36" ht="30" customHeight="1" x14ac:dyDescent="0.25">
      <c r="A152" s="307"/>
      <c r="B152" s="33" t="s">
        <v>582</v>
      </c>
      <c r="C152" s="48"/>
      <c r="D152" s="48"/>
      <c r="E152" s="48"/>
      <c r="F152" s="48"/>
      <c r="G152" s="48"/>
      <c r="H152" s="48"/>
      <c r="I152" s="48"/>
      <c r="J152" s="48"/>
      <c r="K152" s="48"/>
      <c r="L152" s="48"/>
      <c r="M152" s="48"/>
      <c r="N152" s="45"/>
      <c r="O152" s="45"/>
      <c r="P152" s="45" t="s">
        <v>131</v>
      </c>
      <c r="Q152" s="45"/>
      <c r="R152" s="48"/>
      <c r="S152" s="48"/>
      <c r="T152" s="48"/>
      <c r="U152" s="48"/>
      <c r="V152" s="48"/>
      <c r="W152" s="48"/>
      <c r="X152" s="48"/>
      <c r="Y152" s="48"/>
      <c r="Z152" s="48"/>
      <c r="AA152" s="48"/>
      <c r="AB152" s="48"/>
      <c r="AC152" s="48"/>
      <c r="AD152" s="48"/>
      <c r="AE152" s="48"/>
      <c r="AF152" s="48"/>
      <c r="AG152" s="48"/>
      <c r="AH152" s="45"/>
      <c r="AI152" s="133"/>
      <c r="AJ152" s="74"/>
    </row>
    <row r="153" spans="1:36" ht="30" customHeight="1" x14ac:dyDescent="0.25">
      <c r="A153" s="307"/>
      <c r="B153" s="33" t="s">
        <v>583</v>
      </c>
      <c r="C153" s="48"/>
      <c r="D153" s="48"/>
      <c r="E153" s="48"/>
      <c r="F153" s="48"/>
      <c r="G153" s="48"/>
      <c r="H153" s="48"/>
      <c r="I153" s="48"/>
      <c r="J153" s="48"/>
      <c r="K153" s="48"/>
      <c r="L153" s="48"/>
      <c r="M153" s="48"/>
      <c r="N153" s="45"/>
      <c r="O153" s="45"/>
      <c r="P153" s="45"/>
      <c r="Q153" s="45" t="s">
        <v>131</v>
      </c>
      <c r="R153" s="48"/>
      <c r="S153" s="48"/>
      <c r="T153" s="48"/>
      <c r="U153" s="48"/>
      <c r="V153" s="48"/>
      <c r="W153" s="48"/>
      <c r="X153" s="48"/>
      <c r="Y153" s="48"/>
      <c r="Z153" s="48"/>
      <c r="AA153" s="48"/>
      <c r="AB153" s="48"/>
      <c r="AC153" s="48"/>
      <c r="AD153" s="48"/>
      <c r="AE153" s="48"/>
      <c r="AF153" s="48"/>
      <c r="AG153" s="48"/>
      <c r="AH153" s="45"/>
      <c r="AI153" s="133"/>
      <c r="AJ153" s="74"/>
    </row>
    <row r="154" spans="1:36" ht="30" customHeight="1" x14ac:dyDescent="0.25">
      <c r="A154" s="307"/>
      <c r="B154" s="33" t="s">
        <v>584</v>
      </c>
      <c r="C154" s="48"/>
      <c r="D154" s="48"/>
      <c r="E154" s="48"/>
      <c r="F154" s="48"/>
      <c r="G154" s="48"/>
      <c r="H154" s="48"/>
      <c r="I154" s="48"/>
      <c r="J154" s="48"/>
      <c r="K154" s="48"/>
      <c r="L154" s="48"/>
      <c r="M154" s="48"/>
      <c r="N154" s="45"/>
      <c r="O154" s="45" t="s">
        <v>131</v>
      </c>
      <c r="P154" s="45"/>
      <c r="Q154" s="45"/>
      <c r="R154" s="48"/>
      <c r="S154" s="48"/>
      <c r="T154" s="48"/>
      <c r="U154" s="48"/>
      <c r="V154" s="48"/>
      <c r="W154" s="48"/>
      <c r="X154" s="48"/>
      <c r="Y154" s="48"/>
      <c r="Z154" s="48"/>
      <c r="AA154" s="48"/>
      <c r="AB154" s="48"/>
      <c r="AC154" s="48"/>
      <c r="AD154" s="48"/>
      <c r="AE154" s="48"/>
      <c r="AF154" s="48"/>
      <c r="AG154" s="48"/>
      <c r="AH154" s="45"/>
      <c r="AI154" s="133"/>
      <c r="AJ154" s="74"/>
    </row>
    <row r="155" spans="1:36" ht="30" customHeight="1" x14ac:dyDescent="0.25">
      <c r="A155" s="307"/>
      <c r="B155" s="33" t="s">
        <v>585</v>
      </c>
      <c r="C155" s="48"/>
      <c r="D155" s="48"/>
      <c r="E155" s="48"/>
      <c r="F155" s="48"/>
      <c r="G155" s="48"/>
      <c r="H155" s="48"/>
      <c r="I155" s="48"/>
      <c r="J155" s="48"/>
      <c r="K155" s="48"/>
      <c r="L155" s="48"/>
      <c r="M155" s="48"/>
      <c r="N155" s="45"/>
      <c r="O155" s="45"/>
      <c r="P155" s="45" t="s">
        <v>131</v>
      </c>
      <c r="Q155" s="45"/>
      <c r="R155" s="48"/>
      <c r="S155" s="48"/>
      <c r="T155" s="48"/>
      <c r="U155" s="48"/>
      <c r="V155" s="48"/>
      <c r="W155" s="48"/>
      <c r="X155" s="48"/>
      <c r="Y155" s="48"/>
      <c r="Z155" s="48"/>
      <c r="AA155" s="48"/>
      <c r="AB155" s="48"/>
      <c r="AC155" s="48"/>
      <c r="AD155" s="48"/>
      <c r="AE155" s="48"/>
      <c r="AF155" s="48"/>
      <c r="AG155" s="48"/>
      <c r="AH155" s="45"/>
      <c r="AI155" s="133"/>
      <c r="AJ155" s="74"/>
    </row>
    <row r="156" spans="1:36" ht="30" customHeight="1" x14ac:dyDescent="0.25">
      <c r="A156" s="307"/>
      <c r="B156" s="33" t="s">
        <v>586</v>
      </c>
      <c r="C156" s="48"/>
      <c r="D156" s="48"/>
      <c r="E156" s="48"/>
      <c r="F156" s="48"/>
      <c r="G156" s="48"/>
      <c r="H156" s="48"/>
      <c r="I156" s="48"/>
      <c r="J156" s="48"/>
      <c r="K156" s="48"/>
      <c r="L156" s="48"/>
      <c r="M156" s="48"/>
      <c r="N156" s="45"/>
      <c r="O156" s="45"/>
      <c r="P156" s="45" t="s">
        <v>131</v>
      </c>
      <c r="Q156" s="45"/>
      <c r="R156" s="48"/>
      <c r="S156" s="48"/>
      <c r="T156" s="48"/>
      <c r="U156" s="48"/>
      <c r="V156" s="48"/>
      <c r="W156" s="48"/>
      <c r="X156" s="48"/>
      <c r="Y156" s="48"/>
      <c r="Z156" s="48"/>
      <c r="AA156" s="48"/>
      <c r="AB156" s="48"/>
      <c r="AC156" s="48"/>
      <c r="AD156" s="48"/>
      <c r="AE156" s="48"/>
      <c r="AF156" s="48"/>
      <c r="AG156" s="48"/>
      <c r="AH156" s="45"/>
      <c r="AI156" s="133"/>
      <c r="AJ156" s="74"/>
    </row>
    <row r="157" spans="1:36" ht="30" customHeight="1" x14ac:dyDescent="0.25">
      <c r="A157" s="307"/>
      <c r="B157" s="33" t="s">
        <v>587</v>
      </c>
      <c r="C157" s="48"/>
      <c r="D157" s="48"/>
      <c r="E157" s="48"/>
      <c r="F157" s="48"/>
      <c r="G157" s="48"/>
      <c r="H157" s="48"/>
      <c r="I157" s="48"/>
      <c r="J157" s="48"/>
      <c r="K157" s="48"/>
      <c r="L157" s="48"/>
      <c r="M157" s="48"/>
      <c r="N157" s="45"/>
      <c r="O157" s="45"/>
      <c r="P157" s="45"/>
      <c r="Q157" s="45" t="s">
        <v>131</v>
      </c>
      <c r="R157" s="48"/>
      <c r="S157" s="48"/>
      <c r="T157" s="48"/>
      <c r="U157" s="48"/>
      <c r="V157" s="48"/>
      <c r="W157" s="48"/>
      <c r="X157" s="48"/>
      <c r="Y157" s="48"/>
      <c r="Z157" s="48"/>
      <c r="AA157" s="48"/>
      <c r="AB157" s="48"/>
      <c r="AC157" s="48"/>
      <c r="AD157" s="48"/>
      <c r="AE157" s="48"/>
      <c r="AF157" s="48"/>
      <c r="AG157" s="48"/>
      <c r="AH157" s="45"/>
      <c r="AI157" s="133"/>
      <c r="AJ157" s="74"/>
    </row>
    <row r="158" spans="1:36" ht="30" customHeight="1" x14ac:dyDescent="0.25">
      <c r="A158" s="307"/>
      <c r="B158" s="33" t="s">
        <v>588</v>
      </c>
      <c r="C158" s="48"/>
      <c r="D158" s="48"/>
      <c r="E158" s="48"/>
      <c r="F158" s="48"/>
      <c r="G158" s="48"/>
      <c r="H158" s="48"/>
      <c r="I158" s="48"/>
      <c r="J158" s="48"/>
      <c r="K158" s="48"/>
      <c r="L158" s="48"/>
      <c r="M158" s="48"/>
      <c r="N158" s="45"/>
      <c r="O158" s="45"/>
      <c r="P158" s="45"/>
      <c r="Q158" s="45" t="s">
        <v>131</v>
      </c>
      <c r="R158" s="48"/>
      <c r="S158" s="48"/>
      <c r="T158" s="48"/>
      <c r="U158" s="48"/>
      <c r="V158" s="48"/>
      <c r="W158" s="48"/>
      <c r="X158" s="48"/>
      <c r="Y158" s="48"/>
      <c r="Z158" s="48"/>
      <c r="AA158" s="48"/>
      <c r="AB158" s="48"/>
      <c r="AC158" s="48"/>
      <c r="AD158" s="48"/>
      <c r="AE158" s="48"/>
      <c r="AF158" s="48"/>
      <c r="AG158" s="48"/>
      <c r="AH158" s="45"/>
      <c r="AI158" s="133"/>
      <c r="AJ158" s="74"/>
    </row>
    <row r="159" spans="1:36" ht="30" customHeight="1" x14ac:dyDescent="0.25">
      <c r="A159" s="307"/>
      <c r="B159" s="33" t="s">
        <v>589</v>
      </c>
      <c r="C159" s="48"/>
      <c r="D159" s="48"/>
      <c r="E159" s="48"/>
      <c r="F159" s="48"/>
      <c r="G159" s="48"/>
      <c r="H159" s="48"/>
      <c r="I159" s="48"/>
      <c r="J159" s="48"/>
      <c r="K159" s="48"/>
      <c r="L159" s="48"/>
      <c r="M159" s="48"/>
      <c r="N159" s="45"/>
      <c r="O159" s="45"/>
      <c r="P159" s="45"/>
      <c r="Q159" s="45" t="s">
        <v>131</v>
      </c>
      <c r="R159" s="48"/>
      <c r="S159" s="48"/>
      <c r="T159" s="48"/>
      <c r="U159" s="48"/>
      <c r="V159" s="48"/>
      <c r="W159" s="48"/>
      <c r="X159" s="48"/>
      <c r="Y159" s="48"/>
      <c r="Z159" s="48"/>
      <c r="AA159" s="48"/>
      <c r="AB159" s="48"/>
      <c r="AC159" s="48"/>
      <c r="AD159" s="48"/>
      <c r="AE159" s="48"/>
      <c r="AF159" s="48"/>
      <c r="AG159" s="48"/>
      <c r="AH159" s="45"/>
      <c r="AI159" s="133"/>
      <c r="AJ159" s="74"/>
    </row>
    <row r="160" spans="1:36" ht="30" customHeight="1" x14ac:dyDescent="0.25">
      <c r="A160" s="308"/>
      <c r="B160" s="33" t="s">
        <v>590</v>
      </c>
      <c r="C160" s="48"/>
      <c r="D160" s="48"/>
      <c r="E160" s="48"/>
      <c r="F160" s="48"/>
      <c r="G160" s="48"/>
      <c r="H160" s="48"/>
      <c r="I160" s="48"/>
      <c r="J160" s="48"/>
      <c r="K160" s="48"/>
      <c r="L160" s="48"/>
      <c r="M160" s="48"/>
      <c r="N160" s="45"/>
      <c r="O160" s="45"/>
      <c r="P160" s="45"/>
      <c r="Q160" s="45" t="s">
        <v>131</v>
      </c>
      <c r="R160" s="48"/>
      <c r="S160" s="48"/>
      <c r="T160" s="48"/>
      <c r="U160" s="48"/>
      <c r="V160" s="48"/>
      <c r="W160" s="48"/>
      <c r="X160" s="48"/>
      <c r="Y160" s="48"/>
      <c r="Z160" s="48"/>
      <c r="AA160" s="48"/>
      <c r="AB160" s="48"/>
      <c r="AC160" s="48"/>
      <c r="AD160" s="48"/>
      <c r="AE160" s="48"/>
      <c r="AF160" s="48"/>
      <c r="AG160" s="48"/>
      <c r="AH160" s="45"/>
      <c r="AI160" s="133"/>
      <c r="AJ160" s="74"/>
    </row>
    <row r="161" spans="1:36" x14ac:dyDescent="0.25">
      <c r="AJ161" s="74"/>
    </row>
    <row r="162" spans="1:36" x14ac:dyDescent="0.25">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x14ac:dyDescent="0.25">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A86:A100"/>
    <mergeCell ref="A101:A115"/>
    <mergeCell ref="A116:A130"/>
    <mergeCell ref="A146:A160"/>
    <mergeCell ref="A131:A145"/>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W9:W10"/>
    <mergeCell ref="F9:G9"/>
    <mergeCell ref="H9:H10"/>
    <mergeCell ref="I9:I10"/>
    <mergeCell ref="A9:A10"/>
    <mergeCell ref="B9:B10"/>
    <mergeCell ref="T9:T10"/>
    <mergeCell ref="U9:U10"/>
    <mergeCell ref="V9:V10"/>
    <mergeCell ref="C9:C10"/>
    <mergeCell ref="D9:D10"/>
    <mergeCell ref="E9:E10"/>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LEGENDA!$A$46:$A$60</xm:f>
          </x14:formula1>
          <xm:sqref>N11:N160 AH11:AH160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76"/>
      <c r="B1" s="76"/>
      <c r="C1" s="76"/>
      <c r="D1" s="76"/>
      <c r="E1" s="76"/>
      <c r="F1" s="76"/>
      <c r="G1" s="76"/>
      <c r="H1" s="76"/>
      <c r="I1" s="76"/>
      <c r="J1" s="76"/>
      <c r="K1" s="76"/>
      <c r="L1" s="76"/>
      <c r="M1" s="76"/>
      <c r="N1" s="76"/>
      <c r="O1" s="76"/>
      <c r="P1" s="76"/>
      <c r="Q1" s="76"/>
      <c r="R1" s="76"/>
    </row>
    <row r="2" spans="1:18" s="11" customFormat="1" ht="33.75" customHeight="1" x14ac:dyDescent="0.25">
      <c r="A2" s="77"/>
      <c r="B2" s="283" t="s">
        <v>438</v>
      </c>
      <c r="C2" s="283"/>
      <c r="D2" s="283"/>
      <c r="E2" s="283"/>
      <c r="F2" s="283"/>
      <c r="G2" s="283"/>
      <c r="H2" s="283"/>
      <c r="I2" s="283"/>
      <c r="J2" s="283"/>
      <c r="K2" s="283"/>
      <c r="L2" s="283"/>
      <c r="M2" s="283"/>
      <c r="N2" s="283"/>
      <c r="O2" s="283"/>
      <c r="P2" s="283"/>
      <c r="Q2" s="283"/>
      <c r="R2" s="77"/>
    </row>
    <row r="3" spans="1:18" ht="33.75" customHeight="1" x14ac:dyDescent="0.35">
      <c r="A3" s="76"/>
      <c r="B3" s="290" t="str">
        <f>'Monitoria Anual - 1'!A2</f>
        <v>Plano de Ação Nacional para a Conservação das Tartarugas Marinhas - PAN Tartarugas Marinhas</v>
      </c>
      <c r="C3" s="290"/>
      <c r="D3" s="290"/>
      <c r="E3" s="290"/>
      <c r="F3" s="290"/>
      <c r="G3" s="290"/>
      <c r="H3" s="290"/>
      <c r="I3" s="290"/>
      <c r="J3" s="290"/>
      <c r="K3" s="290"/>
      <c r="L3" s="290"/>
      <c r="M3" s="290"/>
      <c r="N3" s="290"/>
      <c r="O3" s="290"/>
      <c r="P3" s="290"/>
      <c r="Q3" s="290"/>
      <c r="R3" s="76"/>
    </row>
    <row r="4" spans="1:18" x14ac:dyDescent="0.25">
      <c r="A4" s="76"/>
      <c r="H4" s="8"/>
      <c r="I4" s="8"/>
      <c r="J4" s="8"/>
      <c r="K4" s="8"/>
      <c r="R4" s="76"/>
    </row>
    <row r="5" spans="1:18" s="2" customFormat="1" ht="45" customHeight="1" x14ac:dyDescent="0.25">
      <c r="A5" s="74"/>
      <c r="B5" s="295" t="s">
        <v>439</v>
      </c>
      <c r="C5" s="295"/>
      <c r="D5" s="296" t="str">
        <f>'Monitoria Anual - 1'!B4</f>
        <v>Reduzir as ameaças e pressões às tartarugas marinhas e seus habitats, por meio do aprimoramento das ações de conservação, pesquisa, monitoramento e políticas públicas, visando diminuir o risco de extinção dessas espécies</v>
      </c>
      <c r="E5" s="296"/>
      <c r="F5" s="296"/>
      <c r="G5" s="296"/>
      <c r="H5" s="296"/>
      <c r="I5" s="297"/>
      <c r="J5" s="9"/>
      <c r="K5" s="9"/>
      <c r="L5" s="9"/>
      <c r="M5" s="9"/>
      <c r="N5" s="9"/>
      <c r="R5" s="74"/>
    </row>
    <row r="6" spans="1:18" x14ac:dyDescent="0.25">
      <c r="A6" s="76"/>
      <c r="H6" s="8"/>
      <c r="I6" s="8"/>
      <c r="J6" s="8"/>
      <c r="K6" s="8"/>
      <c r="R6" s="76"/>
    </row>
    <row r="7" spans="1:18" ht="26.25" customHeight="1" x14ac:dyDescent="0.25">
      <c r="A7" s="76"/>
      <c r="B7" s="295" t="s">
        <v>110</v>
      </c>
      <c r="C7" s="295"/>
      <c r="D7" s="343" t="str">
        <f>'Monitoria Anual - 1'!B6</f>
        <v>09/09/2025 - 12/09/2025</v>
      </c>
      <c r="E7" s="343"/>
      <c r="F7" s="343"/>
      <c r="G7" s="343"/>
      <c r="H7" s="343"/>
      <c r="I7" s="344"/>
      <c r="J7" s="30"/>
      <c r="K7" s="30"/>
      <c r="L7" s="30"/>
      <c r="M7" s="30"/>
      <c r="N7" s="30"/>
      <c r="O7" s="30"/>
      <c r="P7" s="30"/>
      <c r="Q7" s="30"/>
      <c r="R7" s="76"/>
    </row>
    <row r="8" spans="1:18" x14ac:dyDescent="0.25">
      <c r="A8" s="76"/>
      <c r="R8" s="76"/>
    </row>
    <row r="9" spans="1:18" ht="31.5" customHeight="1" x14ac:dyDescent="0.25">
      <c r="A9" s="76"/>
      <c r="B9" s="283" t="s">
        <v>440</v>
      </c>
      <c r="C9" s="283"/>
      <c r="D9" s="283"/>
      <c r="E9" s="283"/>
      <c r="F9" s="283"/>
      <c r="G9" s="283"/>
      <c r="H9" s="283"/>
      <c r="I9" s="283"/>
      <c r="J9" s="283"/>
      <c r="K9" s="283"/>
      <c r="L9" s="283"/>
      <c r="M9" s="283"/>
      <c r="N9" s="283"/>
      <c r="O9" s="283"/>
      <c r="P9" s="283"/>
      <c r="Q9" s="283"/>
      <c r="R9" s="76"/>
    </row>
    <row r="10" spans="1:18" x14ac:dyDescent="0.25">
      <c r="A10" s="76"/>
      <c r="F10" s="7"/>
      <c r="G10" s="7"/>
      <c r="R10" s="76"/>
    </row>
    <row r="11" spans="1:18" ht="18" customHeight="1" x14ac:dyDescent="0.25">
      <c r="A11" s="76"/>
      <c r="B11" s="284" t="s">
        <v>441</v>
      </c>
      <c r="C11" s="285"/>
      <c r="D11" s="30"/>
      <c r="E11" s="30"/>
      <c r="F11" s="30"/>
      <c r="G11" s="30"/>
      <c r="H11" s="30"/>
      <c r="I11" s="30"/>
      <c r="J11" s="30"/>
      <c r="K11" s="30"/>
      <c r="L11" s="30"/>
      <c r="M11" s="30"/>
      <c r="N11" s="30"/>
      <c r="O11" s="30"/>
      <c r="P11" s="30"/>
      <c r="Q11" s="30"/>
      <c r="R11" s="76"/>
    </row>
    <row r="12" spans="1:18" ht="15.75" thickBot="1" x14ac:dyDescent="0.3">
      <c r="A12" s="76"/>
      <c r="F12" s="69"/>
      <c r="R12" s="76"/>
    </row>
    <row r="13" spans="1:18" ht="60.75" customHeight="1" x14ac:dyDescent="0.25">
      <c r="A13" s="76"/>
      <c r="C13" s="292" t="s">
        <v>598</v>
      </c>
      <c r="D13" s="293"/>
      <c r="E13" s="294"/>
      <c r="F13" s="3"/>
      <c r="R13" s="76"/>
    </row>
    <row r="14" spans="1:18" s="2" customFormat="1" ht="31.9" customHeight="1" x14ac:dyDescent="0.25">
      <c r="A14" s="74"/>
      <c r="C14" s="82" t="s">
        <v>443</v>
      </c>
      <c r="D14" s="80" t="s">
        <v>444</v>
      </c>
      <c r="E14" s="81" t="s">
        <v>445</v>
      </c>
      <c r="F14" s="6"/>
      <c r="R14" s="74"/>
    </row>
    <row r="15" spans="1:18" ht="15.75" x14ac:dyDescent="0.25">
      <c r="A15" s="76"/>
      <c r="C15" s="106" t="s">
        <v>599</v>
      </c>
      <c r="D15" s="56">
        <f>COUNTA('Monitoria Final'!N11:N160)</f>
        <v>0</v>
      </c>
      <c r="E15" s="20">
        <f>D15/$D$18</f>
        <v>0</v>
      </c>
      <c r="F15" s="4"/>
      <c r="R15" s="76"/>
    </row>
    <row r="16" spans="1:18" ht="15.75" x14ac:dyDescent="0.25">
      <c r="A16" s="76"/>
      <c r="C16" s="105" t="s">
        <v>600</v>
      </c>
      <c r="D16" s="57">
        <f>COUNTA('Monitoria Final'!O11:O160)</f>
        <v>45</v>
      </c>
      <c r="E16" s="21">
        <f>D16/$D$18</f>
        <v>0.45454545454545453</v>
      </c>
      <c r="F16" s="4"/>
      <c r="R16" s="76"/>
    </row>
    <row r="17" spans="1:18" ht="16.5" thickBot="1" x14ac:dyDescent="0.3">
      <c r="A17" s="76"/>
      <c r="C17" s="88" t="s">
        <v>601</v>
      </c>
      <c r="D17" s="58">
        <f>COUNTA('Monitoria Final'!P11:P160)</f>
        <v>54</v>
      </c>
      <c r="E17" s="22">
        <f>D17/$D$18</f>
        <v>0.54545454545454541</v>
      </c>
      <c r="F17" s="4"/>
      <c r="R17" s="76"/>
    </row>
    <row r="18" spans="1:18" ht="15.75" thickBot="1" x14ac:dyDescent="0.3">
      <c r="A18" s="76"/>
      <c r="C18" s="108" t="s">
        <v>602</v>
      </c>
      <c r="D18" s="107">
        <f>SUM(D15:D17)</f>
        <v>99</v>
      </c>
      <c r="E18" s="104">
        <f>SUM(E15:E17)</f>
        <v>1</v>
      </c>
      <c r="F18" s="5"/>
      <c r="R18" s="76"/>
    </row>
    <row r="19" spans="1:18" x14ac:dyDescent="0.25">
      <c r="A19" s="76"/>
      <c r="R19" s="76"/>
    </row>
    <row r="20" spans="1:18" ht="15.75" x14ac:dyDescent="0.25">
      <c r="A20" s="76"/>
      <c r="B20" s="31" t="s">
        <v>457</v>
      </c>
      <c r="C20" s="32"/>
      <c r="D20" s="30"/>
      <c r="E20" s="30"/>
      <c r="F20" s="30"/>
      <c r="G20" s="30"/>
      <c r="H20" s="30"/>
      <c r="I20" s="30"/>
      <c r="J20" s="30"/>
      <c r="K20" s="30"/>
      <c r="L20" s="30"/>
      <c r="M20" s="30"/>
      <c r="N20" s="30"/>
      <c r="O20" s="30"/>
      <c r="P20" s="30"/>
      <c r="Q20" s="30"/>
      <c r="R20" s="76"/>
    </row>
    <row r="21" spans="1:18" ht="16.5" thickBot="1" x14ac:dyDescent="0.3">
      <c r="A21" s="76"/>
      <c r="B21" s="12"/>
      <c r="C21" s="12"/>
      <c r="D21" s="12"/>
      <c r="E21" s="12"/>
      <c r="F21" s="12"/>
      <c r="G21" s="12"/>
      <c r="H21" s="12"/>
      <c r="I21" s="12"/>
      <c r="J21" s="12"/>
      <c r="K21" s="12"/>
      <c r="L21" s="12"/>
      <c r="M21" s="12"/>
      <c r="N21" s="12"/>
      <c r="O21" s="12"/>
      <c r="P21" s="12"/>
      <c r="Q21" s="12"/>
      <c r="R21" s="76"/>
    </row>
    <row r="22" spans="1:18" ht="36" customHeight="1" thickBot="1" x14ac:dyDescent="0.3">
      <c r="A22" s="76"/>
      <c r="C22" s="109" t="s">
        <v>458</v>
      </c>
      <c r="D22" s="52">
        <f>COUNTA('Monitoria Final'!A11:A160)</f>
        <v>10</v>
      </c>
      <c r="R22" s="76"/>
    </row>
    <row r="23" spans="1:18" ht="15.75" thickBot="1" x14ac:dyDescent="0.3">
      <c r="A23" s="76"/>
      <c r="R23" s="76"/>
    </row>
    <row r="24" spans="1:18" ht="15.75" thickBot="1" x14ac:dyDescent="0.3">
      <c r="A24" s="76"/>
      <c r="C24" s="110" t="s">
        <v>459</v>
      </c>
      <c r="D24" s="110" t="s">
        <v>460</v>
      </c>
      <c r="E24" s="15"/>
      <c r="F24" s="16"/>
      <c r="G24" s="19"/>
      <c r="R24" s="76"/>
    </row>
    <row r="25" spans="1:18" x14ac:dyDescent="0.25">
      <c r="A25" s="76"/>
      <c r="C25" s="53" t="s">
        <v>461</v>
      </c>
      <c r="D25" s="61">
        <f>SUM(E25:G25)</f>
        <v>10</v>
      </c>
      <c r="E25" s="23">
        <f>COUNTA('Monitoria Final'!N11:N25)</f>
        <v>0</v>
      </c>
      <c r="F25" s="50">
        <f>COUNTA('Monitoria Final'!O11:O25)</f>
        <v>5</v>
      </c>
      <c r="G25" s="51">
        <f>COUNTA('Monitoria Final'!P11:P25)</f>
        <v>5</v>
      </c>
      <c r="R25" s="76"/>
    </row>
    <row r="26" spans="1:18" x14ac:dyDescent="0.25">
      <c r="A26" s="76"/>
      <c r="C26" s="54" t="s">
        <v>462</v>
      </c>
      <c r="D26" s="53">
        <f t="shared" ref="D26:D34" si="0">SUM(E26:G26)</f>
        <v>12</v>
      </c>
      <c r="E26" s="24">
        <f>COUNTA('Monitoria Final'!N26:N40)</f>
        <v>0</v>
      </c>
      <c r="F26" s="25">
        <f>COUNTA('Monitoria Final'!O26:O40)</f>
        <v>8</v>
      </c>
      <c r="G26" s="26">
        <f>COUNTA('Monitoria Final'!P26:P40)</f>
        <v>4</v>
      </c>
      <c r="R26" s="76"/>
    </row>
    <row r="27" spans="1:18" x14ac:dyDescent="0.25">
      <c r="A27" s="76"/>
      <c r="C27" s="54" t="s">
        <v>463</v>
      </c>
      <c r="D27" s="53">
        <f t="shared" si="0"/>
        <v>12</v>
      </c>
      <c r="E27" s="24">
        <f>COUNTA('Monitoria Final'!N41:N55)</f>
        <v>0</v>
      </c>
      <c r="F27" s="25">
        <f>COUNTA('Monitoria Final'!O41:O55)</f>
        <v>8</v>
      </c>
      <c r="G27" s="26">
        <f>COUNTA('Monitoria Final'!P41:P55)</f>
        <v>4</v>
      </c>
      <c r="R27" s="76"/>
    </row>
    <row r="28" spans="1:18" x14ac:dyDescent="0.25">
      <c r="A28" s="76"/>
      <c r="C28" s="54" t="s">
        <v>464</v>
      </c>
      <c r="D28" s="53">
        <f t="shared" si="0"/>
        <v>12</v>
      </c>
      <c r="E28" s="24">
        <f>COUNTA('Monitoria Final'!N56:N70)</f>
        <v>0</v>
      </c>
      <c r="F28" s="25">
        <f>COUNTA('Monitoria Final'!O56:O70)</f>
        <v>7</v>
      </c>
      <c r="G28" s="26">
        <f>COUNTA('Monitoria Final'!P56:P70)</f>
        <v>5</v>
      </c>
      <c r="R28" s="76"/>
    </row>
    <row r="29" spans="1:18" x14ac:dyDescent="0.25">
      <c r="A29" s="76"/>
      <c r="C29" s="54" t="s">
        <v>465</v>
      </c>
      <c r="D29" s="53">
        <f t="shared" si="0"/>
        <v>9</v>
      </c>
      <c r="E29" s="24">
        <f>COUNTA('Monitoria Final'!N71:N85)</f>
        <v>0</v>
      </c>
      <c r="F29" s="25">
        <f>COUNTA('Monitoria Final'!O71:O85)</f>
        <v>4</v>
      </c>
      <c r="G29" s="26">
        <f>COUNTA('Monitoria Final'!P71:P85)</f>
        <v>5</v>
      </c>
      <c r="R29" s="76"/>
    </row>
    <row r="30" spans="1:18" x14ac:dyDescent="0.25">
      <c r="A30" s="76"/>
      <c r="C30" s="54" t="s">
        <v>466</v>
      </c>
      <c r="D30" s="53">
        <f t="shared" si="0"/>
        <v>9</v>
      </c>
      <c r="E30" s="24">
        <f>COUNTA('Monitoria Final'!N86:N100)</f>
        <v>0</v>
      </c>
      <c r="F30" s="25">
        <f>COUNTA('Monitoria Final'!O86:O100)</f>
        <v>4</v>
      </c>
      <c r="G30" s="26">
        <f>COUNTA('Monitoria Final'!P86:P100)</f>
        <v>5</v>
      </c>
      <c r="R30" s="76"/>
    </row>
    <row r="31" spans="1:18" x14ac:dyDescent="0.25">
      <c r="A31" s="76"/>
      <c r="C31" s="54" t="s">
        <v>467</v>
      </c>
      <c r="D31" s="53">
        <f t="shared" si="0"/>
        <v>12</v>
      </c>
      <c r="E31" s="24">
        <f>COUNTA('Monitoria Final'!N101:N115)</f>
        <v>0</v>
      </c>
      <c r="F31" s="25">
        <f>COUNTA('Monitoria Final'!O101:O115)</f>
        <v>0</v>
      </c>
      <c r="G31" s="26">
        <f>COUNTA('Monitoria Final'!P101:P115)</f>
        <v>12</v>
      </c>
      <c r="R31" s="76"/>
    </row>
    <row r="32" spans="1:18" x14ac:dyDescent="0.25">
      <c r="A32" s="76"/>
      <c r="C32" s="54" t="s">
        <v>593</v>
      </c>
      <c r="D32" s="53">
        <f>SUM(E32:G32)</f>
        <v>7</v>
      </c>
      <c r="E32" s="24">
        <f>COUNTA('Monitoria Final'!N116:N130)</f>
        <v>0</v>
      </c>
      <c r="F32" s="25">
        <f>COUNTA('Monitoria Final'!O116:O130)</f>
        <v>3</v>
      </c>
      <c r="G32" s="26">
        <f>COUNTA('Monitoria Final'!P116:P130)</f>
        <v>4</v>
      </c>
      <c r="R32" s="76"/>
    </row>
    <row r="33" spans="1:18" x14ac:dyDescent="0.25">
      <c r="A33" s="76"/>
      <c r="C33" s="54" t="s">
        <v>594</v>
      </c>
      <c r="D33" s="53">
        <f t="shared" si="0"/>
        <v>9</v>
      </c>
      <c r="E33" s="24">
        <f>COUNTA('Monitoria Final'!N131:N145)</f>
        <v>0</v>
      </c>
      <c r="F33" s="25">
        <f>COUNTA('Monitoria Final'!O131:O145)</f>
        <v>4</v>
      </c>
      <c r="G33" s="26">
        <f>COUNTA('Monitoria Final'!P131:P145)</f>
        <v>5</v>
      </c>
      <c r="R33" s="76"/>
    </row>
    <row r="34" spans="1:18" ht="15.75" thickBot="1" x14ac:dyDescent="0.3">
      <c r="A34" s="76"/>
      <c r="C34" s="55" t="s">
        <v>595</v>
      </c>
      <c r="D34" s="62">
        <f t="shared" si="0"/>
        <v>7</v>
      </c>
      <c r="E34" s="27">
        <f>COUNTA('Monitoria Final'!N146:N160)</f>
        <v>0</v>
      </c>
      <c r="F34" s="28">
        <f>COUNTA('Monitoria Final'!O146:O160)</f>
        <v>2</v>
      </c>
      <c r="G34" s="29">
        <f>COUNTA('Monitoria Final'!P146:P160)</f>
        <v>5</v>
      </c>
      <c r="R34" s="76"/>
    </row>
    <row r="35" spans="1:18" x14ac:dyDescent="0.25">
      <c r="A35" s="76"/>
      <c r="R35" s="76"/>
    </row>
    <row r="36" spans="1:18" x14ac:dyDescent="0.25">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111"/>
  <sheetViews>
    <sheetView showGridLines="0" tabSelected="1" zoomScale="60" zoomScaleNormal="60" workbookViewId="0">
      <selection activeCell="F11" sqref="F11"/>
    </sheetView>
  </sheetViews>
  <sheetFormatPr defaultColWidth="8.85546875" defaultRowHeight="15" x14ac:dyDescent="0.25"/>
  <cols>
    <col min="1" max="1" width="21.5703125" style="43" customWidth="1"/>
    <col min="2" max="2" width="6.42578125" style="43" customWidth="1"/>
    <col min="3" max="3" width="62.140625" style="43" customWidth="1"/>
    <col min="4" max="4" width="40.140625" style="43" customWidth="1"/>
    <col min="5" max="5" width="20.85546875" style="43" customWidth="1"/>
    <col min="6" max="7" width="19.5703125" style="43" customWidth="1"/>
    <col min="8" max="9" width="25.140625" style="43" customWidth="1"/>
    <col min="10" max="10" width="72.85546875" style="43" customWidth="1"/>
    <col min="11" max="12" width="25.140625" style="43" customWidth="1"/>
    <col min="13" max="13" width="38.42578125" style="43" customWidth="1"/>
    <col min="14" max="14" width="27.7109375" style="43" customWidth="1"/>
    <col min="15" max="19" width="21.140625" style="43" customWidth="1"/>
    <col min="20" max="20" width="26.7109375" style="43" customWidth="1"/>
    <col min="21" max="21" width="92.5703125" style="43" customWidth="1"/>
    <col min="22" max="22" width="69.5703125" style="43" customWidth="1"/>
    <col min="23" max="23" width="40" style="43" customWidth="1"/>
    <col min="24" max="25" width="26.7109375" style="43" customWidth="1"/>
    <col min="26" max="26" width="60.42578125" style="43" customWidth="1"/>
    <col min="27" max="27" width="43.42578125" style="43" customWidth="1"/>
    <col min="28" max="28" width="28.85546875" style="43" customWidth="1"/>
    <col min="29" max="32" width="18.7109375" style="43" customWidth="1"/>
    <col min="33" max="33" width="52" style="43" customWidth="1"/>
    <col min="34" max="34" width="23" style="43" bestFit="1" customWidth="1"/>
    <col min="35" max="35" width="18.7109375" style="43" customWidth="1"/>
    <col min="36" max="37" width="22.7109375" style="43" customWidth="1"/>
    <col min="38" max="38" width="2.7109375" style="43" customWidth="1"/>
    <col min="39" max="39" width="7" style="43" customWidth="1"/>
    <col min="40" max="42" width="8.85546875" style="43"/>
    <col min="43" max="43" width="8.85546875" style="43" hidden="1" customWidth="1"/>
    <col min="44" max="16384" width="8.85546875" style="43"/>
  </cols>
  <sheetData>
    <row r="1" spans="1:43" ht="33.75" customHeight="1" thickBot="1" x14ac:dyDescent="0.3">
      <c r="A1" s="224" t="s">
        <v>107</v>
      </c>
      <c r="B1" s="225"/>
      <c r="C1" s="225"/>
      <c r="D1" s="225"/>
      <c r="E1" s="225"/>
      <c r="F1" s="225"/>
      <c r="G1" s="225"/>
      <c r="H1" s="225"/>
      <c r="I1" s="226"/>
      <c r="J1" s="224" t="s">
        <v>107</v>
      </c>
      <c r="K1" s="225"/>
      <c r="L1" s="225"/>
      <c r="M1" s="225"/>
      <c r="N1" s="225"/>
      <c r="O1" s="225"/>
      <c r="P1" s="225"/>
      <c r="Q1" s="225"/>
      <c r="R1" s="226"/>
      <c r="S1" s="224" t="s">
        <v>107</v>
      </c>
      <c r="T1" s="225"/>
      <c r="U1" s="225"/>
      <c r="V1" s="225"/>
      <c r="W1" s="225"/>
      <c r="X1" s="225"/>
      <c r="Y1" s="225"/>
      <c r="Z1" s="225"/>
      <c r="AA1" s="226"/>
      <c r="AB1" s="224" t="s">
        <v>107</v>
      </c>
      <c r="AC1" s="225"/>
      <c r="AD1" s="225"/>
      <c r="AE1" s="225"/>
      <c r="AF1" s="225"/>
      <c r="AG1" s="225"/>
      <c r="AH1" s="225"/>
      <c r="AI1" s="225"/>
      <c r="AJ1" s="226"/>
      <c r="AK1" s="164"/>
      <c r="AL1" s="165"/>
      <c r="AM1" s="75"/>
    </row>
    <row r="2" spans="1:43" ht="33.75" customHeight="1" thickBot="1" x14ac:dyDescent="0.3">
      <c r="A2" s="345" t="s">
        <v>642</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7"/>
      <c r="AM2" s="75"/>
    </row>
    <row r="3" spans="1:43" ht="15.75" thickTop="1" x14ac:dyDescent="0.25">
      <c r="AL3" s="136"/>
      <c r="AM3" s="75"/>
    </row>
    <row r="4" spans="1:43" ht="45" customHeight="1" x14ac:dyDescent="0.25">
      <c r="A4" s="168" t="s">
        <v>108</v>
      </c>
      <c r="B4" s="111" t="s">
        <v>109</v>
      </c>
      <c r="C4" s="169"/>
      <c r="D4" s="169"/>
      <c r="E4" s="169"/>
      <c r="F4" s="169"/>
      <c r="G4" s="170"/>
      <c r="H4" s="9"/>
      <c r="I4" s="9"/>
      <c r="J4" s="9"/>
      <c r="K4" s="9"/>
      <c r="L4" s="9"/>
      <c r="M4" s="9"/>
      <c r="N4" s="9"/>
      <c r="O4" s="9"/>
      <c r="P4" s="9"/>
      <c r="Q4" s="9"/>
      <c r="R4" s="9"/>
      <c r="S4" s="9"/>
      <c r="AL4" s="136"/>
      <c r="AM4" s="75"/>
    </row>
    <row r="5" spans="1:43" x14ac:dyDescent="0.25">
      <c r="AL5" s="136"/>
      <c r="AM5" s="75"/>
    </row>
    <row r="6" spans="1:43" ht="27" customHeight="1" x14ac:dyDescent="0.25">
      <c r="A6" s="168" t="s">
        <v>110</v>
      </c>
      <c r="B6" s="237" t="s">
        <v>111</v>
      </c>
      <c r="C6" s="238"/>
      <c r="AL6" s="136"/>
      <c r="AM6" s="75"/>
      <c r="AQ6" s="43" t="s">
        <v>112</v>
      </c>
    </row>
    <row r="7" spans="1:43" ht="31.5" customHeight="1" thickBot="1" x14ac:dyDescent="0.3">
      <c r="AL7" s="136"/>
      <c r="AM7" s="75"/>
      <c r="AQ7" s="171" t="s">
        <v>113</v>
      </c>
    </row>
    <row r="8" spans="1:43" ht="31.5" customHeight="1" thickBot="1" x14ac:dyDescent="0.3">
      <c r="A8" s="239" t="s">
        <v>114</v>
      </c>
      <c r="B8" s="240"/>
      <c r="C8" s="240"/>
      <c r="D8" s="240"/>
      <c r="E8" s="240"/>
      <c r="F8" s="240"/>
      <c r="G8" s="240"/>
      <c r="H8" s="240"/>
      <c r="I8" s="240"/>
      <c r="J8" s="240"/>
      <c r="K8" s="240"/>
      <c r="L8" s="240"/>
      <c r="M8" s="241"/>
      <c r="N8" s="172"/>
      <c r="O8" s="272" t="s">
        <v>115</v>
      </c>
      <c r="P8" s="273"/>
      <c r="Q8" s="273"/>
      <c r="R8" s="273"/>
      <c r="S8" s="273"/>
      <c r="T8" s="273"/>
      <c r="U8" s="273"/>
      <c r="V8" s="273"/>
      <c r="W8" s="273"/>
      <c r="X8" s="273"/>
      <c r="Y8" s="273"/>
      <c r="Z8" s="274" t="s">
        <v>116</v>
      </c>
      <c r="AA8" s="275"/>
      <c r="AB8" s="275"/>
      <c r="AC8" s="275"/>
      <c r="AD8" s="275"/>
      <c r="AE8" s="275"/>
      <c r="AF8" s="275"/>
      <c r="AG8" s="275"/>
      <c r="AH8" s="275"/>
      <c r="AI8" s="275"/>
      <c r="AJ8" s="275"/>
      <c r="AK8" s="276"/>
      <c r="AL8" s="173"/>
      <c r="AM8" s="75"/>
    </row>
    <row r="9" spans="1:43" ht="31.5" customHeight="1" x14ac:dyDescent="0.25">
      <c r="A9" s="247" t="s">
        <v>117</v>
      </c>
      <c r="B9" s="233" t="s">
        <v>118</v>
      </c>
      <c r="C9" s="233" t="s">
        <v>2</v>
      </c>
      <c r="D9" s="233" t="s">
        <v>4</v>
      </c>
      <c r="E9" s="233" t="s">
        <v>6</v>
      </c>
      <c r="F9" s="253" t="s">
        <v>8</v>
      </c>
      <c r="G9" s="254"/>
      <c r="H9" s="233" t="s">
        <v>10</v>
      </c>
      <c r="I9" s="233" t="s">
        <v>14</v>
      </c>
      <c r="J9" s="233" t="s">
        <v>12</v>
      </c>
      <c r="K9" s="270" t="s">
        <v>119</v>
      </c>
      <c r="L9" s="271"/>
      <c r="M9" s="233" t="s">
        <v>20</v>
      </c>
      <c r="N9" s="233" t="s">
        <v>22</v>
      </c>
      <c r="O9" s="262" t="s">
        <v>25</v>
      </c>
      <c r="P9" s="264" t="s">
        <v>27</v>
      </c>
      <c r="Q9" s="266" t="s">
        <v>29</v>
      </c>
      <c r="R9" s="268" t="s">
        <v>31</v>
      </c>
      <c r="S9" s="277" t="s">
        <v>33</v>
      </c>
      <c r="T9" s="279" t="s">
        <v>35</v>
      </c>
      <c r="U9" s="281" t="s">
        <v>41</v>
      </c>
      <c r="V9" s="281" t="s">
        <v>43</v>
      </c>
      <c r="W9" s="281" t="s">
        <v>45</v>
      </c>
      <c r="X9" s="281" t="s">
        <v>47</v>
      </c>
      <c r="Y9" s="258" t="s">
        <v>49</v>
      </c>
      <c r="Z9" s="260" t="s">
        <v>52</v>
      </c>
      <c r="AA9" s="235" t="s">
        <v>54</v>
      </c>
      <c r="AB9" s="235" t="s">
        <v>56</v>
      </c>
      <c r="AC9" s="235" t="s">
        <v>58</v>
      </c>
      <c r="AD9" s="235" t="s">
        <v>60</v>
      </c>
      <c r="AE9" s="235" t="s">
        <v>62</v>
      </c>
      <c r="AF9" s="235" t="s">
        <v>64</v>
      </c>
      <c r="AG9" s="235" t="s">
        <v>66</v>
      </c>
      <c r="AH9" s="235" t="s">
        <v>68</v>
      </c>
      <c r="AI9" s="235" t="s">
        <v>70</v>
      </c>
      <c r="AJ9" s="235" t="s">
        <v>120</v>
      </c>
      <c r="AK9" s="235" t="s">
        <v>74</v>
      </c>
      <c r="AL9" s="133"/>
      <c r="AM9" s="75"/>
    </row>
    <row r="10" spans="1:43" ht="31.5" customHeight="1" thickBot="1" x14ac:dyDescent="0.3">
      <c r="A10" s="248"/>
      <c r="B10" s="234"/>
      <c r="C10" s="234"/>
      <c r="D10" s="234"/>
      <c r="E10" s="234"/>
      <c r="F10" s="174" t="s">
        <v>121</v>
      </c>
      <c r="G10" s="174" t="s">
        <v>122</v>
      </c>
      <c r="H10" s="234"/>
      <c r="I10" s="234"/>
      <c r="J10" s="234"/>
      <c r="K10" s="60" t="s">
        <v>123</v>
      </c>
      <c r="L10" s="60" t="s">
        <v>124</v>
      </c>
      <c r="M10" s="234"/>
      <c r="N10" s="234"/>
      <c r="O10" s="263"/>
      <c r="P10" s="265"/>
      <c r="Q10" s="267"/>
      <c r="R10" s="269"/>
      <c r="S10" s="278"/>
      <c r="T10" s="280"/>
      <c r="U10" s="282"/>
      <c r="V10" s="282"/>
      <c r="W10" s="282"/>
      <c r="X10" s="282"/>
      <c r="Y10" s="259"/>
      <c r="Z10" s="261"/>
      <c r="AA10" s="236"/>
      <c r="AB10" s="236"/>
      <c r="AC10" s="236"/>
      <c r="AD10" s="236"/>
      <c r="AE10" s="236"/>
      <c r="AF10" s="236"/>
      <c r="AG10" s="236"/>
      <c r="AH10" s="236"/>
      <c r="AI10" s="236"/>
      <c r="AJ10" s="236"/>
      <c r="AK10" s="236"/>
      <c r="AL10" s="133"/>
      <c r="AM10" s="75"/>
    </row>
    <row r="11" spans="1:43" s="156" customFormat="1" ht="210" x14ac:dyDescent="0.25">
      <c r="A11" s="257" t="s">
        <v>125</v>
      </c>
      <c r="B11" s="144" t="s">
        <v>126</v>
      </c>
      <c r="C11" s="208" t="s">
        <v>127</v>
      </c>
      <c r="D11" s="150" t="s">
        <v>128</v>
      </c>
      <c r="E11" s="145"/>
      <c r="F11" s="194">
        <v>45444</v>
      </c>
      <c r="G11" s="195">
        <v>47270</v>
      </c>
      <c r="H11" s="137" t="s">
        <v>129</v>
      </c>
      <c r="I11" s="145"/>
      <c r="J11" s="150" t="s">
        <v>130</v>
      </c>
      <c r="K11" s="145"/>
      <c r="L11" s="145"/>
      <c r="M11" s="145"/>
      <c r="N11" s="145"/>
      <c r="O11" s="145"/>
      <c r="P11" s="175"/>
      <c r="Q11" s="176" t="s">
        <v>131</v>
      </c>
      <c r="R11" s="176"/>
      <c r="S11" s="176"/>
      <c r="T11" s="177"/>
      <c r="U11" s="142" t="s">
        <v>132</v>
      </c>
      <c r="V11" s="138" t="s">
        <v>133</v>
      </c>
      <c r="W11" s="139"/>
      <c r="X11" s="145"/>
      <c r="Y11" s="139"/>
      <c r="Z11" s="145"/>
      <c r="AA11" s="145"/>
      <c r="AB11" s="145"/>
      <c r="AC11" s="145"/>
      <c r="AD11" s="145"/>
      <c r="AE11" s="176" t="s">
        <v>134</v>
      </c>
      <c r="AF11" s="145"/>
      <c r="AG11" s="150" t="s">
        <v>608</v>
      </c>
      <c r="AH11" s="145"/>
      <c r="AI11" s="145"/>
      <c r="AJ11" s="145"/>
      <c r="AK11" s="145"/>
      <c r="AL11" s="140"/>
      <c r="AM11" s="178"/>
    </row>
    <row r="12" spans="1:43" s="156" customFormat="1" ht="120.75" customHeight="1" x14ac:dyDescent="0.25">
      <c r="A12" s="250"/>
      <c r="B12" s="139" t="s">
        <v>135</v>
      </c>
      <c r="C12" s="139" t="s">
        <v>136</v>
      </c>
      <c r="D12" s="150" t="s">
        <v>137</v>
      </c>
      <c r="E12" s="142"/>
      <c r="F12" s="196">
        <v>45444</v>
      </c>
      <c r="G12" s="197">
        <v>47270</v>
      </c>
      <c r="H12" s="137" t="s">
        <v>129</v>
      </c>
      <c r="I12" s="142"/>
      <c r="J12" s="150" t="s">
        <v>138</v>
      </c>
      <c r="K12" s="142"/>
      <c r="L12" s="142"/>
      <c r="M12" s="142"/>
      <c r="N12" s="145"/>
      <c r="O12" s="145"/>
      <c r="P12" s="176" t="s">
        <v>131</v>
      </c>
      <c r="Q12" s="176"/>
      <c r="R12" s="176"/>
      <c r="S12" s="176"/>
      <c r="T12" s="177"/>
      <c r="U12" s="209" t="s">
        <v>139</v>
      </c>
      <c r="V12" s="142"/>
      <c r="W12" s="139"/>
      <c r="X12" s="142"/>
      <c r="Y12" s="139"/>
      <c r="Z12" s="142"/>
      <c r="AA12" s="142"/>
      <c r="AB12" s="142"/>
      <c r="AD12" s="142"/>
      <c r="AE12" s="145" t="s">
        <v>140</v>
      </c>
      <c r="AF12" s="142"/>
      <c r="AG12" s="150" t="s">
        <v>141</v>
      </c>
      <c r="AH12" s="142"/>
      <c r="AI12" s="142"/>
      <c r="AJ12" s="142"/>
      <c r="AK12" s="145"/>
      <c r="AL12" s="140"/>
      <c r="AM12" s="178"/>
    </row>
    <row r="13" spans="1:43" s="156" customFormat="1" ht="210" x14ac:dyDescent="0.25">
      <c r="A13" s="250"/>
      <c r="B13" s="139" t="s">
        <v>142</v>
      </c>
      <c r="C13" s="142" t="s">
        <v>143</v>
      </c>
      <c r="D13" s="151" t="s">
        <v>144</v>
      </c>
      <c r="E13" s="142"/>
      <c r="F13" s="196">
        <v>45444</v>
      </c>
      <c r="G13" s="197">
        <v>47270</v>
      </c>
      <c r="H13" s="142" t="s">
        <v>145</v>
      </c>
      <c r="I13" s="142"/>
      <c r="J13" s="150" t="s">
        <v>146</v>
      </c>
      <c r="K13" s="142"/>
      <c r="L13" s="142"/>
      <c r="M13" s="142"/>
      <c r="N13" s="145"/>
      <c r="O13" s="145"/>
      <c r="P13" s="176"/>
      <c r="Q13" s="176" t="s">
        <v>131</v>
      </c>
      <c r="R13" s="176"/>
      <c r="S13" s="176"/>
      <c r="T13" s="177"/>
      <c r="U13" s="142" t="s">
        <v>147</v>
      </c>
      <c r="V13" s="142"/>
      <c r="W13" s="139"/>
      <c r="X13" s="142"/>
      <c r="Y13" s="139"/>
      <c r="Z13" s="142"/>
      <c r="AA13" s="151" t="s">
        <v>148</v>
      </c>
      <c r="AB13" s="142"/>
      <c r="AC13" s="142"/>
      <c r="AD13" s="142"/>
      <c r="AE13" s="142"/>
      <c r="AF13" s="142"/>
      <c r="AG13" s="150" t="s">
        <v>610</v>
      </c>
      <c r="AH13" s="142"/>
      <c r="AI13" s="142"/>
      <c r="AJ13" s="142"/>
      <c r="AK13" s="145"/>
      <c r="AL13" s="140"/>
      <c r="AM13" s="178"/>
    </row>
    <row r="14" spans="1:43" s="156" customFormat="1" ht="153" customHeight="1" x14ac:dyDescent="0.25">
      <c r="A14" s="250"/>
      <c r="B14" s="139" t="s">
        <v>149</v>
      </c>
      <c r="C14" s="142" t="s">
        <v>150</v>
      </c>
      <c r="D14" s="150" t="s">
        <v>151</v>
      </c>
      <c r="E14" s="142"/>
      <c r="F14" s="196">
        <v>45444</v>
      </c>
      <c r="G14" s="197">
        <v>47270</v>
      </c>
      <c r="H14" s="142" t="s">
        <v>152</v>
      </c>
      <c r="I14" s="142"/>
      <c r="J14" s="152" t="s">
        <v>153</v>
      </c>
      <c r="K14" s="142"/>
      <c r="L14" s="142"/>
      <c r="M14" s="142"/>
      <c r="N14" s="145"/>
      <c r="O14" s="145"/>
      <c r="P14" s="176"/>
      <c r="Q14" s="176" t="s">
        <v>131</v>
      </c>
      <c r="R14" s="176"/>
      <c r="S14" s="176"/>
      <c r="T14" s="177"/>
      <c r="U14" s="202" t="s">
        <v>154</v>
      </c>
      <c r="V14" s="142"/>
      <c r="W14" s="139"/>
      <c r="X14" s="142"/>
      <c r="Y14" s="139"/>
      <c r="Z14" s="142"/>
      <c r="AA14" s="142"/>
      <c r="AB14" s="142"/>
      <c r="AC14" s="142"/>
      <c r="AD14" s="142"/>
      <c r="AE14" s="142"/>
      <c r="AF14" s="142"/>
      <c r="AG14" s="150" t="s">
        <v>609</v>
      </c>
      <c r="AH14" s="142"/>
      <c r="AI14" s="142"/>
      <c r="AJ14" s="142"/>
      <c r="AK14" s="145"/>
      <c r="AL14" s="140"/>
      <c r="AM14" s="178"/>
    </row>
    <row r="15" spans="1:43" s="156" customFormat="1" ht="259.5" customHeight="1" x14ac:dyDescent="0.35">
      <c r="A15" s="250"/>
      <c r="B15" s="139" t="s">
        <v>155</v>
      </c>
      <c r="C15" s="209" t="s">
        <v>156</v>
      </c>
      <c r="D15" s="150" t="s">
        <v>157</v>
      </c>
      <c r="E15" s="142"/>
      <c r="F15" s="196">
        <v>45444</v>
      </c>
      <c r="G15" s="197">
        <v>47270</v>
      </c>
      <c r="H15" s="142" t="s">
        <v>158</v>
      </c>
      <c r="I15" s="142"/>
      <c r="J15" s="151" t="s">
        <v>159</v>
      </c>
      <c r="K15" s="142"/>
      <c r="L15" s="142"/>
      <c r="M15" s="142"/>
      <c r="N15" s="145"/>
      <c r="O15" s="145"/>
      <c r="P15" s="176"/>
      <c r="Q15" s="176" t="s">
        <v>131</v>
      </c>
      <c r="R15" s="176"/>
      <c r="S15" s="176"/>
      <c r="T15" s="177"/>
      <c r="U15" s="209" t="s">
        <v>612</v>
      </c>
      <c r="V15" s="142"/>
      <c r="W15" s="139"/>
      <c r="X15" s="142"/>
      <c r="Y15" s="139"/>
      <c r="Z15" s="142"/>
      <c r="AA15" s="142"/>
      <c r="AB15" s="142"/>
      <c r="AC15" s="142"/>
      <c r="AD15" s="142"/>
      <c r="AE15" s="209" t="s">
        <v>197</v>
      </c>
      <c r="AF15" s="142"/>
      <c r="AG15" s="150" t="s">
        <v>611</v>
      </c>
      <c r="AH15" s="203"/>
      <c r="AI15" s="142"/>
      <c r="AJ15" s="142"/>
      <c r="AK15" s="145"/>
      <c r="AL15" s="140"/>
      <c r="AM15" s="178"/>
    </row>
    <row r="16" spans="1:43" s="156" customFormat="1" ht="79.5" customHeight="1" x14ac:dyDescent="0.25">
      <c r="A16" s="250"/>
      <c r="B16" s="139" t="s">
        <v>160</v>
      </c>
      <c r="C16" s="142" t="s">
        <v>161</v>
      </c>
      <c r="D16" s="150" t="s">
        <v>162</v>
      </c>
      <c r="E16" s="142"/>
      <c r="F16" s="196">
        <v>45444</v>
      </c>
      <c r="G16" s="197">
        <v>47270</v>
      </c>
      <c r="H16" s="142" t="s">
        <v>163</v>
      </c>
      <c r="I16" s="142"/>
      <c r="J16" s="150" t="s">
        <v>164</v>
      </c>
      <c r="K16" s="142"/>
      <c r="L16" s="142"/>
      <c r="M16" s="142"/>
      <c r="N16" s="145"/>
      <c r="O16" s="145"/>
      <c r="P16" s="176"/>
      <c r="Q16" s="176"/>
      <c r="R16" s="176" t="s">
        <v>131</v>
      </c>
      <c r="S16" s="176"/>
      <c r="T16" s="177"/>
      <c r="U16" s="139" t="s">
        <v>165</v>
      </c>
      <c r="V16" s="142"/>
      <c r="W16" s="139"/>
      <c r="X16" s="142"/>
      <c r="Y16" s="139"/>
      <c r="Z16" s="142"/>
      <c r="AA16" s="142" t="s">
        <v>166</v>
      </c>
      <c r="AB16" s="142"/>
      <c r="AC16" s="142"/>
      <c r="AD16" s="142"/>
      <c r="AE16" s="142"/>
      <c r="AF16" s="142"/>
      <c r="AG16" s="142"/>
      <c r="AH16" s="142"/>
      <c r="AI16" s="142"/>
      <c r="AJ16" s="142"/>
      <c r="AK16" s="145"/>
      <c r="AL16" s="140"/>
      <c r="AM16" s="178"/>
    </row>
    <row r="17" spans="1:39" s="156" customFormat="1" ht="105" x14ac:dyDescent="0.25">
      <c r="A17" s="250"/>
      <c r="B17" s="139" t="s">
        <v>167</v>
      </c>
      <c r="C17" s="142" t="s">
        <v>168</v>
      </c>
      <c r="D17" s="150" t="s">
        <v>169</v>
      </c>
      <c r="E17" s="142"/>
      <c r="F17" s="196">
        <v>45444</v>
      </c>
      <c r="G17" s="197">
        <v>47270</v>
      </c>
      <c r="H17" s="142" t="s">
        <v>145</v>
      </c>
      <c r="I17" s="142"/>
      <c r="J17" s="151" t="s">
        <v>170</v>
      </c>
      <c r="K17" s="142"/>
      <c r="L17" s="142"/>
      <c r="M17" s="142"/>
      <c r="N17" s="145"/>
      <c r="O17" s="145"/>
      <c r="P17" s="176" t="s">
        <v>131</v>
      </c>
      <c r="Q17" s="176"/>
      <c r="R17" s="176"/>
      <c r="S17" s="176"/>
      <c r="T17" s="177" t="s">
        <v>113</v>
      </c>
      <c r="U17" s="142"/>
      <c r="V17" s="142"/>
      <c r="W17" s="139" t="s">
        <v>171</v>
      </c>
      <c r="X17" s="142"/>
      <c r="Y17" s="139"/>
      <c r="Z17" s="142"/>
      <c r="AA17" s="142"/>
      <c r="AB17" s="142"/>
      <c r="AC17" s="142"/>
      <c r="AD17" s="142"/>
      <c r="AE17" s="142"/>
      <c r="AF17" s="142"/>
      <c r="AG17" s="205"/>
      <c r="AH17" s="142"/>
      <c r="AI17" s="142"/>
      <c r="AJ17" s="142"/>
      <c r="AK17" s="145"/>
      <c r="AL17" s="140"/>
      <c r="AM17" s="178"/>
    </row>
    <row r="18" spans="1:39" s="156" customFormat="1" ht="252" x14ac:dyDescent="0.25">
      <c r="A18" s="250"/>
      <c r="B18" s="139" t="s">
        <v>172</v>
      </c>
      <c r="C18" s="209" t="s">
        <v>173</v>
      </c>
      <c r="D18" s="150" t="s">
        <v>174</v>
      </c>
      <c r="E18" s="142"/>
      <c r="F18" s="196">
        <v>45444</v>
      </c>
      <c r="G18" s="197">
        <v>47270</v>
      </c>
      <c r="H18" s="142" t="s">
        <v>175</v>
      </c>
      <c r="I18" s="142"/>
      <c r="J18" s="150" t="s">
        <v>176</v>
      </c>
      <c r="K18" s="142"/>
      <c r="L18" s="142"/>
      <c r="M18" s="142"/>
      <c r="N18" s="145"/>
      <c r="O18" s="145"/>
      <c r="P18" s="176"/>
      <c r="Q18" s="176"/>
      <c r="R18" s="176" t="s">
        <v>131</v>
      </c>
      <c r="S18" s="176"/>
      <c r="T18" s="177"/>
      <c r="U18" s="139" t="s">
        <v>613</v>
      </c>
      <c r="V18" s="209" t="s">
        <v>614</v>
      </c>
      <c r="W18" s="139"/>
      <c r="X18" s="142"/>
      <c r="Y18" s="139"/>
      <c r="Z18" s="142"/>
      <c r="AA18" s="142"/>
      <c r="AB18" s="142"/>
      <c r="AC18" s="142"/>
      <c r="AD18" s="142"/>
      <c r="AE18" s="142"/>
      <c r="AF18" s="142"/>
      <c r="AG18" s="142"/>
      <c r="AH18" s="142"/>
      <c r="AI18" s="142"/>
      <c r="AJ18" s="142" t="s">
        <v>177</v>
      </c>
      <c r="AK18" s="145"/>
      <c r="AL18" s="140"/>
      <c r="AM18" s="178"/>
    </row>
    <row r="19" spans="1:39" s="156" customFormat="1" ht="357" x14ac:dyDescent="0.25">
      <c r="A19" s="249" t="s">
        <v>178</v>
      </c>
      <c r="B19" s="139" t="s">
        <v>179</v>
      </c>
      <c r="C19" s="209" t="s">
        <v>180</v>
      </c>
      <c r="D19" s="153" t="s">
        <v>181</v>
      </c>
      <c r="E19" s="142"/>
      <c r="F19" s="194">
        <v>45444</v>
      </c>
      <c r="G19" s="195">
        <v>47270</v>
      </c>
      <c r="H19" s="142" t="s">
        <v>182</v>
      </c>
      <c r="I19" s="142"/>
      <c r="J19" s="155" t="s">
        <v>183</v>
      </c>
      <c r="K19" s="142"/>
      <c r="L19" s="142"/>
      <c r="M19" s="155" t="s">
        <v>184</v>
      </c>
      <c r="N19" s="145"/>
      <c r="O19" s="145"/>
      <c r="P19" s="176"/>
      <c r="Q19" s="176"/>
      <c r="R19" s="176" t="s">
        <v>131</v>
      </c>
      <c r="S19" s="176"/>
      <c r="T19" s="177"/>
      <c r="U19" s="139" t="s">
        <v>185</v>
      </c>
      <c r="V19" s="211" t="s">
        <v>615</v>
      </c>
      <c r="W19" s="139"/>
      <c r="X19" s="142"/>
      <c r="Y19" s="139"/>
      <c r="Z19" s="142"/>
      <c r="AA19" s="142"/>
      <c r="AB19" s="142"/>
      <c r="AC19" s="142"/>
      <c r="AD19" s="142"/>
      <c r="AE19" s="142"/>
      <c r="AF19" s="142"/>
      <c r="AG19" s="142" t="s">
        <v>605</v>
      </c>
      <c r="AH19" s="142"/>
      <c r="AI19" s="142"/>
      <c r="AJ19" s="142"/>
      <c r="AK19" s="145"/>
      <c r="AL19" s="140"/>
      <c r="AM19" s="178"/>
    </row>
    <row r="20" spans="1:39" s="156" customFormat="1" ht="210" x14ac:dyDescent="0.25">
      <c r="A20" s="250"/>
      <c r="B20" s="139" t="s">
        <v>186</v>
      </c>
      <c r="C20" s="142" t="s">
        <v>187</v>
      </c>
      <c r="D20" s="150" t="s">
        <v>188</v>
      </c>
      <c r="E20" s="142"/>
      <c r="F20" s="196">
        <v>45444</v>
      </c>
      <c r="G20" s="197">
        <v>47270</v>
      </c>
      <c r="H20" s="142" t="s">
        <v>189</v>
      </c>
      <c r="I20" s="142"/>
      <c r="J20" s="150" t="s">
        <v>190</v>
      </c>
      <c r="K20" s="142"/>
      <c r="L20" s="142"/>
      <c r="M20" s="150" t="s">
        <v>191</v>
      </c>
      <c r="N20" s="145"/>
      <c r="O20" s="145"/>
      <c r="P20" s="176"/>
      <c r="Q20" s="176"/>
      <c r="R20" s="176" t="s">
        <v>131</v>
      </c>
      <c r="S20" s="176"/>
      <c r="T20" s="177"/>
      <c r="U20" s="144" t="s">
        <v>192</v>
      </c>
      <c r="V20" s="142"/>
      <c r="W20" s="144"/>
      <c r="X20" s="142"/>
      <c r="Y20" s="139"/>
      <c r="Z20" s="142"/>
      <c r="AA20" s="142"/>
      <c r="AB20" s="142"/>
      <c r="AC20" s="142"/>
      <c r="AD20" s="142"/>
      <c r="AE20" s="142"/>
      <c r="AF20" s="142"/>
      <c r="AG20" s="142"/>
      <c r="AH20" s="142"/>
      <c r="AI20" s="142"/>
      <c r="AJ20" s="142" t="s">
        <v>193</v>
      </c>
      <c r="AK20" s="145"/>
      <c r="AL20" s="140"/>
      <c r="AM20" s="178"/>
    </row>
    <row r="21" spans="1:39" s="156" customFormat="1" ht="336" x14ac:dyDescent="0.25">
      <c r="A21" s="250"/>
      <c r="B21" s="139" t="s">
        <v>194</v>
      </c>
      <c r="C21" s="145" t="s">
        <v>195</v>
      </c>
      <c r="D21" s="150" t="s">
        <v>196</v>
      </c>
      <c r="E21" s="145"/>
      <c r="F21" s="196">
        <v>45444</v>
      </c>
      <c r="G21" s="197">
        <v>47270</v>
      </c>
      <c r="H21" s="145" t="s">
        <v>197</v>
      </c>
      <c r="I21" s="145"/>
      <c r="J21" s="150" t="s">
        <v>198</v>
      </c>
      <c r="K21" s="145"/>
      <c r="L21" s="145"/>
      <c r="M21" s="151" t="s">
        <v>199</v>
      </c>
      <c r="N21" s="145"/>
      <c r="O21" s="145"/>
      <c r="P21" s="176"/>
      <c r="Q21" s="176"/>
      <c r="R21" s="176" t="s">
        <v>131</v>
      </c>
      <c r="S21" s="176"/>
      <c r="T21" s="177"/>
      <c r="U21" s="206" t="s">
        <v>200</v>
      </c>
      <c r="V21" s="145"/>
      <c r="W21" s="139"/>
      <c r="X21" s="145"/>
      <c r="Y21" s="139"/>
      <c r="Z21" s="145"/>
      <c r="AA21" s="145"/>
      <c r="AB21" s="145"/>
      <c r="AC21" s="145"/>
      <c r="AD21" s="145"/>
      <c r="AE21" s="145"/>
      <c r="AF21" s="145"/>
      <c r="AG21" s="150" t="s">
        <v>201</v>
      </c>
      <c r="AH21" s="145"/>
      <c r="AI21" s="145"/>
      <c r="AJ21" s="145"/>
      <c r="AK21" s="145"/>
      <c r="AL21" s="140"/>
      <c r="AM21" s="178"/>
    </row>
    <row r="22" spans="1:39" s="156" customFormat="1" ht="231" x14ac:dyDescent="0.25">
      <c r="A22" s="250"/>
      <c r="B22" s="139" t="s">
        <v>202</v>
      </c>
      <c r="C22" s="145" t="s">
        <v>203</v>
      </c>
      <c r="D22" s="157" t="s">
        <v>204</v>
      </c>
      <c r="E22" s="145"/>
      <c r="F22" s="196">
        <v>45444</v>
      </c>
      <c r="G22" s="197">
        <v>47270</v>
      </c>
      <c r="H22" s="145" t="s">
        <v>182</v>
      </c>
      <c r="I22" s="145"/>
      <c r="J22" s="150" t="s">
        <v>205</v>
      </c>
      <c r="K22" s="145"/>
      <c r="L22" s="145"/>
      <c r="M22" s="150" t="s">
        <v>206</v>
      </c>
      <c r="N22" s="145"/>
      <c r="O22" s="145"/>
      <c r="P22" s="176"/>
      <c r="Q22" s="176"/>
      <c r="R22" s="176" t="s">
        <v>131</v>
      </c>
      <c r="S22" s="176"/>
      <c r="T22" s="177"/>
      <c r="U22" s="139" t="s">
        <v>207</v>
      </c>
      <c r="V22" s="145" t="s">
        <v>616</v>
      </c>
      <c r="W22" s="139"/>
      <c r="X22" s="145"/>
      <c r="Y22" s="139"/>
      <c r="Z22" s="145"/>
      <c r="AA22" s="145"/>
      <c r="AB22" s="145"/>
      <c r="AC22" s="145"/>
      <c r="AD22" s="145"/>
      <c r="AE22" s="145"/>
      <c r="AF22" s="145"/>
      <c r="AG22" s="145"/>
      <c r="AH22" s="145"/>
      <c r="AI22" s="145"/>
      <c r="AJ22" s="145"/>
      <c r="AK22" s="145"/>
      <c r="AL22" s="140"/>
      <c r="AM22" s="178"/>
    </row>
    <row r="23" spans="1:39" s="156" customFormat="1" ht="126" x14ac:dyDescent="0.25">
      <c r="A23" s="250"/>
      <c r="B23" s="139" t="s">
        <v>208</v>
      </c>
      <c r="C23" s="145" t="s">
        <v>209</v>
      </c>
      <c r="D23" s="150" t="s">
        <v>210</v>
      </c>
      <c r="E23" s="145"/>
      <c r="F23" s="196">
        <v>45444</v>
      </c>
      <c r="G23" s="197">
        <v>47270</v>
      </c>
      <c r="H23" s="145" t="s">
        <v>182</v>
      </c>
      <c r="I23" s="145"/>
      <c r="J23" s="152" t="s">
        <v>211</v>
      </c>
      <c r="K23" s="145"/>
      <c r="L23" s="145"/>
      <c r="M23" s="150" t="s">
        <v>206</v>
      </c>
      <c r="N23" s="145"/>
      <c r="O23" s="145"/>
      <c r="P23" s="176"/>
      <c r="Q23" s="176" t="s">
        <v>131</v>
      </c>
      <c r="R23" s="176"/>
      <c r="S23" s="176"/>
      <c r="T23" s="177"/>
      <c r="U23" s="139" t="s">
        <v>212</v>
      </c>
      <c r="V23" s="145"/>
      <c r="W23" s="139" t="s">
        <v>617</v>
      </c>
      <c r="X23" s="145"/>
      <c r="Y23" s="139"/>
      <c r="Z23" s="145"/>
      <c r="AA23" s="145"/>
      <c r="AB23" s="145"/>
      <c r="AC23" s="145"/>
      <c r="AD23" s="145"/>
      <c r="AE23" s="145"/>
      <c r="AF23" s="145"/>
      <c r="AG23" s="145"/>
      <c r="AH23" s="145"/>
      <c r="AI23" s="145"/>
      <c r="AJ23" s="145"/>
      <c r="AK23" s="145"/>
      <c r="AL23" s="140"/>
      <c r="AM23" s="178"/>
    </row>
    <row r="24" spans="1:39" s="156" customFormat="1" ht="126" x14ac:dyDescent="0.25">
      <c r="A24" s="250"/>
      <c r="B24" s="139" t="s">
        <v>213</v>
      </c>
      <c r="C24" s="145" t="s">
        <v>214</v>
      </c>
      <c r="D24" s="152" t="s">
        <v>215</v>
      </c>
      <c r="E24" s="145"/>
      <c r="F24" s="196">
        <v>45444</v>
      </c>
      <c r="G24" s="197">
        <v>47270</v>
      </c>
      <c r="H24" s="145" t="s">
        <v>216</v>
      </c>
      <c r="I24" s="145"/>
      <c r="J24" s="150" t="s">
        <v>217</v>
      </c>
      <c r="K24" s="145"/>
      <c r="L24" s="145"/>
      <c r="M24" s="150" t="s">
        <v>206</v>
      </c>
      <c r="N24" s="145"/>
      <c r="O24" s="145"/>
      <c r="P24" s="176"/>
      <c r="Q24" s="176"/>
      <c r="R24" s="176" t="s">
        <v>131</v>
      </c>
      <c r="S24" s="176"/>
      <c r="T24" s="177"/>
      <c r="U24" s="139" t="s">
        <v>218</v>
      </c>
      <c r="V24" s="145" t="s">
        <v>618</v>
      </c>
      <c r="W24" s="139"/>
      <c r="X24" s="145"/>
      <c r="Y24" s="145"/>
      <c r="Z24" s="145"/>
      <c r="AA24" s="152" t="s">
        <v>219</v>
      </c>
      <c r="AB24" s="145"/>
      <c r="AC24" s="145"/>
      <c r="AD24" s="145"/>
      <c r="AE24" s="145"/>
      <c r="AF24" s="145"/>
      <c r="AG24" s="145" t="s">
        <v>603</v>
      </c>
      <c r="AH24" s="145"/>
      <c r="AI24" s="145"/>
      <c r="AJ24" s="145"/>
      <c r="AK24" s="145"/>
      <c r="AL24" s="140"/>
      <c r="AM24" s="178"/>
    </row>
    <row r="25" spans="1:39" s="156" customFormat="1" ht="126" x14ac:dyDescent="0.25">
      <c r="A25" s="250"/>
      <c r="B25" s="139" t="s">
        <v>220</v>
      </c>
      <c r="C25" s="145" t="s">
        <v>221</v>
      </c>
      <c r="D25" s="150" t="s">
        <v>222</v>
      </c>
      <c r="E25" s="145"/>
      <c r="F25" s="196">
        <v>45444</v>
      </c>
      <c r="G25" s="197">
        <v>47270</v>
      </c>
      <c r="H25" s="145" t="s">
        <v>223</v>
      </c>
      <c r="I25" s="145"/>
      <c r="J25" s="150" t="s">
        <v>224</v>
      </c>
      <c r="K25" s="145"/>
      <c r="L25" s="145"/>
      <c r="M25" s="150" t="s">
        <v>225</v>
      </c>
      <c r="N25" s="145"/>
      <c r="O25" s="145"/>
      <c r="P25" s="176"/>
      <c r="Q25" s="176"/>
      <c r="R25" s="176" t="s">
        <v>131</v>
      </c>
      <c r="S25" s="176"/>
      <c r="T25" s="177"/>
      <c r="U25" s="139" t="s">
        <v>226</v>
      </c>
      <c r="V25" s="145"/>
      <c r="W25" s="139"/>
      <c r="X25" s="145"/>
      <c r="Y25" s="139" t="s">
        <v>227</v>
      </c>
      <c r="Z25" s="145"/>
      <c r="AA25" s="145"/>
      <c r="AB25" s="145"/>
      <c r="AC25" s="145"/>
      <c r="AD25" s="145"/>
      <c r="AE25" s="145"/>
      <c r="AF25" s="145"/>
      <c r="AG25" s="145"/>
      <c r="AH25" s="145"/>
      <c r="AI25" s="145"/>
      <c r="AJ25" s="145"/>
      <c r="AK25" s="145"/>
      <c r="AL25" s="140"/>
      <c r="AM25" s="178"/>
    </row>
    <row r="26" spans="1:39" s="156" customFormat="1" ht="189" x14ac:dyDescent="0.25">
      <c r="A26" s="250"/>
      <c r="B26" s="139" t="s">
        <v>228</v>
      </c>
      <c r="C26" s="145" t="s">
        <v>229</v>
      </c>
      <c r="D26" s="150" t="s">
        <v>230</v>
      </c>
      <c r="E26" s="145"/>
      <c r="F26" s="196">
        <v>45444</v>
      </c>
      <c r="G26" s="197">
        <v>47270</v>
      </c>
      <c r="H26" s="145" t="s">
        <v>231</v>
      </c>
      <c r="I26" s="145"/>
      <c r="J26" s="151" t="s">
        <v>232</v>
      </c>
      <c r="K26" s="145"/>
      <c r="L26" s="145"/>
      <c r="M26" s="150" t="s">
        <v>233</v>
      </c>
      <c r="N26" s="145"/>
      <c r="O26" s="145"/>
      <c r="P26" s="176"/>
      <c r="Q26" s="176"/>
      <c r="R26" s="176" t="s">
        <v>131</v>
      </c>
      <c r="S26" s="176"/>
      <c r="T26" s="177"/>
      <c r="U26" s="139" t="s">
        <v>234</v>
      </c>
      <c r="V26" s="145"/>
      <c r="W26" s="139"/>
      <c r="X26" s="145"/>
      <c r="Y26" s="139" t="s">
        <v>227</v>
      </c>
      <c r="Z26" s="145"/>
      <c r="AA26" s="145"/>
      <c r="AB26" s="145"/>
      <c r="AC26" s="145"/>
      <c r="AD26" s="145"/>
      <c r="AE26" s="145"/>
      <c r="AF26" s="145"/>
      <c r="AG26" s="151" t="s">
        <v>604</v>
      </c>
      <c r="AH26" s="145"/>
      <c r="AI26" s="145"/>
      <c r="AJ26" s="145"/>
      <c r="AK26" s="145"/>
      <c r="AL26" s="140"/>
      <c r="AM26" s="178"/>
    </row>
    <row r="27" spans="1:39" s="156" customFormat="1" ht="184.5" customHeight="1" x14ac:dyDescent="0.25">
      <c r="A27" s="250"/>
      <c r="B27" s="139" t="s">
        <v>235</v>
      </c>
      <c r="C27" s="145" t="s">
        <v>236</v>
      </c>
      <c r="D27" s="150" t="s">
        <v>237</v>
      </c>
      <c r="E27" s="145"/>
      <c r="F27" s="196">
        <v>45444</v>
      </c>
      <c r="G27" s="197">
        <v>47270</v>
      </c>
      <c r="H27" s="145" t="s">
        <v>189</v>
      </c>
      <c r="I27" s="145"/>
      <c r="J27" s="150" t="s">
        <v>238</v>
      </c>
      <c r="K27" s="145"/>
      <c r="L27" s="145"/>
      <c r="M27" s="150" t="s">
        <v>239</v>
      </c>
      <c r="N27" s="145"/>
      <c r="O27" s="145"/>
      <c r="P27" s="176"/>
      <c r="Q27" s="176"/>
      <c r="R27" s="176" t="s">
        <v>131</v>
      </c>
      <c r="S27" s="176"/>
      <c r="T27" s="177"/>
      <c r="U27" s="139" t="s">
        <v>240</v>
      </c>
      <c r="V27" s="145"/>
      <c r="W27" s="139"/>
      <c r="X27" s="145"/>
      <c r="Y27" s="139"/>
      <c r="Z27" s="145"/>
      <c r="AA27" s="145"/>
      <c r="AB27" s="145"/>
      <c r="AC27" s="145"/>
      <c r="AD27" s="145"/>
      <c r="AE27" s="145"/>
      <c r="AF27" s="145"/>
      <c r="AG27" s="150" t="s">
        <v>241</v>
      </c>
      <c r="AH27" s="145"/>
      <c r="AI27" s="145"/>
      <c r="AJ27" s="145" t="s">
        <v>242</v>
      </c>
      <c r="AK27" s="145"/>
      <c r="AL27" s="140"/>
      <c r="AM27" s="178"/>
    </row>
    <row r="28" spans="1:39" s="156" customFormat="1" ht="189" x14ac:dyDescent="0.25">
      <c r="A28" s="250"/>
      <c r="B28" s="139" t="s">
        <v>243</v>
      </c>
      <c r="C28" s="145" t="s">
        <v>244</v>
      </c>
      <c r="D28" s="150" t="s">
        <v>245</v>
      </c>
      <c r="E28" s="145"/>
      <c r="F28" s="196">
        <v>45444</v>
      </c>
      <c r="G28" s="197">
        <v>47270</v>
      </c>
      <c r="H28" s="145" t="s">
        <v>152</v>
      </c>
      <c r="I28" s="145"/>
      <c r="J28" s="158" t="s">
        <v>246</v>
      </c>
      <c r="K28" s="145"/>
      <c r="L28" s="145"/>
      <c r="M28" s="150" t="s">
        <v>206</v>
      </c>
      <c r="N28" s="145"/>
      <c r="O28" s="145"/>
      <c r="P28" s="176"/>
      <c r="Q28" s="176" t="s">
        <v>131</v>
      </c>
      <c r="R28" s="176"/>
      <c r="S28" s="176"/>
      <c r="T28" s="177"/>
      <c r="U28" s="139" t="s">
        <v>247</v>
      </c>
      <c r="V28" s="145"/>
      <c r="W28" s="139"/>
      <c r="X28" s="145"/>
      <c r="Y28" s="139"/>
      <c r="Z28" s="145" t="s">
        <v>248</v>
      </c>
      <c r="AA28" s="145"/>
      <c r="AB28" s="145"/>
      <c r="AC28" s="145"/>
      <c r="AD28" s="145"/>
      <c r="AE28" s="145"/>
      <c r="AF28" s="145"/>
      <c r="AG28" s="150" t="s">
        <v>621</v>
      </c>
      <c r="AH28" s="145"/>
      <c r="AI28" s="145"/>
      <c r="AJ28" s="145"/>
      <c r="AK28" s="145"/>
      <c r="AL28" s="140"/>
      <c r="AM28" s="178"/>
    </row>
    <row r="29" spans="1:39" s="156" customFormat="1" ht="209.25" customHeight="1" x14ac:dyDescent="0.25">
      <c r="A29" s="250"/>
      <c r="B29" s="139" t="s">
        <v>249</v>
      </c>
      <c r="C29" s="145" t="s">
        <v>250</v>
      </c>
      <c r="D29" s="151" t="s">
        <v>251</v>
      </c>
      <c r="E29" s="145"/>
      <c r="F29" s="196">
        <v>45444</v>
      </c>
      <c r="G29" s="197">
        <v>47270</v>
      </c>
      <c r="H29" s="145" t="s">
        <v>252</v>
      </c>
      <c r="I29" s="145"/>
      <c r="J29" s="152" t="s">
        <v>253</v>
      </c>
      <c r="K29" s="145"/>
      <c r="L29" s="145"/>
      <c r="M29" s="150" t="s">
        <v>206</v>
      </c>
      <c r="N29" s="145"/>
      <c r="O29" s="145"/>
      <c r="P29" s="176"/>
      <c r="Q29" s="176"/>
      <c r="R29" s="176" t="s">
        <v>131</v>
      </c>
      <c r="S29" s="176"/>
      <c r="T29" s="177"/>
      <c r="U29" s="141" t="s">
        <v>619</v>
      </c>
      <c r="V29" s="145" t="s">
        <v>622</v>
      </c>
      <c r="W29" s="141"/>
      <c r="X29" s="145"/>
      <c r="Y29" s="139"/>
      <c r="Z29" s="145"/>
      <c r="AA29" s="145"/>
      <c r="AB29" s="145"/>
      <c r="AC29" s="145"/>
      <c r="AD29" s="145"/>
      <c r="AE29" s="145"/>
      <c r="AF29" s="145"/>
      <c r="AG29" s="152" t="s">
        <v>620</v>
      </c>
      <c r="AH29" s="145"/>
      <c r="AI29" s="145"/>
      <c r="AJ29" s="145"/>
      <c r="AK29" s="145"/>
      <c r="AL29" s="140"/>
      <c r="AM29" s="178"/>
    </row>
    <row r="30" spans="1:39" s="156" customFormat="1" ht="189" x14ac:dyDescent="0.25">
      <c r="A30" s="251" t="s">
        <v>254</v>
      </c>
      <c r="B30" s="139" t="s">
        <v>255</v>
      </c>
      <c r="C30" s="209" t="s">
        <v>256</v>
      </c>
      <c r="D30" s="153" t="s">
        <v>257</v>
      </c>
      <c r="E30" s="142"/>
      <c r="F30" s="194">
        <v>45444</v>
      </c>
      <c r="G30" s="195">
        <v>47270</v>
      </c>
      <c r="H30" s="142" t="s">
        <v>182</v>
      </c>
      <c r="I30" s="142"/>
      <c r="J30" s="154" t="s">
        <v>258</v>
      </c>
      <c r="K30" s="142"/>
      <c r="L30" s="142"/>
      <c r="M30" s="155" t="s">
        <v>259</v>
      </c>
      <c r="N30" s="145"/>
      <c r="O30" s="145"/>
      <c r="P30" s="176"/>
      <c r="Q30" s="176"/>
      <c r="R30" s="176" t="s">
        <v>131</v>
      </c>
      <c r="S30" s="176"/>
      <c r="T30" s="177"/>
      <c r="U30" s="143" t="s">
        <v>260</v>
      </c>
      <c r="V30" s="146"/>
      <c r="W30" s="143"/>
      <c r="X30" s="142"/>
      <c r="Y30" s="139"/>
      <c r="Z30" s="142"/>
      <c r="AA30" s="142"/>
      <c r="AB30" s="142"/>
      <c r="AC30" s="142"/>
      <c r="AD30" s="142"/>
      <c r="AE30" s="142"/>
      <c r="AF30" s="142"/>
      <c r="AG30" s="151"/>
      <c r="AH30" s="142"/>
      <c r="AI30" s="142"/>
      <c r="AJ30" s="142"/>
      <c r="AK30" s="145"/>
      <c r="AL30" s="140"/>
      <c r="AM30" s="178"/>
    </row>
    <row r="31" spans="1:39" s="156" customFormat="1" ht="189" x14ac:dyDescent="0.25">
      <c r="A31" s="252"/>
      <c r="B31" s="139" t="s">
        <v>261</v>
      </c>
      <c r="C31" s="209" t="s">
        <v>262</v>
      </c>
      <c r="D31" s="157" t="s">
        <v>263</v>
      </c>
      <c r="E31" s="142"/>
      <c r="F31" s="196">
        <v>45444</v>
      </c>
      <c r="G31" s="197">
        <v>47270</v>
      </c>
      <c r="H31" s="142" t="s">
        <v>189</v>
      </c>
      <c r="I31" s="142"/>
      <c r="J31" s="151" t="s">
        <v>264</v>
      </c>
      <c r="K31" s="142"/>
      <c r="L31" s="142"/>
      <c r="M31" s="150" t="s">
        <v>206</v>
      </c>
      <c r="N31" s="145"/>
      <c r="O31" s="145"/>
      <c r="P31" s="176"/>
      <c r="Q31" s="176"/>
      <c r="R31" s="176" t="s">
        <v>131</v>
      </c>
      <c r="S31" s="176"/>
      <c r="T31" s="179"/>
      <c r="U31" s="212" t="s">
        <v>623</v>
      </c>
      <c r="V31" s="148" t="s">
        <v>624</v>
      </c>
      <c r="W31" s="148" t="s">
        <v>265</v>
      </c>
      <c r="X31" s="180"/>
      <c r="Y31" s="139"/>
      <c r="Z31" s="142"/>
      <c r="AA31" s="142"/>
      <c r="AB31" s="142"/>
      <c r="AC31" s="142"/>
      <c r="AD31" s="142"/>
      <c r="AE31" s="142"/>
      <c r="AF31" s="142"/>
      <c r="AG31" s="151" t="s">
        <v>625</v>
      </c>
      <c r="AH31" s="142"/>
      <c r="AI31" s="142"/>
      <c r="AJ31" s="142"/>
      <c r="AK31" s="145"/>
      <c r="AL31" s="140"/>
      <c r="AM31" s="178"/>
    </row>
    <row r="32" spans="1:39" s="156" customFormat="1" ht="273" x14ac:dyDescent="0.25">
      <c r="A32" s="252"/>
      <c r="B32" s="139" t="s">
        <v>266</v>
      </c>
      <c r="C32" s="142" t="s">
        <v>267</v>
      </c>
      <c r="D32" s="157" t="s">
        <v>268</v>
      </c>
      <c r="E32" s="142"/>
      <c r="F32" s="196">
        <v>45444</v>
      </c>
      <c r="G32" s="197">
        <v>47270</v>
      </c>
      <c r="H32" s="142" t="s">
        <v>197</v>
      </c>
      <c r="I32" s="142"/>
      <c r="J32" s="152" t="s">
        <v>269</v>
      </c>
      <c r="K32" s="142"/>
      <c r="L32" s="142"/>
      <c r="M32" s="150" t="s">
        <v>206</v>
      </c>
      <c r="N32" s="145"/>
      <c r="O32" s="145"/>
      <c r="P32" s="176"/>
      <c r="Q32" s="176"/>
      <c r="R32" s="176" t="s">
        <v>131</v>
      </c>
      <c r="S32" s="176"/>
      <c r="T32" s="177"/>
      <c r="U32" s="147" t="s">
        <v>270</v>
      </c>
      <c r="V32" s="148"/>
      <c r="W32" s="149"/>
      <c r="X32" s="180"/>
      <c r="Y32" s="139"/>
      <c r="Z32" s="142" t="s">
        <v>271</v>
      </c>
      <c r="AA32" s="157" t="s">
        <v>272</v>
      </c>
      <c r="AB32" s="142"/>
      <c r="AC32" s="142"/>
      <c r="AD32" s="142"/>
      <c r="AE32" s="142"/>
      <c r="AF32" s="142"/>
      <c r="AG32" s="142"/>
      <c r="AH32" s="142"/>
      <c r="AI32" s="142"/>
      <c r="AJ32" s="142" t="s">
        <v>273</v>
      </c>
      <c r="AK32" s="145"/>
      <c r="AL32" s="140"/>
      <c r="AM32" s="178"/>
    </row>
    <row r="33" spans="1:39" s="156" customFormat="1" ht="168" x14ac:dyDescent="0.25">
      <c r="A33" s="252"/>
      <c r="B33" s="139" t="s">
        <v>274</v>
      </c>
      <c r="C33" s="142" t="s">
        <v>275</v>
      </c>
      <c r="D33" s="151" t="s">
        <v>276</v>
      </c>
      <c r="E33" s="145"/>
      <c r="F33" s="196">
        <v>45444</v>
      </c>
      <c r="G33" s="197">
        <v>47270</v>
      </c>
      <c r="H33" s="145" t="s">
        <v>197</v>
      </c>
      <c r="I33" s="145"/>
      <c r="J33" s="150" t="s">
        <v>277</v>
      </c>
      <c r="K33" s="145"/>
      <c r="L33" s="145"/>
      <c r="M33" s="151" t="s">
        <v>278</v>
      </c>
      <c r="N33" s="145"/>
      <c r="O33" s="145"/>
      <c r="P33" s="176"/>
      <c r="Q33" s="176"/>
      <c r="R33" s="176" t="s">
        <v>131</v>
      </c>
      <c r="S33" s="176"/>
      <c r="T33" s="177"/>
      <c r="U33" s="139" t="s">
        <v>279</v>
      </c>
      <c r="V33" s="145"/>
      <c r="W33" s="144"/>
      <c r="X33" s="145"/>
      <c r="Y33" s="139"/>
      <c r="Z33" s="145"/>
      <c r="AA33" s="145"/>
      <c r="AB33" s="145"/>
      <c r="AC33" s="145"/>
      <c r="AD33" s="145"/>
      <c r="AE33" s="145"/>
      <c r="AF33" s="145"/>
      <c r="AG33" s="151" t="s">
        <v>638</v>
      </c>
      <c r="AH33" s="145"/>
      <c r="AI33" s="145"/>
      <c r="AJ33" s="145"/>
      <c r="AK33" s="145"/>
      <c r="AL33" s="140"/>
      <c r="AM33" s="178"/>
    </row>
    <row r="34" spans="1:39" s="156" customFormat="1" ht="293.25" customHeight="1" x14ac:dyDescent="0.25">
      <c r="A34" s="252"/>
      <c r="B34" s="139" t="s">
        <v>280</v>
      </c>
      <c r="C34" s="142" t="s">
        <v>281</v>
      </c>
      <c r="D34" s="157" t="s">
        <v>282</v>
      </c>
      <c r="E34" s="145"/>
      <c r="F34" s="196">
        <v>45444</v>
      </c>
      <c r="G34" s="197">
        <v>47270</v>
      </c>
      <c r="H34" s="145" t="s">
        <v>283</v>
      </c>
      <c r="I34" s="145"/>
      <c r="J34" s="150" t="s">
        <v>284</v>
      </c>
      <c r="K34" s="145"/>
      <c r="L34" s="145"/>
      <c r="M34" s="150" t="s">
        <v>206</v>
      </c>
      <c r="N34" s="145"/>
      <c r="O34" s="145"/>
      <c r="P34" s="176"/>
      <c r="Q34" s="176"/>
      <c r="R34" s="176" t="s">
        <v>131</v>
      </c>
      <c r="S34" s="176"/>
      <c r="T34" s="177"/>
      <c r="U34" s="138" t="s">
        <v>285</v>
      </c>
      <c r="V34" s="145"/>
      <c r="W34" s="139"/>
      <c r="X34" s="145"/>
      <c r="Y34" s="139"/>
      <c r="Z34" s="145"/>
      <c r="AA34" s="145"/>
      <c r="AB34" s="145"/>
      <c r="AC34" s="145"/>
      <c r="AD34" s="145"/>
      <c r="AE34" s="145"/>
      <c r="AF34" s="145"/>
      <c r="AG34" s="151" t="s">
        <v>606</v>
      </c>
      <c r="AH34" s="145"/>
      <c r="AI34" s="145"/>
      <c r="AJ34" s="145"/>
      <c r="AK34" s="145"/>
      <c r="AL34" s="140"/>
      <c r="AM34" s="178"/>
    </row>
    <row r="35" spans="1:39" s="156" customFormat="1" ht="315" x14ac:dyDescent="0.25">
      <c r="A35" s="252"/>
      <c r="B35" s="139" t="s">
        <v>286</v>
      </c>
      <c r="C35" s="142" t="s">
        <v>287</v>
      </c>
      <c r="D35" s="151" t="s">
        <v>288</v>
      </c>
      <c r="E35" s="145"/>
      <c r="F35" s="196">
        <v>45444</v>
      </c>
      <c r="G35" s="197">
        <v>47270</v>
      </c>
      <c r="H35" s="145" t="s">
        <v>231</v>
      </c>
      <c r="I35" s="145"/>
      <c r="J35" s="152" t="s">
        <v>289</v>
      </c>
      <c r="K35" s="145"/>
      <c r="L35" s="145"/>
      <c r="M35" s="151" t="s">
        <v>290</v>
      </c>
      <c r="N35" s="145"/>
      <c r="O35" s="145"/>
      <c r="P35" s="176"/>
      <c r="Q35" s="176"/>
      <c r="R35" s="176" t="s">
        <v>131</v>
      </c>
      <c r="S35" s="176"/>
      <c r="T35" s="177"/>
      <c r="U35" s="138" t="s">
        <v>291</v>
      </c>
      <c r="V35" s="145" t="s">
        <v>292</v>
      </c>
      <c r="W35" s="139"/>
      <c r="X35" s="145"/>
      <c r="Y35" s="139"/>
      <c r="Z35" s="145"/>
      <c r="AA35" s="145"/>
      <c r="AB35" s="145"/>
      <c r="AC35" s="145"/>
      <c r="AD35" s="145"/>
      <c r="AE35" s="145"/>
      <c r="AF35" s="145"/>
      <c r="AG35" s="145"/>
      <c r="AH35" s="145"/>
      <c r="AI35" s="145"/>
      <c r="AJ35" s="145"/>
      <c r="AK35" s="145"/>
      <c r="AL35" s="140"/>
      <c r="AM35" s="178"/>
    </row>
    <row r="36" spans="1:39" s="156" customFormat="1" ht="294" x14ac:dyDescent="0.25">
      <c r="A36" s="249" t="s">
        <v>293</v>
      </c>
      <c r="B36" s="139" t="s">
        <v>294</v>
      </c>
      <c r="C36" s="209" t="s">
        <v>295</v>
      </c>
      <c r="D36" s="154" t="s">
        <v>296</v>
      </c>
      <c r="E36" s="142"/>
      <c r="F36" s="194">
        <v>45444</v>
      </c>
      <c r="G36" s="195">
        <v>47270</v>
      </c>
      <c r="H36" s="142" t="s">
        <v>297</v>
      </c>
      <c r="I36" s="142"/>
      <c r="J36" s="154" t="s">
        <v>298</v>
      </c>
      <c r="K36" s="142"/>
      <c r="L36" s="142"/>
      <c r="M36" s="154" t="s">
        <v>299</v>
      </c>
      <c r="N36" s="145"/>
      <c r="O36" s="145"/>
      <c r="P36" s="176"/>
      <c r="Q36" s="176"/>
      <c r="R36" s="176" t="s">
        <v>131</v>
      </c>
      <c r="S36" s="176"/>
      <c r="T36" s="177"/>
      <c r="U36" s="206" t="s">
        <v>300</v>
      </c>
      <c r="V36" s="209" t="s">
        <v>628</v>
      </c>
      <c r="W36" s="213"/>
      <c r="X36" s="142" t="s">
        <v>301</v>
      </c>
      <c r="Y36" s="139"/>
      <c r="Z36" s="142"/>
      <c r="AA36" s="142"/>
      <c r="AB36" s="142"/>
      <c r="AC36" s="142"/>
      <c r="AD36" s="142"/>
      <c r="AE36" s="142"/>
      <c r="AF36" s="142"/>
      <c r="AG36" s="142"/>
      <c r="AH36" s="142"/>
      <c r="AI36" s="142"/>
      <c r="AJ36" s="142"/>
      <c r="AK36" s="145"/>
      <c r="AL36" s="140"/>
      <c r="AM36" s="178"/>
    </row>
    <row r="37" spans="1:39" s="156" customFormat="1" ht="219" customHeight="1" x14ac:dyDescent="0.25">
      <c r="A37" s="250"/>
      <c r="B37" s="139" t="s">
        <v>302</v>
      </c>
      <c r="C37" s="209" t="s">
        <v>303</v>
      </c>
      <c r="D37" s="157" t="s">
        <v>304</v>
      </c>
      <c r="E37" s="142"/>
      <c r="F37" s="196">
        <v>45444</v>
      </c>
      <c r="G37" s="197">
        <v>47270</v>
      </c>
      <c r="H37" s="142" t="s">
        <v>152</v>
      </c>
      <c r="I37" s="142"/>
      <c r="J37" s="151" t="s">
        <v>305</v>
      </c>
      <c r="K37" s="142"/>
      <c r="L37" s="142"/>
      <c r="M37" s="150" t="s">
        <v>306</v>
      </c>
      <c r="N37" s="145"/>
      <c r="O37" s="145"/>
      <c r="P37" s="176"/>
      <c r="Q37" s="176"/>
      <c r="R37" s="176" t="s">
        <v>307</v>
      </c>
      <c r="S37" s="176"/>
      <c r="T37" s="177"/>
      <c r="U37" s="206" t="s">
        <v>308</v>
      </c>
      <c r="V37" s="214" t="s">
        <v>629</v>
      </c>
      <c r="W37" s="213"/>
      <c r="X37" s="142"/>
      <c r="Y37" s="139"/>
      <c r="Z37" s="142"/>
      <c r="AA37" s="142"/>
      <c r="AB37" s="142"/>
      <c r="AC37" s="142"/>
      <c r="AD37" s="142"/>
      <c r="AE37" s="142"/>
      <c r="AF37" s="142"/>
      <c r="AG37" s="142"/>
      <c r="AH37" s="142"/>
      <c r="AI37" s="142"/>
      <c r="AJ37" s="142"/>
      <c r="AK37" s="145"/>
      <c r="AL37" s="140"/>
      <c r="AM37" s="178"/>
    </row>
    <row r="38" spans="1:39" s="156" customFormat="1" ht="357" x14ac:dyDescent="0.25">
      <c r="A38" s="250"/>
      <c r="B38" s="139" t="s">
        <v>309</v>
      </c>
      <c r="C38" s="142" t="s">
        <v>310</v>
      </c>
      <c r="D38" s="159" t="s">
        <v>311</v>
      </c>
      <c r="E38" s="142"/>
      <c r="F38" s="196">
        <v>45444</v>
      </c>
      <c r="G38" s="197">
        <v>47270</v>
      </c>
      <c r="H38" s="142" t="s">
        <v>182</v>
      </c>
      <c r="I38" s="142"/>
      <c r="J38" s="160" t="s">
        <v>312</v>
      </c>
      <c r="K38" s="142"/>
      <c r="L38" s="142"/>
      <c r="M38" s="150" t="s">
        <v>206</v>
      </c>
      <c r="N38" s="145"/>
      <c r="O38" s="145"/>
      <c r="P38" s="176"/>
      <c r="Q38" s="176"/>
      <c r="R38" s="176" t="s">
        <v>131</v>
      </c>
      <c r="S38" s="176"/>
      <c r="T38" s="177"/>
      <c r="U38" s="207" t="s">
        <v>313</v>
      </c>
      <c r="V38" s="142" t="s">
        <v>626</v>
      </c>
      <c r="W38" s="161"/>
      <c r="X38" s="142"/>
      <c r="Y38" s="139"/>
      <c r="Z38" s="142"/>
      <c r="AA38" s="142"/>
      <c r="AB38" s="142"/>
      <c r="AC38" s="142"/>
      <c r="AD38" s="142"/>
      <c r="AE38" s="142"/>
      <c r="AF38" s="142"/>
      <c r="AG38" s="160" t="s">
        <v>633</v>
      </c>
      <c r="AH38" s="142"/>
      <c r="AI38" s="142"/>
      <c r="AJ38" s="142"/>
      <c r="AK38" s="145"/>
      <c r="AL38" s="140"/>
      <c r="AM38" s="178"/>
    </row>
    <row r="39" spans="1:39" s="156" customFormat="1" ht="189" x14ac:dyDescent="0.25">
      <c r="A39" s="250"/>
      <c r="B39" s="139" t="s">
        <v>314</v>
      </c>
      <c r="C39" s="142" t="s">
        <v>315</v>
      </c>
      <c r="D39" s="157" t="s">
        <v>316</v>
      </c>
      <c r="E39" s="142"/>
      <c r="F39" s="196">
        <v>45444</v>
      </c>
      <c r="G39" s="197">
        <v>47270</v>
      </c>
      <c r="H39" s="142" t="s">
        <v>152</v>
      </c>
      <c r="I39" s="142"/>
      <c r="J39" s="150" t="s">
        <v>317</v>
      </c>
      <c r="K39" s="142"/>
      <c r="L39" s="142"/>
      <c r="M39" s="150" t="s">
        <v>318</v>
      </c>
      <c r="N39" s="145"/>
      <c r="O39" s="145"/>
      <c r="P39" s="176"/>
      <c r="Q39" s="176" t="s">
        <v>307</v>
      </c>
      <c r="R39" s="176"/>
      <c r="S39" s="176"/>
      <c r="T39" s="177"/>
      <c r="U39" s="139" t="s">
        <v>319</v>
      </c>
      <c r="V39" s="142"/>
      <c r="W39" s="139"/>
      <c r="X39" s="142"/>
      <c r="Y39" s="139" t="s">
        <v>320</v>
      </c>
      <c r="Z39" s="142"/>
      <c r="AA39" s="142"/>
      <c r="AB39" s="142"/>
      <c r="AC39" s="142"/>
      <c r="AD39" s="142"/>
      <c r="AE39" s="142"/>
      <c r="AF39" s="142"/>
      <c r="AG39" s="150" t="s">
        <v>321</v>
      </c>
      <c r="AH39" s="142"/>
      <c r="AI39" s="142"/>
      <c r="AJ39" s="142"/>
      <c r="AK39" s="145"/>
      <c r="AL39" s="140"/>
      <c r="AM39" s="178"/>
    </row>
    <row r="40" spans="1:39" s="156" customFormat="1" ht="226.5" customHeight="1" x14ac:dyDescent="0.25">
      <c r="A40" s="250"/>
      <c r="B40" s="139" t="s">
        <v>322</v>
      </c>
      <c r="C40" s="209" t="s">
        <v>323</v>
      </c>
      <c r="D40" s="157" t="s">
        <v>324</v>
      </c>
      <c r="E40" s="142"/>
      <c r="F40" s="196">
        <v>45444</v>
      </c>
      <c r="G40" s="197">
        <v>47270</v>
      </c>
      <c r="H40" s="142" t="s">
        <v>325</v>
      </c>
      <c r="I40" s="142"/>
      <c r="J40" s="151" t="s">
        <v>326</v>
      </c>
      <c r="K40" s="142"/>
      <c r="L40" s="142"/>
      <c r="M40" s="150" t="s">
        <v>206</v>
      </c>
      <c r="N40" s="145"/>
      <c r="O40" s="145"/>
      <c r="P40" s="176"/>
      <c r="Q40" s="176"/>
      <c r="R40" s="176" t="s">
        <v>131</v>
      </c>
      <c r="S40" s="176"/>
      <c r="T40" s="177"/>
      <c r="U40" s="213" t="s">
        <v>327</v>
      </c>
      <c r="V40" s="214" t="s">
        <v>627</v>
      </c>
      <c r="W40" s="139"/>
      <c r="X40" s="142"/>
      <c r="Y40" s="139"/>
      <c r="Z40" s="142"/>
      <c r="AA40" s="142" t="s">
        <v>328</v>
      </c>
      <c r="AB40" s="142"/>
      <c r="AC40" s="142"/>
      <c r="AD40" s="142"/>
      <c r="AE40" s="142"/>
      <c r="AF40" s="142"/>
      <c r="AG40" s="151" t="s">
        <v>329</v>
      </c>
      <c r="AH40" s="142"/>
      <c r="AI40" s="142"/>
      <c r="AJ40" s="142" t="s">
        <v>330</v>
      </c>
      <c r="AK40" s="145"/>
      <c r="AL40" s="140"/>
      <c r="AM40" s="178"/>
    </row>
    <row r="41" spans="1:39" s="156" customFormat="1" ht="336" x14ac:dyDescent="0.25">
      <c r="A41" s="250"/>
      <c r="B41" s="139" t="s">
        <v>331</v>
      </c>
      <c r="C41" s="209" t="s">
        <v>332</v>
      </c>
      <c r="D41" s="157" t="s">
        <v>333</v>
      </c>
      <c r="E41" s="142"/>
      <c r="F41" s="196">
        <v>45444</v>
      </c>
      <c r="G41" s="197">
        <v>47270</v>
      </c>
      <c r="H41" s="142" t="s">
        <v>231</v>
      </c>
      <c r="I41" s="142"/>
      <c r="J41" s="150" t="s">
        <v>334</v>
      </c>
      <c r="K41" s="142"/>
      <c r="L41" s="142"/>
      <c r="M41" s="150" t="s">
        <v>206</v>
      </c>
      <c r="N41" s="145"/>
      <c r="O41" s="145"/>
      <c r="P41" s="176"/>
      <c r="Q41" s="176"/>
      <c r="R41" s="176" t="s">
        <v>131</v>
      </c>
      <c r="S41" s="176"/>
      <c r="T41" s="177"/>
      <c r="U41" s="206" t="s">
        <v>335</v>
      </c>
      <c r="V41" s="209" t="s">
        <v>630</v>
      </c>
      <c r="W41" s="139"/>
      <c r="X41" s="142"/>
      <c r="Y41" s="139"/>
      <c r="Z41" s="142"/>
      <c r="AA41" s="142"/>
      <c r="AB41" s="142"/>
      <c r="AC41" s="142"/>
      <c r="AD41" s="142"/>
      <c r="AE41" s="142"/>
      <c r="AF41" s="142"/>
      <c r="AG41" s="151" t="s">
        <v>632</v>
      </c>
      <c r="AH41" s="142"/>
      <c r="AI41" s="142"/>
      <c r="AJ41" s="142"/>
      <c r="AK41" s="145"/>
      <c r="AL41" s="140"/>
      <c r="AM41" s="178"/>
    </row>
    <row r="42" spans="1:39" s="156" customFormat="1" ht="210" x14ac:dyDescent="0.25">
      <c r="A42" s="250"/>
      <c r="B42" s="139" t="s">
        <v>336</v>
      </c>
      <c r="C42" s="142" t="s">
        <v>337</v>
      </c>
      <c r="D42" s="157" t="s">
        <v>338</v>
      </c>
      <c r="E42" s="142"/>
      <c r="F42" s="196">
        <v>45444</v>
      </c>
      <c r="G42" s="197">
        <v>47270</v>
      </c>
      <c r="H42" s="142" t="s">
        <v>339</v>
      </c>
      <c r="I42" s="142"/>
      <c r="J42" s="151" t="s">
        <v>340</v>
      </c>
      <c r="K42" s="142"/>
      <c r="L42" s="142"/>
      <c r="M42" s="151" t="s">
        <v>341</v>
      </c>
      <c r="N42" s="145"/>
      <c r="O42" s="145"/>
      <c r="P42" s="176"/>
      <c r="Q42" s="176"/>
      <c r="R42" s="176" t="s">
        <v>131</v>
      </c>
      <c r="S42" s="176"/>
      <c r="T42" s="177"/>
      <c r="U42" s="206" t="s">
        <v>342</v>
      </c>
      <c r="V42" s="142"/>
      <c r="W42" s="139"/>
      <c r="X42" s="142"/>
      <c r="Y42" s="139"/>
      <c r="Z42" s="142"/>
      <c r="AA42" s="142"/>
      <c r="AB42" s="142"/>
      <c r="AC42" s="142"/>
      <c r="AD42" s="142"/>
      <c r="AE42" s="142"/>
      <c r="AF42" s="142"/>
      <c r="AG42" s="142"/>
      <c r="AH42" s="142"/>
      <c r="AI42" s="142"/>
      <c r="AJ42" s="142"/>
      <c r="AK42" s="145"/>
      <c r="AL42" s="140"/>
      <c r="AM42" s="178"/>
    </row>
    <row r="43" spans="1:39" s="156" customFormat="1" ht="336" x14ac:dyDescent="0.25">
      <c r="A43" s="249" t="s">
        <v>343</v>
      </c>
      <c r="B43" s="139" t="s">
        <v>344</v>
      </c>
      <c r="C43" s="209" t="s">
        <v>345</v>
      </c>
      <c r="D43" s="162" t="s">
        <v>346</v>
      </c>
      <c r="E43" s="142"/>
      <c r="F43" s="198">
        <v>45444</v>
      </c>
      <c r="G43" s="199">
        <v>45992</v>
      </c>
      <c r="H43" s="142" t="s">
        <v>347</v>
      </c>
      <c r="I43" s="142"/>
      <c r="J43" s="163" t="s">
        <v>348</v>
      </c>
      <c r="K43" s="142"/>
      <c r="L43" s="142"/>
      <c r="M43" s="154" t="s">
        <v>349</v>
      </c>
      <c r="N43" s="145"/>
      <c r="O43" s="145"/>
      <c r="P43" s="176"/>
      <c r="Q43" s="176"/>
      <c r="R43" s="176" t="s">
        <v>131</v>
      </c>
      <c r="S43" s="176"/>
      <c r="T43" s="177"/>
      <c r="U43" s="139" t="s">
        <v>350</v>
      </c>
      <c r="V43" s="209"/>
      <c r="W43" s="139"/>
      <c r="X43" s="142"/>
      <c r="Y43" s="139"/>
      <c r="Z43" s="142"/>
      <c r="AA43" s="162" t="s">
        <v>351</v>
      </c>
      <c r="AB43" s="142"/>
      <c r="AC43" s="142"/>
      <c r="AD43" s="193">
        <v>46357</v>
      </c>
      <c r="AE43" s="142"/>
      <c r="AF43" s="142"/>
      <c r="AG43" s="163" t="s">
        <v>635</v>
      </c>
      <c r="AH43" s="142"/>
      <c r="AI43" s="142"/>
      <c r="AJ43" s="142"/>
      <c r="AK43" s="145"/>
      <c r="AL43" s="140"/>
      <c r="AM43" s="178"/>
    </row>
    <row r="44" spans="1:39" s="156" customFormat="1" ht="189" x14ac:dyDescent="0.25">
      <c r="A44" s="250"/>
      <c r="B44" s="139" t="s">
        <v>352</v>
      </c>
      <c r="C44" s="209" t="s">
        <v>353</v>
      </c>
      <c r="D44" s="151" t="s">
        <v>354</v>
      </c>
      <c r="E44" s="142"/>
      <c r="F44" s="200">
        <v>45658</v>
      </c>
      <c r="G44" s="201">
        <v>47270</v>
      </c>
      <c r="H44" s="142" t="s">
        <v>339</v>
      </c>
      <c r="I44" s="142"/>
      <c r="J44" s="150" t="s">
        <v>355</v>
      </c>
      <c r="K44" s="142"/>
      <c r="L44" s="142"/>
      <c r="M44" s="150" t="s">
        <v>356</v>
      </c>
      <c r="N44" s="145"/>
      <c r="O44" s="145"/>
      <c r="P44" s="176"/>
      <c r="Q44" s="176" t="s">
        <v>131</v>
      </c>
      <c r="R44" s="176"/>
      <c r="S44" s="176"/>
      <c r="T44" s="177"/>
      <c r="U44" s="139" t="s">
        <v>631</v>
      </c>
      <c r="V44" s="210" t="s">
        <v>357</v>
      </c>
      <c r="W44" s="139"/>
      <c r="X44" s="142"/>
      <c r="Y44" s="139"/>
      <c r="Z44" s="142"/>
      <c r="AA44" s="142"/>
      <c r="AB44" s="142"/>
      <c r="AC44" s="142"/>
      <c r="AD44" s="142"/>
      <c r="AE44" s="142"/>
      <c r="AF44" s="142"/>
      <c r="AG44" s="150" t="s">
        <v>358</v>
      </c>
      <c r="AI44" s="142"/>
      <c r="AJ44" s="142"/>
      <c r="AK44" s="145"/>
      <c r="AL44" s="140"/>
      <c r="AM44" s="178"/>
    </row>
    <row r="45" spans="1:39" s="156" customFormat="1" ht="273" x14ac:dyDescent="0.25">
      <c r="A45" s="250"/>
      <c r="B45" s="139" t="s">
        <v>359</v>
      </c>
      <c r="C45" s="209" t="s">
        <v>360</v>
      </c>
      <c r="D45" s="157" t="s">
        <v>361</v>
      </c>
      <c r="E45" s="142"/>
      <c r="F45" s="200">
        <v>45444</v>
      </c>
      <c r="G45" s="201">
        <v>47270</v>
      </c>
      <c r="H45" s="142" t="s">
        <v>175</v>
      </c>
      <c r="I45" s="142"/>
      <c r="J45" s="160" t="s">
        <v>362</v>
      </c>
      <c r="K45" s="142"/>
      <c r="L45" s="142"/>
      <c r="M45" s="150" t="s">
        <v>363</v>
      </c>
      <c r="N45" s="145"/>
      <c r="O45" s="145"/>
      <c r="P45" s="176"/>
      <c r="Q45" s="176"/>
      <c r="R45" s="176" t="s">
        <v>131</v>
      </c>
      <c r="S45" s="176"/>
      <c r="T45" s="177"/>
      <c r="U45" s="139" t="s">
        <v>364</v>
      </c>
      <c r="V45" s="209" t="s">
        <v>365</v>
      </c>
      <c r="W45" s="139"/>
      <c r="X45" s="142"/>
      <c r="Y45" s="139"/>
      <c r="Z45" s="142" t="s">
        <v>366</v>
      </c>
      <c r="AA45" s="142"/>
      <c r="AB45" s="142"/>
      <c r="AC45" s="142"/>
      <c r="AD45" s="142"/>
      <c r="AE45" s="142"/>
      <c r="AF45" s="142"/>
      <c r="AG45" s="142"/>
      <c r="AH45" s="142"/>
      <c r="AI45" s="142"/>
      <c r="AJ45" s="142" t="s">
        <v>367</v>
      </c>
      <c r="AK45" s="145"/>
      <c r="AL45" s="140"/>
      <c r="AM45" s="178"/>
    </row>
    <row r="46" spans="1:39" s="156" customFormat="1" ht="252" x14ac:dyDescent="0.25">
      <c r="A46" s="249" t="s">
        <v>368</v>
      </c>
      <c r="B46" s="139" t="s">
        <v>369</v>
      </c>
      <c r="C46" s="142" t="s">
        <v>370</v>
      </c>
      <c r="D46" s="153" t="s">
        <v>371</v>
      </c>
      <c r="E46" s="142"/>
      <c r="F46" s="198">
        <v>45444</v>
      </c>
      <c r="G46" s="199">
        <v>47270</v>
      </c>
      <c r="H46" s="142" t="s">
        <v>372</v>
      </c>
      <c r="I46" s="142"/>
      <c r="J46" s="155" t="s">
        <v>373</v>
      </c>
      <c r="K46" s="142"/>
      <c r="L46" s="142"/>
      <c r="M46" s="154" t="s">
        <v>374</v>
      </c>
      <c r="N46" s="145"/>
      <c r="O46" s="145"/>
      <c r="P46" s="176"/>
      <c r="Q46" s="176"/>
      <c r="R46" s="176" t="s">
        <v>131</v>
      </c>
      <c r="S46" s="176"/>
      <c r="T46" s="177"/>
      <c r="U46" s="139" t="s">
        <v>375</v>
      </c>
      <c r="V46" s="142"/>
      <c r="W46" s="139"/>
      <c r="X46" s="142"/>
      <c r="Y46" s="139"/>
      <c r="Z46" s="142" t="s">
        <v>376</v>
      </c>
      <c r="AA46" s="142" t="s">
        <v>377</v>
      </c>
      <c r="AB46" s="142"/>
      <c r="AC46" s="142"/>
      <c r="AD46" s="142"/>
      <c r="AE46" s="142"/>
      <c r="AF46" s="142"/>
      <c r="AG46" s="155" t="s">
        <v>634</v>
      </c>
      <c r="AH46" s="142"/>
      <c r="AI46" s="142"/>
      <c r="AJ46" s="142"/>
      <c r="AK46" s="145"/>
      <c r="AL46" s="140"/>
      <c r="AM46" s="178"/>
    </row>
    <row r="47" spans="1:39" s="156" customFormat="1" ht="105" x14ac:dyDescent="0.25">
      <c r="A47" s="250"/>
      <c r="B47" s="139" t="s">
        <v>378</v>
      </c>
      <c r="C47" s="142" t="s">
        <v>379</v>
      </c>
      <c r="D47" s="157" t="s">
        <v>380</v>
      </c>
      <c r="E47" s="142"/>
      <c r="F47" s="200">
        <v>45444</v>
      </c>
      <c r="G47" s="201">
        <v>47270</v>
      </c>
      <c r="H47" s="142" t="s">
        <v>372</v>
      </c>
      <c r="I47" s="142"/>
      <c r="J47" s="151" t="s">
        <v>381</v>
      </c>
      <c r="K47" s="142"/>
      <c r="L47" s="142"/>
      <c r="M47" s="150" t="s">
        <v>206</v>
      </c>
      <c r="N47" s="145"/>
      <c r="O47" s="145"/>
      <c r="P47" s="176"/>
      <c r="Q47" s="176" t="s">
        <v>131</v>
      </c>
      <c r="R47" s="176"/>
      <c r="S47" s="176"/>
      <c r="T47" s="177"/>
      <c r="U47" s="139" t="s">
        <v>382</v>
      </c>
      <c r="V47" s="142"/>
      <c r="W47" s="139"/>
      <c r="X47" s="142"/>
      <c r="Y47" s="139"/>
      <c r="Z47" s="142"/>
      <c r="AA47" s="142"/>
      <c r="AB47" s="142"/>
      <c r="AC47" s="142"/>
      <c r="AD47" s="142"/>
      <c r="AE47" s="142"/>
      <c r="AF47" s="142"/>
      <c r="AG47" s="151" t="s">
        <v>383</v>
      </c>
      <c r="AH47" s="142"/>
      <c r="AI47" s="142"/>
      <c r="AJ47" s="142"/>
      <c r="AK47" s="145"/>
      <c r="AL47" s="140"/>
      <c r="AM47" s="178"/>
    </row>
    <row r="48" spans="1:39" s="156" customFormat="1" ht="273" x14ac:dyDescent="0.25">
      <c r="A48" s="250"/>
      <c r="B48" s="139" t="s">
        <v>384</v>
      </c>
      <c r="C48" s="142" t="s">
        <v>385</v>
      </c>
      <c r="D48" s="157" t="s">
        <v>386</v>
      </c>
      <c r="E48" s="142"/>
      <c r="F48" s="200">
        <v>45444</v>
      </c>
      <c r="G48" s="201">
        <v>47270</v>
      </c>
      <c r="H48" s="142" t="s">
        <v>231</v>
      </c>
      <c r="I48" s="142"/>
      <c r="J48" s="151" t="s">
        <v>387</v>
      </c>
      <c r="K48" s="142"/>
      <c r="L48" s="142"/>
      <c r="M48" s="150" t="s">
        <v>206</v>
      </c>
      <c r="N48" s="145"/>
      <c r="O48" s="145"/>
      <c r="P48" s="176"/>
      <c r="Q48" s="176"/>
      <c r="R48" s="176" t="s">
        <v>131</v>
      </c>
      <c r="S48" s="176"/>
      <c r="T48" s="177"/>
      <c r="U48" s="139" t="s">
        <v>388</v>
      </c>
      <c r="V48" s="142" t="s">
        <v>389</v>
      </c>
      <c r="W48" s="139"/>
      <c r="X48" s="142"/>
      <c r="Y48" s="139"/>
      <c r="Z48" s="142"/>
      <c r="AA48" s="215" t="s">
        <v>390</v>
      </c>
      <c r="AB48" s="142"/>
      <c r="AC48" s="142"/>
      <c r="AD48" s="142"/>
      <c r="AE48" s="142"/>
      <c r="AF48" s="142"/>
      <c r="AG48" s="142"/>
      <c r="AH48" s="142"/>
      <c r="AI48" s="142"/>
      <c r="AJ48" s="142"/>
      <c r="AK48" s="145"/>
      <c r="AL48" s="140"/>
      <c r="AM48" s="178"/>
    </row>
    <row r="49" spans="1:39" s="156" customFormat="1" ht="126" x14ac:dyDescent="0.25">
      <c r="A49" s="250"/>
      <c r="B49" s="139" t="s">
        <v>391</v>
      </c>
      <c r="C49" s="142" t="s">
        <v>392</v>
      </c>
      <c r="D49" s="150" t="s">
        <v>393</v>
      </c>
      <c r="E49" s="142"/>
      <c r="F49" s="200">
        <v>45444</v>
      </c>
      <c r="G49" s="201">
        <v>47270</v>
      </c>
      <c r="H49" s="142" t="s">
        <v>231</v>
      </c>
      <c r="I49" s="142"/>
      <c r="J49" s="150" t="s">
        <v>394</v>
      </c>
      <c r="K49" s="142"/>
      <c r="L49" s="142"/>
      <c r="M49" s="150" t="s">
        <v>395</v>
      </c>
      <c r="N49" s="145"/>
      <c r="O49" s="145"/>
      <c r="P49" s="176" t="s">
        <v>131</v>
      </c>
      <c r="Q49" s="176"/>
      <c r="R49" s="176"/>
      <c r="S49" s="176"/>
      <c r="T49" s="177"/>
      <c r="U49" s="139" t="s">
        <v>396</v>
      </c>
      <c r="V49" s="142"/>
      <c r="W49" s="139"/>
      <c r="X49" s="142"/>
      <c r="Y49" s="139"/>
      <c r="Z49" s="142"/>
      <c r="AA49" s="142"/>
      <c r="AB49" s="142"/>
      <c r="AC49" s="142"/>
      <c r="AD49" s="142"/>
      <c r="AE49" s="142"/>
      <c r="AF49" s="142"/>
      <c r="AG49" s="142"/>
      <c r="AH49" s="142"/>
      <c r="AI49" s="142"/>
      <c r="AJ49" s="142"/>
      <c r="AK49" s="145"/>
      <c r="AL49" s="140"/>
      <c r="AM49" s="178"/>
    </row>
    <row r="50" spans="1:39" s="156" customFormat="1" ht="189" x14ac:dyDescent="0.25">
      <c r="A50" s="250"/>
      <c r="B50" s="139" t="s">
        <v>397</v>
      </c>
      <c r="C50" s="142" t="s">
        <v>398</v>
      </c>
      <c r="D50" s="151" t="s">
        <v>399</v>
      </c>
      <c r="E50" s="142"/>
      <c r="F50" s="200">
        <v>45474</v>
      </c>
      <c r="G50" s="201">
        <v>47270</v>
      </c>
      <c r="H50" s="142" t="s">
        <v>189</v>
      </c>
      <c r="I50" s="142"/>
      <c r="J50" s="150" t="s">
        <v>400</v>
      </c>
      <c r="K50" s="142"/>
      <c r="L50" s="142"/>
      <c r="M50" s="150" t="s">
        <v>401</v>
      </c>
      <c r="N50" s="145"/>
      <c r="O50" s="145"/>
      <c r="P50" s="176"/>
      <c r="Q50" s="176"/>
      <c r="R50" s="176" t="s">
        <v>131</v>
      </c>
      <c r="S50" s="176"/>
      <c r="T50" s="177"/>
      <c r="U50" s="139" t="s">
        <v>402</v>
      </c>
      <c r="V50" s="139"/>
      <c r="W50" s="139"/>
      <c r="X50" s="142"/>
      <c r="Y50" s="139"/>
      <c r="Z50" s="142"/>
      <c r="AA50" s="142"/>
      <c r="AB50" s="142"/>
      <c r="AC50" s="142"/>
      <c r="AD50" s="142"/>
      <c r="AE50" s="142"/>
      <c r="AF50" s="142"/>
      <c r="AG50" s="142"/>
      <c r="AH50" s="142"/>
      <c r="AI50" s="142"/>
      <c r="AJ50" s="142"/>
      <c r="AK50" s="145"/>
      <c r="AL50" s="140"/>
      <c r="AM50" s="178"/>
    </row>
    <row r="51" spans="1:39" s="156" customFormat="1" ht="331.5" customHeight="1" x14ac:dyDescent="0.25">
      <c r="A51" s="251" t="s">
        <v>403</v>
      </c>
      <c r="B51" s="139" t="s">
        <v>404</v>
      </c>
      <c r="C51" s="142" t="s">
        <v>405</v>
      </c>
      <c r="D51" s="154" t="s">
        <v>406</v>
      </c>
      <c r="E51" s="142"/>
      <c r="F51" s="198">
        <v>45444</v>
      </c>
      <c r="G51" s="199">
        <v>45992</v>
      </c>
      <c r="H51" s="142" t="s">
        <v>407</v>
      </c>
      <c r="I51" s="142"/>
      <c r="J51" s="155" t="s">
        <v>408</v>
      </c>
      <c r="K51" s="142"/>
      <c r="L51" s="142"/>
      <c r="M51" s="154" t="s">
        <v>409</v>
      </c>
      <c r="N51" s="145"/>
      <c r="O51" s="145"/>
      <c r="P51" s="176"/>
      <c r="Q51" s="176" t="s">
        <v>131</v>
      </c>
      <c r="R51" s="176"/>
      <c r="S51" s="176"/>
      <c r="T51" s="177"/>
      <c r="U51" s="142" t="s">
        <v>410</v>
      </c>
      <c r="V51" s="142"/>
      <c r="W51" s="139"/>
      <c r="X51" s="142" t="s">
        <v>407</v>
      </c>
      <c r="Y51" s="139"/>
      <c r="Z51" s="142"/>
      <c r="AA51" s="142"/>
      <c r="AB51" s="142"/>
      <c r="AC51" s="142"/>
      <c r="AD51" s="193">
        <v>46357</v>
      </c>
      <c r="AE51" s="142"/>
      <c r="AF51" s="142"/>
      <c r="AG51" s="163" t="s">
        <v>607</v>
      </c>
      <c r="AH51" s="142"/>
      <c r="AI51" s="142"/>
      <c r="AJ51" s="142"/>
      <c r="AK51" s="145"/>
      <c r="AL51" s="140"/>
      <c r="AM51" s="178"/>
    </row>
    <row r="52" spans="1:39" s="156" customFormat="1" ht="160.5" customHeight="1" x14ac:dyDescent="0.25">
      <c r="A52" s="252"/>
      <c r="B52" s="139" t="s">
        <v>411</v>
      </c>
      <c r="C52" s="142" t="s">
        <v>412</v>
      </c>
      <c r="D52" s="150" t="s">
        <v>413</v>
      </c>
      <c r="E52" s="142"/>
      <c r="F52" s="198">
        <v>45809</v>
      </c>
      <c r="G52" s="199">
        <v>47270</v>
      </c>
      <c r="H52" s="142" t="s">
        <v>231</v>
      </c>
      <c r="I52" s="142"/>
      <c r="J52" s="151" t="s">
        <v>414</v>
      </c>
      <c r="K52" s="142"/>
      <c r="L52" s="142"/>
      <c r="M52" s="150" t="s">
        <v>206</v>
      </c>
      <c r="N52" s="145"/>
      <c r="O52" s="145"/>
      <c r="P52" s="176" t="s">
        <v>131</v>
      </c>
      <c r="Q52" s="176"/>
      <c r="R52" s="176"/>
      <c r="S52" s="176"/>
      <c r="T52" s="177"/>
      <c r="U52" s="139" t="s">
        <v>415</v>
      </c>
      <c r="V52" s="142"/>
      <c r="W52" s="139"/>
      <c r="X52" s="142"/>
      <c r="Y52" s="139"/>
      <c r="Z52" s="142"/>
      <c r="AA52" s="142"/>
      <c r="AB52" s="142"/>
      <c r="AC52" s="142"/>
      <c r="AD52" s="142"/>
      <c r="AE52" s="142"/>
      <c r="AF52" s="142"/>
      <c r="AG52" s="151" t="s">
        <v>636</v>
      </c>
      <c r="AH52" s="151"/>
      <c r="AI52" s="142"/>
      <c r="AJ52" s="142"/>
      <c r="AK52" s="145"/>
      <c r="AL52" s="140"/>
      <c r="AM52" s="178"/>
    </row>
    <row r="53" spans="1:39" s="156" customFormat="1" ht="63" x14ac:dyDescent="0.25">
      <c r="A53" s="252"/>
      <c r="B53" s="139" t="s">
        <v>416</v>
      </c>
      <c r="C53" s="142" t="s">
        <v>417</v>
      </c>
      <c r="D53" s="157" t="s">
        <v>418</v>
      </c>
      <c r="E53" s="142"/>
      <c r="F53" s="200">
        <v>46174</v>
      </c>
      <c r="G53" s="201">
        <v>47270</v>
      </c>
      <c r="H53" s="142" t="s">
        <v>419</v>
      </c>
      <c r="I53" s="142"/>
      <c r="J53" s="150" t="s">
        <v>420</v>
      </c>
      <c r="K53" s="142"/>
      <c r="L53" s="142"/>
      <c r="M53" s="150" t="s">
        <v>421</v>
      </c>
      <c r="N53" s="145"/>
      <c r="O53" s="145" t="s">
        <v>131</v>
      </c>
      <c r="P53" s="176"/>
      <c r="Q53" s="176"/>
      <c r="R53" s="176"/>
      <c r="S53" s="176"/>
      <c r="T53" s="177"/>
      <c r="U53" s="139"/>
      <c r="V53" s="142"/>
      <c r="W53" s="139"/>
      <c r="X53" s="142"/>
      <c r="Y53" s="139"/>
      <c r="Z53" s="142"/>
      <c r="AA53" s="142"/>
      <c r="AB53" s="142"/>
      <c r="AC53" s="142"/>
      <c r="AD53" s="142"/>
      <c r="AE53" s="142"/>
      <c r="AF53" s="142"/>
      <c r="AG53" s="151" t="s">
        <v>637</v>
      </c>
      <c r="AH53" s="142"/>
      <c r="AI53" s="142"/>
      <c r="AJ53" s="142"/>
      <c r="AK53" s="145"/>
      <c r="AL53" s="140"/>
      <c r="AM53" s="178"/>
    </row>
    <row r="54" spans="1:39" x14ac:dyDescent="0.25">
      <c r="AM54" s="75"/>
    </row>
    <row r="55" spans="1:39" x14ac:dyDescent="0.25">
      <c r="B55" s="181"/>
      <c r="AL55" s="136"/>
      <c r="AM55" s="75"/>
    </row>
    <row r="56" spans="1:39" x14ac:dyDescent="0.25">
      <c r="AL56" s="136"/>
      <c r="AM56" s="75"/>
    </row>
    <row r="57" spans="1:39" ht="26.25" customHeight="1" thickBot="1" x14ac:dyDescent="0.3">
      <c r="A57" s="244" t="s">
        <v>422</v>
      </c>
      <c r="B57" s="245"/>
      <c r="C57" s="245"/>
      <c r="D57" s="245"/>
      <c r="E57" s="245"/>
      <c r="F57" s="245"/>
      <c r="G57" s="245"/>
      <c r="H57" s="245"/>
      <c r="I57" s="245"/>
      <c r="J57" s="245"/>
      <c r="K57" s="245"/>
      <c r="L57" s="245"/>
      <c r="M57" s="245"/>
      <c r="N57" s="246"/>
      <c r="AM57" s="75"/>
    </row>
    <row r="58" spans="1:39" ht="26.25" customHeight="1" thickBot="1" x14ac:dyDescent="0.3">
      <c r="A58" s="182"/>
      <c r="B58" s="183"/>
      <c r="C58" s="183"/>
      <c r="D58" s="184"/>
      <c r="E58" s="184"/>
      <c r="F58" s="184"/>
      <c r="G58" s="184"/>
      <c r="H58" s="184"/>
      <c r="I58" s="184"/>
      <c r="J58" s="184"/>
      <c r="K58" s="184"/>
      <c r="L58" s="184"/>
      <c r="M58" s="184"/>
      <c r="N58" s="184"/>
      <c r="O58" s="184"/>
      <c r="AM58" s="75"/>
    </row>
    <row r="59" spans="1:39" ht="43.5" customHeight="1" thickBot="1" x14ac:dyDescent="0.3">
      <c r="A59" s="185" t="s">
        <v>423</v>
      </c>
      <c r="B59" s="186"/>
      <c r="C59" s="187">
        <f>COUNTA(C63:C72,C76:C84,C88:C96,C100:C108)</f>
        <v>3</v>
      </c>
      <c r="AM59" s="75"/>
    </row>
    <row r="60" spans="1:39" x14ac:dyDescent="0.25">
      <c r="AM60" s="75"/>
    </row>
    <row r="61" spans="1:39" ht="15.75" customHeight="1" x14ac:dyDescent="0.25">
      <c r="A61" s="242" t="s">
        <v>424</v>
      </c>
      <c r="B61" s="229" t="s">
        <v>118</v>
      </c>
      <c r="C61" s="229" t="s">
        <v>2</v>
      </c>
      <c r="D61" s="229" t="s">
        <v>4</v>
      </c>
      <c r="E61" s="229" t="s">
        <v>6</v>
      </c>
      <c r="F61" s="227" t="s">
        <v>8</v>
      </c>
      <c r="G61" s="228"/>
      <c r="H61" s="229" t="s">
        <v>10</v>
      </c>
      <c r="I61" s="229" t="s">
        <v>14</v>
      </c>
      <c r="J61" s="255" t="s">
        <v>12</v>
      </c>
      <c r="K61" s="231" t="s">
        <v>119</v>
      </c>
      <c r="L61" s="232"/>
      <c r="M61" s="255" t="s">
        <v>20</v>
      </c>
      <c r="N61" s="255" t="s">
        <v>22</v>
      </c>
      <c r="O61" s="188"/>
      <c r="AM61" s="75"/>
    </row>
    <row r="62" spans="1:39" ht="15.75" x14ac:dyDescent="0.25">
      <c r="A62" s="243"/>
      <c r="B62" s="230"/>
      <c r="C62" s="230"/>
      <c r="D62" s="230"/>
      <c r="E62" s="230"/>
      <c r="F62" s="189" t="s">
        <v>121</v>
      </c>
      <c r="G62" s="189" t="s">
        <v>122</v>
      </c>
      <c r="H62" s="230"/>
      <c r="I62" s="230"/>
      <c r="J62" s="256"/>
      <c r="K62" s="59" t="s">
        <v>123</v>
      </c>
      <c r="L62" s="59" t="s">
        <v>425</v>
      </c>
      <c r="M62" s="256"/>
      <c r="N62" s="256"/>
      <c r="AM62" s="75"/>
    </row>
    <row r="63" spans="1:39" ht="76.5" customHeight="1" x14ac:dyDescent="0.25">
      <c r="A63" s="142">
        <v>1</v>
      </c>
      <c r="B63" s="142" t="s">
        <v>426</v>
      </c>
      <c r="C63" s="142" t="s">
        <v>427</v>
      </c>
      <c r="D63" s="142" t="s">
        <v>428</v>
      </c>
      <c r="E63" s="142"/>
      <c r="F63" s="193">
        <v>45931</v>
      </c>
      <c r="G63" s="193">
        <v>46266</v>
      </c>
      <c r="H63" s="142" t="s">
        <v>339</v>
      </c>
      <c r="I63" s="204"/>
      <c r="J63" s="142" t="s">
        <v>640</v>
      </c>
      <c r="K63" s="142"/>
      <c r="L63" s="142"/>
      <c r="M63" s="142"/>
      <c r="N63" s="142"/>
      <c r="AM63" s="75"/>
    </row>
    <row r="64" spans="1:39" ht="76.5" customHeight="1" x14ac:dyDescent="0.25">
      <c r="A64" s="142">
        <v>1</v>
      </c>
      <c r="B64" s="142" t="s">
        <v>429</v>
      </c>
      <c r="C64" s="142" t="s">
        <v>430</v>
      </c>
      <c r="D64" s="142" t="s">
        <v>431</v>
      </c>
      <c r="E64" s="142" t="s">
        <v>432</v>
      </c>
      <c r="F64" s="193">
        <v>45931</v>
      </c>
      <c r="G64" s="193">
        <v>47270</v>
      </c>
      <c r="H64" s="142" t="s">
        <v>339</v>
      </c>
      <c r="I64" s="204"/>
      <c r="J64" s="142" t="s">
        <v>639</v>
      </c>
      <c r="K64" s="142"/>
      <c r="L64" s="142"/>
      <c r="M64" s="142"/>
      <c r="N64" s="142"/>
      <c r="AM64" s="75"/>
    </row>
    <row r="65" spans="1:39" ht="84" x14ac:dyDescent="0.25">
      <c r="A65" s="142">
        <v>6</v>
      </c>
      <c r="B65" s="142" t="s">
        <v>433</v>
      </c>
      <c r="C65" s="142" t="s">
        <v>434</v>
      </c>
      <c r="D65" s="142" t="s">
        <v>435</v>
      </c>
      <c r="E65" s="142"/>
      <c r="F65" s="193">
        <v>45931</v>
      </c>
      <c r="G65" s="193">
        <v>47270</v>
      </c>
      <c r="H65" s="142" t="s">
        <v>140</v>
      </c>
      <c r="I65" s="204"/>
      <c r="J65" s="142" t="s">
        <v>641</v>
      </c>
      <c r="K65" s="142"/>
      <c r="L65" s="142"/>
      <c r="M65" s="142"/>
      <c r="N65" s="142"/>
      <c r="AM65" s="75"/>
    </row>
    <row r="66" spans="1:39" x14ac:dyDescent="0.25">
      <c r="A66" s="190"/>
      <c r="B66" s="190"/>
      <c r="C66" s="191"/>
      <c r="D66" s="191"/>
      <c r="E66" s="191"/>
      <c r="F66" s="191"/>
      <c r="G66" s="191"/>
      <c r="H66" s="191"/>
      <c r="I66" s="191"/>
      <c r="J66" s="191"/>
      <c r="K66" s="191"/>
      <c r="L66" s="191"/>
      <c r="M66" s="191"/>
      <c r="N66" s="192"/>
      <c r="AM66" s="75"/>
    </row>
    <row r="67" spans="1:39" x14ac:dyDescent="0.25">
      <c r="A67" s="190"/>
      <c r="B67" s="190"/>
      <c r="C67" s="191"/>
      <c r="D67" s="191"/>
      <c r="E67" s="191"/>
      <c r="F67" s="191"/>
      <c r="G67" s="191"/>
      <c r="H67" s="191"/>
      <c r="I67" s="191"/>
      <c r="J67" s="191"/>
      <c r="K67" s="191"/>
      <c r="L67" s="191"/>
      <c r="M67" s="191"/>
      <c r="N67" s="192"/>
      <c r="AM67" s="75"/>
    </row>
    <row r="68" spans="1:39" x14ac:dyDescent="0.25">
      <c r="A68" s="190"/>
      <c r="B68" s="190"/>
      <c r="C68" s="191"/>
      <c r="D68" s="191"/>
      <c r="E68" s="191"/>
      <c r="F68" s="191"/>
      <c r="G68" s="191"/>
      <c r="H68" s="191"/>
      <c r="I68" s="191"/>
      <c r="J68" s="191"/>
      <c r="K68" s="191"/>
      <c r="L68" s="191"/>
      <c r="M68" s="191"/>
      <c r="N68" s="192"/>
      <c r="AM68" s="75"/>
    </row>
    <row r="69" spans="1:39" x14ac:dyDescent="0.25">
      <c r="A69" s="190"/>
      <c r="B69" s="190"/>
      <c r="C69" s="191"/>
      <c r="D69" s="191"/>
      <c r="E69" s="191"/>
      <c r="F69" s="191"/>
      <c r="G69" s="191"/>
      <c r="H69" s="191"/>
      <c r="I69" s="191"/>
      <c r="J69" s="191"/>
      <c r="K69" s="191"/>
      <c r="L69" s="191"/>
      <c r="M69" s="191"/>
      <c r="N69" s="192"/>
      <c r="AM69" s="75"/>
    </row>
    <row r="70" spans="1:39" x14ac:dyDescent="0.25">
      <c r="A70" s="190"/>
      <c r="B70" s="190"/>
      <c r="C70" s="191"/>
      <c r="D70" s="191"/>
      <c r="E70" s="191"/>
      <c r="F70" s="191"/>
      <c r="G70" s="191"/>
      <c r="H70" s="191"/>
      <c r="I70" s="191"/>
      <c r="J70" s="191"/>
      <c r="K70" s="191"/>
      <c r="L70" s="191"/>
      <c r="M70" s="191"/>
      <c r="N70" s="192"/>
      <c r="AM70" s="75"/>
    </row>
    <row r="71" spans="1:39" x14ac:dyDescent="0.25">
      <c r="A71" s="190"/>
      <c r="B71" s="190"/>
      <c r="C71" s="191"/>
      <c r="D71" s="191"/>
      <c r="E71" s="191"/>
      <c r="F71" s="191"/>
      <c r="G71" s="191"/>
      <c r="H71" s="191"/>
      <c r="I71" s="191"/>
      <c r="J71" s="191"/>
      <c r="K71" s="191"/>
      <c r="L71" s="191"/>
      <c r="M71" s="191"/>
      <c r="N71" s="192"/>
      <c r="AM71" s="75"/>
    </row>
    <row r="72" spans="1:39" x14ac:dyDescent="0.25">
      <c r="A72" s="190"/>
      <c r="B72" s="190"/>
      <c r="C72" s="191"/>
      <c r="D72" s="191"/>
      <c r="E72" s="191"/>
      <c r="F72" s="191"/>
      <c r="G72" s="191"/>
      <c r="H72" s="191"/>
      <c r="I72" s="191"/>
      <c r="J72" s="191"/>
      <c r="K72" s="191"/>
      <c r="L72" s="191"/>
      <c r="M72" s="191"/>
      <c r="N72" s="192"/>
      <c r="AM72" s="75"/>
    </row>
    <row r="73" spans="1:39" x14ac:dyDescent="0.25">
      <c r="AM73" s="75"/>
    </row>
    <row r="74" spans="1:39" ht="15.75" customHeight="1" x14ac:dyDescent="0.25">
      <c r="A74" s="242" t="s">
        <v>424</v>
      </c>
      <c r="B74" s="229" t="s">
        <v>118</v>
      </c>
      <c r="C74" s="229" t="s">
        <v>2</v>
      </c>
      <c r="D74" s="229" t="s">
        <v>4</v>
      </c>
      <c r="E74" s="229" t="s">
        <v>6</v>
      </c>
      <c r="F74" s="227" t="s">
        <v>8</v>
      </c>
      <c r="G74" s="228"/>
      <c r="H74" s="229" t="s">
        <v>10</v>
      </c>
      <c r="I74" s="229" t="s">
        <v>14</v>
      </c>
      <c r="J74" s="229" t="s">
        <v>12</v>
      </c>
      <c r="K74" s="231" t="s">
        <v>119</v>
      </c>
      <c r="L74" s="232"/>
      <c r="M74" s="229" t="s">
        <v>20</v>
      </c>
      <c r="N74" s="255" t="s">
        <v>22</v>
      </c>
      <c r="O74" s="188"/>
      <c r="AM74" s="75"/>
    </row>
    <row r="75" spans="1:39" ht="15" customHeight="1" x14ac:dyDescent="0.25">
      <c r="A75" s="243"/>
      <c r="B75" s="230"/>
      <c r="C75" s="230"/>
      <c r="D75" s="230"/>
      <c r="E75" s="230"/>
      <c r="F75" s="189" t="s">
        <v>121</v>
      </c>
      <c r="G75" s="189" t="s">
        <v>122</v>
      </c>
      <c r="H75" s="230"/>
      <c r="I75" s="230"/>
      <c r="J75" s="230"/>
      <c r="K75" s="59" t="s">
        <v>123</v>
      </c>
      <c r="L75" s="59" t="s">
        <v>425</v>
      </c>
      <c r="M75" s="230"/>
      <c r="N75" s="256"/>
      <c r="AM75" s="75"/>
    </row>
    <row r="76" spans="1:39" ht="30" x14ac:dyDescent="0.25">
      <c r="A76" s="190" t="s">
        <v>436</v>
      </c>
      <c r="B76" s="190"/>
      <c r="C76" s="191"/>
      <c r="D76" s="191"/>
      <c r="E76" s="191"/>
      <c r="F76" s="191"/>
      <c r="G76" s="191"/>
      <c r="H76" s="191"/>
      <c r="I76" s="191"/>
      <c r="J76" s="192"/>
      <c r="K76" s="192"/>
      <c r="L76" s="192"/>
      <c r="M76" s="192"/>
      <c r="N76" s="192"/>
      <c r="AM76" s="75"/>
    </row>
    <row r="77" spans="1:39" x14ac:dyDescent="0.25">
      <c r="A77" s="190"/>
      <c r="B77" s="190"/>
      <c r="C77" s="191"/>
      <c r="D77" s="191"/>
      <c r="E77" s="191"/>
      <c r="F77" s="191"/>
      <c r="G77" s="191"/>
      <c r="H77" s="191"/>
      <c r="I77" s="191"/>
      <c r="J77" s="191"/>
      <c r="K77" s="191"/>
      <c r="L77" s="191"/>
      <c r="M77" s="191"/>
      <c r="N77" s="192"/>
      <c r="AM77" s="75"/>
    </row>
    <row r="78" spans="1:39" x14ac:dyDescent="0.25">
      <c r="A78" s="190"/>
      <c r="B78" s="190"/>
      <c r="C78" s="191"/>
      <c r="D78" s="191"/>
      <c r="E78" s="191"/>
      <c r="F78" s="191"/>
      <c r="G78" s="191"/>
      <c r="H78" s="191"/>
      <c r="I78" s="191"/>
      <c r="J78" s="191"/>
      <c r="K78" s="191"/>
      <c r="L78" s="191"/>
      <c r="M78" s="191"/>
      <c r="N78" s="192"/>
      <c r="AM78" s="75"/>
    </row>
    <row r="79" spans="1:39" x14ac:dyDescent="0.25">
      <c r="A79" s="190"/>
      <c r="B79" s="190"/>
      <c r="C79" s="191"/>
      <c r="D79" s="191"/>
      <c r="E79" s="191"/>
      <c r="F79" s="191"/>
      <c r="G79" s="191"/>
      <c r="H79" s="191"/>
      <c r="I79" s="191"/>
      <c r="J79" s="191"/>
      <c r="K79" s="191"/>
      <c r="L79" s="191"/>
      <c r="M79" s="191"/>
      <c r="N79" s="192"/>
      <c r="AM79" s="75"/>
    </row>
    <row r="80" spans="1:39" x14ac:dyDescent="0.25">
      <c r="A80" s="190"/>
      <c r="B80" s="190"/>
      <c r="C80" s="191"/>
      <c r="D80" s="191"/>
      <c r="E80" s="191"/>
      <c r="F80" s="191"/>
      <c r="G80" s="191"/>
      <c r="H80" s="191"/>
      <c r="I80" s="191"/>
      <c r="J80" s="191"/>
      <c r="K80" s="191"/>
      <c r="L80" s="191"/>
      <c r="M80" s="191"/>
      <c r="N80" s="192"/>
      <c r="AM80" s="75"/>
    </row>
    <row r="81" spans="1:39" x14ac:dyDescent="0.25">
      <c r="A81" s="190"/>
      <c r="B81" s="190"/>
      <c r="C81" s="191"/>
      <c r="D81" s="191"/>
      <c r="E81" s="191"/>
      <c r="F81" s="191"/>
      <c r="G81" s="191"/>
      <c r="H81" s="191"/>
      <c r="I81" s="191"/>
      <c r="J81" s="191"/>
      <c r="K81" s="191"/>
      <c r="L81" s="191"/>
      <c r="M81" s="191"/>
      <c r="N81" s="192"/>
      <c r="AM81" s="75"/>
    </row>
    <row r="82" spans="1:39" x14ac:dyDescent="0.25">
      <c r="A82" s="190"/>
      <c r="B82" s="190"/>
      <c r="C82" s="191"/>
      <c r="D82" s="191"/>
      <c r="E82" s="191"/>
      <c r="F82" s="191"/>
      <c r="G82" s="191"/>
      <c r="H82" s="191"/>
      <c r="I82" s="191"/>
      <c r="J82" s="191"/>
      <c r="K82" s="191"/>
      <c r="L82" s="191"/>
      <c r="M82" s="191"/>
      <c r="N82" s="192"/>
      <c r="AM82" s="75"/>
    </row>
    <row r="83" spans="1:39" x14ac:dyDescent="0.25">
      <c r="A83" s="190"/>
      <c r="B83" s="190"/>
      <c r="C83" s="191"/>
      <c r="D83" s="191"/>
      <c r="E83" s="191"/>
      <c r="F83" s="191"/>
      <c r="G83" s="191"/>
      <c r="H83" s="191"/>
      <c r="I83" s="191"/>
      <c r="J83" s="191"/>
      <c r="K83" s="191"/>
      <c r="L83" s="191"/>
      <c r="M83" s="191"/>
      <c r="N83" s="192"/>
      <c r="AM83" s="75"/>
    </row>
    <row r="84" spans="1:39" x14ac:dyDescent="0.25">
      <c r="A84" s="190"/>
      <c r="B84" s="190"/>
      <c r="C84" s="191"/>
      <c r="D84" s="191"/>
      <c r="E84" s="191"/>
      <c r="F84" s="191"/>
      <c r="G84" s="191"/>
      <c r="H84" s="191"/>
      <c r="I84" s="191"/>
      <c r="J84" s="191"/>
      <c r="K84" s="191"/>
      <c r="L84" s="191"/>
      <c r="M84" s="191"/>
      <c r="N84" s="192"/>
      <c r="AM84" s="75"/>
    </row>
    <row r="85" spans="1:39" x14ac:dyDescent="0.25">
      <c r="AM85" s="75"/>
    </row>
    <row r="86" spans="1:39" ht="15.75" customHeight="1" x14ac:dyDescent="0.25">
      <c r="A86" s="242" t="s">
        <v>424</v>
      </c>
      <c r="B86" s="229" t="s">
        <v>118</v>
      </c>
      <c r="C86" s="229" t="s">
        <v>2</v>
      </c>
      <c r="D86" s="229" t="s">
        <v>4</v>
      </c>
      <c r="E86" s="229" t="s">
        <v>6</v>
      </c>
      <c r="F86" s="227" t="s">
        <v>8</v>
      </c>
      <c r="G86" s="228"/>
      <c r="H86" s="229" t="s">
        <v>10</v>
      </c>
      <c r="I86" s="229" t="s">
        <v>14</v>
      </c>
      <c r="J86" s="229" t="s">
        <v>12</v>
      </c>
      <c r="K86" s="231" t="s">
        <v>119</v>
      </c>
      <c r="L86" s="232"/>
      <c r="M86" s="229" t="s">
        <v>20</v>
      </c>
      <c r="N86" s="255" t="s">
        <v>22</v>
      </c>
      <c r="O86" s="188"/>
      <c r="AM86" s="75"/>
    </row>
    <row r="87" spans="1:39" ht="15" customHeight="1" x14ac:dyDescent="0.25">
      <c r="A87" s="243"/>
      <c r="B87" s="230"/>
      <c r="C87" s="230"/>
      <c r="D87" s="230"/>
      <c r="E87" s="230"/>
      <c r="F87" s="189" t="s">
        <v>121</v>
      </c>
      <c r="G87" s="189" t="s">
        <v>122</v>
      </c>
      <c r="H87" s="230"/>
      <c r="I87" s="230"/>
      <c r="J87" s="230"/>
      <c r="K87" s="59" t="s">
        <v>123</v>
      </c>
      <c r="L87" s="59" t="s">
        <v>425</v>
      </c>
      <c r="M87" s="230"/>
      <c r="N87" s="256"/>
      <c r="AM87" s="75"/>
    </row>
    <row r="88" spans="1:39" ht="15" customHeight="1" x14ac:dyDescent="0.25">
      <c r="A88" s="190"/>
      <c r="B88" s="190"/>
      <c r="C88" s="191"/>
      <c r="D88" s="191"/>
      <c r="E88" s="191"/>
      <c r="F88" s="191"/>
      <c r="G88" s="191"/>
      <c r="H88" s="191"/>
      <c r="I88" s="191"/>
      <c r="J88" s="192"/>
      <c r="K88" s="192"/>
      <c r="L88" s="192"/>
      <c r="M88" s="192"/>
      <c r="N88" s="192"/>
      <c r="AM88" s="75"/>
    </row>
    <row r="89" spans="1:39" x14ac:dyDescent="0.25">
      <c r="A89" s="190"/>
      <c r="B89" s="190"/>
      <c r="C89" s="191"/>
      <c r="D89" s="191"/>
      <c r="E89" s="191"/>
      <c r="F89" s="191"/>
      <c r="G89" s="191"/>
      <c r="H89" s="191"/>
      <c r="I89" s="191"/>
      <c r="J89" s="191"/>
      <c r="K89" s="191"/>
      <c r="L89" s="191"/>
      <c r="M89" s="191"/>
      <c r="N89" s="192"/>
      <c r="AM89" s="75"/>
    </row>
    <row r="90" spans="1:39" x14ac:dyDescent="0.25">
      <c r="A90" s="190"/>
      <c r="B90" s="190"/>
      <c r="C90" s="191"/>
      <c r="D90" s="191"/>
      <c r="E90" s="191"/>
      <c r="F90" s="191"/>
      <c r="G90" s="191"/>
      <c r="H90" s="191"/>
      <c r="I90" s="191"/>
      <c r="J90" s="191"/>
      <c r="K90" s="191"/>
      <c r="L90" s="191"/>
      <c r="M90" s="191"/>
      <c r="N90" s="192"/>
      <c r="AM90" s="75"/>
    </row>
    <row r="91" spans="1:39" x14ac:dyDescent="0.25">
      <c r="A91" s="190"/>
      <c r="B91" s="190"/>
      <c r="C91" s="191"/>
      <c r="D91" s="191"/>
      <c r="E91" s="191"/>
      <c r="F91" s="191"/>
      <c r="G91" s="191"/>
      <c r="H91" s="191"/>
      <c r="I91" s="191"/>
      <c r="J91" s="191"/>
      <c r="K91" s="191"/>
      <c r="L91" s="191"/>
      <c r="M91" s="191"/>
      <c r="N91" s="192"/>
      <c r="AM91" s="75"/>
    </row>
    <row r="92" spans="1:39" x14ac:dyDescent="0.25">
      <c r="A92" s="190"/>
      <c r="B92" s="190"/>
      <c r="C92" s="191"/>
      <c r="D92" s="191"/>
      <c r="E92" s="191"/>
      <c r="F92" s="191"/>
      <c r="G92" s="191"/>
      <c r="H92" s="191"/>
      <c r="I92" s="191"/>
      <c r="J92" s="191"/>
      <c r="K92" s="191"/>
      <c r="L92" s="191"/>
      <c r="M92" s="191"/>
      <c r="N92" s="192"/>
      <c r="AM92" s="75"/>
    </row>
    <row r="93" spans="1:39" x14ac:dyDescent="0.25">
      <c r="A93" s="190"/>
      <c r="B93" s="190"/>
      <c r="C93" s="191"/>
      <c r="D93" s="191"/>
      <c r="E93" s="191"/>
      <c r="F93" s="191"/>
      <c r="G93" s="191"/>
      <c r="H93" s="191"/>
      <c r="I93" s="191"/>
      <c r="J93" s="191"/>
      <c r="K93" s="191"/>
      <c r="L93" s="191"/>
      <c r="M93" s="191"/>
      <c r="N93" s="192"/>
      <c r="AM93" s="75"/>
    </row>
    <row r="94" spans="1:39" x14ac:dyDescent="0.25">
      <c r="A94" s="190"/>
      <c r="B94" s="190"/>
      <c r="C94" s="191"/>
      <c r="D94" s="191"/>
      <c r="E94" s="191"/>
      <c r="F94" s="191"/>
      <c r="G94" s="191"/>
      <c r="H94" s="191"/>
      <c r="I94" s="191"/>
      <c r="J94" s="191"/>
      <c r="K94" s="191"/>
      <c r="L94" s="191"/>
      <c r="M94" s="191"/>
      <c r="N94" s="192"/>
      <c r="AM94" s="75"/>
    </row>
    <row r="95" spans="1:39" x14ac:dyDescent="0.25">
      <c r="A95" s="190"/>
      <c r="B95" s="190"/>
      <c r="C95" s="191"/>
      <c r="D95" s="191"/>
      <c r="E95" s="191"/>
      <c r="F95" s="191"/>
      <c r="G95" s="191"/>
      <c r="H95" s="191"/>
      <c r="I95" s="191"/>
      <c r="J95" s="191"/>
      <c r="K95" s="191"/>
      <c r="L95" s="191"/>
      <c r="M95" s="191"/>
      <c r="N95" s="192"/>
      <c r="AM95" s="75"/>
    </row>
    <row r="96" spans="1:39" x14ac:dyDescent="0.25">
      <c r="A96" s="190"/>
      <c r="B96" s="190"/>
      <c r="C96" s="191"/>
      <c r="D96" s="191"/>
      <c r="E96" s="191"/>
      <c r="F96" s="191"/>
      <c r="G96" s="191"/>
      <c r="H96" s="191"/>
      <c r="I96" s="191"/>
      <c r="J96" s="191"/>
      <c r="K96" s="191"/>
      <c r="L96" s="191"/>
      <c r="M96" s="191"/>
      <c r="N96" s="192"/>
      <c r="AM96" s="75"/>
    </row>
    <row r="97" spans="1:39" x14ac:dyDescent="0.25">
      <c r="AM97" s="75"/>
    </row>
    <row r="98" spans="1:39" ht="15.75" customHeight="1" x14ac:dyDescent="0.25">
      <c r="A98" s="242" t="s">
        <v>437</v>
      </c>
      <c r="B98" s="229" t="s">
        <v>118</v>
      </c>
      <c r="C98" s="229" t="s">
        <v>2</v>
      </c>
      <c r="D98" s="229" t="s">
        <v>4</v>
      </c>
      <c r="E98" s="229" t="s">
        <v>6</v>
      </c>
      <c r="F98" s="227" t="s">
        <v>8</v>
      </c>
      <c r="G98" s="228"/>
      <c r="H98" s="229" t="s">
        <v>10</v>
      </c>
      <c r="I98" s="229" t="s">
        <v>14</v>
      </c>
      <c r="J98" s="229" t="s">
        <v>12</v>
      </c>
      <c r="K98" s="231" t="s">
        <v>119</v>
      </c>
      <c r="L98" s="232"/>
      <c r="M98" s="229" t="s">
        <v>20</v>
      </c>
      <c r="N98" s="255" t="s">
        <v>22</v>
      </c>
      <c r="O98" s="188"/>
      <c r="AM98" s="75"/>
    </row>
    <row r="99" spans="1:39" ht="15.75" x14ac:dyDescent="0.25">
      <c r="A99" s="243"/>
      <c r="B99" s="230"/>
      <c r="C99" s="230"/>
      <c r="D99" s="230"/>
      <c r="E99" s="230"/>
      <c r="F99" s="189" t="s">
        <v>121</v>
      </c>
      <c r="G99" s="189" t="s">
        <v>122</v>
      </c>
      <c r="H99" s="230"/>
      <c r="I99" s="230"/>
      <c r="J99" s="230"/>
      <c r="K99" s="59" t="s">
        <v>123</v>
      </c>
      <c r="L99" s="59" t="s">
        <v>425</v>
      </c>
      <c r="M99" s="230"/>
      <c r="N99" s="256"/>
      <c r="AM99" s="75"/>
    </row>
    <row r="100" spans="1:39" x14ac:dyDescent="0.25">
      <c r="A100" s="190"/>
      <c r="B100" s="190"/>
      <c r="C100" s="191"/>
      <c r="D100" s="191"/>
      <c r="E100" s="191"/>
      <c r="F100" s="191"/>
      <c r="G100" s="191"/>
      <c r="H100" s="191"/>
      <c r="I100" s="191"/>
      <c r="J100" s="192"/>
      <c r="K100" s="192"/>
      <c r="L100" s="192"/>
      <c r="M100" s="192"/>
      <c r="N100" s="192"/>
      <c r="AM100" s="75"/>
    </row>
    <row r="101" spans="1:39" x14ac:dyDescent="0.25">
      <c r="A101" s="190"/>
      <c r="B101" s="190"/>
      <c r="C101" s="191"/>
      <c r="D101" s="191"/>
      <c r="E101" s="191"/>
      <c r="F101" s="191"/>
      <c r="G101" s="191"/>
      <c r="H101" s="191"/>
      <c r="I101" s="191"/>
      <c r="J101" s="191"/>
      <c r="K101" s="191"/>
      <c r="L101" s="191"/>
      <c r="M101" s="191"/>
      <c r="N101" s="192"/>
      <c r="AM101" s="75"/>
    </row>
    <row r="102" spans="1:39" x14ac:dyDescent="0.25">
      <c r="A102" s="190"/>
      <c r="B102" s="190"/>
      <c r="C102" s="191"/>
      <c r="D102" s="191"/>
      <c r="E102" s="191"/>
      <c r="F102" s="191"/>
      <c r="G102" s="191"/>
      <c r="H102" s="191"/>
      <c r="I102" s="191"/>
      <c r="J102" s="191"/>
      <c r="K102" s="191"/>
      <c r="L102" s="191"/>
      <c r="M102" s="191"/>
      <c r="N102" s="192"/>
      <c r="AM102" s="75"/>
    </row>
    <row r="103" spans="1:39" x14ac:dyDescent="0.25">
      <c r="A103" s="190"/>
      <c r="B103" s="190"/>
      <c r="C103" s="191"/>
      <c r="D103" s="191"/>
      <c r="E103" s="191"/>
      <c r="F103" s="191"/>
      <c r="G103" s="191"/>
      <c r="H103" s="191"/>
      <c r="I103" s="191"/>
      <c r="J103" s="191"/>
      <c r="K103" s="191"/>
      <c r="L103" s="191"/>
      <c r="M103" s="191"/>
      <c r="N103" s="192"/>
      <c r="AM103" s="75"/>
    </row>
    <row r="104" spans="1:39" x14ac:dyDescent="0.25">
      <c r="A104" s="190"/>
      <c r="B104" s="190"/>
      <c r="C104" s="191"/>
      <c r="D104" s="191"/>
      <c r="E104" s="191"/>
      <c r="F104" s="191"/>
      <c r="G104" s="191"/>
      <c r="H104" s="191"/>
      <c r="I104" s="191"/>
      <c r="J104" s="191"/>
      <c r="K104" s="191"/>
      <c r="L104" s="191"/>
      <c r="M104" s="191"/>
      <c r="N104" s="192"/>
      <c r="AM104" s="75"/>
    </row>
    <row r="105" spans="1:39" x14ac:dyDescent="0.25">
      <c r="A105" s="190"/>
      <c r="B105" s="190"/>
      <c r="C105" s="191"/>
      <c r="D105" s="191"/>
      <c r="E105" s="191"/>
      <c r="F105" s="191"/>
      <c r="G105" s="191"/>
      <c r="H105" s="191"/>
      <c r="I105" s="191"/>
      <c r="J105" s="191"/>
      <c r="K105" s="191"/>
      <c r="L105" s="191"/>
      <c r="M105" s="191"/>
      <c r="N105" s="192"/>
      <c r="AM105" s="75"/>
    </row>
    <row r="106" spans="1:39" x14ac:dyDescent="0.25">
      <c r="A106" s="190"/>
      <c r="B106" s="190"/>
      <c r="C106" s="191"/>
      <c r="D106" s="191"/>
      <c r="E106" s="191"/>
      <c r="F106" s="191"/>
      <c r="G106" s="191"/>
      <c r="H106" s="191"/>
      <c r="I106" s="191"/>
      <c r="J106" s="191"/>
      <c r="K106" s="191"/>
      <c r="L106" s="191"/>
      <c r="M106" s="191"/>
      <c r="N106" s="192"/>
      <c r="AM106" s="75"/>
    </row>
    <row r="107" spans="1:39" x14ac:dyDescent="0.25">
      <c r="A107" s="190"/>
      <c r="B107" s="190"/>
      <c r="C107" s="191"/>
      <c r="D107" s="191"/>
      <c r="E107" s="191"/>
      <c r="F107" s="191"/>
      <c r="G107" s="191"/>
      <c r="H107" s="191"/>
      <c r="I107" s="191"/>
      <c r="J107" s="191"/>
      <c r="K107" s="191"/>
      <c r="L107" s="191"/>
      <c r="M107" s="191"/>
      <c r="N107" s="192"/>
      <c r="AM107" s="75"/>
    </row>
    <row r="108" spans="1:39" x14ac:dyDescent="0.25">
      <c r="A108" s="190"/>
      <c r="B108" s="190"/>
      <c r="C108" s="191"/>
      <c r="D108" s="191"/>
      <c r="E108" s="191"/>
      <c r="F108" s="191"/>
      <c r="G108" s="191"/>
      <c r="H108" s="191"/>
      <c r="I108" s="191"/>
      <c r="J108" s="191"/>
      <c r="K108" s="191"/>
      <c r="L108" s="191"/>
      <c r="M108" s="191"/>
      <c r="N108" s="192"/>
      <c r="AM108" s="75"/>
    </row>
    <row r="109" spans="1:39" x14ac:dyDescent="0.25">
      <c r="A109" s="181"/>
      <c r="B109" s="181"/>
      <c r="AM109" s="75"/>
    </row>
    <row r="110" spans="1:39" x14ac:dyDescent="0.25">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row>
    <row r="111" spans="1:39" x14ac:dyDescent="0.25">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row>
  </sheetData>
  <mergeCells count="99">
    <mergeCell ref="AH9:AH10"/>
    <mergeCell ref="AI9:AI10"/>
    <mergeCell ref="AB9:AB10"/>
    <mergeCell ref="O8:Y8"/>
    <mergeCell ref="AC9:AC10"/>
    <mergeCell ref="AD9:AD10"/>
    <mergeCell ref="AE9:AE10"/>
    <mergeCell ref="AG9:AG10"/>
    <mergeCell ref="Z8:AK8"/>
    <mergeCell ref="AF9:AF10"/>
    <mergeCell ref="S9:S10"/>
    <mergeCell ref="T9:T10"/>
    <mergeCell ref="U9:U10"/>
    <mergeCell ref="V9:V10"/>
    <mergeCell ref="W9:W10"/>
    <mergeCell ref="X9:X10"/>
    <mergeCell ref="A11:A18"/>
    <mergeCell ref="M98:M99"/>
    <mergeCell ref="Y9:Y10"/>
    <mergeCell ref="Z9:Z10"/>
    <mergeCell ref="AA9:AA10"/>
    <mergeCell ref="O9:O10"/>
    <mergeCell ref="P9:P10"/>
    <mergeCell ref="Q9:Q10"/>
    <mergeCell ref="R9:R10"/>
    <mergeCell ref="N61:N62"/>
    <mergeCell ref="N74:N75"/>
    <mergeCell ref="N86:N87"/>
    <mergeCell ref="N98:N99"/>
    <mergeCell ref="M86:M87"/>
    <mergeCell ref="B9:B10"/>
    <mergeCell ref="K9:L9"/>
    <mergeCell ref="M61:M62"/>
    <mergeCell ref="K61:L61"/>
    <mergeCell ref="I74:I75"/>
    <mergeCell ref="A61:A62"/>
    <mergeCell ref="E61:E62"/>
    <mergeCell ref="F61:G61"/>
    <mergeCell ref="H61:H62"/>
    <mergeCell ref="I61:I62"/>
    <mergeCell ref="D74:D75"/>
    <mergeCell ref="B61:B62"/>
    <mergeCell ref="C61:C62"/>
    <mergeCell ref="D61:D62"/>
    <mergeCell ref="M74:M75"/>
    <mergeCell ref="A36:A42"/>
    <mergeCell ref="A74:A75"/>
    <mergeCell ref="B74:B75"/>
    <mergeCell ref="A43:A45"/>
    <mergeCell ref="A46:A50"/>
    <mergeCell ref="A51:A53"/>
    <mergeCell ref="K98:L98"/>
    <mergeCell ref="F98:G98"/>
    <mergeCell ref="H98:H99"/>
    <mergeCell ref="I98:I99"/>
    <mergeCell ref="F9:G9"/>
    <mergeCell ref="H9:H10"/>
    <mergeCell ref="I9:I10"/>
    <mergeCell ref="J9:J10"/>
    <mergeCell ref="J61:J62"/>
    <mergeCell ref="K86:L86"/>
    <mergeCell ref="J98:J99"/>
    <mergeCell ref="AK9:AK10"/>
    <mergeCell ref="A57:N57"/>
    <mergeCell ref="A86:A87"/>
    <mergeCell ref="B86:B87"/>
    <mergeCell ref="C86:C87"/>
    <mergeCell ref="D86:D87"/>
    <mergeCell ref="E86:E87"/>
    <mergeCell ref="F86:G86"/>
    <mergeCell ref="H86:H87"/>
    <mergeCell ref="I86:I87"/>
    <mergeCell ref="E74:E75"/>
    <mergeCell ref="J86:J87"/>
    <mergeCell ref="C9:C10"/>
    <mergeCell ref="A9:A10"/>
    <mergeCell ref="A19:A29"/>
    <mergeCell ref="A30:A35"/>
    <mergeCell ref="A98:A99"/>
    <mergeCell ref="B98:B99"/>
    <mergeCell ref="C98:C99"/>
    <mergeCell ref="D98:D99"/>
    <mergeCell ref="E98:E99"/>
    <mergeCell ref="A1:I1"/>
    <mergeCell ref="J1:R1"/>
    <mergeCell ref="S1:AA1"/>
    <mergeCell ref="AB1:AJ1"/>
    <mergeCell ref="F74:G74"/>
    <mergeCell ref="H74:H75"/>
    <mergeCell ref="J74:J75"/>
    <mergeCell ref="K74:L74"/>
    <mergeCell ref="D9:D10"/>
    <mergeCell ref="E9:E10"/>
    <mergeCell ref="M9:M10"/>
    <mergeCell ref="AJ9:AJ10"/>
    <mergeCell ref="B6:C6"/>
    <mergeCell ref="A8:M8"/>
    <mergeCell ref="N9:N10"/>
    <mergeCell ref="C74:C75"/>
  </mergeCells>
  <conditionalFormatting sqref="O11:O53">
    <cfRule type="cellIs" dxfId="43" priority="316" stopIfTrue="1" operator="equal">
      <formula>"x"</formula>
    </cfRule>
  </conditionalFormatting>
  <conditionalFormatting sqref="P11:P53">
    <cfRule type="cellIs" dxfId="42" priority="315" operator="equal">
      <formula>"x"</formula>
    </cfRule>
  </conditionalFormatting>
  <conditionalFormatting sqref="Q11:Q53">
    <cfRule type="cellIs" dxfId="41" priority="314" operator="equal">
      <formula>"x"</formula>
    </cfRule>
  </conditionalFormatting>
  <conditionalFormatting sqref="R11:R53">
    <cfRule type="cellIs" dxfId="40" priority="313" stopIfTrue="1" operator="equal">
      <formula>"x"</formula>
    </cfRule>
  </conditionalFormatting>
  <conditionalFormatting sqref="S11:S53">
    <cfRule type="cellIs" dxfId="39" priority="312" operator="equal">
      <formula>"x"</formula>
    </cfRule>
  </conditionalFormatting>
  <conditionalFormatting sqref="T11:T53">
    <cfRule type="cellIs" dxfId="38" priority="4" stopIfTrue="1" operator="equal">
      <formula>$AQ$7</formula>
    </cfRule>
    <cfRule type="cellIs" dxfId="37" priority="7" stopIfTrue="1" operator="equal">
      <formula>$AQ$6</formula>
    </cfRule>
  </conditionalFormatting>
  <conditionalFormatting sqref="AQ6:AQ7">
    <cfRule type="cellIs" dxfId="36" priority="317" stopIfTrue="1" operator="equal">
      <formula>$AQ$6</formula>
    </cfRule>
  </conditionalFormatting>
  <dataValidations count="1">
    <dataValidation type="list" allowBlank="1" showInputMessage="1" showErrorMessage="1" sqref="T11:T53" xr:uid="{00000000-0002-0000-0100-000000000000}">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LEGENDA!$A$46:$A$60</xm:f>
          </x14:formula1>
          <xm:sqref>N63:N72 N100:N109 N88:N96 N76:N84 N11:N53 AK11:AK53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4"/>
  <sheetViews>
    <sheetView showGridLines="0" topLeftCell="A7" zoomScale="85" zoomScaleNormal="85" zoomScalePageLayoutView="70" workbookViewId="0">
      <selection activeCell="G38" sqref="G38"/>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283" t="s">
        <v>438</v>
      </c>
      <c r="C1" s="283"/>
      <c r="D1" s="283"/>
      <c r="E1" s="283"/>
      <c r="F1" s="283"/>
      <c r="G1" s="283"/>
      <c r="H1" s="283"/>
      <c r="I1" s="283"/>
      <c r="J1" s="283"/>
      <c r="K1" s="283"/>
      <c r="L1" s="283"/>
      <c r="M1" s="283"/>
      <c r="N1" s="283"/>
      <c r="O1" s="283"/>
      <c r="P1" s="283"/>
      <c r="Q1" s="283"/>
      <c r="R1" s="283"/>
      <c r="S1" s="283"/>
      <c r="T1" s="283"/>
      <c r="U1" s="283"/>
      <c r="V1" s="283"/>
      <c r="W1" s="283"/>
      <c r="X1" s="76"/>
    </row>
    <row r="2" spans="1:28" s="11" customFormat="1" ht="21" customHeight="1" x14ac:dyDescent="0.25">
      <c r="A2" s="77"/>
      <c r="B2" s="283"/>
      <c r="C2" s="283"/>
      <c r="D2" s="283"/>
      <c r="E2" s="283"/>
      <c r="F2" s="283"/>
      <c r="G2" s="283"/>
      <c r="H2" s="283"/>
      <c r="I2" s="283"/>
      <c r="J2" s="283"/>
      <c r="K2" s="283"/>
      <c r="L2" s="283"/>
      <c r="M2" s="283"/>
      <c r="N2" s="283"/>
      <c r="O2" s="283"/>
      <c r="P2" s="283"/>
      <c r="Q2" s="283"/>
      <c r="R2" s="283"/>
      <c r="S2" s="283"/>
      <c r="T2" s="283"/>
      <c r="U2" s="283"/>
      <c r="V2" s="283"/>
      <c r="W2" s="283"/>
      <c r="X2" s="77"/>
    </row>
    <row r="3" spans="1:28" ht="33.75" customHeight="1" x14ac:dyDescent="0.35">
      <c r="A3" s="76"/>
      <c r="B3" s="290" t="str">
        <f>'Monitoria Anual - 1'!A2</f>
        <v>Plano de Ação Nacional para a Conservação das Tartarugas Marinhas - PAN Tartarugas Marinhas</v>
      </c>
      <c r="C3" s="290"/>
      <c r="D3" s="290"/>
      <c r="E3" s="290"/>
      <c r="F3" s="290"/>
      <c r="G3" s="290"/>
      <c r="H3" s="290"/>
      <c r="I3" s="290"/>
      <c r="J3" s="290"/>
      <c r="K3" s="290"/>
      <c r="L3" s="290"/>
      <c r="M3" s="290"/>
      <c r="N3" s="290"/>
      <c r="O3" s="290"/>
      <c r="P3" s="290"/>
      <c r="Q3" s="290"/>
      <c r="R3" s="290"/>
      <c r="S3" s="290"/>
      <c r="T3" s="290"/>
      <c r="U3" s="290"/>
      <c r="V3" s="290"/>
      <c r="W3" s="290"/>
      <c r="X3" s="76"/>
    </row>
    <row r="4" spans="1:28" x14ac:dyDescent="0.25">
      <c r="A4" s="76"/>
      <c r="J4" s="8"/>
      <c r="K4" s="8"/>
      <c r="L4" s="8"/>
      <c r="M4" s="8"/>
      <c r="N4" s="8"/>
      <c r="O4" s="8"/>
      <c r="X4" s="76"/>
    </row>
    <row r="5" spans="1:28" s="2" customFormat="1" ht="45" customHeight="1" x14ac:dyDescent="0.25">
      <c r="A5" s="74"/>
      <c r="B5" s="295" t="s">
        <v>439</v>
      </c>
      <c r="C5" s="295"/>
      <c r="D5" s="296" t="str">
        <f>'Monitoria Anual - 1'!B4</f>
        <v>Reduzir as ameaças e pressões às tartarugas marinhas e seus habitats, por meio do aprimoramento das ações de conservação, pesquisa, monitoramento e políticas públicas, visando diminuir o risco de extinção dessas espécies</v>
      </c>
      <c r="E5" s="296"/>
      <c r="F5" s="296"/>
      <c r="G5" s="296"/>
      <c r="H5" s="296"/>
      <c r="I5" s="296"/>
      <c r="J5" s="296"/>
      <c r="K5" s="296"/>
      <c r="L5" s="296"/>
      <c r="M5" s="297"/>
      <c r="N5" s="9"/>
      <c r="O5" s="9"/>
      <c r="P5" s="9"/>
      <c r="Q5" s="9"/>
      <c r="R5" s="9"/>
      <c r="X5" s="74"/>
    </row>
    <row r="6" spans="1:28" x14ac:dyDescent="0.25">
      <c r="A6" s="76"/>
      <c r="J6" s="8"/>
      <c r="K6" s="8"/>
      <c r="L6" s="8"/>
      <c r="M6" s="8"/>
      <c r="N6" s="8"/>
      <c r="O6" s="8"/>
      <c r="X6" s="76"/>
    </row>
    <row r="7" spans="1:28" ht="26.25" customHeight="1" x14ac:dyDescent="0.25">
      <c r="A7" s="76"/>
      <c r="B7" s="295" t="s">
        <v>110</v>
      </c>
      <c r="C7" s="295"/>
      <c r="D7" s="284" t="str">
        <f>'Monitoria Anual - 1'!B6</f>
        <v>09/09/2025 - 12/09/2025</v>
      </c>
      <c r="E7" s="284"/>
      <c r="F7" s="284"/>
      <c r="G7" s="285"/>
      <c r="H7" s="2"/>
      <c r="I7" s="10"/>
      <c r="J7" s="8"/>
      <c r="K7" s="8"/>
      <c r="L7" s="8"/>
      <c r="M7" s="8"/>
      <c r="N7" s="8"/>
      <c r="O7" s="8"/>
      <c r="X7" s="76"/>
    </row>
    <row r="8" spans="1:28" x14ac:dyDescent="0.25">
      <c r="A8" s="76"/>
      <c r="X8" s="76"/>
    </row>
    <row r="9" spans="1:28" ht="31.5" customHeight="1" x14ac:dyDescent="0.25">
      <c r="A9" s="76"/>
      <c r="B9" s="283" t="s">
        <v>440</v>
      </c>
      <c r="C9" s="283"/>
      <c r="D9" s="283"/>
      <c r="E9" s="283"/>
      <c r="F9" s="283"/>
      <c r="G9" s="283"/>
      <c r="H9" s="283"/>
      <c r="I9" s="283"/>
      <c r="J9" s="283"/>
      <c r="K9" s="283"/>
      <c r="L9" s="283"/>
      <c r="M9" s="283"/>
      <c r="N9" s="283"/>
      <c r="O9" s="283"/>
      <c r="P9" s="283"/>
      <c r="Q9" s="283"/>
      <c r="R9" s="283"/>
      <c r="S9" s="283"/>
      <c r="T9" s="283"/>
      <c r="U9" s="283"/>
      <c r="V9" s="283"/>
      <c r="W9" s="283"/>
      <c r="X9" s="76"/>
    </row>
    <row r="10" spans="1:28" x14ac:dyDescent="0.25">
      <c r="A10" s="76"/>
      <c r="G10" s="7"/>
      <c r="H10" s="7"/>
      <c r="I10" s="7"/>
      <c r="X10" s="76"/>
    </row>
    <row r="11" spans="1:28" ht="15.75" x14ac:dyDescent="0.25">
      <c r="A11" s="76"/>
      <c r="B11" s="284" t="s">
        <v>441</v>
      </c>
      <c r="C11" s="28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291"/>
      <c r="G12" s="291"/>
      <c r="H12" s="69"/>
      <c r="X12" s="76"/>
    </row>
    <row r="13" spans="1:28" ht="33.75" customHeight="1" x14ac:dyDescent="0.25">
      <c r="A13" s="76"/>
      <c r="C13" s="292" t="s">
        <v>442</v>
      </c>
      <c r="D13" s="293"/>
      <c r="E13" s="293"/>
      <c r="F13" s="293"/>
      <c r="G13" s="294"/>
      <c r="H13" s="3"/>
      <c r="X13" s="76"/>
    </row>
    <row r="14" spans="1:28" s="2" customFormat="1" ht="34.5" customHeight="1" x14ac:dyDescent="0.25">
      <c r="A14" s="74"/>
      <c r="C14" s="82" t="s">
        <v>443</v>
      </c>
      <c r="D14" s="78" t="s">
        <v>444</v>
      </c>
      <c r="E14" s="79" t="s">
        <v>445</v>
      </c>
      <c r="F14" s="80" t="s">
        <v>446</v>
      </c>
      <c r="G14" s="81" t="s">
        <v>445</v>
      </c>
      <c r="H14" s="6"/>
      <c r="X14" s="74"/>
    </row>
    <row r="15" spans="1:28" ht="15.75" x14ac:dyDescent="0.25">
      <c r="A15" s="76"/>
      <c r="C15" s="83" t="s">
        <v>447</v>
      </c>
      <c r="D15" s="56"/>
      <c r="E15" s="64"/>
      <c r="F15" s="56">
        <f>COUNTA('Monitoria Anual - 1'!T11:T894)</f>
        <v>1</v>
      </c>
      <c r="G15" s="64">
        <f t="shared" ref="G15:G21" si="0">F15/$F$22</f>
        <v>2.2222222222222223E-2</v>
      </c>
      <c r="H15" s="65"/>
      <c r="X15" s="76"/>
    </row>
    <row r="16" spans="1:28" ht="15.75" x14ac:dyDescent="0.25">
      <c r="A16" s="76"/>
      <c r="C16" s="84" t="s">
        <v>448</v>
      </c>
      <c r="D16" s="57">
        <f>COUNTA('Monitoria Anual - 1'!O11:O894)</f>
        <v>1</v>
      </c>
      <c r="E16" s="66">
        <f>D16/$D$22</f>
        <v>2.3255813953488372E-2</v>
      </c>
      <c r="F16" s="57">
        <f>D16-AB16</f>
        <v>1</v>
      </c>
      <c r="G16" s="66">
        <f t="shared" si="0"/>
        <v>2.2222222222222223E-2</v>
      </c>
      <c r="H16" s="65"/>
      <c r="X16" s="76"/>
      <c r="Z16">
        <f>COUNTIFS('Monitoria Anual - 1'!O:O,"x",'Monitoria Anual - 1'!T:T,"Excluída")</f>
        <v>0</v>
      </c>
      <c r="AA16">
        <f>COUNTIFS('Monitoria Anual - 1'!O:O,"x",'Monitoria Anual - 1'!T:T,"Agrupada")</f>
        <v>0</v>
      </c>
      <c r="AB16">
        <f>Z16+AA16</f>
        <v>0</v>
      </c>
    </row>
    <row r="17" spans="1:28" ht="15.75" x14ac:dyDescent="0.25">
      <c r="A17" s="76"/>
      <c r="C17" s="85" t="s">
        <v>449</v>
      </c>
      <c r="D17" s="57">
        <f>COUNTA('Monitoria Anual - 1'!P11:P894)</f>
        <v>4</v>
      </c>
      <c r="E17" s="66">
        <f>D17/$D$22</f>
        <v>9.3023255813953487E-2</v>
      </c>
      <c r="F17" s="57">
        <f>D17-AB17</f>
        <v>3</v>
      </c>
      <c r="G17" s="66">
        <f t="shared" si="0"/>
        <v>6.6666666666666666E-2</v>
      </c>
      <c r="H17" s="65"/>
      <c r="X17" s="76"/>
      <c r="Z17">
        <f t="array" ref="Z17">COUNTIFS('Monitoria Anual - 1'!P:P,"x",'Monitoria Anual - 1'!T:T,"Excluída")</f>
        <v>1</v>
      </c>
      <c r="AA17">
        <f t="array" ref="AA17">COUNTIFS('Monitoria Anual - 1'!P:P,"x",'Monitoria Anual - 1'!T:T,"Agrupada")</f>
        <v>0</v>
      </c>
      <c r="AB17">
        <f>Z17+AA17</f>
        <v>1</v>
      </c>
    </row>
    <row r="18" spans="1:28" ht="15.75" x14ac:dyDescent="0.25">
      <c r="A18" s="76"/>
      <c r="C18" s="86" t="s">
        <v>450</v>
      </c>
      <c r="D18" s="57">
        <f>COUNTA('Monitoria Anual - 1'!Q11:Q894)</f>
        <v>10</v>
      </c>
      <c r="E18" s="66">
        <f>D18/$D$22</f>
        <v>0.23255813953488372</v>
      </c>
      <c r="F18" s="57">
        <f>D18-AB18</f>
        <v>10</v>
      </c>
      <c r="G18" s="66">
        <f t="shared" si="0"/>
        <v>0.22222222222222221</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451</v>
      </c>
      <c r="D19" s="57">
        <f>COUNTA('Monitoria Anual - 1'!R11:R894)</f>
        <v>28</v>
      </c>
      <c r="E19" s="66">
        <f>D19/$D$22</f>
        <v>0.65116279069767447</v>
      </c>
      <c r="F19" s="57">
        <f t="shared" ref="F19:F20" si="1">D19-AB19</f>
        <v>28</v>
      </c>
      <c r="G19" s="66">
        <f t="shared" si="0"/>
        <v>0.62222222222222223</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452</v>
      </c>
      <c r="D20" s="57">
        <f>COUNTA('Monitoria Anual - 1'!S11:S894)</f>
        <v>0</v>
      </c>
      <c r="E20" s="66">
        <f>D20/$D$22</f>
        <v>0</v>
      </c>
      <c r="F20" s="57">
        <f t="shared" si="1"/>
        <v>0</v>
      </c>
      <c r="G20" s="66">
        <f t="shared" si="0"/>
        <v>0</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453</v>
      </c>
      <c r="D21" s="58"/>
      <c r="E21" s="67"/>
      <c r="F21" s="58">
        <f>'Monitoria Anual - 1'!C59</f>
        <v>3</v>
      </c>
      <c r="G21" s="67">
        <f t="shared" si="0"/>
        <v>6.6666666666666666E-2</v>
      </c>
      <c r="H21" s="65"/>
      <c r="X21" s="76"/>
    </row>
    <row r="22" spans="1:28" ht="16.5" thickBot="1" x14ac:dyDescent="0.3">
      <c r="A22" s="76"/>
      <c r="C22" s="90" t="s">
        <v>454</v>
      </c>
      <c r="D22" s="91">
        <f>SUM(D16:D20)</f>
        <v>43</v>
      </c>
      <c r="E22" s="92">
        <f>SUM(E15:E21)</f>
        <v>1</v>
      </c>
      <c r="F22" s="93">
        <f>SUM(F16:F21)</f>
        <v>45</v>
      </c>
      <c r="G22" s="94">
        <f>SUM(G16:G21)</f>
        <v>1</v>
      </c>
      <c r="H22" s="65"/>
      <c r="X22" s="76"/>
    </row>
    <row r="23" spans="1:28" x14ac:dyDescent="0.25">
      <c r="A23" s="76"/>
      <c r="C23" s="96" t="s">
        <v>455</v>
      </c>
      <c r="D23" s="286">
        <f>COUNTIF('Monitoria Anual - 1'!T11:T894,"Agrupada")</f>
        <v>0</v>
      </c>
      <c r="E23" s="286"/>
      <c r="F23" s="286"/>
      <c r="G23" s="287"/>
      <c r="H23" s="5"/>
      <c r="X23" s="76"/>
    </row>
    <row r="24" spans="1:28" ht="15.75" thickBot="1" x14ac:dyDescent="0.3">
      <c r="A24" s="76"/>
      <c r="C24" s="95" t="s">
        <v>456</v>
      </c>
      <c r="D24" s="288">
        <f>COUNTIF('Monitoria Anual - 1'!T11:T54,"Excluída")</f>
        <v>1</v>
      </c>
      <c r="E24" s="288"/>
      <c r="F24" s="288"/>
      <c r="G24" s="289"/>
      <c r="X24" s="76"/>
    </row>
    <row r="25" spans="1:28" x14ac:dyDescent="0.25">
      <c r="A25" s="76"/>
      <c r="X25" s="76"/>
    </row>
    <row r="26" spans="1:28" x14ac:dyDescent="0.25">
      <c r="A26" s="76"/>
      <c r="X26" s="76"/>
    </row>
    <row r="27" spans="1:28" ht="15.75" x14ac:dyDescent="0.25">
      <c r="A27" s="76"/>
      <c r="B27" s="284" t="s">
        <v>457</v>
      </c>
      <c r="C27" s="28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458</v>
      </c>
      <c r="D29" s="52">
        <f>COUNTA('Monitoria Anual - 1'!A11:A53)</f>
        <v>7</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459</v>
      </c>
      <c r="D31" s="110" t="s">
        <v>460</v>
      </c>
      <c r="E31" s="13"/>
      <c r="F31" s="14"/>
      <c r="G31" s="15"/>
      <c r="H31" s="17"/>
      <c r="I31" s="18"/>
      <c r="J31" s="19"/>
      <c r="W31" s="1"/>
      <c r="X31" s="76"/>
    </row>
    <row r="32" spans="1:28" x14ac:dyDescent="0.25">
      <c r="A32" s="76"/>
      <c r="C32" s="53" t="s">
        <v>461</v>
      </c>
      <c r="D32" s="61">
        <f>SUM(F32:J32)</f>
        <v>8</v>
      </c>
      <c r="E32" s="23">
        <f>COUNTA('Monitoria Anual - 1'!T11:T18)</f>
        <v>1</v>
      </c>
      <c r="F32" s="50">
        <f>COUNTA('Monitoria Anual - 1'!O11:O18)</f>
        <v>0</v>
      </c>
      <c r="G32" s="50">
        <f>COUNTA('Monitoria Anual - 1'!P11:P18)</f>
        <v>2</v>
      </c>
      <c r="H32" s="50">
        <f>COUNTA('Monitoria Anual - 1'!Q11:Q18)</f>
        <v>4</v>
      </c>
      <c r="I32" s="50">
        <f>COUNTA('Monitoria Anual - 1'!R11:R18)</f>
        <v>2</v>
      </c>
      <c r="J32" s="51">
        <f>COUNTA('Monitoria Anual - 1'!S11:S18)</f>
        <v>0</v>
      </c>
      <c r="W32" s="1"/>
      <c r="X32" s="76"/>
    </row>
    <row r="33" spans="1:30" x14ac:dyDescent="0.25">
      <c r="A33" s="76"/>
      <c r="C33" s="54" t="s">
        <v>462</v>
      </c>
      <c r="D33" s="53">
        <f>SUM(F33:J33)</f>
        <v>11</v>
      </c>
      <c r="E33" s="24">
        <f>COUNTA('Monitoria Anual - 1'!T19:T29)</f>
        <v>0</v>
      </c>
      <c r="F33" s="25">
        <f>COUNTA('Monitoria Anual - 1'!O19:O29)</f>
        <v>0</v>
      </c>
      <c r="G33" s="25">
        <f>COUNTA('Monitoria Anual - 1'!P19:P29)</f>
        <v>0</v>
      </c>
      <c r="H33" s="25">
        <f>COUNTA('Monitoria Anual - 1'!Q19:Q29)</f>
        <v>2</v>
      </c>
      <c r="I33" s="25">
        <f>COUNTA('Monitoria Anual - 1'!R19:R29)</f>
        <v>9</v>
      </c>
      <c r="J33" s="26">
        <f>COUNTA('Monitoria Anual - 1'!S19:S29)</f>
        <v>0</v>
      </c>
      <c r="W33" s="1"/>
      <c r="X33" s="76"/>
    </row>
    <row r="34" spans="1:30" x14ac:dyDescent="0.25">
      <c r="A34" s="76"/>
      <c r="C34" s="54" t="s">
        <v>463</v>
      </c>
      <c r="D34" s="53">
        <f t="shared" ref="D34:D38" si="2">SUM(F34:J34)</f>
        <v>6</v>
      </c>
      <c r="E34" s="24">
        <f>COUNTA('Monitoria Anual - 1'!T30:T35)</f>
        <v>0</v>
      </c>
      <c r="F34" s="25">
        <f>COUNTA('Monitoria Anual - 1'!O30:O35)</f>
        <v>0</v>
      </c>
      <c r="G34" s="25">
        <f>COUNTA('Monitoria Anual - 1'!P30:P35)</f>
        <v>0</v>
      </c>
      <c r="H34" s="25">
        <f>COUNTA('Monitoria Anual - 1'!Q30:Q35)</f>
        <v>0</v>
      </c>
      <c r="I34" s="25">
        <f>COUNTA('Monitoria Anual - 1'!R30:R35)</f>
        <v>6</v>
      </c>
      <c r="J34" s="26">
        <f>COUNTA('Monitoria Anual - 1'!S30:S35)</f>
        <v>0</v>
      </c>
      <c r="W34" s="1"/>
      <c r="X34" s="76"/>
    </row>
    <row r="35" spans="1:30" x14ac:dyDescent="0.25">
      <c r="A35" s="76"/>
      <c r="C35" s="54" t="s">
        <v>464</v>
      </c>
      <c r="D35" s="53">
        <f t="shared" si="2"/>
        <v>7</v>
      </c>
      <c r="E35" s="24">
        <f>COUNTA('Monitoria Anual - 1'!T36:T42)</f>
        <v>0</v>
      </c>
      <c r="F35" s="25">
        <f>COUNTA('Monitoria Anual - 1'!O36:O42)</f>
        <v>0</v>
      </c>
      <c r="G35" s="25">
        <f>COUNTA('Monitoria Anual - 1'!P36:P42)</f>
        <v>0</v>
      </c>
      <c r="H35" s="25">
        <f>COUNTA('Monitoria Anual - 1'!Q36:Q42)</f>
        <v>1</v>
      </c>
      <c r="I35" s="25">
        <f>COUNTA('Monitoria Anual - 1'!R36:R42)</f>
        <v>6</v>
      </c>
      <c r="J35" s="26">
        <f>COUNTA('Monitoria Anual - 1'!S36:S42)</f>
        <v>0</v>
      </c>
      <c r="W35" s="1"/>
      <c r="X35" s="76"/>
    </row>
    <row r="36" spans="1:30" x14ac:dyDescent="0.25">
      <c r="A36" s="76"/>
      <c r="C36" s="54" t="s">
        <v>465</v>
      </c>
      <c r="D36" s="53">
        <f t="shared" si="2"/>
        <v>3</v>
      </c>
      <c r="E36" s="24">
        <f>COUNTA('Monitoria Anual - 1'!T43:T45)</f>
        <v>0</v>
      </c>
      <c r="F36" s="25">
        <f>COUNTA('Monitoria Anual - 1'!O43:O45)</f>
        <v>0</v>
      </c>
      <c r="G36" s="25">
        <f>COUNTA('Monitoria Anual - 1'!P43:P45)</f>
        <v>0</v>
      </c>
      <c r="H36" s="25">
        <f>COUNTA('Monitoria Anual - 1'!Q43:Q45)</f>
        <v>1</v>
      </c>
      <c r="I36" s="25">
        <f>COUNTA('Monitoria Anual - 1'!R43:R45)</f>
        <v>2</v>
      </c>
      <c r="J36" s="26">
        <f>COUNTA('Monitoria Anual - 1'!S43:S45)</f>
        <v>0</v>
      </c>
      <c r="W36" s="1"/>
      <c r="X36" s="76"/>
    </row>
    <row r="37" spans="1:30" x14ac:dyDescent="0.25">
      <c r="A37" s="76"/>
      <c r="C37" s="54" t="s">
        <v>466</v>
      </c>
      <c r="D37" s="53">
        <f t="shared" si="2"/>
        <v>5</v>
      </c>
      <c r="E37" s="24">
        <f>COUNTA('Monitoria Anual - 1'!T46:T50)</f>
        <v>0</v>
      </c>
      <c r="F37" s="25">
        <f>COUNTA('Monitoria Anual - 1'!O46:O50)</f>
        <v>0</v>
      </c>
      <c r="G37" s="25">
        <f>COUNTA('Monitoria Anual - 1'!P46:P50)</f>
        <v>1</v>
      </c>
      <c r="H37" s="25">
        <f>COUNTA('Monitoria Anual - 1'!Q46:Q50)</f>
        <v>1</v>
      </c>
      <c r="I37" s="25">
        <f>COUNTA('Monitoria Anual - 1'!R46:R50)</f>
        <v>3</v>
      </c>
      <c r="J37" s="26">
        <f>COUNTA('Monitoria Anual - 1'!S46:S50)</f>
        <v>0</v>
      </c>
      <c r="W37" s="1"/>
      <c r="X37" s="76"/>
    </row>
    <row r="38" spans="1:30" x14ac:dyDescent="0.25">
      <c r="A38" s="76"/>
      <c r="C38" s="54" t="s">
        <v>467</v>
      </c>
      <c r="D38" s="53">
        <f t="shared" si="2"/>
        <v>3</v>
      </c>
      <c r="E38" s="24">
        <f>COUNTA('Monitoria Anual - 1'!T51:T53)</f>
        <v>0</v>
      </c>
      <c r="F38" s="25">
        <f>COUNTA('Monitoria Anual - 1'!O51:O53)</f>
        <v>1</v>
      </c>
      <c r="G38" s="25">
        <f>COUNTA('Monitoria Anual - 1'!P51:P53)</f>
        <v>1</v>
      </c>
      <c r="H38" s="25">
        <f>COUNTA('Monitoria Anual - 1'!Q51:Q53)</f>
        <v>1</v>
      </c>
      <c r="I38" s="25">
        <f>COUNTA('Monitoria Anual - 1'!R51:R53)</f>
        <v>0</v>
      </c>
      <c r="J38" s="26">
        <f>COUNTA('Monitoria Anual - 1'!S51:S53)</f>
        <v>0</v>
      </c>
      <c r="W38" s="1"/>
      <c r="X38" s="76"/>
    </row>
    <row r="39" spans="1:30" x14ac:dyDescent="0.25">
      <c r="A39" s="76"/>
      <c r="X39" s="76"/>
    </row>
    <row r="40" spans="1:30" x14ac:dyDescent="0.25">
      <c r="A40" s="76"/>
      <c r="B40" s="76"/>
      <c r="C40" s="76"/>
      <c r="D40" s="76"/>
      <c r="E40" s="76"/>
      <c r="F40" s="76"/>
      <c r="G40" s="76"/>
      <c r="H40" s="76"/>
      <c r="I40" s="76"/>
      <c r="J40" s="76"/>
      <c r="K40" s="76"/>
      <c r="L40" s="76"/>
      <c r="M40" s="76"/>
      <c r="N40" s="76"/>
      <c r="O40" s="76"/>
      <c r="P40" s="76"/>
      <c r="Q40" s="76"/>
      <c r="R40" s="76"/>
      <c r="S40" s="76"/>
      <c r="T40" s="76"/>
      <c r="U40" s="76"/>
      <c r="V40" s="76"/>
      <c r="W40" s="76"/>
      <c r="X40" s="76"/>
    </row>
    <row r="42" spans="1:30" x14ac:dyDescent="0.25">
      <c r="A42" s="63"/>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row>
    <row r="43" spans="1:30" x14ac:dyDescent="0.25">
      <c r="A43" s="63"/>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row>
    <row r="44" spans="1:30" x14ac:dyDescent="0.25">
      <c r="A44" s="63"/>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row>
  </sheetData>
  <sheetProtection algorithmName="SHA-512" hashValue="u1dVSwdnvzW1Bnl17yS793gUQihsHxLkhD3Ur83PuW9vGNjbMusunjhW3FtNmRFY9HsUC4zS1LKgpQLRh9Y1xw==" saltValue="NVP60mauyWwtOqfHuozXMA==" spinCount="100000" sheet="1" objects="1" scenarios="1"/>
  <protectedRanges>
    <protectedRange algorithmName="SHA-512" hashValue="zzhv/Dq6/XQDdy4PArewFSu9VLQOsBZ9SvRQwEaPRryxU9jlfehRY4wDYvbp7yw2VZjtzuEFQ9mRoLL/NIyBnw==" saltValue="sDMcZXVTWsRsrO+dPIlxTA==" spinCount="100000" sqref="A39:AD44 A1:AD38"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8">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7"/>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11" t="s">
        <v>438</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34"/>
      <c r="AM1" s="74"/>
    </row>
    <row r="2" spans="1:43" ht="33.75" customHeight="1" thickBot="1" x14ac:dyDescent="0.3">
      <c r="A2" s="312" t="str">
        <f>'Monitoria Anual - 1'!A2</f>
        <v>Plano de Ação Nacional para a Conservação das Tartarugas Marinhas - PAN Tartarugas Marinhas</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135"/>
      <c r="AM2" s="74"/>
    </row>
    <row r="3" spans="1:43" ht="15.75" thickTop="1" x14ac:dyDescent="0.25">
      <c r="AL3" s="131"/>
      <c r="AM3" s="74"/>
    </row>
    <row r="4" spans="1:43" ht="45" customHeight="1" x14ac:dyDescent="0.25">
      <c r="A4" s="73" t="s">
        <v>108</v>
      </c>
      <c r="B4" s="111" t="str">
        <f>'Monitoria Anual - 1'!B4</f>
        <v>Reduzir as ameaças e pressões às tartarugas marinhas e seus habitats, por meio do aprimoramento das ações de conservação, pesquisa, monitoramento e políticas públicas, visando diminuir o risco de extinção dessas espécies</v>
      </c>
      <c r="C4" s="111"/>
      <c r="D4" s="111"/>
      <c r="E4" s="111"/>
      <c r="F4" s="111"/>
      <c r="G4" s="112"/>
      <c r="H4" s="9"/>
      <c r="I4" s="9"/>
      <c r="J4" s="9"/>
      <c r="K4" s="9"/>
      <c r="L4" s="9"/>
      <c r="M4" s="9"/>
      <c r="N4" s="9"/>
      <c r="O4" s="9"/>
      <c r="P4" s="9"/>
      <c r="Q4" s="9"/>
      <c r="R4" s="9"/>
      <c r="S4" s="9"/>
      <c r="T4" s="2"/>
      <c r="AL4" s="131"/>
      <c r="AM4" s="74"/>
    </row>
    <row r="5" spans="1:43" x14ac:dyDescent="0.25">
      <c r="AL5" s="131"/>
      <c r="AM5" s="74"/>
    </row>
    <row r="6" spans="1:43" ht="27" customHeight="1" x14ac:dyDescent="0.25">
      <c r="A6" s="73" t="s">
        <v>110</v>
      </c>
      <c r="B6" s="326" t="s">
        <v>468</v>
      </c>
      <c r="C6" s="327"/>
      <c r="M6" s="43"/>
      <c r="N6" s="43"/>
      <c r="AL6" s="131"/>
      <c r="AM6" s="74"/>
      <c r="AQ6" s="2" t="s">
        <v>112</v>
      </c>
    </row>
    <row r="7" spans="1:43" ht="15.75" thickBot="1" x14ac:dyDescent="0.3">
      <c r="AL7" s="131"/>
      <c r="AM7" s="74"/>
      <c r="AQ7" s="44" t="s">
        <v>113</v>
      </c>
    </row>
    <row r="8" spans="1:43" ht="27" customHeight="1" thickBot="1" x14ac:dyDescent="0.3">
      <c r="A8" s="328" t="s">
        <v>114</v>
      </c>
      <c r="B8" s="329"/>
      <c r="C8" s="329"/>
      <c r="D8" s="329"/>
      <c r="E8" s="329"/>
      <c r="F8" s="329"/>
      <c r="G8" s="329"/>
      <c r="H8" s="329"/>
      <c r="I8" s="329"/>
      <c r="J8" s="329"/>
      <c r="K8" s="329"/>
      <c r="L8" s="329"/>
      <c r="M8" s="330"/>
      <c r="N8" s="70"/>
      <c r="O8" s="313" t="s">
        <v>115</v>
      </c>
      <c r="P8" s="314"/>
      <c r="Q8" s="314"/>
      <c r="R8" s="314"/>
      <c r="S8" s="314"/>
      <c r="T8" s="314"/>
      <c r="U8" s="314"/>
      <c r="V8" s="314"/>
      <c r="W8" s="314"/>
      <c r="X8" s="314"/>
      <c r="Y8" s="314"/>
      <c r="Z8" s="315" t="s">
        <v>116</v>
      </c>
      <c r="AA8" s="316"/>
      <c r="AB8" s="316"/>
      <c r="AC8" s="316"/>
      <c r="AD8" s="316"/>
      <c r="AE8" s="316"/>
      <c r="AF8" s="316"/>
      <c r="AG8" s="316"/>
      <c r="AH8" s="316"/>
      <c r="AI8" s="316"/>
      <c r="AJ8" s="316"/>
      <c r="AK8" s="317"/>
      <c r="AL8" s="132"/>
      <c r="AM8" s="74"/>
    </row>
    <row r="9" spans="1:43" ht="64.5" customHeight="1" x14ac:dyDescent="0.25">
      <c r="A9" s="320" t="s">
        <v>117</v>
      </c>
      <c r="B9" s="318" t="s">
        <v>118</v>
      </c>
      <c r="C9" s="318" t="s">
        <v>2</v>
      </c>
      <c r="D9" s="318" t="s">
        <v>4</v>
      </c>
      <c r="E9" s="233" t="s">
        <v>6</v>
      </c>
      <c r="F9" s="322" t="s">
        <v>8</v>
      </c>
      <c r="G9" s="323"/>
      <c r="H9" s="318" t="s">
        <v>10</v>
      </c>
      <c r="I9" s="318" t="s">
        <v>14</v>
      </c>
      <c r="J9" s="318" t="s">
        <v>12</v>
      </c>
      <c r="K9" s="324" t="s">
        <v>119</v>
      </c>
      <c r="L9" s="325"/>
      <c r="M9" s="318" t="s">
        <v>20</v>
      </c>
      <c r="N9" s="318" t="s">
        <v>22</v>
      </c>
      <c r="O9" s="262" t="s">
        <v>25</v>
      </c>
      <c r="P9" s="264" t="s">
        <v>27</v>
      </c>
      <c r="Q9" s="266" t="s">
        <v>29</v>
      </c>
      <c r="R9" s="268" t="s">
        <v>31</v>
      </c>
      <c r="S9" s="277" t="s">
        <v>33</v>
      </c>
      <c r="T9" s="279" t="s">
        <v>35</v>
      </c>
      <c r="U9" s="281" t="s">
        <v>41</v>
      </c>
      <c r="V9" s="281" t="s">
        <v>43</v>
      </c>
      <c r="W9" s="281" t="s">
        <v>45</v>
      </c>
      <c r="X9" s="281" t="s">
        <v>47</v>
      </c>
      <c r="Y9" s="258" t="s">
        <v>49</v>
      </c>
      <c r="Z9" s="260" t="s">
        <v>52</v>
      </c>
      <c r="AA9" s="235" t="s">
        <v>54</v>
      </c>
      <c r="AB9" s="235" t="s">
        <v>56</v>
      </c>
      <c r="AC9" s="235" t="s">
        <v>58</v>
      </c>
      <c r="AD9" s="235" t="s">
        <v>60</v>
      </c>
      <c r="AE9" s="235" t="s">
        <v>62</v>
      </c>
      <c r="AF9" s="235" t="s">
        <v>64</v>
      </c>
      <c r="AG9" s="235" t="s">
        <v>66</v>
      </c>
      <c r="AH9" s="235" t="s">
        <v>68</v>
      </c>
      <c r="AI9" s="235" t="s">
        <v>70</v>
      </c>
      <c r="AJ9" s="235" t="s">
        <v>120</v>
      </c>
      <c r="AK9" s="235" t="s">
        <v>74</v>
      </c>
      <c r="AL9" s="133"/>
      <c r="AM9" s="74"/>
    </row>
    <row r="10" spans="1:43" ht="45.75" customHeight="1" thickBot="1" x14ac:dyDescent="0.3">
      <c r="A10" s="321"/>
      <c r="B10" s="319"/>
      <c r="C10" s="319"/>
      <c r="D10" s="319"/>
      <c r="E10" s="234"/>
      <c r="F10" s="39" t="s">
        <v>121</v>
      </c>
      <c r="G10" s="39" t="s">
        <v>122</v>
      </c>
      <c r="H10" s="319"/>
      <c r="I10" s="319"/>
      <c r="J10" s="319"/>
      <c r="K10" s="60" t="s">
        <v>123</v>
      </c>
      <c r="L10" s="60" t="s">
        <v>124</v>
      </c>
      <c r="M10" s="319"/>
      <c r="N10" s="319"/>
      <c r="O10" s="263"/>
      <c r="P10" s="265"/>
      <c r="Q10" s="267"/>
      <c r="R10" s="269"/>
      <c r="S10" s="278"/>
      <c r="T10" s="280"/>
      <c r="U10" s="282"/>
      <c r="V10" s="282"/>
      <c r="W10" s="282"/>
      <c r="X10" s="282"/>
      <c r="Y10" s="259"/>
      <c r="Z10" s="261"/>
      <c r="AA10" s="236"/>
      <c r="AB10" s="236"/>
      <c r="AC10" s="236"/>
      <c r="AD10" s="236"/>
      <c r="AE10" s="236"/>
      <c r="AF10" s="236"/>
      <c r="AG10" s="236"/>
      <c r="AH10" s="236"/>
      <c r="AI10" s="236"/>
      <c r="AJ10" s="236"/>
      <c r="AK10" s="236"/>
      <c r="AL10" s="133"/>
      <c r="AM10" s="74"/>
    </row>
    <row r="11" spans="1:43" ht="30" customHeight="1" x14ac:dyDescent="0.25">
      <c r="A11" s="331" t="s">
        <v>469</v>
      </c>
      <c r="B11" s="68" t="s">
        <v>126</v>
      </c>
      <c r="C11" s="45"/>
      <c r="D11" s="45"/>
      <c r="E11" s="45"/>
      <c r="F11" s="45"/>
      <c r="G11" s="45"/>
      <c r="H11" s="45"/>
      <c r="I11" s="45"/>
      <c r="J11" s="45"/>
      <c r="K11" s="45"/>
      <c r="L11" s="45"/>
      <c r="M11" s="45"/>
      <c r="N11" s="45"/>
      <c r="O11" s="45"/>
      <c r="P11" s="46"/>
      <c r="Q11" s="45" t="s">
        <v>131</v>
      </c>
      <c r="R11" s="45"/>
      <c r="S11" s="45"/>
      <c r="T11" s="47" t="s">
        <v>113</v>
      </c>
      <c r="U11" s="45"/>
      <c r="V11" s="45"/>
      <c r="W11" s="45"/>
      <c r="X11" s="45"/>
      <c r="Y11" s="45"/>
      <c r="Z11" s="45"/>
      <c r="AA11" s="45"/>
      <c r="AB11" s="45"/>
      <c r="AC11" s="45"/>
      <c r="AD11" s="45"/>
      <c r="AE11" s="45"/>
      <c r="AF11" s="45"/>
      <c r="AG11" s="45"/>
      <c r="AH11" s="45"/>
      <c r="AI11" s="45"/>
      <c r="AJ11" s="45"/>
      <c r="AK11" s="45"/>
      <c r="AL11" s="133"/>
      <c r="AM11" s="74"/>
    </row>
    <row r="12" spans="1:43" ht="30" customHeight="1" x14ac:dyDescent="0.25">
      <c r="A12" s="307"/>
      <c r="B12" s="33" t="s">
        <v>135</v>
      </c>
      <c r="C12" s="48"/>
      <c r="D12" s="48"/>
      <c r="E12" s="48"/>
      <c r="F12" s="48"/>
      <c r="G12" s="48"/>
      <c r="H12" s="48"/>
      <c r="I12" s="48"/>
      <c r="J12" s="48"/>
      <c r="K12" s="48"/>
      <c r="L12" s="48"/>
      <c r="M12" s="48"/>
      <c r="N12" s="45"/>
      <c r="O12" s="45"/>
      <c r="P12" s="45"/>
      <c r="Q12" s="45" t="s">
        <v>131</v>
      </c>
      <c r="R12" s="45"/>
      <c r="S12" s="45"/>
      <c r="T12" s="47" t="s">
        <v>113</v>
      </c>
      <c r="U12" s="48"/>
      <c r="V12" s="48"/>
      <c r="W12" s="48"/>
      <c r="X12" s="48"/>
      <c r="Y12" s="48"/>
      <c r="Z12" s="48"/>
      <c r="AA12" s="48"/>
      <c r="AB12" s="48"/>
      <c r="AC12" s="48"/>
      <c r="AD12" s="48"/>
      <c r="AE12" s="48"/>
      <c r="AF12" s="48"/>
      <c r="AG12" s="48"/>
      <c r="AH12" s="48"/>
      <c r="AI12" s="48"/>
      <c r="AJ12" s="48"/>
      <c r="AK12" s="45"/>
      <c r="AL12" s="133"/>
      <c r="AM12" s="74"/>
    </row>
    <row r="13" spans="1:43" ht="30" customHeight="1" x14ac:dyDescent="0.25">
      <c r="A13" s="307"/>
      <c r="B13" s="33" t="s">
        <v>142</v>
      </c>
      <c r="C13" s="48"/>
      <c r="D13" s="48"/>
      <c r="E13" s="48"/>
      <c r="F13" s="48"/>
      <c r="G13" s="48"/>
      <c r="H13" s="48"/>
      <c r="I13" s="48"/>
      <c r="J13" s="48"/>
      <c r="K13" s="48"/>
      <c r="L13" s="48"/>
      <c r="M13" s="48"/>
      <c r="N13" s="45"/>
      <c r="O13" s="45"/>
      <c r="P13" s="45"/>
      <c r="Q13" s="45"/>
      <c r="R13" s="45"/>
      <c r="S13" s="45" t="s">
        <v>131</v>
      </c>
      <c r="T13" s="47"/>
      <c r="U13" s="48"/>
      <c r="V13" s="48"/>
      <c r="W13" s="48"/>
      <c r="X13" s="48"/>
      <c r="Y13" s="48"/>
      <c r="Z13" s="48"/>
      <c r="AA13" s="48"/>
      <c r="AB13" s="48"/>
      <c r="AC13" s="48"/>
      <c r="AD13" s="48"/>
      <c r="AE13" s="48"/>
      <c r="AF13" s="48"/>
      <c r="AG13" s="48"/>
      <c r="AH13" s="48"/>
      <c r="AI13" s="48"/>
      <c r="AJ13" s="48"/>
      <c r="AK13" s="45"/>
      <c r="AL13" s="133"/>
      <c r="AM13" s="74"/>
    </row>
    <row r="14" spans="1:43" ht="30" customHeight="1" x14ac:dyDescent="0.25">
      <c r="A14" s="307"/>
      <c r="B14" s="33" t="s">
        <v>149</v>
      </c>
      <c r="C14" s="48"/>
      <c r="D14" s="48"/>
      <c r="E14" s="48"/>
      <c r="F14" s="48"/>
      <c r="G14" s="48"/>
      <c r="H14" s="48"/>
      <c r="I14" s="48"/>
      <c r="J14" s="48"/>
      <c r="K14" s="48"/>
      <c r="L14" s="48"/>
      <c r="M14" s="48"/>
      <c r="N14" s="45"/>
      <c r="O14" s="45"/>
      <c r="P14" s="45"/>
      <c r="Q14" s="45"/>
      <c r="R14" s="45"/>
      <c r="S14" s="45" t="s">
        <v>131</v>
      </c>
      <c r="T14" s="47"/>
      <c r="U14" s="48"/>
      <c r="V14" s="48"/>
      <c r="W14" s="48"/>
      <c r="X14" s="48"/>
      <c r="Y14" s="48"/>
      <c r="Z14" s="48"/>
      <c r="AA14" s="48"/>
      <c r="AB14" s="48"/>
      <c r="AC14" s="48"/>
      <c r="AD14" s="48"/>
      <c r="AE14" s="48"/>
      <c r="AF14" s="48"/>
      <c r="AG14" s="48"/>
      <c r="AH14" s="48"/>
      <c r="AI14" s="48"/>
      <c r="AJ14" s="48"/>
      <c r="AK14" s="45"/>
      <c r="AL14" s="133"/>
      <c r="AM14" s="74"/>
    </row>
    <row r="15" spans="1:43" ht="30" customHeight="1" x14ac:dyDescent="0.25">
      <c r="A15" s="307"/>
      <c r="B15" s="33" t="s">
        <v>155</v>
      </c>
      <c r="C15" s="48"/>
      <c r="D15" s="48"/>
      <c r="E15" s="48"/>
      <c r="F15" s="48"/>
      <c r="G15" s="48"/>
      <c r="H15" s="48"/>
      <c r="I15" s="48"/>
      <c r="J15" s="48"/>
      <c r="K15" s="48"/>
      <c r="L15" s="48"/>
      <c r="M15" s="48"/>
      <c r="N15" s="45"/>
      <c r="O15" s="45"/>
      <c r="P15" s="45"/>
      <c r="Q15" s="45"/>
      <c r="R15" s="45"/>
      <c r="S15" s="45" t="s">
        <v>307</v>
      </c>
      <c r="T15" s="47"/>
      <c r="U15" s="48"/>
      <c r="V15" s="48"/>
      <c r="W15" s="48"/>
      <c r="X15" s="48"/>
      <c r="Y15" s="48"/>
      <c r="Z15" s="48"/>
      <c r="AA15" s="48"/>
      <c r="AB15" s="48"/>
      <c r="AC15" s="48"/>
      <c r="AD15" s="48"/>
      <c r="AE15" s="48"/>
      <c r="AF15" s="48"/>
      <c r="AG15" s="48"/>
      <c r="AH15" s="48"/>
      <c r="AI15" s="48"/>
      <c r="AJ15" s="48"/>
      <c r="AK15" s="45"/>
      <c r="AL15" s="133"/>
      <c r="AM15" s="74"/>
    </row>
    <row r="16" spans="1:43" ht="30" customHeight="1" x14ac:dyDescent="0.25">
      <c r="A16" s="307"/>
      <c r="B16" s="33" t="s">
        <v>160</v>
      </c>
      <c r="C16" s="48"/>
      <c r="D16" s="48"/>
      <c r="E16" s="48"/>
      <c r="F16" s="48"/>
      <c r="G16" s="48"/>
      <c r="H16" s="48"/>
      <c r="I16" s="48"/>
      <c r="J16" s="48"/>
      <c r="K16" s="48"/>
      <c r="L16" s="48"/>
      <c r="M16" s="48"/>
      <c r="N16" s="45"/>
      <c r="O16" s="45"/>
      <c r="P16" s="45" t="s">
        <v>131</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x14ac:dyDescent="0.25">
      <c r="A17" s="307"/>
      <c r="B17" s="33" t="s">
        <v>167</v>
      </c>
      <c r="C17" s="48"/>
      <c r="D17" s="48"/>
      <c r="E17" s="48"/>
      <c r="F17" s="48"/>
      <c r="G17" s="48"/>
      <c r="H17" s="48"/>
      <c r="I17" s="48"/>
      <c r="J17" s="48"/>
      <c r="K17" s="48"/>
      <c r="L17" s="48"/>
      <c r="M17" s="48"/>
      <c r="N17" s="45"/>
      <c r="O17" s="45"/>
      <c r="P17" s="45" t="s">
        <v>131</v>
      </c>
      <c r="Q17" s="45"/>
      <c r="R17" s="45"/>
      <c r="S17" s="45"/>
      <c r="T17" s="47" t="s">
        <v>112</v>
      </c>
      <c r="U17" s="48"/>
      <c r="V17" s="48"/>
      <c r="W17" s="48"/>
      <c r="X17" s="48"/>
      <c r="Y17" s="48"/>
      <c r="Z17" s="48"/>
      <c r="AA17" s="48"/>
      <c r="AB17" s="48"/>
      <c r="AC17" s="48"/>
      <c r="AD17" s="48"/>
      <c r="AE17" s="48"/>
      <c r="AF17" s="48"/>
      <c r="AG17" s="48"/>
      <c r="AH17" s="48"/>
      <c r="AI17" s="48"/>
      <c r="AJ17" s="48"/>
      <c r="AK17" s="45"/>
      <c r="AL17" s="133"/>
      <c r="AM17" s="74"/>
    </row>
    <row r="18" spans="1:39" ht="30" customHeight="1" x14ac:dyDescent="0.25">
      <c r="A18" s="307"/>
      <c r="B18" s="33" t="s">
        <v>172</v>
      </c>
      <c r="C18" s="48"/>
      <c r="D18" s="48"/>
      <c r="E18" s="48"/>
      <c r="F18" s="48"/>
      <c r="G18" s="48"/>
      <c r="H18" s="48"/>
      <c r="I18" s="48"/>
      <c r="J18" s="48"/>
      <c r="K18" s="48"/>
      <c r="L18" s="48"/>
      <c r="M18" s="48"/>
      <c r="N18" s="45"/>
      <c r="O18" s="45"/>
      <c r="P18" s="45"/>
      <c r="Q18" s="45"/>
      <c r="R18" s="45" t="s">
        <v>307</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x14ac:dyDescent="0.25">
      <c r="A19" s="307"/>
      <c r="B19" s="33" t="s">
        <v>426</v>
      </c>
      <c r="C19" s="48"/>
      <c r="D19" s="48"/>
      <c r="E19" s="48"/>
      <c r="F19" s="48"/>
      <c r="G19" s="48"/>
      <c r="H19" s="48"/>
      <c r="I19" s="48"/>
      <c r="J19" s="48"/>
      <c r="K19" s="48"/>
      <c r="L19" s="48"/>
      <c r="M19" s="48"/>
      <c r="N19" s="45"/>
      <c r="O19" s="45"/>
      <c r="P19" s="45"/>
      <c r="Q19" s="45" t="s">
        <v>131</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x14ac:dyDescent="0.25">
      <c r="A20" s="307"/>
      <c r="B20" s="33" t="s">
        <v>429</v>
      </c>
      <c r="C20" s="48"/>
      <c r="D20" s="48"/>
      <c r="E20" s="48"/>
      <c r="F20" s="48"/>
      <c r="G20" s="48"/>
      <c r="H20" s="48"/>
      <c r="I20" s="48"/>
      <c r="J20" s="48"/>
      <c r="K20" s="48"/>
      <c r="L20" s="48"/>
      <c r="M20" s="48"/>
      <c r="N20" s="45"/>
      <c r="O20" s="45"/>
      <c r="P20" s="45" t="s">
        <v>131</v>
      </c>
      <c r="Q20" s="45"/>
      <c r="R20" s="45"/>
      <c r="S20" s="45"/>
      <c r="T20" s="47" t="s">
        <v>112</v>
      </c>
      <c r="U20" s="48"/>
      <c r="V20" s="48"/>
      <c r="W20" s="48"/>
      <c r="X20" s="48"/>
      <c r="Y20" s="48"/>
      <c r="Z20" s="48"/>
      <c r="AA20" s="48"/>
      <c r="AB20" s="48"/>
      <c r="AC20" s="48"/>
      <c r="AD20" s="48"/>
      <c r="AE20" s="48"/>
      <c r="AF20" s="48"/>
      <c r="AG20" s="48"/>
      <c r="AH20" s="48"/>
      <c r="AI20" s="48"/>
      <c r="AJ20" s="48"/>
      <c r="AK20" s="45"/>
      <c r="AL20" s="133"/>
      <c r="AM20" s="74"/>
    </row>
    <row r="21" spans="1:39" ht="30" customHeight="1" x14ac:dyDescent="0.25">
      <c r="A21" s="307"/>
      <c r="B21" s="33" t="s">
        <v>470</v>
      </c>
      <c r="C21" s="48"/>
      <c r="D21" s="48"/>
      <c r="E21" s="48"/>
      <c r="F21" s="48"/>
      <c r="G21" s="48"/>
      <c r="H21" s="48"/>
      <c r="I21" s="48"/>
      <c r="J21" s="48"/>
      <c r="K21" s="48"/>
      <c r="L21" s="48"/>
      <c r="M21" s="48"/>
      <c r="N21" s="45"/>
      <c r="O21" s="45" t="s">
        <v>131</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x14ac:dyDescent="0.25">
      <c r="A22" s="307"/>
      <c r="B22" s="33" t="s">
        <v>471</v>
      </c>
      <c r="C22" s="48"/>
      <c r="D22" s="48"/>
      <c r="E22" s="48"/>
      <c r="F22" s="48"/>
      <c r="G22" s="48"/>
      <c r="H22" s="48"/>
      <c r="I22" s="48"/>
      <c r="J22" s="48"/>
      <c r="K22" s="48"/>
      <c r="L22" s="48"/>
      <c r="M22" s="48"/>
      <c r="N22" s="45"/>
      <c r="O22" s="45"/>
      <c r="P22" s="45" t="s">
        <v>131</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x14ac:dyDescent="0.25">
      <c r="A23" s="307"/>
      <c r="B23" s="33" t="s">
        <v>472</v>
      </c>
      <c r="C23" s="48"/>
      <c r="D23" s="48"/>
      <c r="E23" s="48"/>
      <c r="F23" s="48"/>
      <c r="G23" s="48"/>
      <c r="H23" s="48"/>
      <c r="I23" s="48"/>
      <c r="J23" s="48"/>
      <c r="K23" s="48"/>
      <c r="L23" s="48"/>
      <c r="M23" s="48"/>
      <c r="N23" s="45"/>
      <c r="O23" s="45"/>
      <c r="P23" s="45"/>
      <c r="Q23" s="45"/>
      <c r="R23" s="45"/>
      <c r="S23" s="45" t="s">
        <v>131</v>
      </c>
      <c r="T23" s="47"/>
      <c r="U23" s="48"/>
      <c r="V23" s="48"/>
      <c r="W23" s="48"/>
      <c r="X23" s="48"/>
      <c r="Y23" s="48"/>
      <c r="Z23" s="48"/>
      <c r="AA23" s="48"/>
      <c r="AB23" s="48"/>
      <c r="AC23" s="48"/>
      <c r="AD23" s="48"/>
      <c r="AE23" s="48"/>
      <c r="AF23" s="48"/>
      <c r="AG23" s="48"/>
      <c r="AH23" s="48"/>
      <c r="AI23" s="48"/>
      <c r="AJ23" s="48"/>
      <c r="AK23" s="45"/>
      <c r="AL23" s="133"/>
      <c r="AM23" s="74"/>
    </row>
    <row r="24" spans="1:39" ht="30" customHeight="1" x14ac:dyDescent="0.25">
      <c r="A24" s="307"/>
      <c r="B24" s="33" t="s">
        <v>473</v>
      </c>
      <c r="C24" s="48"/>
      <c r="D24" s="48"/>
      <c r="E24" s="48"/>
      <c r="F24" s="48"/>
      <c r="G24" s="48"/>
      <c r="H24" s="48"/>
      <c r="I24" s="48"/>
      <c r="J24" s="48"/>
      <c r="K24" s="48"/>
      <c r="L24" s="48"/>
      <c r="M24" s="48"/>
      <c r="N24" s="45"/>
      <c r="O24" s="45"/>
      <c r="P24" s="45" t="s">
        <v>131</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x14ac:dyDescent="0.25">
      <c r="A25" s="308"/>
      <c r="B25" s="33" t="s">
        <v>474</v>
      </c>
      <c r="C25" s="48"/>
      <c r="D25" s="48"/>
      <c r="E25" s="48"/>
      <c r="F25" s="48"/>
      <c r="G25" s="48"/>
      <c r="H25" s="48"/>
      <c r="I25" s="48"/>
      <c r="J25" s="48"/>
      <c r="K25" s="48"/>
      <c r="L25" s="48"/>
      <c r="M25" s="48"/>
      <c r="N25" s="45"/>
      <c r="O25" s="45"/>
      <c r="P25" s="45" t="s">
        <v>131</v>
      </c>
      <c r="Q25" s="45"/>
      <c r="R25" s="45"/>
      <c r="S25" s="45"/>
      <c r="T25" s="47" t="s">
        <v>113</v>
      </c>
      <c r="U25" s="48"/>
      <c r="V25" s="48"/>
      <c r="W25" s="48"/>
      <c r="X25" s="48"/>
      <c r="Y25" s="48"/>
      <c r="Z25" s="48"/>
      <c r="AA25" s="48"/>
      <c r="AB25" s="48"/>
      <c r="AC25" s="48"/>
      <c r="AD25" s="48"/>
      <c r="AE25" s="48"/>
      <c r="AF25" s="48"/>
      <c r="AG25" s="48"/>
      <c r="AH25" s="48"/>
      <c r="AI25" s="48"/>
      <c r="AJ25" s="48"/>
      <c r="AK25" s="45"/>
      <c r="AL25" s="133"/>
      <c r="AM25" s="74"/>
    </row>
    <row r="26" spans="1:39" ht="30" customHeight="1" x14ac:dyDescent="0.25">
      <c r="A26" s="306" t="s">
        <v>475</v>
      </c>
      <c r="B26" s="33" t="s">
        <v>179</v>
      </c>
      <c r="C26" s="48"/>
      <c r="D26" s="48"/>
      <c r="E26" s="48"/>
      <c r="F26" s="48"/>
      <c r="G26" s="48"/>
      <c r="H26" s="48"/>
      <c r="I26" s="48"/>
      <c r="J26" s="48"/>
      <c r="K26" s="48"/>
      <c r="L26" s="48"/>
      <c r="M26" s="48"/>
      <c r="N26" s="45"/>
      <c r="O26" s="45"/>
      <c r="P26" s="45" t="s">
        <v>131</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x14ac:dyDescent="0.25">
      <c r="A27" s="307"/>
      <c r="B27" s="33" t="s">
        <v>186</v>
      </c>
      <c r="C27" s="48"/>
      <c r="D27" s="48"/>
      <c r="E27" s="48"/>
      <c r="F27" s="48"/>
      <c r="G27" s="48"/>
      <c r="H27" s="48"/>
      <c r="I27" s="48"/>
      <c r="J27" s="48"/>
      <c r="K27" s="48"/>
      <c r="L27" s="48"/>
      <c r="M27" s="48"/>
      <c r="N27" s="45"/>
      <c r="O27" s="45"/>
      <c r="P27" s="45"/>
      <c r="Q27" s="45"/>
      <c r="R27" s="45"/>
      <c r="S27" s="45" t="s">
        <v>307</v>
      </c>
      <c r="T27" s="47"/>
      <c r="U27" s="48"/>
      <c r="V27" s="48"/>
      <c r="W27" s="48"/>
      <c r="X27" s="48"/>
      <c r="Y27" s="48"/>
      <c r="Z27" s="48"/>
      <c r="AA27" s="48"/>
      <c r="AB27" s="48"/>
      <c r="AC27" s="48"/>
      <c r="AD27" s="48"/>
      <c r="AE27" s="48"/>
      <c r="AF27" s="48"/>
      <c r="AG27" s="48"/>
      <c r="AH27" s="48"/>
      <c r="AI27" s="48"/>
      <c r="AJ27" s="48"/>
      <c r="AK27" s="45"/>
      <c r="AL27" s="133"/>
      <c r="AM27" s="74"/>
    </row>
    <row r="28" spans="1:39" ht="30" customHeight="1" x14ac:dyDescent="0.25">
      <c r="A28" s="307"/>
      <c r="B28" s="33" t="s">
        <v>194</v>
      </c>
      <c r="C28" s="45"/>
      <c r="D28" s="45"/>
      <c r="E28" s="45"/>
      <c r="F28" s="45"/>
      <c r="G28" s="45"/>
      <c r="H28" s="45"/>
      <c r="I28" s="45"/>
      <c r="J28" s="45"/>
      <c r="K28" s="45"/>
      <c r="L28" s="45"/>
      <c r="M28" s="45"/>
      <c r="N28" s="45"/>
      <c r="O28" s="45"/>
      <c r="P28" s="45" t="s">
        <v>131</v>
      </c>
      <c r="Q28" s="45"/>
      <c r="R28" s="45"/>
      <c r="S28" s="45"/>
      <c r="T28" s="47" t="s">
        <v>113</v>
      </c>
      <c r="U28" s="45"/>
      <c r="V28" s="45"/>
      <c r="W28" s="45"/>
      <c r="X28" s="45"/>
      <c r="Y28" s="45"/>
      <c r="Z28" s="45"/>
      <c r="AA28" s="45"/>
      <c r="AB28" s="45"/>
      <c r="AC28" s="45"/>
      <c r="AD28" s="45"/>
      <c r="AE28" s="45"/>
      <c r="AF28" s="45"/>
      <c r="AG28" s="45"/>
      <c r="AH28" s="45"/>
      <c r="AI28" s="45"/>
      <c r="AJ28" s="45"/>
      <c r="AK28" s="45"/>
      <c r="AL28" s="133"/>
      <c r="AM28" s="74"/>
    </row>
    <row r="29" spans="1:39" ht="30" customHeight="1" x14ac:dyDescent="0.25">
      <c r="A29" s="307"/>
      <c r="B29" s="33" t="s">
        <v>202</v>
      </c>
      <c r="C29" s="45"/>
      <c r="D29" s="45"/>
      <c r="E29" s="45"/>
      <c r="F29" s="45"/>
      <c r="G29" s="45"/>
      <c r="H29" s="45"/>
      <c r="I29" s="45"/>
      <c r="J29" s="45"/>
      <c r="K29" s="45"/>
      <c r="L29" s="45"/>
      <c r="M29" s="45"/>
      <c r="N29" s="45"/>
      <c r="O29" s="45"/>
      <c r="P29" s="45"/>
      <c r="Q29" s="45" t="s">
        <v>131</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x14ac:dyDescent="0.25">
      <c r="A30" s="307"/>
      <c r="B30" s="33" t="s">
        <v>208</v>
      </c>
      <c r="C30" s="45"/>
      <c r="D30" s="45"/>
      <c r="E30" s="45"/>
      <c r="F30" s="45"/>
      <c r="G30" s="45"/>
      <c r="H30" s="45"/>
      <c r="I30" s="45"/>
      <c r="J30" s="45"/>
      <c r="K30" s="45"/>
      <c r="L30" s="45"/>
      <c r="M30" s="45"/>
      <c r="N30" s="45"/>
      <c r="O30" s="45"/>
      <c r="P30" s="45"/>
      <c r="Q30" s="45"/>
      <c r="R30" s="45" t="s">
        <v>131</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x14ac:dyDescent="0.25">
      <c r="A31" s="307"/>
      <c r="B31" s="33" t="s">
        <v>213</v>
      </c>
      <c r="C31" s="45"/>
      <c r="D31" s="45"/>
      <c r="E31" s="45"/>
      <c r="F31" s="45"/>
      <c r="G31" s="45"/>
      <c r="H31" s="45"/>
      <c r="I31" s="45"/>
      <c r="J31" s="45"/>
      <c r="K31" s="45"/>
      <c r="L31" s="45"/>
      <c r="M31" s="45"/>
      <c r="N31" s="45"/>
      <c r="O31" s="45"/>
      <c r="P31" s="45" t="s">
        <v>131</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x14ac:dyDescent="0.25">
      <c r="A32" s="307"/>
      <c r="B32" s="33" t="s">
        <v>220</v>
      </c>
      <c r="C32" s="45"/>
      <c r="D32" s="45"/>
      <c r="E32" s="45"/>
      <c r="F32" s="45"/>
      <c r="G32" s="45"/>
      <c r="H32" s="45"/>
      <c r="I32" s="45"/>
      <c r="J32" s="45"/>
      <c r="K32" s="45"/>
      <c r="L32" s="45"/>
      <c r="M32" s="45"/>
      <c r="N32" s="45"/>
      <c r="O32" s="45"/>
      <c r="P32" s="45"/>
      <c r="Q32" s="45"/>
      <c r="R32" s="45" t="s">
        <v>131</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x14ac:dyDescent="0.25">
      <c r="A33" s="307"/>
      <c r="B33" s="33" t="s">
        <v>228</v>
      </c>
      <c r="C33" s="45"/>
      <c r="D33" s="45"/>
      <c r="E33" s="45"/>
      <c r="F33" s="45"/>
      <c r="G33" s="45"/>
      <c r="H33" s="45"/>
      <c r="I33" s="45"/>
      <c r="J33" s="45"/>
      <c r="K33" s="45"/>
      <c r="L33" s="45"/>
      <c r="M33" s="45"/>
      <c r="N33" s="45"/>
      <c r="O33" s="45"/>
      <c r="P33" s="45"/>
      <c r="Q33" s="45" t="s">
        <v>131</v>
      </c>
      <c r="R33" s="45"/>
      <c r="S33" s="45"/>
      <c r="T33" s="47" t="s">
        <v>112</v>
      </c>
      <c r="U33" s="45"/>
      <c r="V33" s="45"/>
      <c r="W33" s="45"/>
      <c r="X33" s="45"/>
      <c r="Y33" s="45"/>
      <c r="Z33" s="45"/>
      <c r="AA33" s="45"/>
      <c r="AB33" s="45"/>
      <c r="AC33" s="45"/>
      <c r="AD33" s="45"/>
      <c r="AE33" s="45"/>
      <c r="AF33" s="45"/>
      <c r="AG33" s="45"/>
      <c r="AH33" s="45"/>
      <c r="AI33" s="45"/>
      <c r="AJ33" s="45"/>
      <c r="AK33" s="45"/>
      <c r="AL33" s="133"/>
      <c r="AM33" s="74"/>
    </row>
    <row r="34" spans="1:39" ht="30" customHeight="1" x14ac:dyDescent="0.25">
      <c r="A34" s="307"/>
      <c r="B34" s="33" t="s">
        <v>235</v>
      </c>
      <c r="C34" s="45"/>
      <c r="D34" s="45"/>
      <c r="E34" s="45"/>
      <c r="F34" s="45"/>
      <c r="G34" s="45"/>
      <c r="H34" s="45"/>
      <c r="I34" s="45"/>
      <c r="J34" s="45"/>
      <c r="K34" s="45"/>
      <c r="L34" s="45"/>
      <c r="M34" s="45"/>
      <c r="N34" s="45"/>
      <c r="O34" s="45"/>
      <c r="P34" s="45"/>
      <c r="Q34" s="45"/>
      <c r="R34" s="45" t="s">
        <v>131</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x14ac:dyDescent="0.25">
      <c r="A35" s="307"/>
      <c r="B35" s="33" t="s">
        <v>243</v>
      </c>
      <c r="C35" s="45"/>
      <c r="D35" s="45"/>
      <c r="E35" s="45"/>
      <c r="F35" s="45"/>
      <c r="G35" s="45"/>
      <c r="H35" s="45"/>
      <c r="I35" s="45"/>
      <c r="J35" s="45"/>
      <c r="K35" s="45"/>
      <c r="L35" s="45"/>
      <c r="M35" s="45"/>
      <c r="N35" s="45"/>
      <c r="O35" s="45"/>
      <c r="P35" s="45" t="s">
        <v>131</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x14ac:dyDescent="0.25">
      <c r="A36" s="307"/>
      <c r="B36" s="33" t="s">
        <v>249</v>
      </c>
      <c r="C36" s="45"/>
      <c r="D36" s="45"/>
      <c r="E36" s="45"/>
      <c r="F36" s="45"/>
      <c r="G36" s="45"/>
      <c r="H36" s="45"/>
      <c r="I36" s="45"/>
      <c r="J36" s="45"/>
      <c r="K36" s="45"/>
      <c r="L36" s="45"/>
      <c r="M36" s="45"/>
      <c r="N36" s="45"/>
      <c r="O36" s="45"/>
      <c r="P36" s="45"/>
      <c r="Q36" s="45"/>
      <c r="R36" s="45"/>
      <c r="S36" s="45" t="s">
        <v>131</v>
      </c>
      <c r="T36" s="47"/>
      <c r="U36" s="45"/>
      <c r="V36" s="45"/>
      <c r="W36" s="45"/>
      <c r="X36" s="45"/>
      <c r="Y36" s="45"/>
      <c r="Z36" s="45"/>
      <c r="AA36" s="45"/>
      <c r="AB36" s="45"/>
      <c r="AC36" s="45"/>
      <c r="AD36" s="45"/>
      <c r="AE36" s="45"/>
      <c r="AF36" s="45"/>
      <c r="AG36" s="45"/>
      <c r="AH36" s="45"/>
      <c r="AI36" s="45"/>
      <c r="AJ36" s="45"/>
      <c r="AK36" s="45"/>
      <c r="AL36" s="133"/>
      <c r="AM36" s="74"/>
    </row>
    <row r="37" spans="1:39" ht="30" customHeight="1" x14ac:dyDescent="0.25">
      <c r="A37" s="307"/>
      <c r="B37" s="33" t="s">
        <v>476</v>
      </c>
      <c r="C37" s="45"/>
      <c r="D37" s="45"/>
      <c r="E37" s="45"/>
      <c r="F37" s="45"/>
      <c r="G37" s="45"/>
      <c r="H37" s="45"/>
      <c r="I37" s="45"/>
      <c r="J37" s="45"/>
      <c r="K37" s="45"/>
      <c r="L37" s="45"/>
      <c r="M37" s="45"/>
      <c r="N37" s="45"/>
      <c r="O37" s="45"/>
      <c r="P37" s="45" t="s">
        <v>131</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x14ac:dyDescent="0.25">
      <c r="A38" s="307"/>
      <c r="B38" s="33" t="s">
        <v>477</v>
      </c>
      <c r="C38" s="45"/>
      <c r="D38" s="45"/>
      <c r="E38" s="45"/>
      <c r="F38" s="45"/>
      <c r="G38" s="45"/>
      <c r="H38" s="45"/>
      <c r="I38" s="45"/>
      <c r="J38" s="45"/>
      <c r="K38" s="45"/>
      <c r="L38" s="45"/>
      <c r="M38" s="45"/>
      <c r="N38" s="45"/>
      <c r="O38" s="45"/>
      <c r="P38" s="45"/>
      <c r="Q38" s="45"/>
      <c r="R38" s="45"/>
      <c r="S38" s="45" t="s">
        <v>131</v>
      </c>
      <c r="T38" s="47"/>
      <c r="U38" s="45"/>
      <c r="V38" s="45"/>
      <c r="W38" s="45"/>
      <c r="X38" s="45"/>
      <c r="Y38" s="45"/>
      <c r="Z38" s="45"/>
      <c r="AA38" s="45"/>
      <c r="AB38" s="45"/>
      <c r="AC38" s="45"/>
      <c r="AD38" s="45"/>
      <c r="AE38" s="45"/>
      <c r="AF38" s="45"/>
      <c r="AG38" s="45"/>
      <c r="AH38" s="45"/>
      <c r="AI38" s="45"/>
      <c r="AJ38" s="45"/>
      <c r="AK38" s="45"/>
      <c r="AL38" s="133"/>
      <c r="AM38" s="74"/>
    </row>
    <row r="39" spans="1:39" ht="30" customHeight="1" x14ac:dyDescent="0.25">
      <c r="A39" s="307"/>
      <c r="B39" s="33" t="s">
        <v>478</v>
      </c>
      <c r="C39" s="45"/>
      <c r="D39" s="45"/>
      <c r="E39" s="45"/>
      <c r="F39" s="45"/>
      <c r="G39" s="45"/>
      <c r="H39" s="45"/>
      <c r="I39" s="45"/>
      <c r="J39" s="45"/>
      <c r="K39" s="45"/>
      <c r="L39" s="45"/>
      <c r="M39" s="45"/>
      <c r="N39" s="45"/>
      <c r="O39" s="45"/>
      <c r="P39" s="45" t="s">
        <v>131</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x14ac:dyDescent="0.25">
      <c r="A40" s="308"/>
      <c r="B40" s="33" t="s">
        <v>479</v>
      </c>
      <c r="C40" s="45"/>
      <c r="D40" s="45"/>
      <c r="E40" s="45"/>
      <c r="F40" s="45"/>
      <c r="G40" s="45"/>
      <c r="H40" s="45"/>
      <c r="I40" s="45"/>
      <c r="J40" s="45"/>
      <c r="K40" s="45"/>
      <c r="L40" s="45"/>
      <c r="M40" s="45"/>
      <c r="N40" s="45"/>
      <c r="O40" s="45"/>
      <c r="P40" s="45"/>
      <c r="Q40" s="45"/>
      <c r="R40" s="45"/>
      <c r="S40" s="45" t="s">
        <v>131</v>
      </c>
      <c r="T40" s="47"/>
      <c r="U40" s="45"/>
      <c r="V40" s="45"/>
      <c r="W40" s="45"/>
      <c r="X40" s="45"/>
      <c r="Y40" s="45"/>
      <c r="Z40" s="45"/>
      <c r="AA40" s="45"/>
      <c r="AB40" s="45"/>
      <c r="AC40" s="45"/>
      <c r="AD40" s="45"/>
      <c r="AE40" s="45"/>
      <c r="AF40" s="45"/>
      <c r="AG40" s="45"/>
      <c r="AH40" s="45"/>
      <c r="AI40" s="45"/>
      <c r="AJ40" s="45"/>
      <c r="AK40" s="45"/>
      <c r="AL40" s="133"/>
      <c r="AM40" s="74"/>
    </row>
    <row r="41" spans="1:39" ht="30" customHeight="1" x14ac:dyDescent="0.25">
      <c r="A41" s="306" t="s">
        <v>480</v>
      </c>
      <c r="B41" s="33" t="s">
        <v>255</v>
      </c>
      <c r="C41" s="48" t="s">
        <v>481</v>
      </c>
      <c r="D41" s="48"/>
      <c r="E41" s="48"/>
      <c r="F41" s="48"/>
      <c r="G41" s="48"/>
      <c r="H41" s="48"/>
      <c r="I41" s="48"/>
      <c r="J41" s="48"/>
      <c r="K41" s="48"/>
      <c r="L41" s="48"/>
      <c r="M41" s="48"/>
      <c r="N41" s="45"/>
      <c r="O41" s="45" t="s">
        <v>307</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x14ac:dyDescent="0.25">
      <c r="A42" s="307"/>
      <c r="B42" s="33" t="s">
        <v>261</v>
      </c>
      <c r="C42" s="48" t="s">
        <v>481</v>
      </c>
      <c r="D42" s="48"/>
      <c r="E42" s="48"/>
      <c r="F42" s="48"/>
      <c r="G42" s="48"/>
      <c r="H42" s="48"/>
      <c r="I42" s="48"/>
      <c r="J42" s="48"/>
      <c r="K42" s="48"/>
      <c r="L42" s="48"/>
      <c r="M42" s="48"/>
      <c r="N42" s="45"/>
      <c r="O42" s="45"/>
      <c r="P42" s="45" t="s">
        <v>131</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x14ac:dyDescent="0.25">
      <c r="A43" s="307"/>
      <c r="B43" s="33" t="s">
        <v>266</v>
      </c>
      <c r="C43" s="48" t="s">
        <v>481</v>
      </c>
      <c r="D43" s="48"/>
      <c r="E43" s="48"/>
      <c r="F43" s="48"/>
      <c r="G43" s="48"/>
      <c r="H43" s="48"/>
      <c r="I43" s="48"/>
      <c r="J43" s="48"/>
      <c r="K43" s="48"/>
      <c r="L43" s="48"/>
      <c r="M43" s="48"/>
      <c r="N43" s="45"/>
      <c r="O43" s="45"/>
      <c r="P43" s="45" t="s">
        <v>131</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x14ac:dyDescent="0.25">
      <c r="A44" s="307"/>
      <c r="B44" s="33" t="s">
        <v>274</v>
      </c>
      <c r="C44" s="48"/>
      <c r="D44" s="45"/>
      <c r="E44" s="45"/>
      <c r="F44" s="45"/>
      <c r="G44" s="45"/>
      <c r="H44" s="45"/>
      <c r="I44" s="45"/>
      <c r="J44" s="45"/>
      <c r="K44" s="45"/>
      <c r="L44" s="45"/>
      <c r="M44" s="45"/>
      <c r="N44" s="45"/>
      <c r="O44" s="45"/>
      <c r="P44" s="45"/>
      <c r="Q44" s="45"/>
      <c r="R44" s="45" t="s">
        <v>131</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x14ac:dyDescent="0.25">
      <c r="A45" s="307"/>
      <c r="B45" s="33" t="s">
        <v>280</v>
      </c>
      <c r="C45" s="48"/>
      <c r="D45" s="45"/>
      <c r="E45" s="45"/>
      <c r="F45" s="45"/>
      <c r="G45" s="45"/>
      <c r="H45" s="45"/>
      <c r="I45" s="45"/>
      <c r="J45" s="45"/>
      <c r="K45" s="45"/>
      <c r="L45" s="45"/>
      <c r="M45" s="45"/>
      <c r="N45" s="45"/>
      <c r="O45" s="45"/>
      <c r="P45" s="45" t="s">
        <v>131</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x14ac:dyDescent="0.25">
      <c r="A46" s="307"/>
      <c r="B46" s="33" t="s">
        <v>286</v>
      </c>
      <c r="C46" s="48"/>
      <c r="D46" s="45"/>
      <c r="E46" s="45"/>
      <c r="F46" s="45"/>
      <c r="G46" s="45"/>
      <c r="H46" s="45"/>
      <c r="I46" s="45"/>
      <c r="J46" s="45"/>
      <c r="K46" s="45"/>
      <c r="L46" s="45"/>
      <c r="M46" s="45"/>
      <c r="N46" s="45"/>
      <c r="O46" s="45"/>
      <c r="P46" s="45"/>
      <c r="Q46" s="45"/>
      <c r="R46" s="45" t="s">
        <v>131</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x14ac:dyDescent="0.25">
      <c r="A47" s="307"/>
      <c r="B47" s="33" t="s">
        <v>482</v>
      </c>
      <c r="C47" s="48"/>
      <c r="D47" s="45"/>
      <c r="E47" s="45"/>
      <c r="F47" s="45"/>
      <c r="G47" s="45"/>
      <c r="H47" s="45"/>
      <c r="I47" s="45"/>
      <c r="J47" s="45"/>
      <c r="K47" s="45"/>
      <c r="L47" s="45"/>
      <c r="M47" s="45"/>
      <c r="N47" s="45"/>
      <c r="O47" s="45"/>
      <c r="P47" s="45" t="s">
        <v>131</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x14ac:dyDescent="0.25">
      <c r="A48" s="307"/>
      <c r="B48" s="33" t="s">
        <v>483</v>
      </c>
      <c r="C48" s="48"/>
      <c r="D48" s="45"/>
      <c r="E48" s="45"/>
      <c r="F48" s="45"/>
      <c r="G48" s="45"/>
      <c r="H48" s="45"/>
      <c r="I48" s="45"/>
      <c r="J48" s="45"/>
      <c r="K48" s="45"/>
      <c r="L48" s="45"/>
      <c r="M48" s="45"/>
      <c r="N48" s="45"/>
      <c r="O48" s="45"/>
      <c r="P48" s="45"/>
      <c r="Q48" s="45"/>
      <c r="R48" s="45" t="s">
        <v>131</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x14ac:dyDescent="0.25">
      <c r="A49" s="307"/>
      <c r="B49" s="33" t="s">
        <v>484</v>
      </c>
      <c r="C49" s="48" t="s">
        <v>481</v>
      </c>
      <c r="D49" s="45"/>
      <c r="E49" s="45"/>
      <c r="F49" s="45"/>
      <c r="G49" s="45"/>
      <c r="H49" s="45"/>
      <c r="I49" s="45"/>
      <c r="J49" s="45"/>
      <c r="K49" s="45"/>
      <c r="L49" s="45"/>
      <c r="M49" s="45"/>
      <c r="N49" s="45"/>
      <c r="O49" s="45"/>
      <c r="P49" s="45" t="s">
        <v>307</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x14ac:dyDescent="0.25">
      <c r="A50" s="307"/>
      <c r="B50" s="33" t="s">
        <v>485</v>
      </c>
      <c r="C50" s="48"/>
      <c r="D50" s="45"/>
      <c r="E50" s="45"/>
      <c r="F50" s="45"/>
      <c r="G50" s="45"/>
      <c r="H50" s="45"/>
      <c r="I50" s="45"/>
      <c r="J50" s="45"/>
      <c r="K50" s="45"/>
      <c r="L50" s="45"/>
      <c r="M50" s="45"/>
      <c r="N50" s="45"/>
      <c r="O50" s="45"/>
      <c r="P50" s="45"/>
      <c r="Q50" s="45"/>
      <c r="R50" s="45" t="s">
        <v>131</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x14ac:dyDescent="0.25">
      <c r="A51" s="307"/>
      <c r="B51" s="33" t="s">
        <v>486</v>
      </c>
      <c r="C51" s="48"/>
      <c r="D51" s="45"/>
      <c r="E51" s="45"/>
      <c r="F51" s="45"/>
      <c r="G51" s="45"/>
      <c r="H51" s="45"/>
      <c r="I51" s="45"/>
      <c r="J51" s="45"/>
      <c r="K51" s="45"/>
      <c r="L51" s="45"/>
      <c r="M51" s="45"/>
      <c r="N51" s="45"/>
      <c r="O51" s="45"/>
      <c r="P51" s="45"/>
      <c r="Q51" s="45"/>
      <c r="R51" s="45"/>
      <c r="S51" s="45" t="s">
        <v>131</v>
      </c>
      <c r="T51" s="47"/>
      <c r="U51" s="45"/>
      <c r="V51" s="45"/>
      <c r="W51" s="45"/>
      <c r="X51" s="45"/>
      <c r="Y51" s="45"/>
      <c r="Z51" s="45"/>
      <c r="AA51" s="45"/>
      <c r="AB51" s="45"/>
      <c r="AC51" s="45"/>
      <c r="AD51" s="45"/>
      <c r="AE51" s="45"/>
      <c r="AF51" s="45"/>
      <c r="AG51" s="45"/>
      <c r="AH51" s="45"/>
      <c r="AI51" s="45"/>
      <c r="AJ51" s="45"/>
      <c r="AK51" s="45"/>
      <c r="AL51" s="133"/>
      <c r="AM51" s="74"/>
    </row>
    <row r="52" spans="1:39" ht="30" customHeight="1" x14ac:dyDescent="0.25">
      <c r="A52" s="307"/>
      <c r="B52" s="33" t="s">
        <v>487</v>
      </c>
      <c r="C52" s="48"/>
      <c r="D52" s="45"/>
      <c r="E52" s="45"/>
      <c r="F52" s="45"/>
      <c r="G52" s="45"/>
      <c r="H52" s="45"/>
      <c r="I52" s="45"/>
      <c r="J52" s="45"/>
      <c r="K52" s="45"/>
      <c r="L52" s="45"/>
      <c r="M52" s="45"/>
      <c r="N52" s="45"/>
      <c r="O52" s="45"/>
      <c r="P52" s="45" t="s">
        <v>131</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x14ac:dyDescent="0.25">
      <c r="A53" s="307"/>
      <c r="B53" s="33" t="s">
        <v>488</v>
      </c>
      <c r="C53" s="48"/>
      <c r="D53" s="45"/>
      <c r="E53" s="45"/>
      <c r="F53" s="45"/>
      <c r="G53" s="45"/>
      <c r="H53" s="45"/>
      <c r="I53" s="45"/>
      <c r="J53" s="45"/>
      <c r="K53" s="45"/>
      <c r="L53" s="45"/>
      <c r="M53" s="45"/>
      <c r="N53" s="45"/>
      <c r="O53" s="45"/>
      <c r="P53" s="45"/>
      <c r="Q53" s="45"/>
      <c r="R53" s="45" t="s">
        <v>131</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x14ac:dyDescent="0.25">
      <c r="A54" s="307"/>
      <c r="B54" s="33" t="s">
        <v>489</v>
      </c>
      <c r="C54" s="48"/>
      <c r="D54" s="45"/>
      <c r="E54" s="45"/>
      <c r="F54" s="45"/>
      <c r="G54" s="45"/>
      <c r="H54" s="45"/>
      <c r="I54" s="45"/>
      <c r="J54" s="45"/>
      <c r="K54" s="45"/>
      <c r="L54" s="45"/>
      <c r="M54" s="45"/>
      <c r="N54" s="45"/>
      <c r="O54" s="45"/>
      <c r="P54" s="45"/>
      <c r="Q54" s="45"/>
      <c r="R54" s="45"/>
      <c r="S54" s="45" t="s">
        <v>131</v>
      </c>
      <c r="T54" s="47"/>
      <c r="U54" s="45"/>
      <c r="V54" s="45"/>
      <c r="W54" s="45"/>
      <c r="X54" s="45"/>
      <c r="Y54" s="45"/>
      <c r="Z54" s="45"/>
      <c r="AA54" s="45"/>
      <c r="AB54" s="45"/>
      <c r="AC54" s="45"/>
      <c r="AD54" s="45"/>
      <c r="AE54" s="45"/>
      <c r="AF54" s="45"/>
      <c r="AG54" s="45"/>
      <c r="AH54" s="45"/>
      <c r="AI54" s="45"/>
      <c r="AJ54" s="45"/>
      <c r="AK54" s="45"/>
      <c r="AL54" s="133"/>
      <c r="AM54" s="74"/>
    </row>
    <row r="55" spans="1:39" ht="30" customHeight="1" x14ac:dyDescent="0.25">
      <c r="A55" s="308"/>
      <c r="B55" s="33" t="s">
        <v>490</v>
      </c>
      <c r="C55" s="48"/>
      <c r="D55" s="45"/>
      <c r="E55" s="45"/>
      <c r="F55" s="45"/>
      <c r="G55" s="45"/>
      <c r="H55" s="45"/>
      <c r="I55" s="45"/>
      <c r="J55" s="45"/>
      <c r="K55" s="45"/>
      <c r="L55" s="45"/>
      <c r="M55" s="45"/>
      <c r="N55" s="45"/>
      <c r="O55" s="45"/>
      <c r="P55" s="45"/>
      <c r="Q55" s="45" t="s">
        <v>131</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x14ac:dyDescent="0.25">
      <c r="A56" s="306" t="s">
        <v>491</v>
      </c>
      <c r="B56" s="33" t="s">
        <v>294</v>
      </c>
      <c r="C56" s="48" t="s">
        <v>492</v>
      </c>
      <c r="D56" s="48"/>
      <c r="E56" s="48"/>
      <c r="F56" s="48"/>
      <c r="G56" s="48"/>
      <c r="H56" s="48"/>
      <c r="I56" s="48"/>
      <c r="J56" s="48"/>
      <c r="K56" s="48"/>
      <c r="L56" s="48"/>
      <c r="M56" s="48"/>
      <c r="N56" s="45"/>
      <c r="O56" s="45"/>
      <c r="P56" s="45" t="s">
        <v>307</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x14ac:dyDescent="0.25">
      <c r="A57" s="307"/>
      <c r="B57" s="33" t="s">
        <v>302</v>
      </c>
      <c r="C57" s="48" t="s">
        <v>492</v>
      </c>
      <c r="D57" s="48"/>
      <c r="E57" s="48"/>
      <c r="F57" s="48"/>
      <c r="G57" s="48"/>
      <c r="H57" s="48"/>
      <c r="I57" s="48"/>
      <c r="J57" s="48"/>
      <c r="K57" s="48"/>
      <c r="L57" s="48"/>
      <c r="M57" s="48"/>
      <c r="N57" s="45"/>
      <c r="O57" s="45"/>
      <c r="P57" s="45" t="s">
        <v>307</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x14ac:dyDescent="0.25">
      <c r="A58" s="307"/>
      <c r="B58" s="33" t="s">
        <v>309</v>
      </c>
      <c r="C58" s="48"/>
      <c r="D58" s="48"/>
      <c r="E58" s="48"/>
      <c r="F58" s="48"/>
      <c r="G58" s="48"/>
      <c r="H58" s="48"/>
      <c r="I58" s="48"/>
      <c r="J58" s="48"/>
      <c r="K58" s="48"/>
      <c r="L58" s="48"/>
      <c r="M58" s="48"/>
      <c r="N58" s="45"/>
      <c r="O58" s="45"/>
      <c r="P58" s="45"/>
      <c r="Q58" s="45"/>
      <c r="R58" s="45"/>
      <c r="S58" s="45" t="s">
        <v>131</v>
      </c>
      <c r="T58" s="47"/>
      <c r="U58" s="48"/>
      <c r="V58" s="48"/>
      <c r="W58" s="48"/>
      <c r="X58" s="48"/>
      <c r="Y58" s="48"/>
      <c r="Z58" s="48"/>
      <c r="AA58" s="48"/>
      <c r="AB58" s="48"/>
      <c r="AC58" s="48"/>
      <c r="AD58" s="48"/>
      <c r="AE58" s="48"/>
      <c r="AF58" s="48"/>
      <c r="AG58" s="48"/>
      <c r="AH58" s="48"/>
      <c r="AI58" s="48"/>
      <c r="AJ58" s="48"/>
      <c r="AK58" s="45"/>
      <c r="AL58" s="133"/>
      <c r="AM58" s="74"/>
    </row>
    <row r="59" spans="1:39" ht="30" customHeight="1" x14ac:dyDescent="0.25">
      <c r="A59" s="307"/>
      <c r="B59" s="33" t="s">
        <v>314</v>
      </c>
      <c r="C59" s="48"/>
      <c r="D59" s="48"/>
      <c r="E59" s="48"/>
      <c r="F59" s="48"/>
      <c r="G59" s="48"/>
      <c r="H59" s="48"/>
      <c r="I59" s="48"/>
      <c r="J59" s="48"/>
      <c r="K59" s="48"/>
      <c r="L59" s="48"/>
      <c r="M59" s="48"/>
      <c r="N59" s="45"/>
      <c r="O59" s="45"/>
      <c r="P59" s="45" t="s">
        <v>131</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x14ac:dyDescent="0.25">
      <c r="A60" s="307"/>
      <c r="B60" s="33" t="s">
        <v>322</v>
      </c>
      <c r="C60" s="48"/>
      <c r="D60" s="48"/>
      <c r="E60" s="48"/>
      <c r="F60" s="48"/>
      <c r="G60" s="48"/>
      <c r="H60" s="48"/>
      <c r="I60" s="48"/>
      <c r="J60" s="48"/>
      <c r="K60" s="48"/>
      <c r="L60" s="48"/>
      <c r="M60" s="48"/>
      <c r="N60" s="45"/>
      <c r="O60" s="45"/>
      <c r="P60" s="45"/>
      <c r="Q60" s="45"/>
      <c r="R60" s="45" t="s">
        <v>131</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x14ac:dyDescent="0.25">
      <c r="A61" s="307"/>
      <c r="B61" s="33" t="s">
        <v>331</v>
      </c>
      <c r="C61" s="48"/>
      <c r="D61" s="48"/>
      <c r="E61" s="48"/>
      <c r="F61" s="48"/>
      <c r="G61" s="48"/>
      <c r="H61" s="48"/>
      <c r="I61" s="48"/>
      <c r="J61" s="48"/>
      <c r="K61" s="48"/>
      <c r="L61" s="48"/>
      <c r="M61" s="48"/>
      <c r="N61" s="45"/>
      <c r="O61" s="45"/>
      <c r="P61" s="45" t="s">
        <v>131</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x14ac:dyDescent="0.25">
      <c r="A62" s="307"/>
      <c r="B62" s="33" t="s">
        <v>336</v>
      </c>
      <c r="C62" s="48"/>
      <c r="D62" s="48"/>
      <c r="E62" s="48"/>
      <c r="F62" s="48"/>
      <c r="G62" s="48"/>
      <c r="H62" s="48"/>
      <c r="I62" s="48"/>
      <c r="J62" s="48"/>
      <c r="K62" s="48"/>
      <c r="L62" s="48"/>
      <c r="M62" s="48"/>
      <c r="N62" s="45"/>
      <c r="O62" s="45"/>
      <c r="P62" s="45"/>
      <c r="Q62" s="45"/>
      <c r="R62" s="45" t="s">
        <v>131</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x14ac:dyDescent="0.25">
      <c r="A63" s="307"/>
      <c r="B63" s="33" t="s">
        <v>493</v>
      </c>
      <c r="C63" s="48" t="s">
        <v>492</v>
      </c>
      <c r="D63" s="48"/>
      <c r="E63" s="48"/>
      <c r="F63" s="48"/>
      <c r="G63" s="48"/>
      <c r="H63" s="48"/>
      <c r="I63" s="48"/>
      <c r="J63" s="48"/>
      <c r="K63" s="48"/>
      <c r="L63" s="48"/>
      <c r="M63" s="48"/>
      <c r="N63" s="45"/>
      <c r="O63" s="45"/>
      <c r="P63" s="45"/>
      <c r="Q63" s="45" t="s">
        <v>307</v>
      </c>
      <c r="R63" s="45"/>
      <c r="S63" s="45"/>
      <c r="T63" s="47" t="s">
        <v>112</v>
      </c>
      <c r="U63" s="48"/>
      <c r="V63" s="48"/>
      <c r="W63" s="48"/>
      <c r="X63" s="48"/>
      <c r="Y63" s="48"/>
      <c r="Z63" s="48"/>
      <c r="AA63" s="48"/>
      <c r="AB63" s="48"/>
      <c r="AC63" s="48"/>
      <c r="AD63" s="48"/>
      <c r="AE63" s="48"/>
      <c r="AF63" s="48"/>
      <c r="AG63" s="48"/>
      <c r="AH63" s="48"/>
      <c r="AI63" s="48"/>
      <c r="AJ63" s="48"/>
      <c r="AK63" s="45"/>
      <c r="AL63" s="133"/>
      <c r="AM63" s="74"/>
    </row>
    <row r="64" spans="1:39" ht="30" customHeight="1" x14ac:dyDescent="0.25">
      <c r="A64" s="307"/>
      <c r="B64" s="33" t="s">
        <v>494</v>
      </c>
      <c r="C64" s="45" t="s">
        <v>492</v>
      </c>
      <c r="D64" s="45"/>
      <c r="E64" s="45"/>
      <c r="F64" s="45"/>
      <c r="G64" s="45"/>
      <c r="H64" s="45"/>
      <c r="I64" s="45"/>
      <c r="J64" s="45"/>
      <c r="K64" s="45"/>
      <c r="L64" s="45"/>
      <c r="M64" s="45"/>
      <c r="N64" s="45"/>
      <c r="O64" s="45"/>
      <c r="P64" s="45"/>
      <c r="Q64" s="45"/>
      <c r="R64" s="45" t="s">
        <v>307</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x14ac:dyDescent="0.25">
      <c r="A65" s="307"/>
      <c r="B65" s="33" t="s">
        <v>495</v>
      </c>
      <c r="C65" s="45"/>
      <c r="D65" s="45"/>
      <c r="E65" s="45"/>
      <c r="F65" s="45"/>
      <c r="G65" s="45"/>
      <c r="H65" s="45"/>
      <c r="I65" s="45"/>
      <c r="J65" s="45"/>
      <c r="K65" s="45"/>
      <c r="L65" s="45"/>
      <c r="M65" s="45"/>
      <c r="N65" s="45"/>
      <c r="O65" s="45"/>
      <c r="P65" s="45" t="s">
        <v>131</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x14ac:dyDescent="0.25">
      <c r="A66" s="307"/>
      <c r="B66" s="33" t="s">
        <v>496</v>
      </c>
      <c r="C66" s="45"/>
      <c r="D66" s="45"/>
      <c r="E66" s="45"/>
      <c r="F66" s="45"/>
      <c r="G66" s="45"/>
      <c r="H66" s="45"/>
      <c r="I66" s="45"/>
      <c r="J66" s="45"/>
      <c r="K66" s="45"/>
      <c r="L66" s="45"/>
      <c r="M66" s="45"/>
      <c r="N66" s="45"/>
      <c r="O66" s="45"/>
      <c r="P66" s="45"/>
      <c r="Q66" s="45"/>
      <c r="R66" s="45"/>
      <c r="S66" s="45" t="s">
        <v>131</v>
      </c>
      <c r="T66" s="47"/>
      <c r="U66" s="45"/>
      <c r="V66" s="45"/>
      <c r="W66" s="45"/>
      <c r="X66" s="45"/>
      <c r="Y66" s="45"/>
      <c r="Z66" s="45"/>
      <c r="AA66" s="45"/>
      <c r="AB66" s="45"/>
      <c r="AC66" s="45"/>
      <c r="AD66" s="45"/>
      <c r="AE66" s="45"/>
      <c r="AF66" s="45"/>
      <c r="AG66" s="45"/>
      <c r="AH66" s="45"/>
      <c r="AI66" s="45"/>
      <c r="AJ66" s="45"/>
      <c r="AK66" s="45"/>
      <c r="AL66" s="133"/>
      <c r="AM66" s="74"/>
    </row>
    <row r="67" spans="1:39" ht="30" customHeight="1" x14ac:dyDescent="0.25">
      <c r="A67" s="307"/>
      <c r="B67" s="33" t="s">
        <v>497</v>
      </c>
      <c r="C67" s="45"/>
      <c r="D67" s="45"/>
      <c r="E67" s="45"/>
      <c r="F67" s="45"/>
      <c r="G67" s="45"/>
      <c r="H67" s="45"/>
      <c r="I67" s="45"/>
      <c r="J67" s="45"/>
      <c r="K67" s="45"/>
      <c r="L67" s="45"/>
      <c r="M67" s="45"/>
      <c r="N67" s="45"/>
      <c r="O67" s="45"/>
      <c r="P67" s="45" t="s">
        <v>131</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x14ac:dyDescent="0.25">
      <c r="A68" s="307"/>
      <c r="B68" s="33" t="s">
        <v>498</v>
      </c>
      <c r="C68" s="45"/>
      <c r="D68" s="45"/>
      <c r="E68" s="45"/>
      <c r="F68" s="45"/>
      <c r="G68" s="45"/>
      <c r="H68" s="45"/>
      <c r="I68" s="45"/>
      <c r="J68" s="45"/>
      <c r="K68" s="45"/>
      <c r="L68" s="45"/>
      <c r="M68" s="45"/>
      <c r="N68" s="45"/>
      <c r="O68" s="45"/>
      <c r="P68" s="45"/>
      <c r="Q68" s="45" t="s">
        <v>131</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x14ac:dyDescent="0.25">
      <c r="A69" s="307"/>
      <c r="B69" s="33" t="s">
        <v>499</v>
      </c>
      <c r="C69" s="45"/>
      <c r="D69" s="45"/>
      <c r="E69" s="45"/>
      <c r="F69" s="45"/>
      <c r="G69" s="45"/>
      <c r="H69" s="45"/>
      <c r="I69" s="45"/>
      <c r="J69" s="45"/>
      <c r="K69" s="45"/>
      <c r="L69" s="45"/>
      <c r="M69" s="45"/>
      <c r="N69" s="45"/>
      <c r="O69" s="45"/>
      <c r="P69" s="45"/>
      <c r="Q69" s="45"/>
      <c r="R69" s="45" t="s">
        <v>131</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x14ac:dyDescent="0.25">
      <c r="A70" s="308"/>
      <c r="B70" s="33" t="s">
        <v>500</v>
      </c>
      <c r="C70" s="45"/>
      <c r="D70" s="45"/>
      <c r="E70" s="45"/>
      <c r="F70" s="45"/>
      <c r="G70" s="45"/>
      <c r="H70" s="45"/>
      <c r="I70" s="45"/>
      <c r="J70" s="45"/>
      <c r="K70" s="45"/>
      <c r="L70" s="45"/>
      <c r="M70" s="45"/>
      <c r="N70" s="45"/>
      <c r="O70" s="45"/>
      <c r="P70" s="45"/>
      <c r="Q70" s="45"/>
      <c r="R70" s="45" t="s">
        <v>131</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x14ac:dyDescent="0.25">
      <c r="A71" s="306" t="s">
        <v>501</v>
      </c>
      <c r="B71" s="33" t="s">
        <v>344</v>
      </c>
      <c r="C71" s="48" t="s">
        <v>502</v>
      </c>
      <c r="D71" s="48"/>
      <c r="E71" s="48"/>
      <c r="F71" s="48"/>
      <c r="G71" s="48"/>
      <c r="H71" s="48"/>
      <c r="I71" s="48"/>
      <c r="J71" s="48"/>
      <c r="K71" s="48"/>
      <c r="L71" s="48"/>
      <c r="M71" s="48"/>
      <c r="N71" s="45"/>
      <c r="O71" s="45"/>
      <c r="P71" s="45"/>
      <c r="Q71" s="45"/>
      <c r="R71" s="45"/>
      <c r="S71" s="45" t="s">
        <v>307</v>
      </c>
      <c r="T71" s="47"/>
      <c r="U71" s="48"/>
      <c r="V71" s="48"/>
      <c r="W71" s="48"/>
      <c r="X71" s="48"/>
      <c r="Y71" s="48"/>
      <c r="Z71" s="48"/>
      <c r="AA71" s="48"/>
      <c r="AB71" s="48"/>
      <c r="AC71" s="48"/>
      <c r="AD71" s="48"/>
      <c r="AE71" s="48"/>
      <c r="AF71" s="48"/>
      <c r="AG71" s="48"/>
      <c r="AH71" s="48"/>
      <c r="AI71" s="48"/>
      <c r="AJ71" s="48"/>
      <c r="AK71" s="45"/>
      <c r="AL71" s="133"/>
      <c r="AM71" s="74"/>
    </row>
    <row r="72" spans="1:39" ht="30" customHeight="1" x14ac:dyDescent="0.25">
      <c r="A72" s="307"/>
      <c r="B72" s="33" t="s">
        <v>352</v>
      </c>
      <c r="C72" s="48" t="s">
        <v>502</v>
      </c>
      <c r="D72" s="48"/>
      <c r="E72" s="48"/>
      <c r="F72" s="48"/>
      <c r="G72" s="48"/>
      <c r="H72" s="48"/>
      <c r="I72" s="48"/>
      <c r="J72" s="48"/>
      <c r="K72" s="48"/>
      <c r="L72" s="48"/>
      <c r="M72" s="48"/>
      <c r="N72" s="45"/>
      <c r="O72" s="45"/>
      <c r="P72" s="45"/>
      <c r="Q72" s="45"/>
      <c r="R72" s="45"/>
      <c r="S72" s="45" t="s">
        <v>307</v>
      </c>
      <c r="T72" s="47"/>
      <c r="U72" s="48"/>
      <c r="V72" s="48"/>
      <c r="W72" s="48"/>
      <c r="X72" s="48"/>
      <c r="Y72" s="48"/>
      <c r="Z72" s="48"/>
      <c r="AA72" s="48"/>
      <c r="AB72" s="48"/>
      <c r="AC72" s="48"/>
      <c r="AD72" s="48"/>
      <c r="AE72" s="48"/>
      <c r="AF72" s="48"/>
      <c r="AG72" s="48"/>
      <c r="AH72" s="48"/>
      <c r="AI72" s="48"/>
      <c r="AJ72" s="48"/>
      <c r="AK72" s="45"/>
      <c r="AL72" s="133"/>
      <c r="AM72" s="74"/>
    </row>
    <row r="73" spans="1:39" ht="30" customHeight="1" x14ac:dyDescent="0.25">
      <c r="A73" s="307"/>
      <c r="B73" s="33" t="s">
        <v>359</v>
      </c>
      <c r="C73" s="48" t="s">
        <v>502</v>
      </c>
      <c r="D73" s="48"/>
      <c r="E73" s="48"/>
      <c r="F73" s="48"/>
      <c r="G73" s="48"/>
      <c r="H73" s="48"/>
      <c r="I73" s="48"/>
      <c r="J73" s="48"/>
      <c r="K73" s="48"/>
      <c r="L73" s="48"/>
      <c r="M73" s="48"/>
      <c r="N73" s="45"/>
      <c r="O73" s="45"/>
      <c r="P73" s="45"/>
      <c r="Q73" s="45"/>
      <c r="R73" s="45"/>
      <c r="S73" s="45" t="s">
        <v>307</v>
      </c>
      <c r="T73" s="47"/>
      <c r="U73" s="48"/>
      <c r="V73" s="48"/>
      <c r="W73" s="48"/>
      <c r="X73" s="48"/>
      <c r="Y73" s="48"/>
      <c r="Z73" s="48"/>
      <c r="AA73" s="48"/>
      <c r="AB73" s="48"/>
      <c r="AC73" s="48"/>
      <c r="AD73" s="48"/>
      <c r="AE73" s="48"/>
      <c r="AF73" s="48"/>
      <c r="AG73" s="48"/>
      <c r="AH73" s="48"/>
      <c r="AI73" s="48"/>
      <c r="AJ73" s="48"/>
      <c r="AK73" s="45"/>
      <c r="AL73" s="133"/>
      <c r="AM73" s="74"/>
    </row>
    <row r="74" spans="1:39" ht="30" customHeight="1" x14ac:dyDescent="0.25">
      <c r="A74" s="307"/>
      <c r="B74" s="33" t="s">
        <v>503</v>
      </c>
      <c r="C74" s="48"/>
      <c r="D74" s="48"/>
      <c r="E74" s="48"/>
      <c r="F74" s="48"/>
      <c r="G74" s="48"/>
      <c r="H74" s="48"/>
      <c r="I74" s="48"/>
      <c r="J74" s="48"/>
      <c r="K74" s="48"/>
      <c r="L74" s="48"/>
      <c r="M74" s="48"/>
      <c r="N74" s="45"/>
      <c r="O74" s="45"/>
      <c r="P74" s="45"/>
      <c r="Q74" s="45" t="s">
        <v>131</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x14ac:dyDescent="0.25">
      <c r="A75" s="307"/>
      <c r="B75" s="33" t="s">
        <v>504</v>
      </c>
      <c r="C75" s="48"/>
      <c r="D75" s="48"/>
      <c r="E75" s="48"/>
      <c r="F75" s="48"/>
      <c r="G75" s="48"/>
      <c r="H75" s="48"/>
      <c r="I75" s="48"/>
      <c r="J75" s="48"/>
      <c r="K75" s="48"/>
      <c r="L75" s="48"/>
      <c r="M75" s="48"/>
      <c r="N75" s="45"/>
      <c r="O75" s="45"/>
      <c r="P75" s="45"/>
      <c r="Q75" s="45" t="s">
        <v>131</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x14ac:dyDescent="0.25">
      <c r="A76" s="307"/>
      <c r="B76" s="33" t="s">
        <v>505</v>
      </c>
      <c r="C76" s="48"/>
      <c r="D76" s="48"/>
      <c r="E76" s="48"/>
      <c r="F76" s="48"/>
      <c r="G76" s="48"/>
      <c r="H76" s="48"/>
      <c r="I76" s="48"/>
      <c r="J76" s="48"/>
      <c r="K76" s="48"/>
      <c r="L76" s="48"/>
      <c r="M76" s="48"/>
      <c r="N76" s="45"/>
      <c r="O76" s="45"/>
      <c r="P76" s="45"/>
      <c r="Q76" s="45" t="s">
        <v>131</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x14ac:dyDescent="0.25">
      <c r="A77" s="307"/>
      <c r="B77" s="33" t="s">
        <v>506</v>
      </c>
      <c r="C77" s="48"/>
      <c r="D77" s="48"/>
      <c r="E77" s="48"/>
      <c r="F77" s="48"/>
      <c r="G77" s="48"/>
      <c r="H77" s="48"/>
      <c r="I77" s="48"/>
      <c r="J77" s="48"/>
      <c r="K77" s="48"/>
      <c r="L77" s="48"/>
      <c r="M77" s="48"/>
      <c r="N77" s="45"/>
      <c r="O77" s="45"/>
      <c r="P77" s="45"/>
      <c r="Q77" s="45" t="s">
        <v>131</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x14ac:dyDescent="0.25">
      <c r="A78" s="307"/>
      <c r="B78" s="33" t="s">
        <v>507</v>
      </c>
      <c r="C78" s="48"/>
      <c r="D78" s="48"/>
      <c r="E78" s="48"/>
      <c r="F78" s="48"/>
      <c r="G78" s="48"/>
      <c r="H78" s="48"/>
      <c r="I78" s="48"/>
      <c r="J78" s="48"/>
      <c r="K78" s="48"/>
      <c r="L78" s="48"/>
      <c r="M78" s="48"/>
      <c r="N78" s="45"/>
      <c r="O78" s="45"/>
      <c r="P78" s="45"/>
      <c r="Q78" s="45" t="s">
        <v>131</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x14ac:dyDescent="0.25">
      <c r="A79" s="307"/>
      <c r="B79" s="33" t="s">
        <v>508</v>
      </c>
      <c r="C79" s="48"/>
      <c r="D79" s="48"/>
      <c r="E79" s="48"/>
      <c r="F79" s="48"/>
      <c r="G79" s="48"/>
      <c r="H79" s="48"/>
      <c r="I79" s="48"/>
      <c r="J79" s="48"/>
      <c r="K79" s="48"/>
      <c r="L79" s="48"/>
      <c r="M79" s="48"/>
      <c r="N79" s="45"/>
      <c r="O79" s="45"/>
      <c r="P79" s="45"/>
      <c r="Q79" s="45" t="s">
        <v>131</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x14ac:dyDescent="0.25">
      <c r="A80" s="307"/>
      <c r="B80" s="33" t="s">
        <v>509</v>
      </c>
      <c r="C80" s="48"/>
      <c r="D80" s="48"/>
      <c r="E80" s="48"/>
      <c r="F80" s="48"/>
      <c r="G80" s="48"/>
      <c r="H80" s="48"/>
      <c r="I80" s="48"/>
      <c r="J80" s="48"/>
      <c r="K80" s="48"/>
      <c r="L80" s="48"/>
      <c r="M80" s="48"/>
      <c r="N80" s="45"/>
      <c r="O80" s="45"/>
      <c r="P80" s="45"/>
      <c r="Q80" s="45" t="s">
        <v>131</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x14ac:dyDescent="0.25">
      <c r="A81" s="307"/>
      <c r="B81" s="33" t="s">
        <v>510</v>
      </c>
      <c r="C81" s="48"/>
      <c r="D81" s="48"/>
      <c r="E81" s="48"/>
      <c r="F81" s="48"/>
      <c r="G81" s="48"/>
      <c r="H81" s="48"/>
      <c r="I81" s="48"/>
      <c r="J81" s="48"/>
      <c r="K81" s="48"/>
      <c r="L81" s="48"/>
      <c r="M81" s="48"/>
      <c r="N81" s="45"/>
      <c r="O81" s="45"/>
      <c r="P81" s="45"/>
      <c r="Q81" s="45" t="s">
        <v>131</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x14ac:dyDescent="0.25">
      <c r="A82" s="307"/>
      <c r="B82" s="33" t="s">
        <v>511</v>
      </c>
      <c r="C82" s="48"/>
      <c r="D82" s="48"/>
      <c r="E82" s="48"/>
      <c r="F82" s="48"/>
      <c r="G82" s="48"/>
      <c r="H82" s="48"/>
      <c r="I82" s="48"/>
      <c r="J82" s="48"/>
      <c r="K82" s="48"/>
      <c r="L82" s="48"/>
      <c r="M82" s="48"/>
      <c r="N82" s="45"/>
      <c r="O82" s="45"/>
      <c r="P82" s="45"/>
      <c r="Q82" s="45" t="s">
        <v>131</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x14ac:dyDescent="0.25">
      <c r="A83" s="307"/>
      <c r="B83" s="33" t="s">
        <v>512</v>
      </c>
      <c r="C83" s="48"/>
      <c r="D83" s="48"/>
      <c r="E83" s="48"/>
      <c r="F83" s="48"/>
      <c r="G83" s="48"/>
      <c r="H83" s="48"/>
      <c r="I83" s="48"/>
      <c r="J83" s="48"/>
      <c r="K83" s="48"/>
      <c r="L83" s="48"/>
      <c r="M83" s="48"/>
      <c r="N83" s="45"/>
      <c r="O83" s="45"/>
      <c r="P83" s="45"/>
      <c r="Q83" s="45" t="s">
        <v>131</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x14ac:dyDescent="0.25">
      <c r="A84" s="307"/>
      <c r="B84" s="33" t="s">
        <v>513</v>
      </c>
      <c r="C84" s="48"/>
      <c r="D84" s="48"/>
      <c r="E84" s="48"/>
      <c r="F84" s="48"/>
      <c r="G84" s="48"/>
      <c r="H84" s="48"/>
      <c r="I84" s="48"/>
      <c r="J84" s="48"/>
      <c r="K84" s="48"/>
      <c r="L84" s="48"/>
      <c r="M84" s="48"/>
      <c r="N84" s="45"/>
      <c r="O84" s="45"/>
      <c r="P84" s="45"/>
      <c r="Q84" s="45" t="s">
        <v>131</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x14ac:dyDescent="0.25">
      <c r="A85" s="308"/>
      <c r="B85" s="33" t="s">
        <v>514</v>
      </c>
      <c r="C85" s="48"/>
      <c r="D85" s="48"/>
      <c r="E85" s="48"/>
      <c r="F85" s="48"/>
      <c r="G85" s="48"/>
      <c r="H85" s="48"/>
      <c r="I85" s="48"/>
      <c r="J85" s="48"/>
      <c r="K85" s="48"/>
      <c r="L85" s="48"/>
      <c r="M85" s="48"/>
      <c r="N85" s="45"/>
      <c r="O85" s="45"/>
      <c r="P85" s="45"/>
      <c r="Q85" s="45" t="s">
        <v>131</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x14ac:dyDescent="0.25">
      <c r="A86" s="306" t="s">
        <v>515</v>
      </c>
      <c r="B86" s="33" t="s">
        <v>369</v>
      </c>
      <c r="C86" s="48" t="s">
        <v>516</v>
      </c>
      <c r="D86" s="48"/>
      <c r="E86" s="48"/>
      <c r="F86" s="48"/>
      <c r="G86" s="48"/>
      <c r="H86" s="48"/>
      <c r="I86" s="48"/>
      <c r="J86" s="48"/>
      <c r="K86" s="48"/>
      <c r="L86" s="48"/>
      <c r="M86" s="48"/>
      <c r="N86" s="45"/>
      <c r="O86" s="45"/>
      <c r="P86" s="45"/>
      <c r="Q86" s="45"/>
      <c r="R86" s="45"/>
      <c r="S86" s="45" t="s">
        <v>307</v>
      </c>
      <c r="T86" s="47"/>
      <c r="U86" s="48"/>
      <c r="V86" s="48"/>
      <c r="W86" s="48"/>
      <c r="X86" s="48"/>
      <c r="Y86" s="48"/>
      <c r="Z86" s="48"/>
      <c r="AA86" s="48"/>
      <c r="AB86" s="48"/>
      <c r="AC86" s="48"/>
      <c r="AD86" s="48"/>
      <c r="AE86" s="48"/>
      <c r="AF86" s="48"/>
      <c r="AG86" s="48"/>
      <c r="AH86" s="48"/>
      <c r="AI86" s="48"/>
      <c r="AJ86" s="48"/>
      <c r="AK86" s="45"/>
      <c r="AL86" s="133"/>
      <c r="AM86" s="74"/>
    </row>
    <row r="87" spans="1:39" ht="30" customHeight="1" x14ac:dyDescent="0.25">
      <c r="A87" s="307"/>
      <c r="B87" s="33" t="s">
        <v>378</v>
      </c>
      <c r="C87" s="48" t="s">
        <v>516</v>
      </c>
      <c r="D87" s="48"/>
      <c r="E87" s="48"/>
      <c r="F87" s="48"/>
      <c r="G87" s="48"/>
      <c r="H87" s="48"/>
      <c r="I87" s="48"/>
      <c r="J87" s="48"/>
      <c r="K87" s="48"/>
      <c r="L87" s="48"/>
      <c r="M87" s="48"/>
      <c r="N87" s="45"/>
      <c r="O87" s="45"/>
      <c r="P87" s="45"/>
      <c r="Q87" s="45"/>
      <c r="R87" s="45"/>
      <c r="S87" s="45" t="s">
        <v>307</v>
      </c>
      <c r="T87" s="47"/>
      <c r="U87" s="48"/>
      <c r="V87" s="48"/>
      <c r="W87" s="48"/>
      <c r="X87" s="48"/>
      <c r="Y87" s="48"/>
      <c r="Z87" s="48"/>
      <c r="AA87" s="48"/>
      <c r="AB87" s="48"/>
      <c r="AC87" s="48"/>
      <c r="AD87" s="48"/>
      <c r="AE87" s="48"/>
      <c r="AF87" s="48"/>
      <c r="AG87" s="48"/>
      <c r="AH87" s="48"/>
      <c r="AI87" s="48"/>
      <c r="AJ87" s="48"/>
      <c r="AK87" s="45"/>
      <c r="AL87" s="133"/>
      <c r="AM87" s="74"/>
    </row>
    <row r="88" spans="1:39" ht="30" customHeight="1" x14ac:dyDescent="0.25">
      <c r="A88" s="307"/>
      <c r="B88" s="33" t="s">
        <v>384</v>
      </c>
      <c r="C88" s="48" t="s">
        <v>516</v>
      </c>
      <c r="D88" s="48"/>
      <c r="E88" s="48"/>
      <c r="F88" s="48"/>
      <c r="G88" s="48"/>
      <c r="H88" s="48"/>
      <c r="I88" s="48"/>
      <c r="J88" s="48"/>
      <c r="K88" s="48"/>
      <c r="L88" s="48"/>
      <c r="M88" s="48"/>
      <c r="N88" s="45"/>
      <c r="O88" s="45"/>
      <c r="P88" s="45"/>
      <c r="Q88" s="45"/>
      <c r="R88" s="45"/>
      <c r="S88" s="45" t="s">
        <v>307</v>
      </c>
      <c r="T88" s="47"/>
      <c r="U88" s="48"/>
      <c r="V88" s="48"/>
      <c r="W88" s="48"/>
      <c r="X88" s="48"/>
      <c r="Y88" s="48"/>
      <c r="Z88" s="48"/>
      <c r="AA88" s="48"/>
      <c r="AB88" s="48"/>
      <c r="AC88" s="48"/>
      <c r="AD88" s="48"/>
      <c r="AE88" s="48"/>
      <c r="AF88" s="48"/>
      <c r="AG88" s="48"/>
      <c r="AH88" s="48"/>
      <c r="AI88" s="48"/>
      <c r="AJ88" s="48"/>
      <c r="AK88" s="45"/>
      <c r="AL88" s="133"/>
      <c r="AM88" s="74"/>
    </row>
    <row r="89" spans="1:39" ht="30" customHeight="1" x14ac:dyDescent="0.25">
      <c r="A89" s="307"/>
      <c r="B89" s="33" t="s">
        <v>391</v>
      </c>
      <c r="C89" s="48"/>
      <c r="D89" s="48"/>
      <c r="E89" s="48"/>
      <c r="F89" s="48"/>
      <c r="G89" s="48"/>
      <c r="H89" s="48"/>
      <c r="I89" s="48"/>
      <c r="J89" s="48"/>
      <c r="K89" s="48"/>
      <c r="L89" s="48"/>
      <c r="M89" s="48"/>
      <c r="N89" s="45"/>
      <c r="O89" s="45"/>
      <c r="P89" s="45"/>
      <c r="Q89" s="45"/>
      <c r="R89" s="45"/>
      <c r="S89" s="45" t="s">
        <v>131</v>
      </c>
      <c r="T89" s="47"/>
      <c r="U89" s="48"/>
      <c r="V89" s="48"/>
      <c r="W89" s="48"/>
      <c r="X89" s="48"/>
      <c r="Y89" s="48"/>
      <c r="Z89" s="48"/>
      <c r="AA89" s="48"/>
      <c r="AB89" s="48"/>
      <c r="AC89" s="48"/>
      <c r="AD89" s="48"/>
      <c r="AE89" s="48"/>
      <c r="AF89" s="48"/>
      <c r="AG89" s="48"/>
      <c r="AH89" s="48"/>
      <c r="AI89" s="48"/>
      <c r="AJ89" s="48"/>
      <c r="AK89" s="45"/>
      <c r="AL89" s="133"/>
      <c r="AM89" s="74"/>
    </row>
    <row r="90" spans="1:39" ht="30" customHeight="1" x14ac:dyDescent="0.25">
      <c r="A90" s="307"/>
      <c r="B90" s="33" t="s">
        <v>397</v>
      </c>
      <c r="C90" s="48"/>
      <c r="D90" s="48"/>
      <c r="E90" s="48"/>
      <c r="F90" s="48"/>
      <c r="G90" s="48"/>
      <c r="H90" s="48"/>
      <c r="I90" s="48"/>
      <c r="J90" s="48"/>
      <c r="K90" s="48"/>
      <c r="L90" s="48"/>
      <c r="M90" s="48"/>
      <c r="N90" s="45"/>
      <c r="O90" s="45"/>
      <c r="P90" s="45"/>
      <c r="Q90" s="45"/>
      <c r="R90" s="45"/>
      <c r="S90" s="45" t="s">
        <v>131</v>
      </c>
      <c r="T90" s="47"/>
      <c r="U90" s="48"/>
      <c r="V90" s="48"/>
      <c r="W90" s="48"/>
      <c r="X90" s="48"/>
      <c r="Y90" s="48"/>
      <c r="Z90" s="48"/>
      <c r="AA90" s="48"/>
      <c r="AB90" s="48"/>
      <c r="AC90" s="48"/>
      <c r="AD90" s="48"/>
      <c r="AE90" s="48"/>
      <c r="AF90" s="48"/>
      <c r="AG90" s="48"/>
      <c r="AH90" s="48"/>
      <c r="AI90" s="48"/>
      <c r="AJ90" s="48"/>
      <c r="AK90" s="45"/>
      <c r="AL90" s="133"/>
      <c r="AM90" s="74"/>
    </row>
    <row r="91" spans="1:39" ht="30" customHeight="1" x14ac:dyDescent="0.25">
      <c r="A91" s="307"/>
      <c r="B91" s="33" t="s">
        <v>433</v>
      </c>
      <c r="C91" s="48"/>
      <c r="D91" s="48"/>
      <c r="E91" s="48"/>
      <c r="F91" s="48"/>
      <c r="G91" s="48"/>
      <c r="H91" s="48"/>
      <c r="I91" s="48"/>
      <c r="J91" s="48"/>
      <c r="K91" s="48"/>
      <c r="L91" s="48"/>
      <c r="M91" s="48"/>
      <c r="N91" s="45"/>
      <c r="O91" s="45"/>
      <c r="P91" s="45"/>
      <c r="Q91" s="45"/>
      <c r="R91" s="45"/>
      <c r="S91" s="45" t="s">
        <v>131</v>
      </c>
      <c r="T91" s="47"/>
      <c r="U91" s="48"/>
      <c r="V91" s="48"/>
      <c r="W91" s="48"/>
      <c r="X91" s="48"/>
      <c r="Y91" s="48"/>
      <c r="Z91" s="48"/>
      <c r="AA91" s="48"/>
      <c r="AB91" s="48"/>
      <c r="AC91" s="48"/>
      <c r="AD91" s="48"/>
      <c r="AE91" s="48"/>
      <c r="AF91" s="48"/>
      <c r="AG91" s="48"/>
      <c r="AH91" s="48"/>
      <c r="AI91" s="48"/>
      <c r="AJ91" s="48"/>
      <c r="AK91" s="45"/>
      <c r="AL91" s="133"/>
      <c r="AM91" s="74"/>
    </row>
    <row r="92" spans="1:39" ht="30" customHeight="1" x14ac:dyDescent="0.25">
      <c r="A92" s="307"/>
      <c r="B92" s="33" t="s">
        <v>517</v>
      </c>
      <c r="C92" s="48"/>
      <c r="D92" s="48"/>
      <c r="E92" s="48"/>
      <c r="F92" s="48"/>
      <c r="G92" s="48"/>
      <c r="H92" s="48"/>
      <c r="I92" s="48"/>
      <c r="J92" s="48"/>
      <c r="K92" s="48"/>
      <c r="L92" s="48"/>
      <c r="M92" s="48"/>
      <c r="N92" s="45"/>
      <c r="O92" s="45"/>
      <c r="P92" s="45"/>
      <c r="Q92" s="45"/>
      <c r="R92" s="45"/>
      <c r="S92" s="45" t="s">
        <v>131</v>
      </c>
      <c r="T92" s="47"/>
      <c r="U92" s="48"/>
      <c r="V92" s="48"/>
      <c r="W92" s="48"/>
      <c r="X92" s="48"/>
      <c r="Y92" s="48"/>
      <c r="Z92" s="48"/>
      <c r="AA92" s="48"/>
      <c r="AB92" s="48"/>
      <c r="AC92" s="48"/>
      <c r="AD92" s="48"/>
      <c r="AE92" s="48"/>
      <c r="AF92" s="48"/>
      <c r="AG92" s="48"/>
      <c r="AH92" s="48"/>
      <c r="AI92" s="48"/>
      <c r="AJ92" s="48"/>
      <c r="AK92" s="45"/>
      <c r="AL92" s="133"/>
      <c r="AM92" s="74"/>
    </row>
    <row r="93" spans="1:39" ht="30" customHeight="1" x14ac:dyDescent="0.25">
      <c r="A93" s="307"/>
      <c r="B93" s="33" t="s">
        <v>518</v>
      </c>
      <c r="C93" s="48"/>
      <c r="D93" s="48"/>
      <c r="E93" s="48"/>
      <c r="F93" s="48"/>
      <c r="G93" s="48"/>
      <c r="H93" s="48"/>
      <c r="I93" s="48"/>
      <c r="J93" s="48"/>
      <c r="K93" s="48"/>
      <c r="L93" s="48"/>
      <c r="M93" s="48"/>
      <c r="N93" s="45"/>
      <c r="O93" s="45"/>
      <c r="P93" s="45"/>
      <c r="Q93" s="45"/>
      <c r="R93" s="45"/>
      <c r="S93" s="45" t="s">
        <v>131</v>
      </c>
      <c r="T93" s="47"/>
      <c r="U93" s="48"/>
      <c r="V93" s="48"/>
      <c r="W93" s="48"/>
      <c r="X93" s="48"/>
      <c r="Y93" s="48"/>
      <c r="Z93" s="48"/>
      <c r="AA93" s="48"/>
      <c r="AB93" s="48"/>
      <c r="AC93" s="48"/>
      <c r="AD93" s="48"/>
      <c r="AE93" s="48"/>
      <c r="AF93" s="48"/>
      <c r="AG93" s="48"/>
      <c r="AH93" s="48"/>
      <c r="AI93" s="48"/>
      <c r="AJ93" s="48"/>
      <c r="AK93" s="45"/>
      <c r="AL93" s="133"/>
      <c r="AM93" s="74"/>
    </row>
    <row r="94" spans="1:39" ht="30" customHeight="1" x14ac:dyDescent="0.25">
      <c r="A94" s="307"/>
      <c r="B94" s="33" t="s">
        <v>519</v>
      </c>
      <c r="C94" s="48"/>
      <c r="D94" s="48"/>
      <c r="E94" s="48"/>
      <c r="F94" s="48"/>
      <c r="G94" s="48"/>
      <c r="H94" s="48"/>
      <c r="I94" s="48"/>
      <c r="J94" s="48"/>
      <c r="K94" s="48"/>
      <c r="L94" s="48"/>
      <c r="M94" s="48"/>
      <c r="N94" s="45"/>
      <c r="O94" s="45"/>
      <c r="P94" s="45"/>
      <c r="Q94" s="45"/>
      <c r="R94" s="45"/>
      <c r="S94" s="45" t="s">
        <v>131</v>
      </c>
      <c r="T94" s="47"/>
      <c r="U94" s="48"/>
      <c r="V94" s="48"/>
      <c r="W94" s="48"/>
      <c r="X94" s="48"/>
      <c r="Y94" s="48"/>
      <c r="Z94" s="48"/>
      <c r="AA94" s="48"/>
      <c r="AB94" s="48"/>
      <c r="AC94" s="48"/>
      <c r="AD94" s="48"/>
      <c r="AE94" s="48"/>
      <c r="AF94" s="48"/>
      <c r="AG94" s="48"/>
      <c r="AH94" s="48"/>
      <c r="AI94" s="48"/>
      <c r="AJ94" s="48"/>
      <c r="AK94" s="45"/>
      <c r="AL94" s="133"/>
      <c r="AM94" s="74"/>
    </row>
    <row r="95" spans="1:39" ht="30" customHeight="1" x14ac:dyDescent="0.25">
      <c r="A95" s="307"/>
      <c r="B95" s="33" t="s">
        <v>520</v>
      </c>
      <c r="C95" s="48"/>
      <c r="D95" s="48"/>
      <c r="E95" s="48"/>
      <c r="F95" s="48"/>
      <c r="G95" s="48"/>
      <c r="H95" s="48"/>
      <c r="I95" s="48"/>
      <c r="J95" s="48"/>
      <c r="K95" s="48"/>
      <c r="L95" s="48"/>
      <c r="M95" s="48"/>
      <c r="N95" s="45"/>
      <c r="O95" s="45"/>
      <c r="P95" s="45"/>
      <c r="Q95" s="45"/>
      <c r="R95" s="45"/>
      <c r="S95" s="45" t="s">
        <v>131</v>
      </c>
      <c r="T95" s="47"/>
      <c r="U95" s="48"/>
      <c r="V95" s="48"/>
      <c r="W95" s="48"/>
      <c r="X95" s="48"/>
      <c r="Y95" s="48"/>
      <c r="Z95" s="48"/>
      <c r="AA95" s="48"/>
      <c r="AB95" s="48"/>
      <c r="AC95" s="48"/>
      <c r="AD95" s="48"/>
      <c r="AE95" s="48"/>
      <c r="AF95" s="48"/>
      <c r="AG95" s="48"/>
      <c r="AH95" s="48"/>
      <c r="AI95" s="48"/>
      <c r="AJ95" s="48"/>
      <c r="AK95" s="45"/>
      <c r="AL95" s="133"/>
      <c r="AM95" s="74"/>
    </row>
    <row r="96" spans="1:39" ht="30" customHeight="1" x14ac:dyDescent="0.25">
      <c r="A96" s="307"/>
      <c r="B96" s="33" t="s">
        <v>521</v>
      </c>
      <c r="C96" s="48"/>
      <c r="D96" s="48"/>
      <c r="E96" s="48"/>
      <c r="F96" s="48"/>
      <c r="G96" s="48"/>
      <c r="H96" s="48"/>
      <c r="I96" s="48"/>
      <c r="J96" s="48"/>
      <c r="K96" s="48"/>
      <c r="L96" s="48"/>
      <c r="M96" s="48"/>
      <c r="N96" s="45"/>
      <c r="O96" s="45"/>
      <c r="P96" s="45"/>
      <c r="Q96" s="45"/>
      <c r="R96" s="45"/>
      <c r="S96" s="45" t="s">
        <v>131</v>
      </c>
      <c r="T96" s="47"/>
      <c r="U96" s="48"/>
      <c r="V96" s="48"/>
      <c r="W96" s="48"/>
      <c r="X96" s="48"/>
      <c r="Y96" s="48"/>
      <c r="Z96" s="48"/>
      <c r="AA96" s="48"/>
      <c r="AB96" s="48"/>
      <c r="AC96" s="48"/>
      <c r="AD96" s="48"/>
      <c r="AE96" s="48"/>
      <c r="AF96" s="48"/>
      <c r="AG96" s="48"/>
      <c r="AH96" s="48"/>
      <c r="AI96" s="48"/>
      <c r="AJ96" s="48"/>
      <c r="AK96" s="45"/>
      <c r="AL96" s="133"/>
      <c r="AM96" s="74"/>
    </row>
    <row r="97" spans="1:39" ht="30" customHeight="1" x14ac:dyDescent="0.25">
      <c r="A97" s="307"/>
      <c r="B97" s="33" t="s">
        <v>522</v>
      </c>
      <c r="C97" s="48"/>
      <c r="D97" s="48"/>
      <c r="E97" s="48"/>
      <c r="F97" s="48"/>
      <c r="G97" s="48"/>
      <c r="H97" s="48"/>
      <c r="I97" s="48"/>
      <c r="J97" s="48"/>
      <c r="K97" s="48"/>
      <c r="L97" s="48"/>
      <c r="M97" s="48"/>
      <c r="N97" s="45"/>
      <c r="O97" s="45"/>
      <c r="P97" s="45"/>
      <c r="Q97" s="45"/>
      <c r="R97" s="45"/>
      <c r="S97" s="45" t="s">
        <v>131</v>
      </c>
      <c r="T97" s="47"/>
      <c r="U97" s="48"/>
      <c r="V97" s="48"/>
      <c r="W97" s="48"/>
      <c r="X97" s="48"/>
      <c r="Y97" s="48"/>
      <c r="Z97" s="48"/>
      <c r="AA97" s="48"/>
      <c r="AB97" s="48"/>
      <c r="AC97" s="48"/>
      <c r="AD97" s="48"/>
      <c r="AE97" s="48"/>
      <c r="AF97" s="48"/>
      <c r="AG97" s="48"/>
      <c r="AH97" s="48"/>
      <c r="AI97" s="48"/>
      <c r="AJ97" s="48"/>
      <c r="AK97" s="45"/>
      <c r="AL97" s="133"/>
      <c r="AM97" s="74"/>
    </row>
    <row r="98" spans="1:39" ht="30" customHeight="1" x14ac:dyDescent="0.25">
      <c r="A98" s="307"/>
      <c r="B98" s="33" t="s">
        <v>523</v>
      </c>
      <c r="C98" s="48"/>
      <c r="D98" s="48"/>
      <c r="E98" s="48"/>
      <c r="F98" s="48"/>
      <c r="G98" s="48"/>
      <c r="H98" s="48"/>
      <c r="I98" s="48"/>
      <c r="J98" s="48"/>
      <c r="K98" s="48"/>
      <c r="L98" s="48"/>
      <c r="M98" s="48"/>
      <c r="N98" s="45"/>
      <c r="O98" s="45"/>
      <c r="P98" s="45"/>
      <c r="Q98" s="45"/>
      <c r="R98" s="45"/>
      <c r="S98" s="45" t="s">
        <v>131</v>
      </c>
      <c r="T98" s="47"/>
      <c r="U98" s="48"/>
      <c r="V98" s="48"/>
      <c r="W98" s="48"/>
      <c r="X98" s="48"/>
      <c r="Y98" s="48"/>
      <c r="Z98" s="48"/>
      <c r="AA98" s="48"/>
      <c r="AB98" s="48"/>
      <c r="AC98" s="48"/>
      <c r="AD98" s="48"/>
      <c r="AE98" s="48"/>
      <c r="AF98" s="48"/>
      <c r="AG98" s="48"/>
      <c r="AH98" s="48"/>
      <c r="AI98" s="48"/>
      <c r="AJ98" s="48"/>
      <c r="AK98" s="45"/>
      <c r="AL98" s="133"/>
      <c r="AM98" s="74"/>
    </row>
    <row r="99" spans="1:39" ht="30" customHeight="1" x14ac:dyDescent="0.25">
      <c r="A99" s="307"/>
      <c r="B99" s="33" t="s">
        <v>524</v>
      </c>
      <c r="C99" s="48"/>
      <c r="D99" s="48"/>
      <c r="E99" s="48"/>
      <c r="F99" s="48"/>
      <c r="G99" s="48"/>
      <c r="H99" s="48"/>
      <c r="I99" s="48"/>
      <c r="J99" s="48"/>
      <c r="K99" s="48"/>
      <c r="L99" s="48"/>
      <c r="M99" s="48"/>
      <c r="N99" s="45"/>
      <c r="O99" s="45"/>
      <c r="P99" s="45"/>
      <c r="Q99" s="45"/>
      <c r="R99" s="45"/>
      <c r="S99" s="45" t="s">
        <v>131</v>
      </c>
      <c r="T99" s="47"/>
      <c r="U99" s="48"/>
      <c r="V99" s="48"/>
      <c r="W99" s="48"/>
      <c r="X99" s="48"/>
      <c r="Y99" s="48"/>
      <c r="Z99" s="48"/>
      <c r="AA99" s="48"/>
      <c r="AB99" s="48"/>
      <c r="AC99" s="48"/>
      <c r="AD99" s="48"/>
      <c r="AE99" s="48"/>
      <c r="AF99" s="48"/>
      <c r="AG99" s="48"/>
      <c r="AH99" s="48"/>
      <c r="AI99" s="48"/>
      <c r="AJ99" s="48"/>
      <c r="AK99" s="45"/>
      <c r="AL99" s="133"/>
      <c r="AM99" s="74"/>
    </row>
    <row r="100" spans="1:39" ht="30" customHeight="1" x14ac:dyDescent="0.25">
      <c r="A100" s="308"/>
      <c r="B100" s="33" t="s">
        <v>525</v>
      </c>
      <c r="C100" s="48"/>
      <c r="D100" s="48"/>
      <c r="E100" s="48"/>
      <c r="F100" s="48"/>
      <c r="G100" s="48"/>
      <c r="H100" s="48"/>
      <c r="I100" s="48"/>
      <c r="J100" s="48"/>
      <c r="K100" s="48"/>
      <c r="L100" s="48"/>
      <c r="M100" s="48"/>
      <c r="N100" s="45"/>
      <c r="O100" s="45"/>
      <c r="P100" s="45"/>
      <c r="Q100" s="45"/>
      <c r="R100" s="45"/>
      <c r="S100" s="45" t="s">
        <v>131</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x14ac:dyDescent="0.25">
      <c r="A101" s="306" t="s">
        <v>526</v>
      </c>
      <c r="B101" s="33" t="s">
        <v>404</v>
      </c>
      <c r="C101" s="48" t="s">
        <v>527</v>
      </c>
      <c r="D101" s="48"/>
      <c r="E101" s="48"/>
      <c r="F101" s="48"/>
      <c r="G101" s="48"/>
      <c r="H101" s="48"/>
      <c r="I101" s="48"/>
      <c r="J101" s="48"/>
      <c r="K101" s="48"/>
      <c r="L101" s="48"/>
      <c r="M101" s="48"/>
      <c r="N101" s="45"/>
      <c r="O101" s="45"/>
      <c r="P101" s="45"/>
      <c r="Q101" s="45"/>
      <c r="R101" s="45"/>
      <c r="S101" s="45" t="s">
        <v>307</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x14ac:dyDescent="0.25">
      <c r="A102" s="307"/>
      <c r="B102" s="33" t="s">
        <v>411</v>
      </c>
      <c r="C102" s="48" t="s">
        <v>527</v>
      </c>
      <c r="D102" s="48"/>
      <c r="E102" s="48"/>
      <c r="F102" s="48"/>
      <c r="G102" s="48"/>
      <c r="H102" s="48"/>
      <c r="I102" s="48"/>
      <c r="J102" s="48"/>
      <c r="K102" s="48"/>
      <c r="L102" s="48"/>
      <c r="M102" s="48"/>
      <c r="N102" s="45"/>
      <c r="O102" s="45"/>
      <c r="P102" s="45"/>
      <c r="Q102" s="45"/>
      <c r="R102" s="45"/>
      <c r="S102" s="45" t="s">
        <v>307</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x14ac:dyDescent="0.25">
      <c r="A103" s="307"/>
      <c r="B103" s="33" t="s">
        <v>416</v>
      </c>
      <c r="C103" s="48" t="s">
        <v>527</v>
      </c>
      <c r="D103" s="48"/>
      <c r="E103" s="48"/>
      <c r="F103" s="48"/>
      <c r="G103" s="48"/>
      <c r="H103" s="48"/>
      <c r="I103" s="48"/>
      <c r="J103" s="48"/>
      <c r="K103" s="48"/>
      <c r="L103" s="48"/>
      <c r="M103" s="48"/>
      <c r="N103" s="45"/>
      <c r="O103" s="45"/>
      <c r="P103" s="45"/>
      <c r="Q103" s="45"/>
      <c r="R103" s="45"/>
      <c r="S103" s="45" t="s">
        <v>307</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x14ac:dyDescent="0.25">
      <c r="A104" s="307"/>
      <c r="B104" s="33" t="s">
        <v>528</v>
      </c>
      <c r="C104" s="48"/>
      <c r="D104" s="48"/>
      <c r="E104" s="48"/>
      <c r="F104" s="48"/>
      <c r="G104" s="48"/>
      <c r="H104" s="48"/>
      <c r="I104" s="48"/>
      <c r="J104" s="48"/>
      <c r="K104" s="48"/>
      <c r="L104" s="48"/>
      <c r="M104" s="48"/>
      <c r="N104" s="45"/>
      <c r="O104" s="45"/>
      <c r="P104" s="45"/>
      <c r="Q104" s="45"/>
      <c r="R104" s="45" t="s">
        <v>131</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x14ac:dyDescent="0.25">
      <c r="A105" s="307"/>
      <c r="B105" s="33" t="s">
        <v>529</v>
      </c>
      <c r="C105" s="48"/>
      <c r="D105" s="48"/>
      <c r="E105" s="48"/>
      <c r="F105" s="48"/>
      <c r="G105" s="48"/>
      <c r="H105" s="48"/>
      <c r="I105" s="48"/>
      <c r="J105" s="48"/>
      <c r="K105" s="48"/>
      <c r="L105" s="48"/>
      <c r="M105" s="48"/>
      <c r="N105" s="45"/>
      <c r="O105" s="45"/>
      <c r="P105" s="45" t="s">
        <v>131</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x14ac:dyDescent="0.25">
      <c r="A106" s="307"/>
      <c r="B106" s="33" t="s">
        <v>530</v>
      </c>
      <c r="C106" s="48"/>
      <c r="D106" s="48"/>
      <c r="E106" s="48"/>
      <c r="F106" s="48"/>
      <c r="G106" s="48"/>
      <c r="H106" s="48"/>
      <c r="I106" s="48"/>
      <c r="J106" s="48"/>
      <c r="K106" s="48"/>
      <c r="L106" s="48"/>
      <c r="M106" s="48"/>
      <c r="N106" s="45"/>
      <c r="O106" s="45"/>
      <c r="P106" s="45" t="s">
        <v>131</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x14ac:dyDescent="0.25">
      <c r="A107" s="307"/>
      <c r="B107" s="33" t="s">
        <v>531</v>
      </c>
      <c r="C107" s="48"/>
      <c r="D107" s="48"/>
      <c r="E107" s="48"/>
      <c r="F107" s="48"/>
      <c r="G107" s="48"/>
      <c r="H107" s="48"/>
      <c r="I107" s="48"/>
      <c r="J107" s="48"/>
      <c r="K107" s="48"/>
      <c r="L107" s="48"/>
      <c r="M107" s="48"/>
      <c r="N107" s="45"/>
      <c r="O107" s="45"/>
      <c r="P107" s="45" t="s">
        <v>131</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x14ac:dyDescent="0.25">
      <c r="A108" s="307"/>
      <c r="B108" s="33" t="s">
        <v>532</v>
      </c>
      <c r="C108" s="48"/>
      <c r="D108" s="48"/>
      <c r="E108" s="48"/>
      <c r="F108" s="48"/>
      <c r="G108" s="48"/>
      <c r="H108" s="48"/>
      <c r="I108" s="48"/>
      <c r="J108" s="48"/>
      <c r="K108" s="48"/>
      <c r="L108" s="48"/>
      <c r="M108" s="48"/>
      <c r="N108" s="45"/>
      <c r="O108" s="45"/>
      <c r="P108" s="45" t="s">
        <v>131</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x14ac:dyDescent="0.25">
      <c r="A109" s="307"/>
      <c r="B109" s="33" t="s">
        <v>533</v>
      </c>
      <c r="C109" s="48"/>
      <c r="D109" s="48"/>
      <c r="E109" s="48"/>
      <c r="F109" s="48"/>
      <c r="G109" s="48"/>
      <c r="H109" s="48"/>
      <c r="I109" s="48"/>
      <c r="J109" s="48"/>
      <c r="K109" s="48"/>
      <c r="L109" s="48"/>
      <c r="M109" s="48"/>
      <c r="N109" s="45"/>
      <c r="O109" s="45"/>
      <c r="P109" s="45" t="s">
        <v>131</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x14ac:dyDescent="0.25">
      <c r="A110" s="307"/>
      <c r="B110" s="33" t="s">
        <v>534</v>
      </c>
      <c r="C110" s="48"/>
      <c r="D110" s="48"/>
      <c r="E110" s="48"/>
      <c r="F110" s="48"/>
      <c r="G110" s="48"/>
      <c r="H110" s="48"/>
      <c r="I110" s="48"/>
      <c r="J110" s="48"/>
      <c r="K110" s="48"/>
      <c r="L110" s="48"/>
      <c r="M110" s="48"/>
      <c r="N110" s="45"/>
      <c r="O110" s="45"/>
      <c r="P110" s="45" t="s">
        <v>131</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x14ac:dyDescent="0.25">
      <c r="A111" s="307"/>
      <c r="B111" s="33" t="s">
        <v>535</v>
      </c>
      <c r="C111" s="48"/>
      <c r="D111" s="48"/>
      <c r="E111" s="48"/>
      <c r="F111" s="48"/>
      <c r="G111" s="48"/>
      <c r="H111" s="48"/>
      <c r="I111" s="48"/>
      <c r="J111" s="48"/>
      <c r="K111" s="48"/>
      <c r="L111" s="48"/>
      <c r="M111" s="48"/>
      <c r="N111" s="45"/>
      <c r="O111" s="45"/>
      <c r="P111" s="45" t="s">
        <v>131</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x14ac:dyDescent="0.25">
      <c r="A112" s="307"/>
      <c r="B112" s="33" t="s">
        <v>536</v>
      </c>
      <c r="C112" s="48"/>
      <c r="D112" s="48"/>
      <c r="E112" s="48"/>
      <c r="F112" s="48"/>
      <c r="G112" s="48"/>
      <c r="H112" s="48"/>
      <c r="I112" s="48"/>
      <c r="J112" s="48"/>
      <c r="K112" s="48"/>
      <c r="L112" s="48"/>
      <c r="M112" s="48"/>
      <c r="N112" s="45"/>
      <c r="O112" s="45"/>
      <c r="P112" s="45" t="s">
        <v>131</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x14ac:dyDescent="0.25">
      <c r="A113" s="307"/>
      <c r="B113" s="33" t="s">
        <v>537</v>
      </c>
      <c r="C113" s="48"/>
      <c r="D113" s="48"/>
      <c r="E113" s="48"/>
      <c r="F113" s="48"/>
      <c r="G113" s="48"/>
      <c r="H113" s="48"/>
      <c r="I113" s="48"/>
      <c r="J113" s="48"/>
      <c r="K113" s="48"/>
      <c r="L113" s="48"/>
      <c r="M113" s="48"/>
      <c r="N113" s="45"/>
      <c r="O113" s="45"/>
      <c r="P113" s="45" t="s">
        <v>131</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x14ac:dyDescent="0.25">
      <c r="A114" s="307"/>
      <c r="B114" s="33" t="s">
        <v>538</v>
      </c>
      <c r="C114" s="48"/>
      <c r="D114" s="48"/>
      <c r="E114" s="48"/>
      <c r="F114" s="48"/>
      <c r="G114" s="48"/>
      <c r="H114" s="48"/>
      <c r="I114" s="48"/>
      <c r="J114" s="48"/>
      <c r="K114" s="48"/>
      <c r="L114" s="48"/>
      <c r="M114" s="48"/>
      <c r="N114" s="45"/>
      <c r="O114" s="45"/>
      <c r="P114" s="45" t="s">
        <v>131</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x14ac:dyDescent="0.25">
      <c r="A115" s="308"/>
      <c r="B115" s="33" t="s">
        <v>539</v>
      </c>
      <c r="C115" s="48"/>
      <c r="D115" s="48"/>
      <c r="E115" s="48"/>
      <c r="F115" s="48"/>
      <c r="G115" s="48"/>
      <c r="H115" s="48"/>
      <c r="I115" s="48"/>
      <c r="J115" s="48"/>
      <c r="K115" s="48"/>
      <c r="L115" s="48"/>
      <c r="M115" s="48"/>
      <c r="N115" s="45"/>
      <c r="O115" s="45"/>
      <c r="P115" s="45" t="s">
        <v>131</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x14ac:dyDescent="0.25">
      <c r="A116" s="306" t="s">
        <v>540</v>
      </c>
      <c r="B116" s="33" t="s">
        <v>541</v>
      </c>
      <c r="C116" s="48" t="s">
        <v>542</v>
      </c>
      <c r="D116" s="48"/>
      <c r="E116" s="48"/>
      <c r="F116" s="48"/>
      <c r="G116" s="48"/>
      <c r="H116" s="48"/>
      <c r="I116" s="48"/>
      <c r="J116" s="48"/>
      <c r="K116" s="48"/>
      <c r="L116" s="48"/>
      <c r="M116" s="48"/>
      <c r="N116" s="45"/>
      <c r="O116" s="45"/>
      <c r="P116" s="45"/>
      <c r="Q116" s="45"/>
      <c r="R116" s="45"/>
      <c r="S116" s="45" t="s">
        <v>307</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x14ac:dyDescent="0.25">
      <c r="A117" s="307"/>
      <c r="B117" s="33" t="s">
        <v>543</v>
      </c>
      <c r="C117" s="48" t="s">
        <v>542</v>
      </c>
      <c r="D117" s="48"/>
      <c r="E117" s="48"/>
      <c r="F117" s="48"/>
      <c r="G117" s="48"/>
      <c r="H117" s="48"/>
      <c r="I117" s="48"/>
      <c r="J117" s="48"/>
      <c r="K117" s="48"/>
      <c r="L117" s="48"/>
      <c r="M117" s="48"/>
      <c r="N117" s="45"/>
      <c r="O117" s="45"/>
      <c r="P117" s="45"/>
      <c r="Q117" s="45"/>
      <c r="R117" s="45"/>
      <c r="S117" s="45" t="s">
        <v>307</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x14ac:dyDescent="0.25">
      <c r="A118" s="307"/>
      <c r="B118" s="33" t="s">
        <v>544</v>
      </c>
      <c r="C118" s="48" t="s">
        <v>542</v>
      </c>
      <c r="D118" s="48"/>
      <c r="E118" s="48"/>
      <c r="F118" s="48"/>
      <c r="G118" s="48"/>
      <c r="H118" s="48"/>
      <c r="I118" s="48"/>
      <c r="J118" s="48"/>
      <c r="K118" s="48"/>
      <c r="L118" s="48"/>
      <c r="M118" s="48"/>
      <c r="N118" s="45"/>
      <c r="O118" s="45"/>
      <c r="P118" s="45"/>
      <c r="Q118" s="45"/>
      <c r="R118" s="45"/>
      <c r="S118" s="45" t="s">
        <v>307</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x14ac:dyDescent="0.25">
      <c r="A119" s="307"/>
      <c r="B119" s="33" t="s">
        <v>545</v>
      </c>
      <c r="C119" s="48"/>
      <c r="D119" s="48"/>
      <c r="E119" s="48"/>
      <c r="F119" s="48"/>
      <c r="G119" s="48"/>
      <c r="H119" s="48"/>
      <c r="I119" s="48"/>
      <c r="J119" s="48"/>
      <c r="K119" s="48"/>
      <c r="L119" s="48"/>
      <c r="M119" s="48"/>
      <c r="N119" s="45"/>
      <c r="O119" s="45"/>
      <c r="P119" s="45"/>
      <c r="Q119" s="45"/>
      <c r="R119" s="45" t="s">
        <v>131</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x14ac:dyDescent="0.25">
      <c r="A120" s="307"/>
      <c r="B120" s="33" t="s">
        <v>546</v>
      </c>
      <c r="C120" s="48"/>
      <c r="D120" s="48"/>
      <c r="E120" s="48"/>
      <c r="F120" s="48"/>
      <c r="G120" s="48"/>
      <c r="H120" s="48"/>
      <c r="I120" s="48"/>
      <c r="J120" s="48"/>
      <c r="K120" s="48"/>
      <c r="L120" s="48"/>
      <c r="M120" s="48"/>
      <c r="N120" s="45"/>
      <c r="O120" s="45"/>
      <c r="P120" s="45"/>
      <c r="Q120" s="45" t="s">
        <v>131</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x14ac:dyDescent="0.25">
      <c r="A121" s="307"/>
      <c r="B121" s="33" t="s">
        <v>547</v>
      </c>
      <c r="C121" s="48"/>
      <c r="D121" s="48"/>
      <c r="E121" s="48"/>
      <c r="F121" s="48"/>
      <c r="G121" s="48"/>
      <c r="H121" s="48"/>
      <c r="I121" s="48"/>
      <c r="J121" s="48"/>
      <c r="K121" s="48"/>
      <c r="L121" s="48"/>
      <c r="M121" s="48"/>
      <c r="N121" s="45"/>
      <c r="O121" s="45"/>
      <c r="P121" s="45"/>
      <c r="Q121" s="45"/>
      <c r="R121" s="45" t="s">
        <v>131</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x14ac:dyDescent="0.25">
      <c r="A122" s="307"/>
      <c r="B122" s="33" t="s">
        <v>548</v>
      </c>
      <c r="C122" s="48"/>
      <c r="D122" s="48"/>
      <c r="E122" s="48"/>
      <c r="F122" s="48"/>
      <c r="G122" s="48"/>
      <c r="H122" s="48"/>
      <c r="I122" s="48"/>
      <c r="J122" s="48"/>
      <c r="K122" s="48"/>
      <c r="L122" s="48"/>
      <c r="M122" s="48"/>
      <c r="N122" s="45"/>
      <c r="O122" s="45"/>
      <c r="P122" s="45"/>
      <c r="Q122" s="45" t="s">
        <v>131</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x14ac:dyDescent="0.25">
      <c r="A123" s="307"/>
      <c r="B123" s="33" t="s">
        <v>549</v>
      </c>
      <c r="C123" s="48"/>
      <c r="D123" s="48"/>
      <c r="E123" s="48"/>
      <c r="F123" s="48"/>
      <c r="G123" s="48"/>
      <c r="H123" s="48"/>
      <c r="I123" s="48"/>
      <c r="J123" s="48"/>
      <c r="K123" s="48"/>
      <c r="L123" s="48"/>
      <c r="M123" s="48"/>
      <c r="N123" s="45"/>
      <c r="O123" s="45"/>
      <c r="P123" s="45"/>
      <c r="Q123" s="45"/>
      <c r="R123" s="45" t="s">
        <v>131</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x14ac:dyDescent="0.25">
      <c r="A124" s="307"/>
      <c r="B124" s="33" t="s">
        <v>550</v>
      </c>
      <c r="C124" s="48"/>
      <c r="D124" s="48"/>
      <c r="E124" s="48"/>
      <c r="F124" s="48"/>
      <c r="G124" s="48"/>
      <c r="H124" s="48"/>
      <c r="I124" s="48"/>
      <c r="J124" s="48"/>
      <c r="K124" s="48"/>
      <c r="L124" s="48"/>
      <c r="M124" s="48"/>
      <c r="N124" s="45"/>
      <c r="O124" s="45"/>
      <c r="P124" s="45"/>
      <c r="Q124" s="45" t="s">
        <v>131</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x14ac:dyDescent="0.25">
      <c r="A125" s="307"/>
      <c r="B125" s="33" t="s">
        <v>551</v>
      </c>
      <c r="C125" s="48"/>
      <c r="D125" s="48"/>
      <c r="E125" s="48"/>
      <c r="F125" s="48"/>
      <c r="G125" s="48"/>
      <c r="H125" s="48"/>
      <c r="I125" s="48"/>
      <c r="J125" s="48"/>
      <c r="K125" s="48"/>
      <c r="L125" s="48"/>
      <c r="M125" s="48"/>
      <c r="N125" s="45"/>
      <c r="O125" s="45"/>
      <c r="P125" s="45"/>
      <c r="Q125" s="45"/>
      <c r="R125" s="45" t="s">
        <v>131</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x14ac:dyDescent="0.25">
      <c r="A126" s="307"/>
      <c r="B126" s="33" t="s">
        <v>552</v>
      </c>
      <c r="C126" s="48"/>
      <c r="D126" s="48"/>
      <c r="E126" s="48"/>
      <c r="F126" s="48"/>
      <c r="G126" s="48"/>
      <c r="H126" s="48"/>
      <c r="I126" s="48"/>
      <c r="J126" s="48"/>
      <c r="K126" s="48"/>
      <c r="L126" s="48"/>
      <c r="M126" s="48"/>
      <c r="N126" s="45"/>
      <c r="O126" s="45"/>
      <c r="P126" s="45"/>
      <c r="Q126" s="45" t="s">
        <v>131</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x14ac:dyDescent="0.25">
      <c r="A127" s="307"/>
      <c r="B127" s="33" t="s">
        <v>553</v>
      </c>
      <c r="C127" s="48"/>
      <c r="D127" s="48"/>
      <c r="E127" s="48"/>
      <c r="F127" s="48"/>
      <c r="G127" s="48"/>
      <c r="H127" s="48"/>
      <c r="I127" s="48"/>
      <c r="J127" s="48"/>
      <c r="K127" s="48"/>
      <c r="L127" s="48"/>
      <c r="M127" s="48"/>
      <c r="N127" s="45"/>
      <c r="O127" s="45"/>
      <c r="P127" s="45"/>
      <c r="Q127" s="45"/>
      <c r="R127" s="45" t="s">
        <v>131</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x14ac:dyDescent="0.25">
      <c r="A128" s="307"/>
      <c r="B128" s="33" t="s">
        <v>554</v>
      </c>
      <c r="C128" s="48"/>
      <c r="D128" s="48"/>
      <c r="E128" s="48"/>
      <c r="F128" s="48"/>
      <c r="G128" s="48"/>
      <c r="H128" s="48"/>
      <c r="I128" s="48"/>
      <c r="J128" s="48"/>
      <c r="K128" s="48"/>
      <c r="L128" s="48"/>
      <c r="M128" s="48"/>
      <c r="N128" s="45"/>
      <c r="O128" s="45"/>
      <c r="P128" s="45"/>
      <c r="Q128" s="45" t="s">
        <v>131</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x14ac:dyDescent="0.25">
      <c r="A129" s="307"/>
      <c r="B129" s="33" t="s">
        <v>555</v>
      </c>
      <c r="C129" s="48"/>
      <c r="D129" s="48"/>
      <c r="E129" s="48"/>
      <c r="F129" s="48"/>
      <c r="G129" s="48"/>
      <c r="H129" s="48"/>
      <c r="I129" s="48"/>
      <c r="J129" s="48"/>
      <c r="K129" s="48"/>
      <c r="L129" s="48"/>
      <c r="M129" s="48"/>
      <c r="N129" s="45"/>
      <c r="O129" s="45"/>
      <c r="P129" s="45"/>
      <c r="Q129" s="45"/>
      <c r="R129" s="45" t="s">
        <v>131</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x14ac:dyDescent="0.25">
      <c r="A130" s="308"/>
      <c r="B130" s="33" t="s">
        <v>556</v>
      </c>
      <c r="C130" s="48"/>
      <c r="D130" s="48"/>
      <c r="E130" s="48"/>
      <c r="F130" s="48"/>
      <c r="G130" s="48"/>
      <c r="H130" s="48"/>
      <c r="I130" s="48"/>
      <c r="J130" s="48"/>
      <c r="K130" s="48"/>
      <c r="L130" s="48"/>
      <c r="M130" s="48"/>
      <c r="N130" s="45"/>
      <c r="O130" s="45"/>
      <c r="P130" s="45"/>
      <c r="Q130" s="45"/>
      <c r="R130" s="45" t="s">
        <v>131</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x14ac:dyDescent="0.25">
      <c r="A131" s="306" t="s">
        <v>557</v>
      </c>
      <c r="B131" s="33" t="s">
        <v>558</v>
      </c>
      <c r="C131" s="48" t="s">
        <v>559</v>
      </c>
      <c r="D131" s="48"/>
      <c r="E131" s="48"/>
      <c r="F131" s="48"/>
      <c r="G131" s="48"/>
      <c r="H131" s="48"/>
      <c r="I131" s="48"/>
      <c r="J131" s="48"/>
      <c r="K131" s="48"/>
      <c r="L131" s="48"/>
      <c r="M131" s="48"/>
      <c r="N131" s="45"/>
      <c r="O131" s="45"/>
      <c r="P131" s="45"/>
      <c r="Q131" s="45"/>
      <c r="R131" s="45"/>
      <c r="S131" s="45" t="s">
        <v>307</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x14ac:dyDescent="0.25">
      <c r="A132" s="307"/>
      <c r="B132" s="33" t="s">
        <v>560</v>
      </c>
      <c r="C132" s="48" t="s">
        <v>559</v>
      </c>
      <c r="D132" s="48"/>
      <c r="E132" s="48"/>
      <c r="F132" s="48"/>
      <c r="G132" s="48"/>
      <c r="H132" s="48"/>
      <c r="I132" s="48"/>
      <c r="J132" s="48"/>
      <c r="K132" s="48"/>
      <c r="L132" s="48"/>
      <c r="M132" s="48"/>
      <c r="N132" s="45"/>
      <c r="O132" s="45"/>
      <c r="P132" s="45"/>
      <c r="Q132" s="45"/>
      <c r="R132" s="45"/>
      <c r="S132" s="45" t="s">
        <v>307</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x14ac:dyDescent="0.25">
      <c r="A133" s="307"/>
      <c r="B133" s="33" t="s">
        <v>561</v>
      </c>
      <c r="C133" s="48" t="s">
        <v>559</v>
      </c>
      <c r="D133" s="48"/>
      <c r="E133" s="48"/>
      <c r="F133" s="48"/>
      <c r="G133" s="48"/>
      <c r="H133" s="48"/>
      <c r="I133" s="48"/>
      <c r="J133" s="48"/>
      <c r="K133" s="48"/>
      <c r="L133" s="48"/>
      <c r="M133" s="48"/>
      <c r="N133" s="45"/>
      <c r="O133" s="45"/>
      <c r="P133" s="45"/>
      <c r="Q133" s="45"/>
      <c r="R133" s="45"/>
      <c r="S133" s="45" t="s">
        <v>307</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x14ac:dyDescent="0.25">
      <c r="A134" s="307"/>
      <c r="B134" s="33" t="s">
        <v>562</v>
      </c>
      <c r="C134" s="48"/>
      <c r="D134" s="48"/>
      <c r="E134" s="48"/>
      <c r="F134" s="48"/>
      <c r="G134" s="48"/>
      <c r="H134" s="48"/>
      <c r="I134" s="48"/>
      <c r="J134" s="48"/>
      <c r="K134" s="48"/>
      <c r="L134" s="48"/>
      <c r="M134" s="48"/>
      <c r="N134" s="45"/>
      <c r="O134" s="45"/>
      <c r="P134" s="45"/>
      <c r="Q134" s="45" t="s">
        <v>131</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x14ac:dyDescent="0.25">
      <c r="A135" s="307"/>
      <c r="B135" s="33" t="s">
        <v>563</v>
      </c>
      <c r="C135" s="48"/>
      <c r="D135" s="48"/>
      <c r="E135" s="48"/>
      <c r="F135" s="48"/>
      <c r="G135" s="48"/>
      <c r="H135" s="48"/>
      <c r="I135" s="48"/>
      <c r="J135" s="48"/>
      <c r="K135" s="48"/>
      <c r="L135" s="48"/>
      <c r="M135" s="48"/>
      <c r="N135" s="45"/>
      <c r="O135" s="45"/>
      <c r="P135" s="45"/>
      <c r="Q135" s="45"/>
      <c r="R135" s="45" t="s">
        <v>131</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x14ac:dyDescent="0.25">
      <c r="A136" s="307"/>
      <c r="B136" s="33" t="s">
        <v>564</v>
      </c>
      <c r="C136" s="48"/>
      <c r="D136" s="48"/>
      <c r="E136" s="48"/>
      <c r="F136" s="48"/>
      <c r="G136" s="48"/>
      <c r="H136" s="48"/>
      <c r="I136" s="48"/>
      <c r="J136" s="48"/>
      <c r="K136" s="48"/>
      <c r="L136" s="48"/>
      <c r="M136" s="48"/>
      <c r="N136" s="45"/>
      <c r="O136" s="45"/>
      <c r="P136" s="45"/>
      <c r="Q136" s="45" t="s">
        <v>131</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x14ac:dyDescent="0.25">
      <c r="A137" s="307"/>
      <c r="B137" s="33" t="s">
        <v>565</v>
      </c>
      <c r="C137" s="48"/>
      <c r="D137" s="48"/>
      <c r="E137" s="48"/>
      <c r="F137" s="48"/>
      <c r="G137" s="48"/>
      <c r="H137" s="48"/>
      <c r="I137" s="48"/>
      <c r="J137" s="48"/>
      <c r="K137" s="48"/>
      <c r="L137" s="48"/>
      <c r="M137" s="48"/>
      <c r="N137" s="45"/>
      <c r="O137" s="45"/>
      <c r="P137" s="45"/>
      <c r="Q137" s="45"/>
      <c r="R137" s="45" t="s">
        <v>131</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x14ac:dyDescent="0.25">
      <c r="A138" s="307"/>
      <c r="B138" s="33" t="s">
        <v>566</v>
      </c>
      <c r="C138" s="48"/>
      <c r="D138" s="48"/>
      <c r="E138" s="48"/>
      <c r="F138" s="48"/>
      <c r="G138" s="48"/>
      <c r="H138" s="48"/>
      <c r="I138" s="48"/>
      <c r="J138" s="48"/>
      <c r="K138" s="48"/>
      <c r="L138" s="48"/>
      <c r="M138" s="48"/>
      <c r="N138" s="45"/>
      <c r="O138" s="45"/>
      <c r="P138" s="45"/>
      <c r="Q138" s="45" t="s">
        <v>131</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x14ac:dyDescent="0.25">
      <c r="A139" s="307"/>
      <c r="B139" s="33" t="s">
        <v>567</v>
      </c>
      <c r="C139" s="48"/>
      <c r="D139" s="48"/>
      <c r="E139" s="48"/>
      <c r="F139" s="48"/>
      <c r="G139" s="48"/>
      <c r="H139" s="48"/>
      <c r="I139" s="48"/>
      <c r="J139" s="48"/>
      <c r="K139" s="48"/>
      <c r="L139" s="48"/>
      <c r="M139" s="48"/>
      <c r="N139" s="45"/>
      <c r="O139" s="45"/>
      <c r="P139" s="45"/>
      <c r="Q139" s="45"/>
      <c r="R139" s="45" t="s">
        <v>131</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x14ac:dyDescent="0.25">
      <c r="A140" s="307"/>
      <c r="B140" s="33" t="s">
        <v>568</v>
      </c>
      <c r="C140" s="48"/>
      <c r="D140" s="48"/>
      <c r="E140" s="48"/>
      <c r="F140" s="48"/>
      <c r="G140" s="48"/>
      <c r="H140" s="48"/>
      <c r="I140" s="48"/>
      <c r="J140" s="48"/>
      <c r="K140" s="48"/>
      <c r="L140" s="48"/>
      <c r="M140" s="48"/>
      <c r="N140" s="45"/>
      <c r="O140" s="45"/>
      <c r="P140" s="45"/>
      <c r="Q140" s="45" t="s">
        <v>131</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x14ac:dyDescent="0.25">
      <c r="A141" s="307"/>
      <c r="B141" s="33" t="s">
        <v>569</v>
      </c>
      <c r="C141" s="48"/>
      <c r="D141" s="48"/>
      <c r="E141" s="48"/>
      <c r="F141" s="48"/>
      <c r="G141" s="48"/>
      <c r="H141" s="48"/>
      <c r="I141" s="48"/>
      <c r="J141" s="48"/>
      <c r="K141" s="48"/>
      <c r="L141" s="48"/>
      <c r="M141" s="48"/>
      <c r="N141" s="45"/>
      <c r="O141" s="45"/>
      <c r="P141" s="45"/>
      <c r="Q141" s="45"/>
      <c r="R141" s="45" t="s">
        <v>131</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x14ac:dyDescent="0.25">
      <c r="A142" s="307"/>
      <c r="B142" s="33" t="s">
        <v>570</v>
      </c>
      <c r="C142" s="48"/>
      <c r="D142" s="48"/>
      <c r="E142" s="48"/>
      <c r="F142" s="48"/>
      <c r="G142" s="48"/>
      <c r="H142" s="48"/>
      <c r="I142" s="48"/>
      <c r="J142" s="48"/>
      <c r="K142" s="48"/>
      <c r="L142" s="48"/>
      <c r="M142" s="48"/>
      <c r="N142" s="45"/>
      <c r="O142" s="45"/>
      <c r="P142" s="45" t="s">
        <v>131</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x14ac:dyDescent="0.25">
      <c r="A143" s="307"/>
      <c r="B143" s="33" t="s">
        <v>571</v>
      </c>
      <c r="C143" s="48"/>
      <c r="D143" s="48"/>
      <c r="E143" s="48"/>
      <c r="F143" s="48"/>
      <c r="G143" s="48"/>
      <c r="H143" s="48"/>
      <c r="I143" s="48"/>
      <c r="J143" s="48"/>
      <c r="K143" s="48"/>
      <c r="L143" s="48"/>
      <c r="M143" s="48"/>
      <c r="N143" s="45"/>
      <c r="O143" s="45"/>
      <c r="P143" s="45" t="s">
        <v>131</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x14ac:dyDescent="0.25">
      <c r="A144" s="307"/>
      <c r="B144" s="33" t="s">
        <v>572</v>
      </c>
      <c r="C144" s="48"/>
      <c r="D144" s="48"/>
      <c r="E144" s="48"/>
      <c r="F144" s="48"/>
      <c r="G144" s="48"/>
      <c r="H144" s="48"/>
      <c r="I144" s="48"/>
      <c r="J144" s="48"/>
      <c r="K144" s="48"/>
      <c r="L144" s="48"/>
      <c r="M144" s="48"/>
      <c r="N144" s="45"/>
      <c r="O144" s="45"/>
      <c r="P144" s="45" t="s">
        <v>131</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x14ac:dyDescent="0.25">
      <c r="A145" s="308"/>
      <c r="B145" s="33" t="s">
        <v>573</v>
      </c>
      <c r="C145" s="48"/>
      <c r="D145" s="48"/>
      <c r="E145" s="48"/>
      <c r="F145" s="48"/>
      <c r="G145" s="48"/>
      <c r="H145" s="48"/>
      <c r="I145" s="48"/>
      <c r="J145" s="48"/>
      <c r="K145" s="48"/>
      <c r="L145" s="48"/>
      <c r="M145" s="48"/>
      <c r="N145" s="45"/>
      <c r="O145" s="45"/>
      <c r="P145" s="45" t="s">
        <v>131</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x14ac:dyDescent="0.25">
      <c r="A146" s="306" t="s">
        <v>574</v>
      </c>
      <c r="B146" s="33" t="s">
        <v>575</v>
      </c>
      <c r="C146" s="48" t="s">
        <v>576</v>
      </c>
      <c r="D146" s="48"/>
      <c r="E146" s="48"/>
      <c r="F146" s="48"/>
      <c r="G146" s="48"/>
      <c r="H146" s="48"/>
      <c r="I146" s="48"/>
      <c r="J146" s="48"/>
      <c r="K146" s="48"/>
      <c r="L146" s="48"/>
      <c r="M146" s="48"/>
      <c r="N146" s="45"/>
      <c r="O146" s="45"/>
      <c r="P146" s="45"/>
      <c r="Q146" s="45"/>
      <c r="R146" s="45"/>
      <c r="S146" s="45" t="s">
        <v>307</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x14ac:dyDescent="0.25">
      <c r="A147" s="307"/>
      <c r="B147" s="33" t="s">
        <v>577</v>
      </c>
      <c r="C147" s="48" t="s">
        <v>576</v>
      </c>
      <c r="D147" s="48"/>
      <c r="E147" s="48"/>
      <c r="F147" s="48"/>
      <c r="G147" s="48"/>
      <c r="H147" s="48"/>
      <c r="I147" s="48"/>
      <c r="J147" s="48"/>
      <c r="K147" s="48"/>
      <c r="L147" s="48"/>
      <c r="M147" s="48"/>
      <c r="N147" s="45"/>
      <c r="O147" s="45"/>
      <c r="P147" s="45"/>
      <c r="Q147" s="45"/>
      <c r="R147" s="45"/>
      <c r="S147" s="45" t="s">
        <v>307</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x14ac:dyDescent="0.25">
      <c r="A148" s="307"/>
      <c r="B148" s="33" t="s">
        <v>578</v>
      </c>
      <c r="C148" s="48" t="s">
        <v>576</v>
      </c>
      <c r="D148" s="48"/>
      <c r="E148" s="48"/>
      <c r="F148" s="48"/>
      <c r="G148" s="48"/>
      <c r="H148" s="48"/>
      <c r="I148" s="48"/>
      <c r="J148" s="48"/>
      <c r="K148" s="48"/>
      <c r="L148" s="48"/>
      <c r="M148" s="48"/>
      <c r="N148" s="45"/>
      <c r="O148" s="45"/>
      <c r="P148" s="45"/>
      <c r="Q148" s="45"/>
      <c r="R148" s="45"/>
      <c r="S148" s="45" t="s">
        <v>307</v>
      </c>
      <c r="T148" s="47" t="s">
        <v>113</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x14ac:dyDescent="0.25">
      <c r="A149" s="307"/>
      <c r="B149" s="33" t="s">
        <v>579</v>
      </c>
      <c r="C149" s="48"/>
      <c r="D149" s="48"/>
      <c r="E149" s="48"/>
      <c r="F149" s="48"/>
      <c r="G149" s="48"/>
      <c r="H149" s="48"/>
      <c r="I149" s="48"/>
      <c r="J149" s="48"/>
      <c r="K149" s="48"/>
      <c r="L149" s="48"/>
      <c r="M149" s="48"/>
      <c r="N149" s="45"/>
      <c r="O149" s="45"/>
      <c r="P149" s="45"/>
      <c r="Q149" s="45"/>
      <c r="R149" s="45" t="s">
        <v>131</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x14ac:dyDescent="0.25">
      <c r="A150" s="307"/>
      <c r="B150" s="33" t="s">
        <v>580</v>
      </c>
      <c r="C150" s="48"/>
      <c r="D150" s="48"/>
      <c r="E150" s="48"/>
      <c r="F150" s="48"/>
      <c r="G150" s="48"/>
      <c r="H150" s="48"/>
      <c r="I150" s="48"/>
      <c r="J150" s="48"/>
      <c r="K150" s="48"/>
      <c r="L150" s="48"/>
      <c r="M150" s="48"/>
      <c r="N150" s="45"/>
      <c r="O150" s="45"/>
      <c r="P150" s="45"/>
      <c r="Q150" s="45"/>
      <c r="R150" s="45" t="s">
        <v>131</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x14ac:dyDescent="0.25">
      <c r="A151" s="307"/>
      <c r="B151" s="33" t="s">
        <v>581</v>
      </c>
      <c r="C151" s="48"/>
      <c r="D151" s="48"/>
      <c r="E151" s="48"/>
      <c r="F151" s="48"/>
      <c r="G151" s="48"/>
      <c r="H151" s="48"/>
      <c r="I151" s="48"/>
      <c r="J151" s="48"/>
      <c r="K151" s="48"/>
      <c r="L151" s="48"/>
      <c r="M151" s="48"/>
      <c r="N151" s="45"/>
      <c r="O151" s="45"/>
      <c r="P151" s="45"/>
      <c r="Q151" s="45"/>
      <c r="R151" s="45" t="s">
        <v>131</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x14ac:dyDescent="0.25">
      <c r="A152" s="307"/>
      <c r="B152" s="33" t="s">
        <v>582</v>
      </c>
      <c r="C152" s="48"/>
      <c r="D152" s="48"/>
      <c r="E152" s="48"/>
      <c r="F152" s="48"/>
      <c r="G152" s="48"/>
      <c r="H152" s="48"/>
      <c r="I152" s="48"/>
      <c r="J152" s="48"/>
      <c r="K152" s="48"/>
      <c r="L152" s="48"/>
      <c r="M152" s="48"/>
      <c r="N152" s="45"/>
      <c r="O152" s="45"/>
      <c r="P152" s="45"/>
      <c r="Q152" s="45"/>
      <c r="R152" s="45" t="s">
        <v>131</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x14ac:dyDescent="0.25">
      <c r="A153" s="307"/>
      <c r="B153" s="33" t="s">
        <v>583</v>
      </c>
      <c r="C153" s="48"/>
      <c r="D153" s="48"/>
      <c r="E153" s="48"/>
      <c r="F153" s="48"/>
      <c r="G153" s="48"/>
      <c r="H153" s="48"/>
      <c r="I153" s="48"/>
      <c r="J153" s="48"/>
      <c r="K153" s="48"/>
      <c r="L153" s="48"/>
      <c r="M153" s="48"/>
      <c r="N153" s="45"/>
      <c r="O153" s="45"/>
      <c r="P153" s="45"/>
      <c r="Q153" s="45"/>
      <c r="R153" s="45" t="s">
        <v>131</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x14ac:dyDescent="0.25">
      <c r="A154" s="307"/>
      <c r="B154" s="33" t="s">
        <v>584</v>
      </c>
      <c r="C154" s="48"/>
      <c r="D154" s="48"/>
      <c r="E154" s="48"/>
      <c r="F154" s="48"/>
      <c r="G154" s="48"/>
      <c r="H154" s="48"/>
      <c r="I154" s="48"/>
      <c r="J154" s="48"/>
      <c r="K154" s="48"/>
      <c r="L154" s="48"/>
      <c r="M154" s="48"/>
      <c r="N154" s="45"/>
      <c r="O154" s="45"/>
      <c r="P154" s="45"/>
      <c r="Q154" s="45"/>
      <c r="R154" s="45" t="s">
        <v>131</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x14ac:dyDescent="0.25">
      <c r="A155" s="307"/>
      <c r="B155" s="33" t="s">
        <v>585</v>
      </c>
      <c r="C155" s="48"/>
      <c r="D155" s="48"/>
      <c r="E155" s="48"/>
      <c r="F155" s="48"/>
      <c r="G155" s="48"/>
      <c r="H155" s="48"/>
      <c r="I155" s="48"/>
      <c r="J155" s="48"/>
      <c r="K155" s="48"/>
      <c r="L155" s="48"/>
      <c r="M155" s="48"/>
      <c r="N155" s="45"/>
      <c r="O155" s="45"/>
      <c r="P155" s="45"/>
      <c r="Q155" s="45"/>
      <c r="R155" s="45" t="s">
        <v>131</v>
      </c>
      <c r="S155" s="45"/>
      <c r="T155" s="47" t="s">
        <v>112</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x14ac:dyDescent="0.25">
      <c r="A156" s="307"/>
      <c r="B156" s="33" t="s">
        <v>586</v>
      </c>
      <c r="C156" s="48"/>
      <c r="D156" s="48"/>
      <c r="E156" s="48"/>
      <c r="F156" s="48"/>
      <c r="G156" s="48"/>
      <c r="H156" s="48"/>
      <c r="I156" s="48"/>
      <c r="J156" s="48"/>
      <c r="K156" s="48"/>
      <c r="L156" s="48"/>
      <c r="M156" s="48"/>
      <c r="N156" s="45"/>
      <c r="O156" s="45"/>
      <c r="P156" s="45"/>
      <c r="Q156" s="45"/>
      <c r="R156" s="45" t="s">
        <v>131</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x14ac:dyDescent="0.25">
      <c r="A157" s="307"/>
      <c r="B157" s="33" t="s">
        <v>587</v>
      </c>
      <c r="C157" s="48"/>
      <c r="D157" s="48"/>
      <c r="E157" s="48"/>
      <c r="F157" s="48"/>
      <c r="G157" s="48"/>
      <c r="H157" s="48"/>
      <c r="I157" s="48"/>
      <c r="J157" s="48"/>
      <c r="K157" s="48"/>
      <c r="L157" s="48"/>
      <c r="M157" s="48"/>
      <c r="N157" s="45"/>
      <c r="O157" s="45"/>
      <c r="P157" s="45"/>
      <c r="Q157" s="45"/>
      <c r="R157" s="45" t="s">
        <v>131</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x14ac:dyDescent="0.25">
      <c r="A158" s="307"/>
      <c r="B158" s="33" t="s">
        <v>588</v>
      </c>
      <c r="C158" s="48"/>
      <c r="D158" s="48"/>
      <c r="E158" s="48"/>
      <c r="F158" s="48"/>
      <c r="G158" s="48"/>
      <c r="H158" s="48"/>
      <c r="I158" s="48"/>
      <c r="J158" s="48"/>
      <c r="K158" s="48"/>
      <c r="L158" s="48"/>
      <c r="M158" s="48"/>
      <c r="N158" s="45"/>
      <c r="O158" s="45"/>
      <c r="P158" s="45"/>
      <c r="Q158" s="45"/>
      <c r="R158" s="45" t="s">
        <v>131</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x14ac:dyDescent="0.25">
      <c r="A159" s="307"/>
      <c r="B159" s="33" t="s">
        <v>589</v>
      </c>
      <c r="C159" s="48"/>
      <c r="D159" s="48"/>
      <c r="E159" s="48"/>
      <c r="F159" s="48"/>
      <c r="G159" s="48"/>
      <c r="H159" s="48"/>
      <c r="I159" s="48"/>
      <c r="J159" s="48"/>
      <c r="K159" s="48"/>
      <c r="L159" s="48"/>
      <c r="M159" s="48"/>
      <c r="N159" s="45"/>
      <c r="O159" s="45"/>
      <c r="P159" s="45"/>
      <c r="Q159" s="45"/>
      <c r="R159" s="45" t="s">
        <v>131</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x14ac:dyDescent="0.25">
      <c r="A160" s="308"/>
      <c r="B160" s="33" t="s">
        <v>590</v>
      </c>
      <c r="C160" s="48"/>
      <c r="D160" s="48"/>
      <c r="E160" s="48"/>
      <c r="F160" s="48"/>
      <c r="G160" s="48"/>
      <c r="H160" s="48"/>
      <c r="I160" s="48"/>
      <c r="J160" s="48"/>
      <c r="K160" s="48"/>
      <c r="L160" s="48"/>
      <c r="M160" s="48"/>
      <c r="N160" s="45"/>
      <c r="O160" s="45"/>
      <c r="P160" s="45"/>
      <c r="Q160" s="45"/>
      <c r="R160" s="45" t="s">
        <v>131</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x14ac:dyDescent="0.25">
      <c r="AM161" s="74"/>
    </row>
    <row r="162" spans="1:39" x14ac:dyDescent="0.25">
      <c r="B162" s="49"/>
      <c r="AL162" s="136"/>
      <c r="AM162" s="74"/>
    </row>
    <row r="163" spans="1:39" ht="15.75" thickBot="1" x14ac:dyDescent="0.3">
      <c r="AL163" s="136"/>
      <c r="AM163" s="74"/>
    </row>
    <row r="164" spans="1:39" ht="26.25" customHeight="1" thickBot="1" x14ac:dyDescent="0.3">
      <c r="A164" s="332" t="s">
        <v>422</v>
      </c>
      <c r="B164" s="333"/>
      <c r="C164" s="333"/>
      <c r="D164" s="333"/>
      <c r="E164" s="333"/>
      <c r="F164" s="333"/>
      <c r="G164" s="333"/>
      <c r="H164" s="333"/>
      <c r="I164" s="333"/>
      <c r="J164" s="333"/>
      <c r="K164" s="333"/>
      <c r="L164" s="333"/>
      <c r="M164" s="333"/>
      <c r="N164" s="334"/>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423</v>
      </c>
      <c r="B166" s="41"/>
      <c r="C166" s="42">
        <f>COUNTA(C170:C178,C182:C190,C194:C202,C206:C214)</f>
        <v>3</v>
      </c>
      <c r="AM166" s="74"/>
    </row>
    <row r="167" spans="1:39" x14ac:dyDescent="0.25">
      <c r="AM167" s="74"/>
    </row>
    <row r="168" spans="1:39" ht="15.75" customHeight="1" x14ac:dyDescent="0.25">
      <c r="A168" s="300" t="s">
        <v>424</v>
      </c>
      <c r="B168" s="302" t="s">
        <v>118</v>
      </c>
      <c r="C168" s="302" t="s">
        <v>2</v>
      </c>
      <c r="D168" s="302" t="s">
        <v>4</v>
      </c>
      <c r="E168" s="229" t="s">
        <v>6</v>
      </c>
      <c r="F168" s="298" t="s">
        <v>8</v>
      </c>
      <c r="G168" s="299"/>
      <c r="H168" s="302" t="s">
        <v>10</v>
      </c>
      <c r="I168" s="302" t="s">
        <v>14</v>
      </c>
      <c r="J168" s="309" t="s">
        <v>12</v>
      </c>
      <c r="K168" s="304" t="s">
        <v>119</v>
      </c>
      <c r="L168" s="305"/>
      <c r="M168" s="309" t="s">
        <v>20</v>
      </c>
      <c r="N168" s="309" t="s">
        <v>22</v>
      </c>
      <c r="O168" s="34"/>
      <c r="AM168" s="74"/>
    </row>
    <row r="169" spans="1:39" ht="15.75" x14ac:dyDescent="0.25">
      <c r="A169" s="301"/>
      <c r="B169" s="303"/>
      <c r="C169" s="303"/>
      <c r="D169" s="303"/>
      <c r="E169" s="230"/>
      <c r="F169" s="38" t="s">
        <v>121</v>
      </c>
      <c r="G169" s="38" t="s">
        <v>122</v>
      </c>
      <c r="H169" s="303"/>
      <c r="I169" s="303"/>
      <c r="J169" s="310"/>
      <c r="K169" s="59" t="s">
        <v>123</v>
      </c>
      <c r="L169" s="59" t="s">
        <v>425</v>
      </c>
      <c r="M169" s="310"/>
      <c r="N169" s="310"/>
      <c r="O169" s="2"/>
      <c r="AM169" s="74"/>
    </row>
    <row r="170" spans="1:39" x14ac:dyDescent="0.25">
      <c r="A170" s="33" t="s">
        <v>436</v>
      </c>
      <c r="B170" s="33"/>
      <c r="C170" s="48" t="s">
        <v>591</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00" t="s">
        <v>424</v>
      </c>
      <c r="B180" s="302" t="s">
        <v>118</v>
      </c>
      <c r="C180" s="302" t="s">
        <v>2</v>
      </c>
      <c r="D180" s="302" t="s">
        <v>4</v>
      </c>
      <c r="E180" s="229" t="s">
        <v>6</v>
      </c>
      <c r="F180" s="298" t="s">
        <v>8</v>
      </c>
      <c r="G180" s="299"/>
      <c r="H180" s="302" t="s">
        <v>10</v>
      </c>
      <c r="I180" s="302" t="s">
        <v>14</v>
      </c>
      <c r="J180" s="302" t="s">
        <v>12</v>
      </c>
      <c r="K180" s="304" t="s">
        <v>119</v>
      </c>
      <c r="L180" s="305"/>
      <c r="M180" s="302" t="s">
        <v>20</v>
      </c>
      <c r="N180" s="309" t="s">
        <v>22</v>
      </c>
      <c r="O180" s="34"/>
      <c r="AM180" s="74"/>
    </row>
    <row r="181" spans="1:39" ht="15" customHeight="1" x14ac:dyDescent="0.25">
      <c r="A181" s="301"/>
      <c r="B181" s="303"/>
      <c r="C181" s="303"/>
      <c r="D181" s="303"/>
      <c r="E181" s="230"/>
      <c r="F181" s="38" t="s">
        <v>121</v>
      </c>
      <c r="G181" s="38" t="s">
        <v>122</v>
      </c>
      <c r="H181" s="303"/>
      <c r="I181" s="303"/>
      <c r="J181" s="303"/>
      <c r="K181" s="59" t="s">
        <v>123</v>
      </c>
      <c r="L181" s="59" t="s">
        <v>425</v>
      </c>
      <c r="M181" s="303"/>
      <c r="N181" s="310"/>
      <c r="O181" s="2"/>
      <c r="AM181" s="74"/>
    </row>
    <row r="182" spans="1:39" x14ac:dyDescent="0.25">
      <c r="A182" s="33" t="s">
        <v>436</v>
      </c>
      <c r="B182" s="33"/>
      <c r="C182" s="48" t="s">
        <v>591</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00" t="s">
        <v>424</v>
      </c>
      <c r="B192" s="302" t="s">
        <v>118</v>
      </c>
      <c r="C192" s="302" t="s">
        <v>2</v>
      </c>
      <c r="D192" s="302" t="s">
        <v>4</v>
      </c>
      <c r="E192" s="229" t="s">
        <v>6</v>
      </c>
      <c r="F192" s="298" t="s">
        <v>8</v>
      </c>
      <c r="G192" s="299"/>
      <c r="H192" s="302" t="s">
        <v>10</v>
      </c>
      <c r="I192" s="302" t="s">
        <v>14</v>
      </c>
      <c r="J192" s="302" t="s">
        <v>12</v>
      </c>
      <c r="K192" s="304" t="s">
        <v>119</v>
      </c>
      <c r="L192" s="305"/>
      <c r="M192" s="302" t="s">
        <v>20</v>
      </c>
      <c r="N192" s="309" t="s">
        <v>22</v>
      </c>
      <c r="O192" s="34"/>
      <c r="AM192" s="74"/>
    </row>
    <row r="193" spans="1:39" ht="15" customHeight="1" x14ac:dyDescent="0.25">
      <c r="A193" s="301"/>
      <c r="B193" s="303"/>
      <c r="C193" s="303"/>
      <c r="D193" s="303"/>
      <c r="E193" s="230"/>
      <c r="F193" s="38" t="s">
        <v>121</v>
      </c>
      <c r="G193" s="38" t="s">
        <v>122</v>
      </c>
      <c r="H193" s="303"/>
      <c r="I193" s="303"/>
      <c r="J193" s="303"/>
      <c r="K193" s="59" t="s">
        <v>123</v>
      </c>
      <c r="L193" s="59" t="s">
        <v>425</v>
      </c>
      <c r="M193" s="303"/>
      <c r="N193" s="310"/>
      <c r="O193" s="2"/>
      <c r="AM193" s="74"/>
    </row>
    <row r="194" spans="1:39" ht="15" customHeight="1" x14ac:dyDescent="0.25">
      <c r="A194" s="33"/>
      <c r="B194" s="33"/>
      <c r="C194" s="48" t="s">
        <v>591</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00" t="s">
        <v>437</v>
      </c>
      <c r="B204" s="302" t="s">
        <v>118</v>
      </c>
      <c r="C204" s="302" t="s">
        <v>2</v>
      </c>
      <c r="D204" s="302" t="s">
        <v>4</v>
      </c>
      <c r="E204" s="229" t="s">
        <v>6</v>
      </c>
      <c r="F204" s="298" t="s">
        <v>8</v>
      </c>
      <c r="G204" s="299"/>
      <c r="H204" s="302" t="s">
        <v>10</v>
      </c>
      <c r="I204" s="302" t="s">
        <v>14</v>
      </c>
      <c r="J204" s="302" t="s">
        <v>12</v>
      </c>
      <c r="K204" s="304" t="s">
        <v>119</v>
      </c>
      <c r="L204" s="305"/>
      <c r="M204" s="302" t="s">
        <v>20</v>
      </c>
      <c r="N204" s="309" t="s">
        <v>22</v>
      </c>
      <c r="O204" s="34"/>
      <c r="AM204" s="74"/>
    </row>
    <row r="205" spans="1:39" ht="15.75" x14ac:dyDescent="0.25">
      <c r="A205" s="301"/>
      <c r="B205" s="303"/>
      <c r="C205" s="303"/>
      <c r="D205" s="303"/>
      <c r="E205" s="230"/>
      <c r="F205" s="38" t="s">
        <v>121</v>
      </c>
      <c r="G205" s="38" t="s">
        <v>122</v>
      </c>
      <c r="H205" s="303"/>
      <c r="I205" s="303"/>
      <c r="J205" s="303"/>
      <c r="K205" s="59" t="s">
        <v>123</v>
      </c>
      <c r="L205" s="59" t="s">
        <v>425</v>
      </c>
      <c r="M205" s="303"/>
      <c r="N205" s="310"/>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0">
    <mergeCell ref="N192:N193"/>
    <mergeCell ref="N204:N205"/>
    <mergeCell ref="AJ9:AJ10"/>
    <mergeCell ref="AK9:AK10"/>
    <mergeCell ref="A164:N164"/>
    <mergeCell ref="N168:N169"/>
    <mergeCell ref="N180:N181"/>
    <mergeCell ref="AH9:AH10"/>
    <mergeCell ref="AI9:AI10"/>
    <mergeCell ref="Z9:Z10"/>
    <mergeCell ref="O9:O10"/>
    <mergeCell ref="P9:P10"/>
    <mergeCell ref="Q9:Q10"/>
    <mergeCell ref="R9:R10"/>
    <mergeCell ref="S9:S10"/>
    <mergeCell ref="U9:U10"/>
    <mergeCell ref="B6:C6"/>
    <mergeCell ref="A8:M8"/>
    <mergeCell ref="T9:T10"/>
    <mergeCell ref="A131:A145"/>
    <mergeCell ref="AG9:AG10"/>
    <mergeCell ref="A11:A25"/>
    <mergeCell ref="A26:A40"/>
    <mergeCell ref="A41:A55"/>
    <mergeCell ref="AA9:AA10"/>
    <mergeCell ref="AB9:AB10"/>
    <mergeCell ref="AC9:AC10"/>
    <mergeCell ref="AD9:AD10"/>
    <mergeCell ref="AE9:AE10"/>
    <mergeCell ref="AF9:AF10"/>
    <mergeCell ref="X9:X10"/>
    <mergeCell ref="Y9:Y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F204:G204"/>
    <mergeCell ref="A204:A205"/>
    <mergeCell ref="B204:B205"/>
    <mergeCell ref="C204:C205"/>
    <mergeCell ref="D204:D205"/>
    <mergeCell ref="E204:E205"/>
  </mergeCells>
  <conditionalFormatting sqref="O11:O160">
    <cfRule type="cellIs" dxfId="34" priority="8" stopIfTrue="1" operator="equal">
      <formula>"x"</formula>
    </cfRule>
  </conditionalFormatting>
  <conditionalFormatting sqref="P11:P160">
    <cfRule type="cellIs" dxfId="33" priority="7" operator="equal">
      <formula>"x"</formula>
    </cfRule>
  </conditionalFormatting>
  <conditionalFormatting sqref="Q11:Q160">
    <cfRule type="cellIs" dxfId="32" priority="6" operator="equal">
      <formula>"x"</formula>
    </cfRule>
  </conditionalFormatting>
  <conditionalFormatting sqref="R11:R160">
    <cfRule type="cellIs" dxfId="31" priority="5" stopIfTrue="1" operator="equal">
      <formula>"x"</formula>
    </cfRule>
  </conditionalFormatting>
  <conditionalFormatting sqref="S11:S160">
    <cfRule type="cellIs" dxfId="30" priority="4" operator="equal">
      <formula>"x"</formula>
    </cfRule>
  </conditionalFormatting>
  <conditionalFormatting sqref="T11:T160">
    <cfRule type="cellIs" dxfId="29" priority="1" stopIfTrue="1" operator="equal">
      <formula>$AQ$7</formula>
    </cfRule>
    <cfRule type="cellIs" dxfId="28" priority="2" stopIfTrue="1" operator="equal">
      <formula>$AQ$6</formula>
    </cfRule>
  </conditionalFormatting>
  <conditionalFormatting sqref="T149:T160">
    <cfRule type="cellIs" dxfId="27" priority="3" stopIfTrue="1" operator="equal">
      <formula>"x"</formula>
    </cfRule>
  </conditionalFormatting>
  <conditionalFormatting sqref="AQ6:AQ7">
    <cfRule type="cellIs" dxfId="26" priority="9" stopIfTrue="1" operator="equal">
      <formula>$AQ$6</formula>
    </cfRule>
  </conditionalFormatting>
  <dataValidations count="1">
    <dataValidation type="list" allowBlank="1" showInputMessage="1" showErrorMessage="1" sqref="T11:T160" xr:uid="{8B51DF1B-D31E-4C2C-9877-F531C3947296}">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LEGENDA!$A$46:$A$60</xm:f>
          </x14:formula1>
          <xm:sqref>N11:N160 N170:N178 N206:N215 N194:N202 N182:N190 AK11:AK160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topLeftCell="A4" zoomScale="80" zoomScaleNormal="80" zoomScalePageLayoutView="70" workbookViewId="0">
      <selection activeCell="K29" sqref="K2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283" t="s">
        <v>438</v>
      </c>
      <c r="C1" s="283"/>
      <c r="D1" s="283"/>
      <c r="E1" s="283"/>
      <c r="F1" s="283"/>
      <c r="G1" s="283"/>
      <c r="H1" s="283"/>
      <c r="I1" s="283"/>
      <c r="J1" s="283"/>
      <c r="K1" s="283"/>
      <c r="L1" s="283"/>
      <c r="M1" s="283"/>
      <c r="N1" s="283"/>
      <c r="O1" s="283"/>
      <c r="P1" s="283"/>
      <c r="Q1" s="283"/>
      <c r="R1" s="283"/>
      <c r="S1" s="283"/>
      <c r="T1" s="283"/>
      <c r="U1" s="283"/>
      <c r="V1" s="283"/>
      <c r="W1" s="283"/>
      <c r="X1" s="76"/>
    </row>
    <row r="2" spans="1:28" s="11" customFormat="1" ht="21" customHeight="1" x14ac:dyDescent="0.25">
      <c r="A2" s="77"/>
      <c r="B2" s="283"/>
      <c r="C2" s="283"/>
      <c r="D2" s="283"/>
      <c r="E2" s="283"/>
      <c r="F2" s="283"/>
      <c r="G2" s="283"/>
      <c r="H2" s="283"/>
      <c r="I2" s="283"/>
      <c r="J2" s="283"/>
      <c r="K2" s="283"/>
      <c r="L2" s="283"/>
      <c r="M2" s="283"/>
      <c r="N2" s="283"/>
      <c r="O2" s="283"/>
      <c r="P2" s="283"/>
      <c r="Q2" s="283"/>
      <c r="R2" s="283"/>
      <c r="S2" s="283"/>
      <c r="T2" s="283"/>
      <c r="U2" s="283"/>
      <c r="V2" s="283"/>
      <c r="W2" s="283"/>
      <c r="X2" s="77"/>
    </row>
    <row r="3" spans="1:28" ht="33.75" customHeight="1" x14ac:dyDescent="0.35">
      <c r="A3" s="76"/>
      <c r="B3" s="290" t="str">
        <f>'Monitoria Anual - 1'!A2</f>
        <v>Plano de Ação Nacional para a Conservação das Tartarugas Marinhas - PAN Tartarugas Marinhas</v>
      </c>
      <c r="C3" s="290"/>
      <c r="D3" s="290"/>
      <c r="E3" s="290"/>
      <c r="F3" s="290"/>
      <c r="G3" s="290"/>
      <c r="H3" s="290"/>
      <c r="I3" s="290"/>
      <c r="J3" s="290"/>
      <c r="K3" s="290"/>
      <c r="L3" s="290"/>
      <c r="M3" s="290"/>
      <c r="N3" s="290"/>
      <c r="O3" s="290"/>
      <c r="P3" s="290"/>
      <c r="Q3" s="290"/>
      <c r="R3" s="290"/>
      <c r="S3" s="290"/>
      <c r="T3" s="290"/>
      <c r="U3" s="290"/>
      <c r="V3" s="290"/>
      <c r="W3" s="290"/>
      <c r="X3" s="76"/>
    </row>
    <row r="4" spans="1:28" x14ac:dyDescent="0.25">
      <c r="A4" s="76"/>
      <c r="J4" s="8"/>
      <c r="K4" s="8"/>
      <c r="L4" s="8"/>
      <c r="M4" s="8"/>
      <c r="N4" s="8"/>
      <c r="O4" s="8"/>
      <c r="X4" s="76"/>
    </row>
    <row r="5" spans="1:28" s="2" customFormat="1" ht="45" customHeight="1" x14ac:dyDescent="0.25">
      <c r="A5" s="74"/>
      <c r="B5" s="295" t="s">
        <v>439</v>
      </c>
      <c r="C5" s="295"/>
      <c r="D5" s="296" t="str">
        <f>'Monitoria Anual - 1'!B4</f>
        <v>Reduzir as ameaças e pressões às tartarugas marinhas e seus habitats, por meio do aprimoramento das ações de conservação, pesquisa, monitoramento e políticas públicas, visando diminuir o risco de extinção dessas espécies</v>
      </c>
      <c r="E5" s="296"/>
      <c r="F5" s="296"/>
      <c r="G5" s="296"/>
      <c r="H5" s="296"/>
      <c r="I5" s="296"/>
      <c r="J5" s="296"/>
      <c r="K5" s="296"/>
      <c r="L5" s="296"/>
      <c r="M5" s="297"/>
      <c r="N5" s="9"/>
      <c r="O5" s="9"/>
      <c r="P5" s="9"/>
      <c r="Q5" s="9"/>
      <c r="R5" s="9"/>
      <c r="X5" s="74"/>
    </row>
    <row r="6" spans="1:28" x14ac:dyDescent="0.25">
      <c r="A6" s="76"/>
      <c r="J6" s="8"/>
      <c r="K6" s="8"/>
      <c r="L6" s="8"/>
      <c r="M6" s="8"/>
      <c r="N6" s="8"/>
      <c r="O6" s="8"/>
      <c r="X6" s="76"/>
    </row>
    <row r="7" spans="1:28" ht="26.25" customHeight="1" x14ac:dyDescent="0.25">
      <c r="A7" s="76"/>
      <c r="B7" s="295" t="s">
        <v>110</v>
      </c>
      <c r="C7" s="295"/>
      <c r="D7" s="284" t="str">
        <f>'Monitoria Anual - 1'!B6</f>
        <v>09/09/2025 - 12/09/2025</v>
      </c>
      <c r="E7" s="284"/>
      <c r="F7" s="284"/>
      <c r="G7" s="285"/>
      <c r="H7" s="2"/>
      <c r="I7" s="10"/>
      <c r="J7" s="8"/>
      <c r="K7" s="8"/>
      <c r="L7" s="8"/>
      <c r="M7" s="8"/>
      <c r="N7" s="8"/>
      <c r="O7" s="8"/>
      <c r="X7" s="76"/>
    </row>
    <row r="8" spans="1:28" x14ac:dyDescent="0.25">
      <c r="A8" s="76"/>
      <c r="X8" s="76"/>
    </row>
    <row r="9" spans="1:28" ht="31.5" customHeight="1" x14ac:dyDescent="0.25">
      <c r="A9" s="76"/>
      <c r="B9" s="283" t="s">
        <v>440</v>
      </c>
      <c r="C9" s="283"/>
      <c r="D9" s="283"/>
      <c r="E9" s="283"/>
      <c r="F9" s="283"/>
      <c r="G9" s="283"/>
      <c r="H9" s="283"/>
      <c r="I9" s="283"/>
      <c r="J9" s="283"/>
      <c r="K9" s="283"/>
      <c r="L9" s="283"/>
      <c r="M9" s="283"/>
      <c r="N9" s="283"/>
      <c r="O9" s="283"/>
      <c r="P9" s="283"/>
      <c r="Q9" s="283"/>
      <c r="R9" s="283"/>
      <c r="S9" s="283"/>
      <c r="T9" s="283"/>
      <c r="U9" s="283"/>
      <c r="V9" s="283"/>
      <c r="W9" s="283"/>
      <c r="X9" s="76"/>
    </row>
    <row r="10" spans="1:28" x14ac:dyDescent="0.25">
      <c r="A10" s="76"/>
      <c r="G10" s="7"/>
      <c r="H10" s="7"/>
      <c r="I10" s="7"/>
      <c r="X10" s="76"/>
    </row>
    <row r="11" spans="1:28" ht="15.75" x14ac:dyDescent="0.25">
      <c r="A11" s="76"/>
      <c r="B11" s="284" t="s">
        <v>441</v>
      </c>
      <c r="C11" s="28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291"/>
      <c r="G12" s="291"/>
      <c r="H12" s="69"/>
      <c r="X12" s="76"/>
    </row>
    <row r="13" spans="1:28" ht="33.75" customHeight="1" x14ac:dyDescent="0.25">
      <c r="A13" s="76"/>
      <c r="C13" s="292" t="s">
        <v>592</v>
      </c>
      <c r="D13" s="293"/>
      <c r="E13" s="293"/>
      <c r="F13" s="293"/>
      <c r="G13" s="294"/>
      <c r="H13" s="3"/>
      <c r="X13" s="76"/>
    </row>
    <row r="14" spans="1:28" s="2" customFormat="1" ht="34.5" customHeight="1" x14ac:dyDescent="0.25">
      <c r="A14" s="74"/>
      <c r="C14" s="82" t="s">
        <v>443</v>
      </c>
      <c r="D14" s="78" t="s">
        <v>444</v>
      </c>
      <c r="E14" s="79" t="s">
        <v>445</v>
      </c>
      <c r="F14" s="80" t="s">
        <v>446</v>
      </c>
      <c r="G14" s="81" t="s">
        <v>445</v>
      </c>
      <c r="H14" s="6"/>
      <c r="X14" s="74"/>
    </row>
    <row r="15" spans="1:28" ht="15.75" x14ac:dyDescent="0.25">
      <c r="A15" s="76"/>
      <c r="C15" s="83" t="s">
        <v>447</v>
      </c>
      <c r="D15" s="56"/>
      <c r="E15" s="64"/>
      <c r="F15" s="56">
        <f>COUNTA('Monitoria Anual - 2'!T11:T1000)</f>
        <v>10</v>
      </c>
      <c r="G15" s="64">
        <f t="shared" ref="G15:G21" si="0">F15/$F$22</f>
        <v>6.5789473684210523E-2</v>
      </c>
      <c r="H15" s="65"/>
      <c r="X15" s="76"/>
    </row>
    <row r="16" spans="1:28" ht="15.75" x14ac:dyDescent="0.25">
      <c r="A16" s="76"/>
      <c r="C16" s="84" t="s">
        <v>448</v>
      </c>
      <c r="D16" s="57">
        <f>COUNTA('Monitoria Anual - 2'!O11:O1000)</f>
        <v>2</v>
      </c>
      <c r="E16" s="66">
        <f>D16/$D$22</f>
        <v>1.3333333333333334E-2</v>
      </c>
      <c r="F16" s="57">
        <f>D16-AB16</f>
        <v>2</v>
      </c>
      <c r="G16" s="66">
        <f t="shared" si="0"/>
        <v>1.3157894736842105E-2</v>
      </c>
      <c r="H16" s="65"/>
      <c r="X16" s="76"/>
      <c r="Z16">
        <f>COUNTIFS('Monitoria Anual - 1'!O:O,"x",'Monitoria Anual - 1'!T:T,"Excluída")</f>
        <v>0</v>
      </c>
      <c r="AA16">
        <f>COUNTIFS('Monitoria Anual - 1'!O:O,"x",'Monitoria Anual - 1'!T:T,"Agrupada")</f>
        <v>0</v>
      </c>
      <c r="AB16">
        <f>Z16+AA16</f>
        <v>0</v>
      </c>
    </row>
    <row r="17" spans="1:28" ht="15.75" x14ac:dyDescent="0.25">
      <c r="A17" s="76"/>
      <c r="C17" s="85" t="s">
        <v>449</v>
      </c>
      <c r="D17" s="57">
        <f>COUNTA('Monitoria Anual - 2'!P11:P1000)</f>
        <v>39</v>
      </c>
      <c r="E17" s="66">
        <f>D17/$D$22</f>
        <v>0.26</v>
      </c>
      <c r="F17" s="57">
        <f>D17-AB17</f>
        <v>38</v>
      </c>
      <c r="G17" s="66">
        <f t="shared" si="0"/>
        <v>0.25</v>
      </c>
      <c r="H17" s="65"/>
      <c r="X17" s="76"/>
      <c r="Z17">
        <f t="array" ref="Z17">COUNTIFS('Monitoria Anual - 1'!P:P,"x",'Monitoria Anual - 1'!T:T,"Excluída")</f>
        <v>1</v>
      </c>
      <c r="AA17">
        <f t="array" ref="AA17">COUNTIFS('Monitoria Anual - 1'!P:P,"x",'Monitoria Anual - 1'!T:T,"Agrupada")</f>
        <v>0</v>
      </c>
      <c r="AB17">
        <f>Z17+AA17</f>
        <v>1</v>
      </c>
    </row>
    <row r="18" spans="1:28" ht="15.75" x14ac:dyDescent="0.25">
      <c r="A18" s="76"/>
      <c r="C18" s="86" t="s">
        <v>450</v>
      </c>
      <c r="D18" s="57">
        <f>COUNTA('Monitoria Anual - 2'!Q11:Q1000)</f>
        <v>29</v>
      </c>
      <c r="E18" s="66">
        <f>D18/$D$22</f>
        <v>0.19333333333333333</v>
      </c>
      <c r="F18" s="57">
        <f>D18-AB18</f>
        <v>29</v>
      </c>
      <c r="G18" s="66">
        <f t="shared" si="0"/>
        <v>0.19078947368421054</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451</v>
      </c>
      <c r="D19" s="57">
        <f>COUNTA('Monitoria Anual - 2'!R11:R1000)</f>
        <v>38</v>
      </c>
      <c r="E19" s="66">
        <f>D19/$D$22</f>
        <v>0.25333333333333335</v>
      </c>
      <c r="F19" s="57">
        <f t="shared" ref="F19:F20" si="1">D19-AB19</f>
        <v>38</v>
      </c>
      <c r="G19" s="66">
        <f t="shared" si="0"/>
        <v>0.25</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452</v>
      </c>
      <c r="D20" s="57">
        <f>COUNTA('Monitoria Anual - 2'!S11:S1000)</f>
        <v>42</v>
      </c>
      <c r="E20" s="66">
        <f>D20/$D$22</f>
        <v>0.28000000000000003</v>
      </c>
      <c r="F20" s="57">
        <f t="shared" si="1"/>
        <v>42</v>
      </c>
      <c r="G20" s="66">
        <f t="shared" si="0"/>
        <v>0.27631578947368424</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453</v>
      </c>
      <c r="D21" s="58"/>
      <c r="E21" s="67"/>
      <c r="F21" s="58">
        <f>'Monitoria Anual - 2'!C166</f>
        <v>3</v>
      </c>
      <c r="G21" s="67">
        <f t="shared" si="0"/>
        <v>1.9736842105263157E-2</v>
      </c>
      <c r="H21" s="65"/>
      <c r="X21" s="76"/>
    </row>
    <row r="22" spans="1:28" ht="16.5" thickBot="1" x14ac:dyDescent="0.3">
      <c r="A22" s="76"/>
      <c r="C22" s="90" t="s">
        <v>454</v>
      </c>
      <c r="D22" s="91">
        <f>SUM(D16:D20)</f>
        <v>150</v>
      </c>
      <c r="E22" s="92">
        <f>SUM(E15:E21)</f>
        <v>1</v>
      </c>
      <c r="F22" s="93">
        <f>SUM(F16:F21)</f>
        <v>152</v>
      </c>
      <c r="G22" s="94">
        <f>SUM(G16:G21)</f>
        <v>1</v>
      </c>
      <c r="H22" s="65"/>
      <c r="X22" s="76"/>
    </row>
    <row r="23" spans="1:28" x14ac:dyDescent="0.25">
      <c r="A23" s="76"/>
      <c r="C23" s="96" t="s">
        <v>455</v>
      </c>
      <c r="D23" s="286">
        <f>COUNTIF('Monitoria Anual - 2'!T11:T1000,"Agrupada")</f>
        <v>5</v>
      </c>
      <c r="E23" s="286"/>
      <c r="F23" s="286"/>
      <c r="G23" s="287"/>
      <c r="H23" s="5"/>
      <c r="X23" s="76"/>
    </row>
    <row r="24" spans="1:28" ht="15.75" thickBot="1" x14ac:dyDescent="0.3">
      <c r="A24" s="76"/>
      <c r="C24" s="95" t="s">
        <v>456</v>
      </c>
      <c r="D24" s="288">
        <f>COUNTIF('Monitoria Anual - 2'!T11:T161,"Excluída")</f>
        <v>5</v>
      </c>
      <c r="E24" s="288"/>
      <c r="F24" s="288"/>
      <c r="G24" s="289"/>
      <c r="X24" s="76"/>
    </row>
    <row r="25" spans="1:28" x14ac:dyDescent="0.25">
      <c r="A25" s="76"/>
      <c r="X25" s="76"/>
    </row>
    <row r="26" spans="1:28" x14ac:dyDescent="0.25">
      <c r="A26" s="76"/>
      <c r="X26" s="76"/>
    </row>
    <row r="27" spans="1:28" ht="15.75" x14ac:dyDescent="0.25">
      <c r="A27" s="76"/>
      <c r="B27" s="284" t="s">
        <v>457</v>
      </c>
      <c r="C27" s="285"/>
      <c r="D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458</v>
      </c>
      <c r="D29" s="52">
        <f>COUNTA('Monitoria Anual - 2'!A11:A160)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459</v>
      </c>
      <c r="D31" s="110" t="s">
        <v>460</v>
      </c>
      <c r="E31" s="13"/>
      <c r="F31" s="14"/>
      <c r="G31" s="15"/>
      <c r="H31" s="17"/>
      <c r="I31" s="18"/>
      <c r="J31" s="19"/>
      <c r="W31" s="1"/>
      <c r="X31" s="76"/>
    </row>
    <row r="32" spans="1:28" x14ac:dyDescent="0.25">
      <c r="A32" s="76"/>
      <c r="C32" s="53" t="s">
        <v>461</v>
      </c>
      <c r="D32" s="61">
        <f>SUM(F32:J32)</f>
        <v>15</v>
      </c>
      <c r="E32" s="23">
        <f>COUNTA('Monitoria Anual - 2'!T11:T25)</f>
        <v>5</v>
      </c>
      <c r="F32" s="50">
        <f>COUNTA('Monitoria Anual - 2'!O11:O25)</f>
        <v>1</v>
      </c>
      <c r="G32" s="50">
        <f>COUNTA('Monitoria Anual - 2'!P11:P25)</f>
        <v>6</v>
      </c>
      <c r="H32" s="50">
        <f>COUNTA('Monitoria Anual - 2'!Q11:Q25)</f>
        <v>3</v>
      </c>
      <c r="I32" s="50">
        <f>COUNTA('Monitoria Anual - 2'!R11:R25)</f>
        <v>1</v>
      </c>
      <c r="J32" s="51">
        <f>COUNTA('Monitoria Anual - 2'!S11:S25)</f>
        <v>4</v>
      </c>
      <c r="W32" s="1"/>
      <c r="X32" s="76"/>
    </row>
    <row r="33" spans="1:30" x14ac:dyDescent="0.25">
      <c r="A33" s="76"/>
      <c r="C33" s="54" t="s">
        <v>462</v>
      </c>
      <c r="D33" s="53">
        <f>SUM(F33:J33)</f>
        <v>15</v>
      </c>
      <c r="E33" s="24">
        <f>COUNTA('Monitoria Anual - 2'!T26:T40)</f>
        <v>2</v>
      </c>
      <c r="F33" s="25">
        <f>COUNTA('Monitoria Anual - 2'!O26:O40)</f>
        <v>0</v>
      </c>
      <c r="G33" s="25">
        <f>COUNTA('Monitoria Anual - 2'!P26:P40)</f>
        <v>6</v>
      </c>
      <c r="H33" s="25">
        <f>COUNTA('Monitoria Anual - 2'!Q26:Q40)</f>
        <v>2</v>
      </c>
      <c r="I33" s="25">
        <f>COUNTA('Monitoria Anual - 2'!R26:R40)</f>
        <v>3</v>
      </c>
      <c r="J33" s="26">
        <f>COUNTA('Monitoria Anual - 2'!S26:S40)</f>
        <v>4</v>
      </c>
      <c r="W33" s="1"/>
      <c r="X33" s="76"/>
    </row>
    <row r="34" spans="1:30" x14ac:dyDescent="0.25">
      <c r="A34" s="76"/>
      <c r="C34" s="54" t="s">
        <v>463</v>
      </c>
      <c r="D34" s="53">
        <f t="shared" ref="D34:D41" si="2">SUM(F34:J34)</f>
        <v>15</v>
      </c>
      <c r="E34" s="24">
        <f>COUNTA('Monitoria Anual - 2'!T41:T55)</f>
        <v>0</v>
      </c>
      <c r="F34" s="25">
        <f>COUNTA('Monitoria Anual - 2'!O41:O55)</f>
        <v>1</v>
      </c>
      <c r="G34" s="25">
        <f>COUNTA('Monitoria Anual - 2'!P41:P55)</f>
        <v>6</v>
      </c>
      <c r="H34" s="25">
        <f>COUNTA('Monitoria Anual - 2'!Q41:Q55)</f>
        <v>1</v>
      </c>
      <c r="I34" s="25">
        <f>COUNTA('Monitoria Anual - 2'!R41:R55)</f>
        <v>5</v>
      </c>
      <c r="J34" s="26">
        <f>COUNTA('Monitoria Anual - 2'!S41:S55)</f>
        <v>2</v>
      </c>
      <c r="W34" s="1"/>
      <c r="X34" s="76"/>
    </row>
    <row r="35" spans="1:30" x14ac:dyDescent="0.25">
      <c r="A35" s="76"/>
      <c r="C35" s="54" t="s">
        <v>464</v>
      </c>
      <c r="D35" s="53">
        <f t="shared" si="2"/>
        <v>15</v>
      </c>
      <c r="E35" s="24">
        <f>COUNTA('Monitoria Anual - 2'!T56:T70)</f>
        <v>1</v>
      </c>
      <c r="F35" s="25">
        <f>COUNTA('Monitoria Anual - 2'!O56:O70)</f>
        <v>0</v>
      </c>
      <c r="G35" s="25">
        <f>COUNTA('Monitoria Anual - 2'!P56:P70)</f>
        <v>6</v>
      </c>
      <c r="H35" s="25">
        <f>COUNTA('Monitoria Anual - 2'!Q56:Q70)</f>
        <v>2</v>
      </c>
      <c r="I35" s="25">
        <f>COUNTA('Monitoria Anual - 2'!R56:R70)</f>
        <v>5</v>
      </c>
      <c r="J35" s="26">
        <f>COUNTA('Monitoria Anual - 2'!S56:S70)</f>
        <v>2</v>
      </c>
      <c r="W35" s="1"/>
      <c r="X35" s="76"/>
    </row>
    <row r="36" spans="1:30" x14ac:dyDescent="0.25">
      <c r="A36" s="76"/>
      <c r="C36" s="54" t="s">
        <v>465</v>
      </c>
      <c r="D36" s="53">
        <f t="shared" si="2"/>
        <v>15</v>
      </c>
      <c r="E36" s="24">
        <f>COUNTA('Monitoria Anual - 2'!T71:T85)</f>
        <v>0</v>
      </c>
      <c r="F36" s="25">
        <f>COUNTA('Monitoria Anual - 2'!O71:O85)</f>
        <v>0</v>
      </c>
      <c r="G36" s="25">
        <f>COUNTA('Monitoria Anual - 2'!P71:P85)</f>
        <v>0</v>
      </c>
      <c r="H36" s="25">
        <f>COUNTA('Monitoria Anual - 2'!Q71:Q85)</f>
        <v>12</v>
      </c>
      <c r="I36" s="25">
        <f>COUNTA('Monitoria Anual - 2'!R71:R85)</f>
        <v>0</v>
      </c>
      <c r="J36" s="26">
        <f>COUNTA('Monitoria Anual - 2'!S71:S85)</f>
        <v>3</v>
      </c>
      <c r="W36" s="1"/>
      <c r="X36" s="76"/>
    </row>
    <row r="37" spans="1:30" x14ac:dyDescent="0.25">
      <c r="A37" s="76"/>
      <c r="C37" s="54" t="s">
        <v>466</v>
      </c>
      <c r="D37" s="53">
        <f t="shared" si="2"/>
        <v>15</v>
      </c>
      <c r="E37" s="24">
        <f>COUNTA('Monitoria Anual - 2'!T86:T100)</f>
        <v>0</v>
      </c>
      <c r="F37" s="25">
        <f>COUNTA('Monitoria Anual - 2'!O86:O100)</f>
        <v>0</v>
      </c>
      <c r="G37" s="25">
        <f>COUNTA('Monitoria Anual - 2'!P86:P100)</f>
        <v>0</v>
      </c>
      <c r="H37" s="25">
        <f>COUNTA('Monitoria Anual - 2'!Q86:Q100)</f>
        <v>0</v>
      </c>
      <c r="I37" s="25">
        <f>COUNTA('Monitoria Anual - 2'!R86:R100)</f>
        <v>0</v>
      </c>
      <c r="J37" s="26">
        <f>COUNTA('Monitoria Anual - 2'!S86:S100)</f>
        <v>15</v>
      </c>
      <c r="W37" s="1"/>
      <c r="X37" s="76"/>
    </row>
    <row r="38" spans="1:30" x14ac:dyDescent="0.25">
      <c r="A38" s="76"/>
      <c r="C38" s="54" t="s">
        <v>467</v>
      </c>
      <c r="D38" s="53">
        <f t="shared" si="2"/>
        <v>15</v>
      </c>
      <c r="E38" s="24">
        <f>COUNTA('Monitoria Anual - 2'!T101:T115)</f>
        <v>0</v>
      </c>
      <c r="F38" s="25">
        <f>COUNTA('Monitoria Anual - 2'!O101:O115)</f>
        <v>0</v>
      </c>
      <c r="G38" s="25">
        <f>COUNTA('Monitoria Anual - 2'!P101:P115)</f>
        <v>11</v>
      </c>
      <c r="H38" s="25">
        <f>COUNTA('Monitoria Anual - 2'!Q101:Q115)</f>
        <v>0</v>
      </c>
      <c r="I38" s="25">
        <f>COUNTA('Monitoria Anual - 2'!R101:R115)</f>
        <v>1</v>
      </c>
      <c r="J38" s="26">
        <f>COUNTA('Monitoria Anual - 2'!S101:S115)</f>
        <v>3</v>
      </c>
      <c r="W38" s="1"/>
      <c r="X38" s="76"/>
    </row>
    <row r="39" spans="1:30" x14ac:dyDescent="0.25">
      <c r="A39" s="76"/>
      <c r="C39" s="54" t="s">
        <v>593</v>
      </c>
      <c r="D39" s="53">
        <f t="shared" si="2"/>
        <v>15</v>
      </c>
      <c r="E39" s="24">
        <f>COUNTA('Monitoria Anual - 2'!T116:T130)</f>
        <v>0</v>
      </c>
      <c r="F39" s="25">
        <f>COUNTA('Monitoria Anual - 2'!O116:O130)</f>
        <v>0</v>
      </c>
      <c r="G39" s="25">
        <f>COUNTA('Monitoria Anual - 2'!P116:P130)</f>
        <v>0</v>
      </c>
      <c r="H39" s="25">
        <f>COUNTA('Monitoria Anual - 2'!Q116:Q130)</f>
        <v>5</v>
      </c>
      <c r="I39" s="25">
        <f>COUNTA('Monitoria Anual - 2'!R116:R130)</f>
        <v>7</v>
      </c>
      <c r="J39" s="26">
        <f>COUNTA('Monitoria Anual - 2'!S116:S130)</f>
        <v>3</v>
      </c>
      <c r="W39" s="1"/>
      <c r="X39" s="76"/>
    </row>
    <row r="40" spans="1:30" x14ac:dyDescent="0.25">
      <c r="A40" s="76"/>
      <c r="C40" s="54" t="s">
        <v>594</v>
      </c>
      <c r="D40" s="53">
        <f t="shared" si="2"/>
        <v>15</v>
      </c>
      <c r="E40" s="24">
        <f>COUNTA('Monitoria Anual - 2'!T131:T145)</f>
        <v>0</v>
      </c>
      <c r="F40" s="25">
        <f>COUNTA('Monitoria Anual - 2'!O131:O145)</f>
        <v>0</v>
      </c>
      <c r="G40" s="25">
        <f>COUNTA('Monitoria Anual - 2'!P131:P145)</f>
        <v>4</v>
      </c>
      <c r="H40" s="25">
        <f>COUNTA('Monitoria Anual - 2'!Q131:Q145)</f>
        <v>4</v>
      </c>
      <c r="I40" s="25">
        <f>COUNTA('Monitoria Anual - 2'!R131:R145)</f>
        <v>4</v>
      </c>
      <c r="J40" s="26">
        <f>COUNTA('Monitoria Anual - 2'!S131:S145)</f>
        <v>3</v>
      </c>
      <c r="W40" s="1"/>
      <c r="X40" s="76"/>
    </row>
    <row r="41" spans="1:30" ht="15.75" thickBot="1" x14ac:dyDescent="0.3">
      <c r="A41" s="76"/>
      <c r="C41" s="55" t="s">
        <v>595</v>
      </c>
      <c r="D41" s="62">
        <f t="shared" si="2"/>
        <v>15</v>
      </c>
      <c r="E41" s="27">
        <f>COUNTA('Monitoria Anual - 2'!T146:T160)</f>
        <v>2</v>
      </c>
      <c r="F41" s="28">
        <f>COUNTA('Monitoria Anual - 2'!O146:O160)</f>
        <v>0</v>
      </c>
      <c r="G41" s="28">
        <f>COUNTA('Monitoria Anual - 2'!P146:P160)</f>
        <v>0</v>
      </c>
      <c r="H41" s="28">
        <f>COUNTA('Monitoria Anual - 2'!Q146:Q160)</f>
        <v>0</v>
      </c>
      <c r="I41" s="28">
        <f>COUNTA('Monitoria Anual - 2'!R146:R160)</f>
        <v>12</v>
      </c>
      <c r="J41" s="29">
        <f>COUNTA('Monitoria Anual - 2'!S146:S160)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dmSN5SIN2eqtYA4bY+Un01X7xsEnqUg9ROhv8Hv/l6mVsynpZ+JxEeB7xL6aK8M6TUHCvUaU7LrTarQHoKsKyA==" saltValue="kmx9VgkfN3LnCbrg918G9w==" spinCount="100000" sheet="1" objects="1" scenarios="1"/>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zoomScale="60" zoomScaleNormal="60" workbookViewId="0">
      <selection activeCell="AE219" sqref="AE219"/>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11" t="s">
        <v>438</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34"/>
      <c r="AM1" s="74"/>
    </row>
    <row r="2" spans="1:43" ht="33.75" customHeight="1" thickBot="1" x14ac:dyDescent="0.3">
      <c r="A2" s="312" t="str">
        <f>'Monitoria Anual - 1'!A2</f>
        <v>Plano de Ação Nacional para a Conservação das Tartarugas Marinhas - PAN Tartarugas Marinhas</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135"/>
      <c r="AM2" s="74"/>
    </row>
    <row r="3" spans="1:43" ht="15.75" thickTop="1" x14ac:dyDescent="0.25">
      <c r="AL3" s="131"/>
      <c r="AM3" s="74"/>
    </row>
    <row r="4" spans="1:43" ht="45" customHeight="1" x14ac:dyDescent="0.25">
      <c r="A4" s="73" t="s">
        <v>108</v>
      </c>
      <c r="B4" s="335" t="str">
        <f>'Monitoria Anual - 1'!B4</f>
        <v>Reduzir as ameaças e pressões às tartarugas marinhas e seus habitats, por meio do aprimoramento das ações de conservação, pesquisa, monitoramento e políticas públicas, visando diminuir o risco de extinção dessas espécies</v>
      </c>
      <c r="C4" s="335"/>
      <c r="D4" s="335"/>
      <c r="E4" s="335"/>
      <c r="F4" s="335"/>
      <c r="G4" s="336"/>
      <c r="H4" s="9"/>
      <c r="I4" s="9"/>
      <c r="J4" s="9"/>
      <c r="K4" s="9"/>
      <c r="L4" s="9"/>
      <c r="M4" s="9"/>
      <c r="N4" s="9"/>
      <c r="O4" s="9"/>
      <c r="P4" s="9"/>
      <c r="Q4" s="9"/>
      <c r="R4" s="9"/>
      <c r="S4" s="9"/>
      <c r="T4" s="2"/>
      <c r="AL4" s="131"/>
      <c r="AM4" s="74"/>
    </row>
    <row r="5" spans="1:43" x14ac:dyDescent="0.25">
      <c r="AL5" s="131"/>
      <c r="AM5" s="74"/>
    </row>
    <row r="6" spans="1:43" ht="27" customHeight="1" x14ac:dyDescent="0.25">
      <c r="A6" s="73" t="s">
        <v>110</v>
      </c>
      <c r="B6" s="326" t="s">
        <v>468</v>
      </c>
      <c r="C6" s="327"/>
      <c r="M6" s="43"/>
      <c r="N6" s="43"/>
      <c r="AL6" s="131"/>
      <c r="AM6" s="74"/>
      <c r="AQ6" s="2" t="s">
        <v>112</v>
      </c>
    </row>
    <row r="7" spans="1:43" ht="15.75" thickBot="1" x14ac:dyDescent="0.3">
      <c r="AL7" s="131"/>
      <c r="AM7" s="74"/>
      <c r="AQ7" s="44" t="s">
        <v>113</v>
      </c>
    </row>
    <row r="8" spans="1:43" ht="27" customHeight="1" thickBot="1" x14ac:dyDescent="0.3">
      <c r="A8" s="328" t="s">
        <v>114</v>
      </c>
      <c r="B8" s="329"/>
      <c r="C8" s="329"/>
      <c r="D8" s="329"/>
      <c r="E8" s="329"/>
      <c r="F8" s="329"/>
      <c r="G8" s="329"/>
      <c r="H8" s="329"/>
      <c r="I8" s="329"/>
      <c r="J8" s="329"/>
      <c r="K8" s="329"/>
      <c r="L8" s="329"/>
      <c r="M8" s="330"/>
      <c r="N8" s="70"/>
      <c r="O8" s="313" t="s">
        <v>115</v>
      </c>
      <c r="P8" s="314"/>
      <c r="Q8" s="314"/>
      <c r="R8" s="314"/>
      <c r="S8" s="314"/>
      <c r="T8" s="314"/>
      <c r="U8" s="314"/>
      <c r="V8" s="314"/>
      <c r="W8" s="314"/>
      <c r="X8" s="314"/>
      <c r="Y8" s="314"/>
      <c r="Z8" s="315" t="s">
        <v>116</v>
      </c>
      <c r="AA8" s="316"/>
      <c r="AB8" s="316"/>
      <c r="AC8" s="316"/>
      <c r="AD8" s="316"/>
      <c r="AE8" s="316"/>
      <c r="AF8" s="316"/>
      <c r="AG8" s="316"/>
      <c r="AH8" s="316"/>
      <c r="AI8" s="316"/>
      <c r="AJ8" s="316"/>
      <c r="AK8" s="317"/>
      <c r="AL8" s="132"/>
      <c r="AM8" s="74"/>
    </row>
    <row r="9" spans="1:43" ht="64.5" customHeight="1" x14ac:dyDescent="0.25">
      <c r="A9" s="320" t="s">
        <v>117</v>
      </c>
      <c r="B9" s="318" t="s">
        <v>118</v>
      </c>
      <c r="C9" s="318" t="s">
        <v>2</v>
      </c>
      <c r="D9" s="318" t="s">
        <v>4</v>
      </c>
      <c r="E9" s="233" t="s">
        <v>6</v>
      </c>
      <c r="F9" s="322" t="s">
        <v>8</v>
      </c>
      <c r="G9" s="323"/>
      <c r="H9" s="318" t="s">
        <v>10</v>
      </c>
      <c r="I9" s="318" t="s">
        <v>14</v>
      </c>
      <c r="J9" s="318" t="s">
        <v>12</v>
      </c>
      <c r="K9" s="324" t="s">
        <v>119</v>
      </c>
      <c r="L9" s="325"/>
      <c r="M9" s="318" t="s">
        <v>20</v>
      </c>
      <c r="N9" s="318" t="s">
        <v>22</v>
      </c>
      <c r="O9" s="262" t="s">
        <v>25</v>
      </c>
      <c r="P9" s="264" t="s">
        <v>27</v>
      </c>
      <c r="Q9" s="266" t="s">
        <v>29</v>
      </c>
      <c r="R9" s="268" t="s">
        <v>31</v>
      </c>
      <c r="S9" s="277" t="s">
        <v>33</v>
      </c>
      <c r="T9" s="279" t="s">
        <v>35</v>
      </c>
      <c r="U9" s="281" t="s">
        <v>41</v>
      </c>
      <c r="V9" s="281" t="s">
        <v>43</v>
      </c>
      <c r="W9" s="281" t="s">
        <v>45</v>
      </c>
      <c r="X9" s="281" t="s">
        <v>47</v>
      </c>
      <c r="Y9" s="258" t="s">
        <v>49</v>
      </c>
      <c r="Z9" s="260" t="s">
        <v>52</v>
      </c>
      <c r="AA9" s="235" t="s">
        <v>54</v>
      </c>
      <c r="AB9" s="235" t="s">
        <v>56</v>
      </c>
      <c r="AC9" s="235" t="s">
        <v>58</v>
      </c>
      <c r="AD9" s="235" t="s">
        <v>60</v>
      </c>
      <c r="AE9" s="235" t="s">
        <v>62</v>
      </c>
      <c r="AF9" s="235" t="s">
        <v>64</v>
      </c>
      <c r="AG9" s="235" t="s">
        <v>66</v>
      </c>
      <c r="AH9" s="235" t="s">
        <v>68</v>
      </c>
      <c r="AI9" s="235" t="s">
        <v>70</v>
      </c>
      <c r="AJ9" s="235" t="s">
        <v>120</v>
      </c>
      <c r="AK9" s="235" t="s">
        <v>74</v>
      </c>
      <c r="AL9" s="133"/>
      <c r="AM9" s="74"/>
    </row>
    <row r="10" spans="1:43" ht="45.75" customHeight="1" thickBot="1" x14ac:dyDescent="0.3">
      <c r="A10" s="321"/>
      <c r="B10" s="319"/>
      <c r="C10" s="319"/>
      <c r="D10" s="319"/>
      <c r="E10" s="234"/>
      <c r="F10" s="39" t="s">
        <v>121</v>
      </c>
      <c r="G10" s="39" t="s">
        <v>122</v>
      </c>
      <c r="H10" s="319"/>
      <c r="I10" s="319"/>
      <c r="J10" s="319"/>
      <c r="K10" s="60" t="s">
        <v>123</v>
      </c>
      <c r="L10" s="60" t="s">
        <v>124</v>
      </c>
      <c r="M10" s="319"/>
      <c r="N10" s="319"/>
      <c r="O10" s="263"/>
      <c r="P10" s="265"/>
      <c r="Q10" s="267"/>
      <c r="R10" s="269"/>
      <c r="S10" s="278"/>
      <c r="T10" s="280"/>
      <c r="U10" s="282"/>
      <c r="V10" s="282"/>
      <c r="W10" s="282"/>
      <c r="X10" s="282"/>
      <c r="Y10" s="259"/>
      <c r="Z10" s="261"/>
      <c r="AA10" s="236"/>
      <c r="AB10" s="236"/>
      <c r="AC10" s="236"/>
      <c r="AD10" s="236"/>
      <c r="AE10" s="236"/>
      <c r="AF10" s="236"/>
      <c r="AG10" s="236"/>
      <c r="AH10" s="236"/>
      <c r="AI10" s="236"/>
      <c r="AJ10" s="236"/>
      <c r="AK10" s="236"/>
      <c r="AL10" s="133"/>
      <c r="AM10" s="74"/>
    </row>
    <row r="11" spans="1:43" ht="30" customHeight="1" x14ac:dyDescent="0.25">
      <c r="A11" s="331" t="s">
        <v>469</v>
      </c>
      <c r="B11" s="68" t="s">
        <v>126</v>
      </c>
      <c r="C11" s="45"/>
      <c r="D11" s="45"/>
      <c r="E11" s="45"/>
      <c r="F11" s="45"/>
      <c r="G11" s="45"/>
      <c r="H11" s="45"/>
      <c r="I11" s="45"/>
      <c r="J11" s="45"/>
      <c r="K11" s="45"/>
      <c r="L11" s="45"/>
      <c r="M11" s="45"/>
      <c r="N11" s="45"/>
      <c r="O11" s="45"/>
      <c r="P11" s="46"/>
      <c r="Q11" s="45" t="s">
        <v>131</v>
      </c>
      <c r="R11" s="45"/>
      <c r="S11" s="45"/>
      <c r="T11" s="47" t="s">
        <v>113</v>
      </c>
      <c r="U11" s="45"/>
      <c r="V11" s="45"/>
      <c r="W11" s="45"/>
      <c r="X11" s="45"/>
      <c r="Y11" s="45"/>
      <c r="Z11" s="45"/>
      <c r="AA11" s="45"/>
      <c r="AB11" s="45"/>
      <c r="AC11" s="45"/>
      <c r="AD11" s="45"/>
      <c r="AE11" s="45"/>
      <c r="AF11" s="45"/>
      <c r="AG11" s="45"/>
      <c r="AH11" s="45"/>
      <c r="AI11" s="45"/>
      <c r="AJ11" s="45"/>
      <c r="AK11" s="45"/>
      <c r="AL11" s="133"/>
      <c r="AM11" s="74"/>
    </row>
    <row r="12" spans="1:43" ht="30" customHeight="1" x14ac:dyDescent="0.25">
      <c r="A12" s="307"/>
      <c r="B12" s="33" t="s">
        <v>135</v>
      </c>
      <c r="C12" s="48"/>
      <c r="D12" s="48"/>
      <c r="E12" s="48"/>
      <c r="F12" s="48"/>
      <c r="G12" s="48"/>
      <c r="H12" s="48"/>
      <c r="I12" s="48"/>
      <c r="J12" s="48"/>
      <c r="K12" s="48"/>
      <c r="L12" s="48"/>
      <c r="M12" s="48"/>
      <c r="N12" s="45"/>
      <c r="O12" s="45"/>
      <c r="P12" s="45"/>
      <c r="Q12" s="45" t="s">
        <v>131</v>
      </c>
      <c r="R12" s="45"/>
      <c r="S12" s="45"/>
      <c r="T12" s="47" t="s">
        <v>113</v>
      </c>
      <c r="U12" s="48"/>
      <c r="V12" s="48"/>
      <c r="W12" s="48"/>
      <c r="X12" s="48"/>
      <c r="Y12" s="48"/>
      <c r="Z12" s="48"/>
      <c r="AA12" s="48"/>
      <c r="AB12" s="48"/>
      <c r="AC12" s="48"/>
      <c r="AD12" s="48"/>
      <c r="AE12" s="48"/>
      <c r="AF12" s="48"/>
      <c r="AG12" s="48"/>
      <c r="AH12" s="48"/>
      <c r="AI12" s="48"/>
      <c r="AJ12" s="48"/>
      <c r="AK12" s="45"/>
      <c r="AL12" s="133"/>
      <c r="AM12" s="74"/>
    </row>
    <row r="13" spans="1:43" ht="30" customHeight="1" x14ac:dyDescent="0.25">
      <c r="A13" s="307"/>
      <c r="B13" s="33" t="s">
        <v>142</v>
      </c>
      <c r="C13" s="48"/>
      <c r="D13" s="48"/>
      <c r="E13" s="48"/>
      <c r="F13" s="48"/>
      <c r="G13" s="48"/>
      <c r="H13" s="48"/>
      <c r="I13" s="48"/>
      <c r="J13" s="48"/>
      <c r="K13" s="48"/>
      <c r="L13" s="48"/>
      <c r="M13" s="48"/>
      <c r="N13" s="45"/>
      <c r="O13" s="45"/>
      <c r="P13" s="45"/>
      <c r="Q13" s="45" t="s">
        <v>131</v>
      </c>
      <c r="R13" s="45"/>
      <c r="S13" s="45"/>
      <c r="T13" s="47"/>
      <c r="U13" s="48"/>
      <c r="V13" s="48"/>
      <c r="W13" s="48"/>
      <c r="X13" s="48"/>
      <c r="Y13" s="48"/>
      <c r="Z13" s="48"/>
      <c r="AA13" s="48"/>
      <c r="AB13" s="48"/>
      <c r="AC13" s="48"/>
      <c r="AD13" s="48"/>
      <c r="AE13" s="48"/>
      <c r="AF13" s="48"/>
      <c r="AG13" s="48"/>
      <c r="AH13" s="48"/>
      <c r="AI13" s="48"/>
      <c r="AJ13" s="48"/>
      <c r="AK13" s="45"/>
      <c r="AL13" s="133"/>
      <c r="AM13" s="74"/>
    </row>
    <row r="14" spans="1:43" ht="30" customHeight="1" x14ac:dyDescent="0.25">
      <c r="A14" s="307"/>
      <c r="B14" s="33" t="s">
        <v>149</v>
      </c>
      <c r="C14" s="48"/>
      <c r="D14" s="48"/>
      <c r="E14" s="48"/>
      <c r="F14" s="48"/>
      <c r="G14" s="48"/>
      <c r="H14" s="48"/>
      <c r="I14" s="48"/>
      <c r="J14" s="48"/>
      <c r="K14" s="48"/>
      <c r="L14" s="48"/>
      <c r="M14" s="48"/>
      <c r="N14" s="45"/>
      <c r="O14" s="45"/>
      <c r="P14" s="45"/>
      <c r="Q14" s="45" t="s">
        <v>131</v>
      </c>
      <c r="R14" s="45"/>
      <c r="S14" s="45"/>
      <c r="T14" s="47"/>
      <c r="U14" s="48"/>
      <c r="V14" s="48"/>
      <c r="W14" s="48"/>
      <c r="X14" s="48"/>
      <c r="Y14" s="48"/>
      <c r="Z14" s="48"/>
      <c r="AA14" s="48"/>
      <c r="AB14" s="48"/>
      <c r="AC14" s="48"/>
      <c r="AD14" s="48"/>
      <c r="AE14" s="48"/>
      <c r="AF14" s="48"/>
      <c r="AG14" s="48"/>
      <c r="AH14" s="48"/>
      <c r="AI14" s="48"/>
      <c r="AJ14" s="48"/>
      <c r="AK14" s="45"/>
      <c r="AL14" s="133"/>
      <c r="AM14" s="74"/>
    </row>
    <row r="15" spans="1:43" ht="30" customHeight="1" x14ac:dyDescent="0.25">
      <c r="A15" s="307"/>
      <c r="B15" s="33" t="s">
        <v>155</v>
      </c>
      <c r="C15" s="48"/>
      <c r="D15" s="48"/>
      <c r="E15" s="48"/>
      <c r="F15" s="48"/>
      <c r="G15" s="48"/>
      <c r="H15" s="48"/>
      <c r="I15" s="48"/>
      <c r="J15" s="48"/>
      <c r="K15" s="48"/>
      <c r="L15" s="48"/>
      <c r="M15" s="48"/>
      <c r="N15" s="45"/>
      <c r="O15" s="45"/>
      <c r="P15" s="45"/>
      <c r="Q15" s="45"/>
      <c r="R15" s="45"/>
      <c r="S15" s="45" t="s">
        <v>307</v>
      </c>
      <c r="T15" s="47"/>
      <c r="U15" s="48"/>
      <c r="V15" s="48"/>
      <c r="W15" s="48"/>
      <c r="X15" s="48"/>
      <c r="Y15" s="48"/>
      <c r="Z15" s="48"/>
      <c r="AA15" s="48"/>
      <c r="AB15" s="48"/>
      <c r="AC15" s="48"/>
      <c r="AD15" s="48"/>
      <c r="AE15" s="48"/>
      <c r="AF15" s="48"/>
      <c r="AG15" s="48"/>
      <c r="AH15" s="48"/>
      <c r="AI15" s="48"/>
      <c r="AJ15" s="48"/>
      <c r="AK15" s="45"/>
      <c r="AL15" s="133"/>
      <c r="AM15" s="74"/>
    </row>
    <row r="16" spans="1:43" ht="30" customHeight="1" x14ac:dyDescent="0.25">
      <c r="A16" s="307"/>
      <c r="B16" s="33" t="s">
        <v>160</v>
      </c>
      <c r="C16" s="48"/>
      <c r="D16" s="48"/>
      <c r="E16" s="48"/>
      <c r="F16" s="48"/>
      <c r="G16" s="48"/>
      <c r="H16" s="48"/>
      <c r="I16" s="48"/>
      <c r="J16" s="48"/>
      <c r="K16" s="48"/>
      <c r="L16" s="48"/>
      <c r="M16" s="48"/>
      <c r="N16" s="45"/>
      <c r="O16" s="45"/>
      <c r="P16" s="45" t="s">
        <v>131</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x14ac:dyDescent="0.25">
      <c r="A17" s="307"/>
      <c r="B17" s="33" t="s">
        <v>167</v>
      </c>
      <c r="C17" s="48"/>
      <c r="D17" s="48"/>
      <c r="E17" s="48"/>
      <c r="F17" s="48"/>
      <c r="G17" s="48"/>
      <c r="H17" s="48"/>
      <c r="I17" s="48"/>
      <c r="J17" s="48"/>
      <c r="K17" s="48"/>
      <c r="L17" s="48"/>
      <c r="M17" s="48"/>
      <c r="N17" s="45"/>
      <c r="O17" s="45"/>
      <c r="P17" s="45" t="s">
        <v>131</v>
      </c>
      <c r="Q17" s="45"/>
      <c r="R17" s="45"/>
      <c r="S17" s="45"/>
      <c r="T17" s="47" t="s">
        <v>112</v>
      </c>
      <c r="U17" s="48"/>
      <c r="V17" s="48"/>
      <c r="W17" s="48"/>
      <c r="X17" s="48"/>
      <c r="Y17" s="48"/>
      <c r="Z17" s="48"/>
      <c r="AA17" s="48"/>
      <c r="AB17" s="48"/>
      <c r="AC17" s="48"/>
      <c r="AD17" s="48"/>
      <c r="AE17" s="48"/>
      <c r="AF17" s="48"/>
      <c r="AG17" s="48"/>
      <c r="AH17" s="48"/>
      <c r="AI17" s="48"/>
      <c r="AJ17" s="48"/>
      <c r="AK17" s="45"/>
      <c r="AL17" s="133"/>
      <c r="AM17" s="74"/>
    </row>
    <row r="18" spans="1:39" ht="30" customHeight="1" x14ac:dyDescent="0.25">
      <c r="A18" s="307"/>
      <c r="B18" s="33" t="s">
        <v>172</v>
      </c>
      <c r="C18" s="48"/>
      <c r="D18" s="48"/>
      <c r="E18" s="48"/>
      <c r="F18" s="48"/>
      <c r="G18" s="48"/>
      <c r="H18" s="48"/>
      <c r="I18" s="48"/>
      <c r="J18" s="48"/>
      <c r="K18" s="48"/>
      <c r="L18" s="48"/>
      <c r="M18" s="48"/>
      <c r="N18" s="45"/>
      <c r="O18" s="45"/>
      <c r="P18" s="45"/>
      <c r="Q18" s="45"/>
      <c r="R18" s="45" t="s">
        <v>307</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x14ac:dyDescent="0.25">
      <c r="A19" s="307"/>
      <c r="B19" s="33" t="s">
        <v>426</v>
      </c>
      <c r="C19" s="48"/>
      <c r="D19" s="48"/>
      <c r="E19" s="48"/>
      <c r="F19" s="48"/>
      <c r="G19" s="48"/>
      <c r="H19" s="48"/>
      <c r="I19" s="48"/>
      <c r="J19" s="48"/>
      <c r="K19" s="48"/>
      <c r="L19" s="48"/>
      <c r="M19" s="48"/>
      <c r="N19" s="45"/>
      <c r="O19" s="45"/>
      <c r="P19" s="45"/>
      <c r="Q19" s="45" t="s">
        <v>131</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x14ac:dyDescent="0.25">
      <c r="A20" s="307"/>
      <c r="B20" s="33" t="s">
        <v>429</v>
      </c>
      <c r="C20" s="48"/>
      <c r="D20" s="48"/>
      <c r="E20" s="48"/>
      <c r="F20" s="48"/>
      <c r="G20" s="48"/>
      <c r="H20" s="48"/>
      <c r="I20" s="48"/>
      <c r="J20" s="48"/>
      <c r="K20" s="48"/>
      <c r="L20" s="48"/>
      <c r="M20" s="48"/>
      <c r="N20" s="45"/>
      <c r="O20" s="45"/>
      <c r="P20" s="45" t="s">
        <v>131</v>
      </c>
      <c r="Q20" s="45"/>
      <c r="R20" s="45"/>
      <c r="S20" s="45"/>
      <c r="T20" s="47" t="s">
        <v>112</v>
      </c>
      <c r="U20" s="48"/>
      <c r="V20" s="48"/>
      <c r="W20" s="48"/>
      <c r="X20" s="48"/>
      <c r="Y20" s="48"/>
      <c r="Z20" s="48"/>
      <c r="AA20" s="48"/>
      <c r="AB20" s="48"/>
      <c r="AC20" s="48"/>
      <c r="AD20" s="48"/>
      <c r="AE20" s="48"/>
      <c r="AF20" s="48"/>
      <c r="AG20" s="48"/>
      <c r="AH20" s="48"/>
      <c r="AI20" s="48"/>
      <c r="AJ20" s="48"/>
      <c r="AK20" s="45"/>
      <c r="AL20" s="133"/>
      <c r="AM20" s="74"/>
    </row>
    <row r="21" spans="1:39" ht="30" customHeight="1" x14ac:dyDescent="0.25">
      <c r="A21" s="307"/>
      <c r="B21" s="33" t="s">
        <v>470</v>
      </c>
      <c r="C21" s="48"/>
      <c r="D21" s="48"/>
      <c r="E21" s="48"/>
      <c r="F21" s="48"/>
      <c r="G21" s="48"/>
      <c r="H21" s="48"/>
      <c r="I21" s="48"/>
      <c r="J21" s="48"/>
      <c r="K21" s="48"/>
      <c r="L21" s="48"/>
      <c r="M21" s="48"/>
      <c r="N21" s="45"/>
      <c r="O21" s="45" t="s">
        <v>131</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x14ac:dyDescent="0.25">
      <c r="A22" s="307"/>
      <c r="B22" s="33" t="s">
        <v>471</v>
      </c>
      <c r="C22" s="48"/>
      <c r="D22" s="48"/>
      <c r="E22" s="48"/>
      <c r="F22" s="48"/>
      <c r="G22" s="48"/>
      <c r="H22" s="48"/>
      <c r="I22" s="48"/>
      <c r="J22" s="48"/>
      <c r="K22" s="48"/>
      <c r="L22" s="48"/>
      <c r="M22" s="48"/>
      <c r="N22" s="45"/>
      <c r="O22" s="45"/>
      <c r="P22" s="45" t="s">
        <v>131</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x14ac:dyDescent="0.25">
      <c r="A23" s="307"/>
      <c r="B23" s="33" t="s">
        <v>472</v>
      </c>
      <c r="C23" s="48"/>
      <c r="D23" s="48"/>
      <c r="E23" s="48"/>
      <c r="F23" s="48"/>
      <c r="G23" s="48"/>
      <c r="H23" s="48"/>
      <c r="I23" s="48"/>
      <c r="J23" s="48"/>
      <c r="K23" s="48"/>
      <c r="L23" s="48"/>
      <c r="M23" s="48"/>
      <c r="N23" s="45"/>
      <c r="O23" s="45"/>
      <c r="P23" s="45"/>
      <c r="Q23" s="45"/>
      <c r="R23" s="45"/>
      <c r="S23" s="45" t="s">
        <v>131</v>
      </c>
      <c r="T23" s="47"/>
      <c r="U23" s="48"/>
      <c r="V23" s="48"/>
      <c r="W23" s="48"/>
      <c r="X23" s="48"/>
      <c r="Y23" s="48"/>
      <c r="Z23" s="48"/>
      <c r="AA23" s="48"/>
      <c r="AB23" s="48"/>
      <c r="AC23" s="48"/>
      <c r="AD23" s="48"/>
      <c r="AE23" s="48"/>
      <c r="AF23" s="48"/>
      <c r="AG23" s="48"/>
      <c r="AH23" s="48"/>
      <c r="AI23" s="48"/>
      <c r="AJ23" s="48"/>
      <c r="AK23" s="45"/>
      <c r="AL23" s="133"/>
      <c r="AM23" s="74"/>
    </row>
    <row r="24" spans="1:39" ht="30" customHeight="1" x14ac:dyDescent="0.25">
      <c r="A24" s="307"/>
      <c r="B24" s="33" t="s">
        <v>473</v>
      </c>
      <c r="C24" s="48"/>
      <c r="D24" s="48"/>
      <c r="E24" s="48"/>
      <c r="F24" s="48"/>
      <c r="G24" s="48"/>
      <c r="H24" s="48"/>
      <c r="I24" s="48"/>
      <c r="J24" s="48"/>
      <c r="K24" s="48"/>
      <c r="L24" s="48"/>
      <c r="M24" s="48"/>
      <c r="N24" s="45"/>
      <c r="O24" s="45"/>
      <c r="P24" s="45" t="s">
        <v>131</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x14ac:dyDescent="0.25">
      <c r="A25" s="308"/>
      <c r="B25" s="33" t="s">
        <v>474</v>
      </c>
      <c r="C25" s="48"/>
      <c r="D25" s="48"/>
      <c r="E25" s="48"/>
      <c r="F25" s="48"/>
      <c r="G25" s="48"/>
      <c r="H25" s="48"/>
      <c r="I25" s="48"/>
      <c r="J25" s="48"/>
      <c r="K25" s="48"/>
      <c r="L25" s="48"/>
      <c r="M25" s="48"/>
      <c r="N25" s="45"/>
      <c r="O25" s="45"/>
      <c r="P25" s="45" t="s">
        <v>131</v>
      </c>
      <c r="Q25" s="45"/>
      <c r="R25" s="45"/>
      <c r="S25" s="45"/>
      <c r="T25" s="47" t="s">
        <v>113</v>
      </c>
      <c r="U25" s="48"/>
      <c r="V25" s="48"/>
      <c r="W25" s="48"/>
      <c r="X25" s="48"/>
      <c r="Y25" s="48"/>
      <c r="Z25" s="48"/>
      <c r="AA25" s="48"/>
      <c r="AB25" s="48"/>
      <c r="AC25" s="48"/>
      <c r="AD25" s="48"/>
      <c r="AE25" s="48"/>
      <c r="AF25" s="48"/>
      <c r="AG25" s="48"/>
      <c r="AH25" s="48"/>
      <c r="AI25" s="48"/>
      <c r="AJ25" s="48"/>
      <c r="AK25" s="45"/>
      <c r="AL25" s="133"/>
      <c r="AM25" s="74"/>
    </row>
    <row r="26" spans="1:39" ht="30" customHeight="1" x14ac:dyDescent="0.25">
      <c r="A26" s="306" t="s">
        <v>475</v>
      </c>
      <c r="B26" s="33" t="s">
        <v>179</v>
      </c>
      <c r="C26" s="48"/>
      <c r="D26" s="48"/>
      <c r="E26" s="48"/>
      <c r="F26" s="48"/>
      <c r="G26" s="48"/>
      <c r="H26" s="48"/>
      <c r="I26" s="48"/>
      <c r="J26" s="48"/>
      <c r="K26" s="48"/>
      <c r="L26" s="48"/>
      <c r="M26" s="48"/>
      <c r="N26" s="45"/>
      <c r="O26" s="45"/>
      <c r="P26" s="45" t="s">
        <v>131</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x14ac:dyDescent="0.25">
      <c r="A27" s="307"/>
      <c r="B27" s="33" t="s">
        <v>186</v>
      </c>
      <c r="C27" s="48"/>
      <c r="D27" s="48"/>
      <c r="E27" s="48"/>
      <c r="F27" s="48"/>
      <c r="G27" s="48"/>
      <c r="H27" s="48"/>
      <c r="I27" s="48"/>
      <c r="J27" s="48"/>
      <c r="K27" s="48"/>
      <c r="L27" s="48"/>
      <c r="M27" s="48"/>
      <c r="N27" s="45"/>
      <c r="O27" s="45"/>
      <c r="P27" s="45"/>
      <c r="Q27" s="45"/>
      <c r="R27" s="45"/>
      <c r="S27" s="45" t="s">
        <v>307</v>
      </c>
      <c r="T27" s="47"/>
      <c r="U27" s="48"/>
      <c r="V27" s="48"/>
      <c r="W27" s="48"/>
      <c r="X27" s="48"/>
      <c r="Y27" s="48"/>
      <c r="Z27" s="48"/>
      <c r="AA27" s="48"/>
      <c r="AB27" s="48"/>
      <c r="AC27" s="48"/>
      <c r="AD27" s="48"/>
      <c r="AE27" s="48"/>
      <c r="AF27" s="48"/>
      <c r="AG27" s="48"/>
      <c r="AH27" s="48"/>
      <c r="AI27" s="48"/>
      <c r="AJ27" s="48"/>
      <c r="AK27" s="45"/>
      <c r="AL27" s="133"/>
      <c r="AM27" s="74"/>
    </row>
    <row r="28" spans="1:39" ht="30" customHeight="1" x14ac:dyDescent="0.25">
      <c r="A28" s="307"/>
      <c r="B28" s="33" t="s">
        <v>194</v>
      </c>
      <c r="C28" s="45"/>
      <c r="D28" s="45"/>
      <c r="E28" s="45"/>
      <c r="F28" s="45"/>
      <c r="G28" s="45"/>
      <c r="H28" s="45"/>
      <c r="I28" s="45"/>
      <c r="J28" s="45"/>
      <c r="K28" s="45"/>
      <c r="L28" s="45"/>
      <c r="M28" s="45"/>
      <c r="N28" s="45"/>
      <c r="O28" s="45"/>
      <c r="P28" s="45" t="s">
        <v>131</v>
      </c>
      <c r="Q28" s="45"/>
      <c r="R28" s="45"/>
      <c r="S28" s="45"/>
      <c r="T28" s="47" t="s">
        <v>113</v>
      </c>
      <c r="U28" s="45"/>
      <c r="V28" s="45"/>
      <c r="W28" s="45"/>
      <c r="X28" s="45"/>
      <c r="Y28" s="45"/>
      <c r="Z28" s="45"/>
      <c r="AA28" s="45"/>
      <c r="AB28" s="45"/>
      <c r="AC28" s="45"/>
      <c r="AD28" s="45"/>
      <c r="AE28" s="45"/>
      <c r="AF28" s="45"/>
      <c r="AG28" s="45"/>
      <c r="AH28" s="45"/>
      <c r="AI28" s="45"/>
      <c r="AJ28" s="45"/>
      <c r="AK28" s="45"/>
      <c r="AL28" s="133"/>
      <c r="AM28" s="74"/>
    </row>
    <row r="29" spans="1:39" ht="30" customHeight="1" x14ac:dyDescent="0.25">
      <c r="A29" s="307"/>
      <c r="B29" s="33" t="s">
        <v>202</v>
      </c>
      <c r="C29" s="45"/>
      <c r="D29" s="45"/>
      <c r="E29" s="45"/>
      <c r="F29" s="45"/>
      <c r="G29" s="45"/>
      <c r="H29" s="45"/>
      <c r="I29" s="45"/>
      <c r="J29" s="45"/>
      <c r="K29" s="45"/>
      <c r="L29" s="45"/>
      <c r="M29" s="45"/>
      <c r="N29" s="45"/>
      <c r="O29" s="45"/>
      <c r="P29" s="45"/>
      <c r="Q29" s="45" t="s">
        <v>131</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x14ac:dyDescent="0.25">
      <c r="A30" s="307"/>
      <c r="B30" s="33" t="s">
        <v>208</v>
      </c>
      <c r="C30" s="45"/>
      <c r="D30" s="45"/>
      <c r="E30" s="45"/>
      <c r="F30" s="45"/>
      <c r="G30" s="45"/>
      <c r="H30" s="45"/>
      <c r="I30" s="45"/>
      <c r="J30" s="45"/>
      <c r="K30" s="45"/>
      <c r="L30" s="45"/>
      <c r="M30" s="45"/>
      <c r="N30" s="45"/>
      <c r="O30" s="45"/>
      <c r="P30" s="45"/>
      <c r="Q30" s="45"/>
      <c r="R30" s="45" t="s">
        <v>131</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x14ac:dyDescent="0.25">
      <c r="A31" s="307"/>
      <c r="B31" s="33" t="s">
        <v>213</v>
      </c>
      <c r="C31" s="45"/>
      <c r="D31" s="45"/>
      <c r="E31" s="45"/>
      <c r="F31" s="45"/>
      <c r="G31" s="45"/>
      <c r="H31" s="45"/>
      <c r="I31" s="45"/>
      <c r="J31" s="45"/>
      <c r="K31" s="45"/>
      <c r="L31" s="45"/>
      <c r="M31" s="45"/>
      <c r="N31" s="45"/>
      <c r="O31" s="45"/>
      <c r="P31" s="45" t="s">
        <v>131</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x14ac:dyDescent="0.25">
      <c r="A32" s="307"/>
      <c r="B32" s="33" t="s">
        <v>220</v>
      </c>
      <c r="C32" s="45"/>
      <c r="D32" s="45"/>
      <c r="E32" s="45"/>
      <c r="F32" s="45"/>
      <c r="G32" s="45"/>
      <c r="H32" s="45"/>
      <c r="I32" s="45"/>
      <c r="J32" s="45"/>
      <c r="K32" s="45"/>
      <c r="L32" s="45"/>
      <c r="M32" s="45"/>
      <c r="N32" s="45"/>
      <c r="O32" s="45"/>
      <c r="P32" s="45"/>
      <c r="Q32" s="45"/>
      <c r="R32" s="45" t="s">
        <v>131</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x14ac:dyDescent="0.25">
      <c r="A33" s="307"/>
      <c r="B33" s="33" t="s">
        <v>228</v>
      </c>
      <c r="C33" s="45"/>
      <c r="D33" s="45"/>
      <c r="E33" s="45"/>
      <c r="F33" s="45"/>
      <c r="G33" s="45"/>
      <c r="H33" s="45"/>
      <c r="I33" s="45"/>
      <c r="J33" s="45"/>
      <c r="K33" s="45"/>
      <c r="L33" s="45"/>
      <c r="M33" s="45"/>
      <c r="N33" s="45"/>
      <c r="O33" s="45"/>
      <c r="P33" s="45"/>
      <c r="Q33" s="45" t="s">
        <v>131</v>
      </c>
      <c r="R33" s="45"/>
      <c r="S33" s="45"/>
      <c r="T33" s="47" t="s">
        <v>112</v>
      </c>
      <c r="U33" s="45"/>
      <c r="V33" s="45"/>
      <c r="W33" s="45"/>
      <c r="X33" s="45"/>
      <c r="Y33" s="45"/>
      <c r="Z33" s="45"/>
      <c r="AA33" s="45"/>
      <c r="AB33" s="45"/>
      <c r="AC33" s="45"/>
      <c r="AD33" s="45"/>
      <c r="AE33" s="45"/>
      <c r="AF33" s="45"/>
      <c r="AG33" s="45"/>
      <c r="AH33" s="45"/>
      <c r="AI33" s="45"/>
      <c r="AJ33" s="45"/>
      <c r="AK33" s="45"/>
      <c r="AL33" s="133"/>
      <c r="AM33" s="74"/>
    </row>
    <row r="34" spans="1:39" ht="30" customHeight="1" x14ac:dyDescent="0.25">
      <c r="A34" s="307"/>
      <c r="B34" s="33" t="s">
        <v>235</v>
      </c>
      <c r="C34" s="45"/>
      <c r="D34" s="45"/>
      <c r="E34" s="45"/>
      <c r="F34" s="45"/>
      <c r="G34" s="45"/>
      <c r="H34" s="45"/>
      <c r="I34" s="45"/>
      <c r="J34" s="45"/>
      <c r="K34" s="45"/>
      <c r="L34" s="45"/>
      <c r="M34" s="45"/>
      <c r="N34" s="45"/>
      <c r="O34" s="45"/>
      <c r="P34" s="45"/>
      <c r="Q34" s="45"/>
      <c r="R34" s="45" t="s">
        <v>131</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x14ac:dyDescent="0.25">
      <c r="A35" s="307"/>
      <c r="B35" s="33" t="s">
        <v>243</v>
      </c>
      <c r="C35" s="45"/>
      <c r="D35" s="45"/>
      <c r="E35" s="45"/>
      <c r="F35" s="45"/>
      <c r="G35" s="45"/>
      <c r="H35" s="45"/>
      <c r="I35" s="45"/>
      <c r="J35" s="45"/>
      <c r="K35" s="45"/>
      <c r="L35" s="45"/>
      <c r="M35" s="45"/>
      <c r="N35" s="45"/>
      <c r="O35" s="45"/>
      <c r="P35" s="45" t="s">
        <v>131</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x14ac:dyDescent="0.25">
      <c r="A36" s="307"/>
      <c r="B36" s="33" t="s">
        <v>249</v>
      </c>
      <c r="C36" s="45"/>
      <c r="D36" s="45"/>
      <c r="E36" s="45"/>
      <c r="F36" s="45"/>
      <c r="G36" s="45"/>
      <c r="H36" s="45"/>
      <c r="I36" s="45"/>
      <c r="J36" s="45"/>
      <c r="K36" s="45"/>
      <c r="L36" s="45"/>
      <c r="M36" s="45"/>
      <c r="N36" s="45"/>
      <c r="O36" s="45"/>
      <c r="P36" s="45"/>
      <c r="Q36" s="45"/>
      <c r="R36" s="45"/>
      <c r="S36" s="45" t="s">
        <v>131</v>
      </c>
      <c r="T36" s="47"/>
      <c r="U36" s="45"/>
      <c r="V36" s="45"/>
      <c r="W36" s="45"/>
      <c r="X36" s="45"/>
      <c r="Y36" s="45"/>
      <c r="Z36" s="45"/>
      <c r="AA36" s="45"/>
      <c r="AB36" s="45"/>
      <c r="AC36" s="45"/>
      <c r="AD36" s="45"/>
      <c r="AE36" s="45"/>
      <c r="AF36" s="45"/>
      <c r="AG36" s="45"/>
      <c r="AH36" s="45"/>
      <c r="AI36" s="45"/>
      <c r="AJ36" s="45"/>
      <c r="AK36" s="45"/>
      <c r="AL36" s="133"/>
      <c r="AM36" s="74"/>
    </row>
    <row r="37" spans="1:39" ht="30" customHeight="1" x14ac:dyDescent="0.25">
      <c r="A37" s="307"/>
      <c r="B37" s="33" t="s">
        <v>476</v>
      </c>
      <c r="C37" s="45"/>
      <c r="D37" s="45"/>
      <c r="E37" s="45"/>
      <c r="F37" s="45"/>
      <c r="G37" s="45"/>
      <c r="H37" s="45"/>
      <c r="I37" s="45"/>
      <c r="J37" s="45"/>
      <c r="K37" s="45"/>
      <c r="L37" s="45"/>
      <c r="M37" s="45"/>
      <c r="N37" s="45"/>
      <c r="O37" s="45"/>
      <c r="P37" s="45" t="s">
        <v>131</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x14ac:dyDescent="0.25">
      <c r="A38" s="307"/>
      <c r="B38" s="33" t="s">
        <v>477</v>
      </c>
      <c r="C38" s="45"/>
      <c r="D38" s="45"/>
      <c r="E38" s="45"/>
      <c r="F38" s="45"/>
      <c r="G38" s="45"/>
      <c r="H38" s="45"/>
      <c r="I38" s="45"/>
      <c r="J38" s="45"/>
      <c r="K38" s="45"/>
      <c r="L38" s="45"/>
      <c r="M38" s="45"/>
      <c r="N38" s="45"/>
      <c r="O38" s="45"/>
      <c r="P38" s="45"/>
      <c r="Q38" s="45"/>
      <c r="R38" s="45"/>
      <c r="S38" s="45" t="s">
        <v>131</v>
      </c>
      <c r="T38" s="47"/>
      <c r="U38" s="45"/>
      <c r="V38" s="45"/>
      <c r="W38" s="45"/>
      <c r="X38" s="45"/>
      <c r="Y38" s="45"/>
      <c r="Z38" s="45"/>
      <c r="AA38" s="45"/>
      <c r="AB38" s="45"/>
      <c r="AC38" s="45"/>
      <c r="AD38" s="45"/>
      <c r="AE38" s="45"/>
      <c r="AF38" s="45"/>
      <c r="AG38" s="45"/>
      <c r="AH38" s="45"/>
      <c r="AI38" s="45"/>
      <c r="AJ38" s="45"/>
      <c r="AK38" s="45"/>
      <c r="AL38" s="133"/>
      <c r="AM38" s="74"/>
    </row>
    <row r="39" spans="1:39" ht="30" customHeight="1" x14ac:dyDescent="0.25">
      <c r="A39" s="307"/>
      <c r="B39" s="33" t="s">
        <v>478</v>
      </c>
      <c r="C39" s="45"/>
      <c r="D39" s="45"/>
      <c r="E39" s="45"/>
      <c r="F39" s="45"/>
      <c r="G39" s="45"/>
      <c r="H39" s="45"/>
      <c r="I39" s="45"/>
      <c r="J39" s="45"/>
      <c r="K39" s="45"/>
      <c r="L39" s="45"/>
      <c r="M39" s="45"/>
      <c r="N39" s="45"/>
      <c r="O39" s="45"/>
      <c r="P39" s="45" t="s">
        <v>131</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x14ac:dyDescent="0.25">
      <c r="A40" s="308"/>
      <c r="B40" s="33" t="s">
        <v>479</v>
      </c>
      <c r="C40" s="45"/>
      <c r="D40" s="45"/>
      <c r="E40" s="45"/>
      <c r="F40" s="45"/>
      <c r="G40" s="45"/>
      <c r="H40" s="45"/>
      <c r="I40" s="45"/>
      <c r="J40" s="45"/>
      <c r="K40" s="45"/>
      <c r="L40" s="45"/>
      <c r="M40" s="45"/>
      <c r="N40" s="45"/>
      <c r="O40" s="45"/>
      <c r="P40" s="45"/>
      <c r="Q40" s="45"/>
      <c r="R40" s="45"/>
      <c r="S40" s="45" t="s">
        <v>131</v>
      </c>
      <c r="T40" s="47"/>
      <c r="U40" s="45"/>
      <c r="V40" s="45"/>
      <c r="W40" s="45"/>
      <c r="X40" s="45"/>
      <c r="Y40" s="45"/>
      <c r="Z40" s="45"/>
      <c r="AA40" s="45"/>
      <c r="AB40" s="45"/>
      <c r="AC40" s="45"/>
      <c r="AD40" s="45"/>
      <c r="AE40" s="45"/>
      <c r="AF40" s="45"/>
      <c r="AG40" s="45"/>
      <c r="AH40" s="45"/>
      <c r="AI40" s="45"/>
      <c r="AJ40" s="45"/>
      <c r="AK40" s="45"/>
      <c r="AL40" s="133"/>
      <c r="AM40" s="74"/>
    </row>
    <row r="41" spans="1:39" ht="30" customHeight="1" x14ac:dyDescent="0.25">
      <c r="A41" s="306" t="s">
        <v>480</v>
      </c>
      <c r="B41" s="33" t="s">
        <v>255</v>
      </c>
      <c r="C41" s="48" t="s">
        <v>481</v>
      </c>
      <c r="D41" s="48"/>
      <c r="E41" s="48"/>
      <c r="F41" s="48"/>
      <c r="G41" s="48"/>
      <c r="H41" s="48"/>
      <c r="I41" s="48"/>
      <c r="J41" s="48"/>
      <c r="K41" s="48"/>
      <c r="L41" s="48"/>
      <c r="M41" s="48"/>
      <c r="N41" s="45"/>
      <c r="O41" s="45" t="s">
        <v>307</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x14ac:dyDescent="0.25">
      <c r="A42" s="307"/>
      <c r="B42" s="33" t="s">
        <v>261</v>
      </c>
      <c r="C42" s="48" t="s">
        <v>481</v>
      </c>
      <c r="D42" s="48"/>
      <c r="E42" s="48"/>
      <c r="F42" s="48"/>
      <c r="G42" s="48"/>
      <c r="H42" s="48"/>
      <c r="I42" s="48"/>
      <c r="J42" s="48"/>
      <c r="K42" s="48"/>
      <c r="L42" s="48"/>
      <c r="M42" s="48"/>
      <c r="N42" s="45"/>
      <c r="O42" s="45"/>
      <c r="P42" s="45" t="s">
        <v>131</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x14ac:dyDescent="0.25">
      <c r="A43" s="307"/>
      <c r="B43" s="33" t="s">
        <v>266</v>
      </c>
      <c r="C43" s="48" t="s">
        <v>481</v>
      </c>
      <c r="D43" s="48"/>
      <c r="E43" s="48"/>
      <c r="F43" s="48"/>
      <c r="G43" s="48"/>
      <c r="H43" s="48"/>
      <c r="I43" s="48"/>
      <c r="J43" s="48"/>
      <c r="K43" s="48"/>
      <c r="L43" s="48"/>
      <c r="M43" s="48"/>
      <c r="N43" s="45"/>
      <c r="O43" s="45"/>
      <c r="P43" s="45" t="s">
        <v>131</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x14ac:dyDescent="0.25">
      <c r="A44" s="307"/>
      <c r="B44" s="33" t="s">
        <v>274</v>
      </c>
      <c r="C44" s="48"/>
      <c r="D44" s="45"/>
      <c r="E44" s="45"/>
      <c r="F44" s="45"/>
      <c r="G44" s="45"/>
      <c r="H44" s="45"/>
      <c r="I44" s="45"/>
      <c r="J44" s="45"/>
      <c r="K44" s="45"/>
      <c r="L44" s="45"/>
      <c r="M44" s="45"/>
      <c r="N44" s="45"/>
      <c r="O44" s="45"/>
      <c r="P44" s="45"/>
      <c r="Q44" s="45"/>
      <c r="R44" s="45" t="s">
        <v>131</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x14ac:dyDescent="0.25">
      <c r="A45" s="307"/>
      <c r="B45" s="33" t="s">
        <v>280</v>
      </c>
      <c r="C45" s="48"/>
      <c r="D45" s="45"/>
      <c r="E45" s="45"/>
      <c r="F45" s="45"/>
      <c r="G45" s="45"/>
      <c r="H45" s="45"/>
      <c r="I45" s="45"/>
      <c r="J45" s="45"/>
      <c r="K45" s="45"/>
      <c r="L45" s="45"/>
      <c r="M45" s="45"/>
      <c r="N45" s="45"/>
      <c r="O45" s="45"/>
      <c r="P45" s="45" t="s">
        <v>131</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x14ac:dyDescent="0.25">
      <c r="A46" s="307"/>
      <c r="B46" s="33" t="s">
        <v>286</v>
      </c>
      <c r="C46" s="48"/>
      <c r="D46" s="45"/>
      <c r="E46" s="45"/>
      <c r="F46" s="45"/>
      <c r="G46" s="45"/>
      <c r="H46" s="45"/>
      <c r="I46" s="45"/>
      <c r="J46" s="45"/>
      <c r="K46" s="45"/>
      <c r="L46" s="45"/>
      <c r="M46" s="45"/>
      <c r="N46" s="45"/>
      <c r="O46" s="45"/>
      <c r="P46" s="45"/>
      <c r="Q46" s="45"/>
      <c r="R46" s="45" t="s">
        <v>131</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x14ac:dyDescent="0.25">
      <c r="A47" s="307"/>
      <c r="B47" s="33" t="s">
        <v>482</v>
      </c>
      <c r="C47" s="48"/>
      <c r="D47" s="45"/>
      <c r="E47" s="45"/>
      <c r="F47" s="45"/>
      <c r="G47" s="45"/>
      <c r="H47" s="45"/>
      <c r="I47" s="45"/>
      <c r="J47" s="45"/>
      <c r="K47" s="45"/>
      <c r="L47" s="45"/>
      <c r="M47" s="45"/>
      <c r="N47" s="45"/>
      <c r="O47" s="45"/>
      <c r="P47" s="45" t="s">
        <v>131</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x14ac:dyDescent="0.25">
      <c r="A48" s="307"/>
      <c r="B48" s="33" t="s">
        <v>483</v>
      </c>
      <c r="C48" s="48"/>
      <c r="D48" s="45"/>
      <c r="E48" s="45"/>
      <c r="F48" s="45"/>
      <c r="G48" s="45"/>
      <c r="H48" s="45"/>
      <c r="I48" s="45"/>
      <c r="J48" s="45"/>
      <c r="K48" s="45"/>
      <c r="L48" s="45"/>
      <c r="M48" s="45"/>
      <c r="N48" s="45"/>
      <c r="O48" s="45"/>
      <c r="P48" s="45"/>
      <c r="Q48" s="45"/>
      <c r="R48" s="45" t="s">
        <v>131</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x14ac:dyDescent="0.25">
      <c r="A49" s="307"/>
      <c r="B49" s="33" t="s">
        <v>484</v>
      </c>
      <c r="C49" s="48" t="s">
        <v>481</v>
      </c>
      <c r="D49" s="45"/>
      <c r="E49" s="45"/>
      <c r="F49" s="45"/>
      <c r="G49" s="45"/>
      <c r="H49" s="45"/>
      <c r="I49" s="45"/>
      <c r="J49" s="45"/>
      <c r="K49" s="45"/>
      <c r="L49" s="45"/>
      <c r="M49" s="45"/>
      <c r="N49" s="45"/>
      <c r="O49" s="45"/>
      <c r="P49" s="45" t="s">
        <v>307</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x14ac:dyDescent="0.25">
      <c r="A50" s="307"/>
      <c r="B50" s="33" t="s">
        <v>485</v>
      </c>
      <c r="C50" s="48"/>
      <c r="D50" s="45"/>
      <c r="E50" s="45"/>
      <c r="F50" s="45"/>
      <c r="G50" s="45"/>
      <c r="H50" s="45"/>
      <c r="I50" s="45"/>
      <c r="J50" s="45"/>
      <c r="K50" s="45"/>
      <c r="L50" s="45"/>
      <c r="M50" s="45"/>
      <c r="N50" s="45"/>
      <c r="O50" s="45"/>
      <c r="P50" s="45"/>
      <c r="Q50" s="45"/>
      <c r="R50" s="45" t="s">
        <v>131</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x14ac:dyDescent="0.25">
      <c r="A51" s="307"/>
      <c r="B51" s="33" t="s">
        <v>486</v>
      </c>
      <c r="C51" s="48"/>
      <c r="D51" s="45"/>
      <c r="E51" s="45"/>
      <c r="F51" s="45"/>
      <c r="G51" s="45"/>
      <c r="H51" s="45"/>
      <c r="I51" s="45"/>
      <c r="J51" s="45"/>
      <c r="K51" s="45"/>
      <c r="L51" s="45"/>
      <c r="M51" s="45"/>
      <c r="N51" s="45"/>
      <c r="O51" s="45"/>
      <c r="P51" s="45"/>
      <c r="Q51" s="45"/>
      <c r="R51" s="45"/>
      <c r="S51" s="45" t="s">
        <v>131</v>
      </c>
      <c r="T51" s="47"/>
      <c r="U51" s="45"/>
      <c r="V51" s="45"/>
      <c r="W51" s="45"/>
      <c r="X51" s="45"/>
      <c r="Y51" s="45"/>
      <c r="Z51" s="45"/>
      <c r="AA51" s="45"/>
      <c r="AB51" s="45"/>
      <c r="AC51" s="45"/>
      <c r="AD51" s="45"/>
      <c r="AE51" s="45"/>
      <c r="AF51" s="45"/>
      <c r="AG51" s="45"/>
      <c r="AH51" s="45"/>
      <c r="AI51" s="45"/>
      <c r="AJ51" s="45"/>
      <c r="AK51" s="45"/>
      <c r="AL51" s="133"/>
      <c r="AM51" s="74"/>
    </row>
    <row r="52" spans="1:39" ht="30" customHeight="1" x14ac:dyDescent="0.25">
      <c r="A52" s="307"/>
      <c r="B52" s="33" t="s">
        <v>487</v>
      </c>
      <c r="C52" s="48"/>
      <c r="D52" s="45"/>
      <c r="E52" s="45"/>
      <c r="F52" s="45"/>
      <c r="G52" s="45"/>
      <c r="H52" s="45"/>
      <c r="I52" s="45"/>
      <c r="J52" s="45"/>
      <c r="K52" s="45"/>
      <c r="L52" s="45"/>
      <c r="M52" s="45"/>
      <c r="N52" s="45"/>
      <c r="O52" s="45"/>
      <c r="P52" s="45" t="s">
        <v>131</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x14ac:dyDescent="0.25">
      <c r="A53" s="307"/>
      <c r="B53" s="33" t="s">
        <v>488</v>
      </c>
      <c r="C53" s="48"/>
      <c r="D53" s="45"/>
      <c r="E53" s="45"/>
      <c r="F53" s="45"/>
      <c r="G53" s="45"/>
      <c r="H53" s="45"/>
      <c r="I53" s="45"/>
      <c r="J53" s="45"/>
      <c r="K53" s="45"/>
      <c r="L53" s="45"/>
      <c r="M53" s="45"/>
      <c r="N53" s="45"/>
      <c r="O53" s="45"/>
      <c r="P53" s="45"/>
      <c r="Q53" s="45"/>
      <c r="R53" s="45" t="s">
        <v>131</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x14ac:dyDescent="0.25">
      <c r="A54" s="307"/>
      <c r="B54" s="33" t="s">
        <v>489</v>
      </c>
      <c r="C54" s="48"/>
      <c r="D54" s="45"/>
      <c r="E54" s="45"/>
      <c r="F54" s="45"/>
      <c r="G54" s="45"/>
      <c r="H54" s="45"/>
      <c r="I54" s="45"/>
      <c r="J54" s="45"/>
      <c r="K54" s="45"/>
      <c r="L54" s="45"/>
      <c r="M54" s="45"/>
      <c r="N54" s="45"/>
      <c r="O54" s="45"/>
      <c r="P54" s="45"/>
      <c r="Q54" s="45"/>
      <c r="R54" s="45"/>
      <c r="S54" s="45" t="s">
        <v>131</v>
      </c>
      <c r="T54" s="47"/>
      <c r="U54" s="45"/>
      <c r="V54" s="45"/>
      <c r="W54" s="45"/>
      <c r="X54" s="45"/>
      <c r="Y54" s="45"/>
      <c r="Z54" s="45"/>
      <c r="AA54" s="45"/>
      <c r="AB54" s="45"/>
      <c r="AC54" s="45"/>
      <c r="AD54" s="45"/>
      <c r="AE54" s="45"/>
      <c r="AF54" s="45"/>
      <c r="AG54" s="45"/>
      <c r="AH54" s="45"/>
      <c r="AI54" s="45"/>
      <c r="AJ54" s="45"/>
      <c r="AK54" s="45"/>
      <c r="AL54" s="133"/>
      <c r="AM54" s="74"/>
    </row>
    <row r="55" spans="1:39" ht="30" customHeight="1" x14ac:dyDescent="0.25">
      <c r="A55" s="308"/>
      <c r="B55" s="33" t="s">
        <v>490</v>
      </c>
      <c r="C55" s="48"/>
      <c r="D55" s="45"/>
      <c r="E55" s="45"/>
      <c r="F55" s="45"/>
      <c r="G55" s="45"/>
      <c r="H55" s="45"/>
      <c r="I55" s="45"/>
      <c r="J55" s="45"/>
      <c r="K55" s="45"/>
      <c r="L55" s="45"/>
      <c r="M55" s="45"/>
      <c r="N55" s="45"/>
      <c r="O55" s="45"/>
      <c r="P55" s="45"/>
      <c r="Q55" s="45" t="s">
        <v>131</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x14ac:dyDescent="0.25">
      <c r="A56" s="306" t="s">
        <v>491</v>
      </c>
      <c r="B56" s="33" t="s">
        <v>294</v>
      </c>
      <c r="C56" s="48" t="s">
        <v>492</v>
      </c>
      <c r="D56" s="48"/>
      <c r="E56" s="48"/>
      <c r="F56" s="48"/>
      <c r="G56" s="48"/>
      <c r="H56" s="48"/>
      <c r="I56" s="48"/>
      <c r="J56" s="48"/>
      <c r="K56" s="48"/>
      <c r="L56" s="48"/>
      <c r="M56" s="48"/>
      <c r="N56" s="45"/>
      <c r="O56" s="45"/>
      <c r="P56" s="45" t="s">
        <v>307</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x14ac:dyDescent="0.25">
      <c r="A57" s="307"/>
      <c r="B57" s="33" t="s">
        <v>302</v>
      </c>
      <c r="C57" s="48" t="s">
        <v>492</v>
      </c>
      <c r="D57" s="48"/>
      <c r="E57" s="48"/>
      <c r="F57" s="48"/>
      <c r="G57" s="48"/>
      <c r="H57" s="48"/>
      <c r="I57" s="48"/>
      <c r="J57" s="48"/>
      <c r="K57" s="48"/>
      <c r="L57" s="48"/>
      <c r="M57" s="48"/>
      <c r="N57" s="45"/>
      <c r="O57" s="45"/>
      <c r="P57" s="45" t="s">
        <v>307</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x14ac:dyDescent="0.25">
      <c r="A58" s="307"/>
      <c r="B58" s="33" t="s">
        <v>309</v>
      </c>
      <c r="C58" s="48"/>
      <c r="D58" s="48"/>
      <c r="E58" s="48"/>
      <c r="F58" s="48"/>
      <c r="G58" s="48"/>
      <c r="H58" s="48"/>
      <c r="I58" s="48"/>
      <c r="J58" s="48"/>
      <c r="K58" s="48"/>
      <c r="L58" s="48"/>
      <c r="M58" s="48"/>
      <c r="N58" s="45"/>
      <c r="O58" s="45"/>
      <c r="P58" s="45"/>
      <c r="Q58" s="45"/>
      <c r="R58" s="45"/>
      <c r="S58" s="45" t="s">
        <v>131</v>
      </c>
      <c r="T58" s="47"/>
      <c r="U58" s="48"/>
      <c r="V58" s="48"/>
      <c r="W58" s="48"/>
      <c r="X58" s="48"/>
      <c r="Y58" s="48"/>
      <c r="Z58" s="48"/>
      <c r="AA58" s="48"/>
      <c r="AB58" s="48"/>
      <c r="AC58" s="48"/>
      <c r="AD58" s="48"/>
      <c r="AE58" s="48"/>
      <c r="AF58" s="48"/>
      <c r="AG58" s="48"/>
      <c r="AH58" s="48"/>
      <c r="AI58" s="48"/>
      <c r="AJ58" s="48"/>
      <c r="AK58" s="45"/>
      <c r="AL58" s="133"/>
      <c r="AM58" s="74"/>
    </row>
    <row r="59" spans="1:39" ht="30" customHeight="1" x14ac:dyDescent="0.25">
      <c r="A59" s="307"/>
      <c r="B59" s="33" t="s">
        <v>314</v>
      </c>
      <c r="C59" s="48"/>
      <c r="D59" s="48"/>
      <c r="E59" s="48"/>
      <c r="F59" s="48"/>
      <c r="G59" s="48"/>
      <c r="H59" s="48"/>
      <c r="I59" s="48"/>
      <c r="J59" s="48"/>
      <c r="K59" s="48"/>
      <c r="L59" s="48"/>
      <c r="M59" s="48"/>
      <c r="N59" s="45"/>
      <c r="O59" s="45"/>
      <c r="P59" s="45" t="s">
        <v>131</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x14ac:dyDescent="0.25">
      <c r="A60" s="307"/>
      <c r="B60" s="33" t="s">
        <v>322</v>
      </c>
      <c r="C60" s="48"/>
      <c r="D60" s="48"/>
      <c r="E60" s="48"/>
      <c r="F60" s="48"/>
      <c r="G60" s="48"/>
      <c r="H60" s="48"/>
      <c r="I60" s="48"/>
      <c r="J60" s="48"/>
      <c r="K60" s="48"/>
      <c r="L60" s="48"/>
      <c r="M60" s="48"/>
      <c r="N60" s="45"/>
      <c r="O60" s="45"/>
      <c r="P60" s="45"/>
      <c r="Q60" s="45"/>
      <c r="R60" s="45" t="s">
        <v>131</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x14ac:dyDescent="0.25">
      <c r="A61" s="307"/>
      <c r="B61" s="33" t="s">
        <v>331</v>
      </c>
      <c r="C61" s="48"/>
      <c r="D61" s="48"/>
      <c r="E61" s="48"/>
      <c r="F61" s="48"/>
      <c r="G61" s="48"/>
      <c r="H61" s="48"/>
      <c r="I61" s="48"/>
      <c r="J61" s="48"/>
      <c r="K61" s="48"/>
      <c r="L61" s="48"/>
      <c r="M61" s="48"/>
      <c r="N61" s="45"/>
      <c r="O61" s="45"/>
      <c r="P61" s="45" t="s">
        <v>131</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x14ac:dyDescent="0.25">
      <c r="A62" s="307"/>
      <c r="B62" s="33" t="s">
        <v>336</v>
      </c>
      <c r="C62" s="48"/>
      <c r="D62" s="48"/>
      <c r="E62" s="48"/>
      <c r="F62" s="48"/>
      <c r="G62" s="48"/>
      <c r="H62" s="48"/>
      <c r="I62" s="48"/>
      <c r="J62" s="48"/>
      <c r="K62" s="48"/>
      <c r="L62" s="48"/>
      <c r="M62" s="48"/>
      <c r="N62" s="45"/>
      <c r="O62" s="45"/>
      <c r="P62" s="45"/>
      <c r="Q62" s="45"/>
      <c r="R62" s="45" t="s">
        <v>131</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x14ac:dyDescent="0.25">
      <c r="A63" s="307"/>
      <c r="B63" s="33" t="s">
        <v>493</v>
      </c>
      <c r="C63" s="48" t="s">
        <v>492</v>
      </c>
      <c r="D63" s="48"/>
      <c r="E63" s="48"/>
      <c r="F63" s="48"/>
      <c r="G63" s="48"/>
      <c r="H63" s="48"/>
      <c r="I63" s="48"/>
      <c r="J63" s="48"/>
      <c r="K63" s="48"/>
      <c r="L63" s="48"/>
      <c r="M63" s="48"/>
      <c r="N63" s="45"/>
      <c r="O63" s="45"/>
      <c r="P63" s="45"/>
      <c r="Q63" s="45" t="s">
        <v>307</v>
      </c>
      <c r="R63" s="45"/>
      <c r="S63" s="45"/>
      <c r="T63" s="47" t="s">
        <v>112</v>
      </c>
      <c r="U63" s="48"/>
      <c r="V63" s="48"/>
      <c r="W63" s="48"/>
      <c r="X63" s="48"/>
      <c r="Y63" s="48"/>
      <c r="Z63" s="48"/>
      <c r="AA63" s="48"/>
      <c r="AB63" s="48"/>
      <c r="AC63" s="48"/>
      <c r="AD63" s="48"/>
      <c r="AE63" s="48"/>
      <c r="AF63" s="48"/>
      <c r="AG63" s="48"/>
      <c r="AH63" s="48"/>
      <c r="AI63" s="48"/>
      <c r="AJ63" s="48"/>
      <c r="AK63" s="45"/>
      <c r="AL63" s="133"/>
      <c r="AM63" s="74"/>
    </row>
    <row r="64" spans="1:39" ht="30" customHeight="1" x14ac:dyDescent="0.25">
      <c r="A64" s="307"/>
      <c r="B64" s="33" t="s">
        <v>494</v>
      </c>
      <c r="C64" s="45" t="s">
        <v>492</v>
      </c>
      <c r="D64" s="45"/>
      <c r="E64" s="45"/>
      <c r="F64" s="45"/>
      <c r="G64" s="45"/>
      <c r="H64" s="45"/>
      <c r="I64" s="45"/>
      <c r="J64" s="45"/>
      <c r="K64" s="45"/>
      <c r="L64" s="45"/>
      <c r="M64" s="45"/>
      <c r="N64" s="45"/>
      <c r="O64" s="45"/>
      <c r="P64" s="45"/>
      <c r="Q64" s="45"/>
      <c r="R64" s="45" t="s">
        <v>307</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x14ac:dyDescent="0.25">
      <c r="A65" s="307"/>
      <c r="B65" s="33" t="s">
        <v>495</v>
      </c>
      <c r="C65" s="45"/>
      <c r="D65" s="45"/>
      <c r="E65" s="45"/>
      <c r="F65" s="45"/>
      <c r="G65" s="45"/>
      <c r="H65" s="45"/>
      <c r="I65" s="45"/>
      <c r="J65" s="45"/>
      <c r="K65" s="45"/>
      <c r="L65" s="45"/>
      <c r="M65" s="45"/>
      <c r="N65" s="45"/>
      <c r="O65" s="45"/>
      <c r="P65" s="45" t="s">
        <v>131</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x14ac:dyDescent="0.25">
      <c r="A66" s="307"/>
      <c r="B66" s="33" t="s">
        <v>496</v>
      </c>
      <c r="C66" s="45"/>
      <c r="D66" s="45"/>
      <c r="E66" s="45"/>
      <c r="F66" s="45"/>
      <c r="G66" s="45"/>
      <c r="H66" s="45"/>
      <c r="I66" s="45"/>
      <c r="J66" s="45"/>
      <c r="K66" s="45"/>
      <c r="L66" s="45"/>
      <c r="M66" s="45"/>
      <c r="N66" s="45"/>
      <c r="O66" s="45"/>
      <c r="P66" s="45"/>
      <c r="Q66" s="45"/>
      <c r="R66" s="45"/>
      <c r="S66" s="45" t="s">
        <v>131</v>
      </c>
      <c r="T66" s="47"/>
      <c r="U66" s="45"/>
      <c r="V66" s="45"/>
      <c r="W66" s="45"/>
      <c r="X66" s="45"/>
      <c r="Y66" s="45"/>
      <c r="Z66" s="45"/>
      <c r="AA66" s="45"/>
      <c r="AB66" s="45"/>
      <c r="AC66" s="45"/>
      <c r="AD66" s="45"/>
      <c r="AE66" s="45"/>
      <c r="AF66" s="45"/>
      <c r="AG66" s="45"/>
      <c r="AH66" s="45"/>
      <c r="AI66" s="45"/>
      <c r="AJ66" s="45"/>
      <c r="AK66" s="45"/>
      <c r="AL66" s="133"/>
      <c r="AM66" s="74"/>
    </row>
    <row r="67" spans="1:39" ht="30" customHeight="1" x14ac:dyDescent="0.25">
      <c r="A67" s="307"/>
      <c r="B67" s="33" t="s">
        <v>497</v>
      </c>
      <c r="C67" s="45"/>
      <c r="D67" s="45"/>
      <c r="E67" s="45"/>
      <c r="F67" s="45"/>
      <c r="G67" s="45"/>
      <c r="H67" s="45"/>
      <c r="I67" s="45"/>
      <c r="J67" s="45"/>
      <c r="K67" s="45"/>
      <c r="L67" s="45"/>
      <c r="M67" s="45"/>
      <c r="N67" s="45"/>
      <c r="O67" s="45"/>
      <c r="P67" s="45" t="s">
        <v>131</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x14ac:dyDescent="0.25">
      <c r="A68" s="307"/>
      <c r="B68" s="33" t="s">
        <v>498</v>
      </c>
      <c r="C68" s="45"/>
      <c r="D68" s="45"/>
      <c r="E68" s="45"/>
      <c r="F68" s="45"/>
      <c r="G68" s="45"/>
      <c r="H68" s="45"/>
      <c r="I68" s="45"/>
      <c r="J68" s="45"/>
      <c r="K68" s="45"/>
      <c r="L68" s="45"/>
      <c r="M68" s="45"/>
      <c r="N68" s="45"/>
      <c r="O68" s="45"/>
      <c r="P68" s="45"/>
      <c r="Q68" s="45" t="s">
        <v>131</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x14ac:dyDescent="0.25">
      <c r="A69" s="307"/>
      <c r="B69" s="33" t="s">
        <v>499</v>
      </c>
      <c r="C69" s="45"/>
      <c r="D69" s="45"/>
      <c r="E69" s="45"/>
      <c r="F69" s="45"/>
      <c r="G69" s="45"/>
      <c r="H69" s="45"/>
      <c r="I69" s="45"/>
      <c r="J69" s="45"/>
      <c r="K69" s="45"/>
      <c r="L69" s="45"/>
      <c r="M69" s="45"/>
      <c r="N69" s="45"/>
      <c r="O69" s="45"/>
      <c r="P69" s="45"/>
      <c r="Q69" s="45"/>
      <c r="R69" s="45" t="s">
        <v>131</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x14ac:dyDescent="0.25">
      <c r="A70" s="308"/>
      <c r="B70" s="33" t="s">
        <v>500</v>
      </c>
      <c r="C70" s="45"/>
      <c r="D70" s="45"/>
      <c r="E70" s="45"/>
      <c r="F70" s="45"/>
      <c r="G70" s="45"/>
      <c r="H70" s="45"/>
      <c r="I70" s="45"/>
      <c r="J70" s="45"/>
      <c r="K70" s="45"/>
      <c r="L70" s="45"/>
      <c r="M70" s="45"/>
      <c r="N70" s="45"/>
      <c r="O70" s="45"/>
      <c r="P70" s="45"/>
      <c r="Q70" s="45"/>
      <c r="R70" s="45" t="s">
        <v>131</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x14ac:dyDescent="0.25">
      <c r="A71" s="306" t="s">
        <v>501</v>
      </c>
      <c r="B71" s="33" t="s">
        <v>344</v>
      </c>
      <c r="C71" s="48" t="s">
        <v>502</v>
      </c>
      <c r="D71" s="48"/>
      <c r="E71" s="48"/>
      <c r="F71" s="48"/>
      <c r="G71" s="48"/>
      <c r="H71" s="48"/>
      <c r="I71" s="48"/>
      <c r="J71" s="48"/>
      <c r="K71" s="48"/>
      <c r="L71" s="48"/>
      <c r="M71" s="48"/>
      <c r="N71" s="45"/>
      <c r="O71" s="45"/>
      <c r="P71" s="45"/>
      <c r="Q71" s="45"/>
      <c r="R71" s="45"/>
      <c r="S71" s="45" t="s">
        <v>307</v>
      </c>
      <c r="T71" s="47"/>
      <c r="U71" s="48"/>
      <c r="V71" s="48"/>
      <c r="W71" s="48"/>
      <c r="X71" s="48"/>
      <c r="Y71" s="48"/>
      <c r="Z71" s="48"/>
      <c r="AA71" s="48"/>
      <c r="AB71" s="48"/>
      <c r="AC71" s="48"/>
      <c r="AD71" s="48"/>
      <c r="AE71" s="48"/>
      <c r="AF71" s="48"/>
      <c r="AG71" s="48"/>
      <c r="AH71" s="48"/>
      <c r="AI71" s="48"/>
      <c r="AJ71" s="48"/>
      <c r="AK71" s="45"/>
      <c r="AL71" s="133"/>
      <c r="AM71" s="74"/>
    </row>
    <row r="72" spans="1:39" ht="30" customHeight="1" x14ac:dyDescent="0.25">
      <c r="A72" s="307"/>
      <c r="B72" s="33" t="s">
        <v>352</v>
      </c>
      <c r="C72" s="48" t="s">
        <v>502</v>
      </c>
      <c r="D72" s="48"/>
      <c r="E72" s="48"/>
      <c r="F72" s="48"/>
      <c r="G72" s="48"/>
      <c r="H72" s="48"/>
      <c r="I72" s="48"/>
      <c r="J72" s="48"/>
      <c r="K72" s="48"/>
      <c r="L72" s="48"/>
      <c r="M72" s="48"/>
      <c r="N72" s="45"/>
      <c r="O72" s="45"/>
      <c r="P72" s="45"/>
      <c r="Q72" s="45"/>
      <c r="R72" s="45"/>
      <c r="S72" s="45" t="s">
        <v>307</v>
      </c>
      <c r="T72" s="47"/>
      <c r="U72" s="48"/>
      <c r="V72" s="48"/>
      <c r="W72" s="48"/>
      <c r="X72" s="48"/>
      <c r="Y72" s="48"/>
      <c r="Z72" s="48"/>
      <c r="AA72" s="48"/>
      <c r="AB72" s="48"/>
      <c r="AC72" s="48"/>
      <c r="AD72" s="48"/>
      <c r="AE72" s="48"/>
      <c r="AF72" s="48"/>
      <c r="AG72" s="48"/>
      <c r="AH72" s="48"/>
      <c r="AI72" s="48"/>
      <c r="AJ72" s="48"/>
      <c r="AK72" s="45"/>
      <c r="AL72" s="133"/>
      <c r="AM72" s="74"/>
    </row>
    <row r="73" spans="1:39" ht="30" customHeight="1" x14ac:dyDescent="0.25">
      <c r="A73" s="307"/>
      <c r="B73" s="33" t="s">
        <v>359</v>
      </c>
      <c r="C73" s="48" t="s">
        <v>502</v>
      </c>
      <c r="D73" s="48"/>
      <c r="E73" s="48"/>
      <c r="F73" s="48"/>
      <c r="G73" s="48"/>
      <c r="H73" s="48"/>
      <c r="I73" s="48"/>
      <c r="J73" s="48"/>
      <c r="K73" s="48"/>
      <c r="L73" s="48"/>
      <c r="M73" s="48"/>
      <c r="N73" s="45"/>
      <c r="O73" s="45"/>
      <c r="P73" s="45"/>
      <c r="Q73" s="45"/>
      <c r="R73" s="45"/>
      <c r="S73" s="45" t="s">
        <v>307</v>
      </c>
      <c r="T73" s="47"/>
      <c r="U73" s="48"/>
      <c r="V73" s="48"/>
      <c r="W73" s="48"/>
      <c r="X73" s="48"/>
      <c r="Y73" s="48"/>
      <c r="Z73" s="48"/>
      <c r="AA73" s="48"/>
      <c r="AB73" s="48"/>
      <c r="AC73" s="48"/>
      <c r="AD73" s="48"/>
      <c r="AE73" s="48"/>
      <c r="AF73" s="48"/>
      <c r="AG73" s="48"/>
      <c r="AH73" s="48"/>
      <c r="AI73" s="48"/>
      <c r="AJ73" s="48"/>
      <c r="AK73" s="45"/>
      <c r="AL73" s="133"/>
      <c r="AM73" s="74"/>
    </row>
    <row r="74" spans="1:39" ht="30" customHeight="1" x14ac:dyDescent="0.25">
      <c r="A74" s="307"/>
      <c r="B74" s="33" t="s">
        <v>503</v>
      </c>
      <c r="C74" s="48"/>
      <c r="D74" s="48"/>
      <c r="E74" s="48"/>
      <c r="F74" s="48"/>
      <c r="G74" s="48"/>
      <c r="H74" s="48"/>
      <c r="I74" s="48"/>
      <c r="J74" s="48"/>
      <c r="K74" s="48"/>
      <c r="L74" s="48"/>
      <c r="M74" s="48"/>
      <c r="N74" s="45"/>
      <c r="O74" s="45"/>
      <c r="P74" s="45"/>
      <c r="Q74" s="45" t="s">
        <v>131</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x14ac:dyDescent="0.25">
      <c r="A75" s="307"/>
      <c r="B75" s="33" t="s">
        <v>504</v>
      </c>
      <c r="C75" s="48"/>
      <c r="D75" s="48"/>
      <c r="E75" s="48"/>
      <c r="F75" s="48"/>
      <c r="G75" s="48"/>
      <c r="H75" s="48"/>
      <c r="I75" s="48"/>
      <c r="J75" s="48"/>
      <c r="K75" s="48"/>
      <c r="L75" s="48"/>
      <c r="M75" s="48"/>
      <c r="N75" s="45"/>
      <c r="O75" s="45"/>
      <c r="P75" s="45"/>
      <c r="Q75" s="45" t="s">
        <v>131</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x14ac:dyDescent="0.25">
      <c r="A76" s="307"/>
      <c r="B76" s="33" t="s">
        <v>505</v>
      </c>
      <c r="C76" s="48"/>
      <c r="D76" s="48"/>
      <c r="E76" s="48"/>
      <c r="F76" s="48"/>
      <c r="G76" s="48"/>
      <c r="H76" s="48"/>
      <c r="I76" s="48"/>
      <c r="J76" s="48"/>
      <c r="K76" s="48"/>
      <c r="L76" s="48"/>
      <c r="M76" s="48"/>
      <c r="N76" s="45"/>
      <c r="O76" s="45"/>
      <c r="P76" s="45"/>
      <c r="Q76" s="45" t="s">
        <v>131</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x14ac:dyDescent="0.25">
      <c r="A77" s="307"/>
      <c r="B77" s="33" t="s">
        <v>506</v>
      </c>
      <c r="C77" s="48"/>
      <c r="D77" s="48"/>
      <c r="E77" s="48"/>
      <c r="F77" s="48"/>
      <c r="G77" s="48"/>
      <c r="H77" s="48"/>
      <c r="I77" s="48"/>
      <c r="J77" s="48"/>
      <c r="K77" s="48"/>
      <c r="L77" s="48"/>
      <c r="M77" s="48"/>
      <c r="N77" s="45"/>
      <c r="O77" s="45"/>
      <c r="P77" s="45"/>
      <c r="Q77" s="45" t="s">
        <v>131</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x14ac:dyDescent="0.25">
      <c r="A78" s="307"/>
      <c r="B78" s="33" t="s">
        <v>507</v>
      </c>
      <c r="C78" s="48"/>
      <c r="D78" s="48"/>
      <c r="E78" s="48"/>
      <c r="F78" s="48"/>
      <c r="G78" s="48"/>
      <c r="H78" s="48"/>
      <c r="I78" s="48"/>
      <c r="J78" s="48"/>
      <c r="K78" s="48"/>
      <c r="L78" s="48"/>
      <c r="M78" s="48"/>
      <c r="N78" s="45"/>
      <c r="O78" s="45"/>
      <c r="P78" s="45"/>
      <c r="Q78" s="45" t="s">
        <v>131</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x14ac:dyDescent="0.25">
      <c r="A79" s="307"/>
      <c r="B79" s="33" t="s">
        <v>508</v>
      </c>
      <c r="C79" s="48"/>
      <c r="D79" s="48"/>
      <c r="E79" s="48"/>
      <c r="F79" s="48"/>
      <c r="G79" s="48"/>
      <c r="H79" s="48"/>
      <c r="I79" s="48"/>
      <c r="J79" s="48"/>
      <c r="K79" s="48"/>
      <c r="L79" s="48"/>
      <c r="M79" s="48"/>
      <c r="N79" s="45"/>
      <c r="O79" s="45"/>
      <c r="P79" s="45"/>
      <c r="Q79" s="45" t="s">
        <v>131</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x14ac:dyDescent="0.25">
      <c r="A80" s="307"/>
      <c r="B80" s="33" t="s">
        <v>509</v>
      </c>
      <c r="C80" s="48"/>
      <c r="D80" s="48"/>
      <c r="E80" s="48"/>
      <c r="F80" s="48"/>
      <c r="G80" s="48"/>
      <c r="H80" s="48"/>
      <c r="I80" s="48"/>
      <c r="J80" s="48"/>
      <c r="K80" s="48"/>
      <c r="L80" s="48"/>
      <c r="M80" s="48"/>
      <c r="N80" s="45"/>
      <c r="O80" s="45"/>
      <c r="P80" s="45"/>
      <c r="Q80" s="45" t="s">
        <v>131</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x14ac:dyDescent="0.25">
      <c r="A81" s="307"/>
      <c r="B81" s="33" t="s">
        <v>510</v>
      </c>
      <c r="C81" s="48"/>
      <c r="D81" s="48"/>
      <c r="E81" s="48"/>
      <c r="F81" s="48"/>
      <c r="G81" s="48"/>
      <c r="H81" s="48"/>
      <c r="I81" s="48"/>
      <c r="J81" s="48"/>
      <c r="K81" s="48"/>
      <c r="L81" s="48"/>
      <c r="M81" s="48"/>
      <c r="N81" s="45"/>
      <c r="O81" s="45"/>
      <c r="P81" s="45"/>
      <c r="Q81" s="45" t="s">
        <v>131</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x14ac:dyDescent="0.25">
      <c r="A82" s="307"/>
      <c r="B82" s="33" t="s">
        <v>511</v>
      </c>
      <c r="C82" s="48"/>
      <c r="D82" s="48"/>
      <c r="E82" s="48"/>
      <c r="F82" s="48"/>
      <c r="G82" s="48"/>
      <c r="H82" s="48"/>
      <c r="I82" s="48"/>
      <c r="J82" s="48"/>
      <c r="K82" s="48"/>
      <c r="L82" s="48"/>
      <c r="M82" s="48"/>
      <c r="N82" s="45"/>
      <c r="O82" s="45"/>
      <c r="P82" s="45"/>
      <c r="Q82" s="45" t="s">
        <v>131</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x14ac:dyDescent="0.25">
      <c r="A83" s="307"/>
      <c r="B83" s="33" t="s">
        <v>512</v>
      </c>
      <c r="C83" s="48"/>
      <c r="D83" s="48"/>
      <c r="E83" s="48"/>
      <c r="F83" s="48"/>
      <c r="G83" s="48"/>
      <c r="H83" s="48"/>
      <c r="I83" s="48"/>
      <c r="J83" s="48"/>
      <c r="K83" s="48"/>
      <c r="L83" s="48"/>
      <c r="M83" s="48"/>
      <c r="N83" s="45"/>
      <c r="O83" s="45"/>
      <c r="P83" s="45"/>
      <c r="Q83" s="45" t="s">
        <v>131</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x14ac:dyDescent="0.25">
      <c r="A84" s="307"/>
      <c r="B84" s="33" t="s">
        <v>513</v>
      </c>
      <c r="C84" s="48"/>
      <c r="D84" s="48"/>
      <c r="E84" s="48"/>
      <c r="F84" s="48"/>
      <c r="G84" s="48"/>
      <c r="H84" s="48"/>
      <c r="I84" s="48"/>
      <c r="J84" s="48"/>
      <c r="K84" s="48"/>
      <c r="L84" s="48"/>
      <c r="M84" s="48"/>
      <c r="N84" s="45"/>
      <c r="O84" s="45"/>
      <c r="P84" s="45"/>
      <c r="Q84" s="45" t="s">
        <v>131</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x14ac:dyDescent="0.25">
      <c r="A85" s="308"/>
      <c r="B85" s="33" t="s">
        <v>514</v>
      </c>
      <c r="C85" s="48"/>
      <c r="D85" s="48"/>
      <c r="E85" s="48"/>
      <c r="F85" s="48"/>
      <c r="G85" s="48"/>
      <c r="H85" s="48"/>
      <c r="I85" s="48"/>
      <c r="J85" s="48"/>
      <c r="K85" s="48"/>
      <c r="L85" s="48"/>
      <c r="M85" s="48"/>
      <c r="N85" s="45"/>
      <c r="O85" s="45"/>
      <c r="P85" s="45"/>
      <c r="Q85" s="45" t="s">
        <v>131</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x14ac:dyDescent="0.25">
      <c r="A86" s="306" t="s">
        <v>515</v>
      </c>
      <c r="B86" s="33" t="s">
        <v>369</v>
      </c>
      <c r="C86" s="48" t="s">
        <v>516</v>
      </c>
      <c r="D86" s="48"/>
      <c r="E86" s="48"/>
      <c r="F86" s="48"/>
      <c r="G86" s="48"/>
      <c r="H86" s="48"/>
      <c r="I86" s="48"/>
      <c r="J86" s="48"/>
      <c r="K86" s="48"/>
      <c r="L86" s="48"/>
      <c r="M86" s="48"/>
      <c r="N86" s="45"/>
      <c r="O86" s="45"/>
      <c r="P86" s="45"/>
      <c r="Q86" s="45"/>
      <c r="R86" s="45"/>
      <c r="S86" s="45" t="s">
        <v>307</v>
      </c>
      <c r="T86" s="47"/>
      <c r="U86" s="48"/>
      <c r="V86" s="48"/>
      <c r="W86" s="48"/>
      <c r="X86" s="48"/>
      <c r="Y86" s="48"/>
      <c r="Z86" s="48"/>
      <c r="AA86" s="48"/>
      <c r="AB86" s="48"/>
      <c r="AC86" s="48"/>
      <c r="AD86" s="48"/>
      <c r="AE86" s="48"/>
      <c r="AF86" s="48"/>
      <c r="AG86" s="48"/>
      <c r="AH86" s="48"/>
      <c r="AI86" s="48"/>
      <c r="AJ86" s="48"/>
      <c r="AK86" s="45"/>
      <c r="AL86" s="133"/>
      <c r="AM86" s="74"/>
    </row>
    <row r="87" spans="1:39" ht="30" customHeight="1" x14ac:dyDescent="0.25">
      <c r="A87" s="307"/>
      <c r="B87" s="33" t="s">
        <v>378</v>
      </c>
      <c r="C87" s="48" t="s">
        <v>516</v>
      </c>
      <c r="D87" s="48"/>
      <c r="E87" s="48"/>
      <c r="F87" s="48"/>
      <c r="G87" s="48"/>
      <c r="H87" s="48"/>
      <c r="I87" s="48"/>
      <c r="J87" s="48"/>
      <c r="K87" s="48"/>
      <c r="L87" s="48"/>
      <c r="M87" s="48"/>
      <c r="N87" s="45"/>
      <c r="O87" s="45"/>
      <c r="P87" s="45"/>
      <c r="Q87" s="45"/>
      <c r="R87" s="45"/>
      <c r="S87" s="45" t="s">
        <v>307</v>
      </c>
      <c r="T87" s="47"/>
      <c r="U87" s="48"/>
      <c r="V87" s="48"/>
      <c r="W87" s="48"/>
      <c r="X87" s="48"/>
      <c r="Y87" s="48"/>
      <c r="Z87" s="48"/>
      <c r="AA87" s="48"/>
      <c r="AB87" s="48"/>
      <c r="AC87" s="48"/>
      <c r="AD87" s="48"/>
      <c r="AE87" s="48"/>
      <c r="AF87" s="48"/>
      <c r="AG87" s="48"/>
      <c r="AH87" s="48"/>
      <c r="AI87" s="48"/>
      <c r="AJ87" s="48"/>
      <c r="AK87" s="45"/>
      <c r="AL87" s="133"/>
      <c r="AM87" s="74"/>
    </row>
    <row r="88" spans="1:39" ht="30" customHeight="1" x14ac:dyDescent="0.25">
      <c r="A88" s="307"/>
      <c r="B88" s="33" t="s">
        <v>384</v>
      </c>
      <c r="C88" s="48" t="s">
        <v>516</v>
      </c>
      <c r="D88" s="48"/>
      <c r="E88" s="48"/>
      <c r="F88" s="48"/>
      <c r="G88" s="48"/>
      <c r="H88" s="48"/>
      <c r="I88" s="48"/>
      <c r="J88" s="48"/>
      <c r="K88" s="48"/>
      <c r="L88" s="48"/>
      <c r="M88" s="48"/>
      <c r="N88" s="45"/>
      <c r="O88" s="45"/>
      <c r="P88" s="45"/>
      <c r="Q88" s="45"/>
      <c r="R88" s="45"/>
      <c r="S88" s="45" t="s">
        <v>307</v>
      </c>
      <c r="T88" s="47"/>
      <c r="U88" s="48"/>
      <c r="V88" s="48"/>
      <c r="W88" s="48"/>
      <c r="X88" s="48"/>
      <c r="Y88" s="48"/>
      <c r="Z88" s="48"/>
      <c r="AA88" s="48"/>
      <c r="AB88" s="48"/>
      <c r="AC88" s="48"/>
      <c r="AD88" s="48"/>
      <c r="AE88" s="48"/>
      <c r="AF88" s="48"/>
      <c r="AG88" s="48"/>
      <c r="AH88" s="48"/>
      <c r="AI88" s="48"/>
      <c r="AJ88" s="48"/>
      <c r="AK88" s="45"/>
      <c r="AL88" s="133"/>
      <c r="AM88" s="74"/>
    </row>
    <row r="89" spans="1:39" ht="30" customHeight="1" x14ac:dyDescent="0.25">
      <c r="A89" s="307"/>
      <c r="B89" s="33" t="s">
        <v>391</v>
      </c>
      <c r="C89" s="48"/>
      <c r="D89" s="48"/>
      <c r="E89" s="48"/>
      <c r="F89" s="48"/>
      <c r="G89" s="48"/>
      <c r="H89" s="48"/>
      <c r="I89" s="48"/>
      <c r="J89" s="48"/>
      <c r="K89" s="48"/>
      <c r="L89" s="48"/>
      <c r="M89" s="48"/>
      <c r="N89" s="45"/>
      <c r="O89" s="45"/>
      <c r="P89" s="45"/>
      <c r="Q89" s="45"/>
      <c r="R89" s="45"/>
      <c r="S89" s="45" t="s">
        <v>131</v>
      </c>
      <c r="T89" s="47"/>
      <c r="U89" s="48"/>
      <c r="V89" s="48"/>
      <c r="W89" s="48"/>
      <c r="X89" s="48"/>
      <c r="Y89" s="48"/>
      <c r="Z89" s="48"/>
      <c r="AA89" s="48"/>
      <c r="AB89" s="48"/>
      <c r="AC89" s="48"/>
      <c r="AD89" s="48"/>
      <c r="AE89" s="48"/>
      <c r="AF89" s="48"/>
      <c r="AG89" s="48"/>
      <c r="AH89" s="48"/>
      <c r="AI89" s="48"/>
      <c r="AJ89" s="48"/>
      <c r="AK89" s="45"/>
      <c r="AL89" s="133"/>
      <c r="AM89" s="74"/>
    </row>
    <row r="90" spans="1:39" ht="30" customHeight="1" x14ac:dyDescent="0.25">
      <c r="A90" s="307"/>
      <c r="B90" s="33" t="s">
        <v>397</v>
      </c>
      <c r="C90" s="48"/>
      <c r="D90" s="48"/>
      <c r="E90" s="48"/>
      <c r="F90" s="48"/>
      <c r="G90" s="48"/>
      <c r="H90" s="48"/>
      <c r="I90" s="48"/>
      <c r="J90" s="48"/>
      <c r="K90" s="48"/>
      <c r="L90" s="48"/>
      <c r="M90" s="48"/>
      <c r="N90" s="45"/>
      <c r="O90" s="45"/>
      <c r="P90" s="45"/>
      <c r="Q90" s="45"/>
      <c r="R90" s="45"/>
      <c r="S90" s="45" t="s">
        <v>131</v>
      </c>
      <c r="T90" s="47"/>
      <c r="U90" s="48"/>
      <c r="V90" s="48"/>
      <c r="W90" s="48"/>
      <c r="X90" s="48"/>
      <c r="Y90" s="48"/>
      <c r="Z90" s="48"/>
      <c r="AA90" s="48"/>
      <c r="AB90" s="48"/>
      <c r="AC90" s="48"/>
      <c r="AD90" s="48"/>
      <c r="AE90" s="48"/>
      <c r="AF90" s="48"/>
      <c r="AG90" s="48"/>
      <c r="AH90" s="48"/>
      <c r="AI90" s="48"/>
      <c r="AJ90" s="48"/>
      <c r="AK90" s="45"/>
      <c r="AL90" s="133"/>
      <c r="AM90" s="74"/>
    </row>
    <row r="91" spans="1:39" ht="30" customHeight="1" x14ac:dyDescent="0.25">
      <c r="A91" s="307"/>
      <c r="B91" s="33" t="s">
        <v>433</v>
      </c>
      <c r="C91" s="48"/>
      <c r="D91" s="48"/>
      <c r="E91" s="48"/>
      <c r="F91" s="48"/>
      <c r="G91" s="48"/>
      <c r="H91" s="48"/>
      <c r="I91" s="48"/>
      <c r="J91" s="48"/>
      <c r="K91" s="48"/>
      <c r="L91" s="48"/>
      <c r="M91" s="48"/>
      <c r="N91" s="45"/>
      <c r="O91" s="45"/>
      <c r="P91" s="45"/>
      <c r="Q91" s="45"/>
      <c r="R91" s="45"/>
      <c r="S91" s="45" t="s">
        <v>131</v>
      </c>
      <c r="T91" s="47"/>
      <c r="U91" s="48"/>
      <c r="V91" s="48"/>
      <c r="W91" s="48"/>
      <c r="X91" s="48"/>
      <c r="Y91" s="48"/>
      <c r="Z91" s="48"/>
      <c r="AA91" s="48"/>
      <c r="AB91" s="48"/>
      <c r="AC91" s="48"/>
      <c r="AD91" s="48"/>
      <c r="AE91" s="48"/>
      <c r="AF91" s="48"/>
      <c r="AG91" s="48"/>
      <c r="AH91" s="48"/>
      <c r="AI91" s="48"/>
      <c r="AJ91" s="48"/>
      <c r="AK91" s="45"/>
      <c r="AL91" s="133"/>
      <c r="AM91" s="74"/>
    </row>
    <row r="92" spans="1:39" ht="30" customHeight="1" x14ac:dyDescent="0.25">
      <c r="A92" s="307"/>
      <c r="B92" s="33" t="s">
        <v>517</v>
      </c>
      <c r="C92" s="48"/>
      <c r="D92" s="48"/>
      <c r="E92" s="48"/>
      <c r="F92" s="48"/>
      <c r="G92" s="48"/>
      <c r="H92" s="48"/>
      <c r="I92" s="48"/>
      <c r="J92" s="48"/>
      <c r="K92" s="48"/>
      <c r="L92" s="48"/>
      <c r="M92" s="48"/>
      <c r="N92" s="45"/>
      <c r="O92" s="45"/>
      <c r="P92" s="45"/>
      <c r="Q92" s="45"/>
      <c r="R92" s="45"/>
      <c r="S92" s="45" t="s">
        <v>131</v>
      </c>
      <c r="T92" s="47"/>
      <c r="U92" s="48"/>
      <c r="V92" s="48"/>
      <c r="W92" s="48"/>
      <c r="X92" s="48"/>
      <c r="Y92" s="48"/>
      <c r="Z92" s="48"/>
      <c r="AA92" s="48"/>
      <c r="AB92" s="48"/>
      <c r="AC92" s="48"/>
      <c r="AD92" s="48"/>
      <c r="AE92" s="48"/>
      <c r="AF92" s="48"/>
      <c r="AG92" s="48"/>
      <c r="AH92" s="48"/>
      <c r="AI92" s="48"/>
      <c r="AJ92" s="48"/>
      <c r="AK92" s="45"/>
      <c r="AL92" s="133"/>
      <c r="AM92" s="74"/>
    </row>
    <row r="93" spans="1:39" ht="30" customHeight="1" x14ac:dyDescent="0.25">
      <c r="A93" s="307"/>
      <c r="B93" s="33" t="s">
        <v>518</v>
      </c>
      <c r="C93" s="48"/>
      <c r="D93" s="48"/>
      <c r="E93" s="48"/>
      <c r="F93" s="48"/>
      <c r="G93" s="48"/>
      <c r="H93" s="48"/>
      <c r="I93" s="48"/>
      <c r="J93" s="48"/>
      <c r="K93" s="48"/>
      <c r="L93" s="48"/>
      <c r="M93" s="48"/>
      <c r="N93" s="45"/>
      <c r="O93" s="45"/>
      <c r="P93" s="45"/>
      <c r="Q93" s="45"/>
      <c r="R93" s="45"/>
      <c r="S93" s="45" t="s">
        <v>131</v>
      </c>
      <c r="T93" s="47"/>
      <c r="U93" s="48"/>
      <c r="V93" s="48"/>
      <c r="W93" s="48"/>
      <c r="X93" s="48"/>
      <c r="Y93" s="48"/>
      <c r="Z93" s="48"/>
      <c r="AA93" s="48"/>
      <c r="AB93" s="48"/>
      <c r="AC93" s="48"/>
      <c r="AD93" s="48"/>
      <c r="AE93" s="48"/>
      <c r="AF93" s="48"/>
      <c r="AG93" s="48"/>
      <c r="AH93" s="48"/>
      <c r="AI93" s="48"/>
      <c r="AJ93" s="48"/>
      <c r="AK93" s="45"/>
      <c r="AL93" s="133"/>
      <c r="AM93" s="74"/>
    </row>
    <row r="94" spans="1:39" ht="30" customHeight="1" x14ac:dyDescent="0.25">
      <c r="A94" s="307"/>
      <c r="B94" s="33" t="s">
        <v>519</v>
      </c>
      <c r="C94" s="48"/>
      <c r="D94" s="48"/>
      <c r="E94" s="48"/>
      <c r="F94" s="48"/>
      <c r="G94" s="48"/>
      <c r="H94" s="48"/>
      <c r="I94" s="48"/>
      <c r="J94" s="48"/>
      <c r="K94" s="48"/>
      <c r="L94" s="48"/>
      <c r="M94" s="48"/>
      <c r="N94" s="45"/>
      <c r="O94" s="45"/>
      <c r="P94" s="45"/>
      <c r="Q94" s="45"/>
      <c r="R94" s="45"/>
      <c r="S94" s="45" t="s">
        <v>131</v>
      </c>
      <c r="T94" s="47"/>
      <c r="U94" s="48"/>
      <c r="V94" s="48"/>
      <c r="W94" s="48"/>
      <c r="X94" s="48"/>
      <c r="Y94" s="48"/>
      <c r="Z94" s="48"/>
      <c r="AA94" s="48"/>
      <c r="AB94" s="48"/>
      <c r="AC94" s="48"/>
      <c r="AD94" s="48"/>
      <c r="AE94" s="48"/>
      <c r="AF94" s="48"/>
      <c r="AG94" s="48"/>
      <c r="AH94" s="48"/>
      <c r="AI94" s="48"/>
      <c r="AJ94" s="48"/>
      <c r="AK94" s="45"/>
      <c r="AL94" s="133"/>
      <c r="AM94" s="74"/>
    </row>
    <row r="95" spans="1:39" ht="30" customHeight="1" x14ac:dyDescent="0.25">
      <c r="A95" s="307"/>
      <c r="B95" s="33" t="s">
        <v>520</v>
      </c>
      <c r="C95" s="48"/>
      <c r="D95" s="48"/>
      <c r="E95" s="48"/>
      <c r="F95" s="48"/>
      <c r="G95" s="48"/>
      <c r="H95" s="48"/>
      <c r="I95" s="48"/>
      <c r="J95" s="48"/>
      <c r="K95" s="48"/>
      <c r="L95" s="48"/>
      <c r="M95" s="48"/>
      <c r="N95" s="45"/>
      <c r="O95" s="45"/>
      <c r="P95" s="45"/>
      <c r="Q95" s="45"/>
      <c r="R95" s="45"/>
      <c r="S95" s="45" t="s">
        <v>131</v>
      </c>
      <c r="T95" s="47"/>
      <c r="U95" s="48"/>
      <c r="V95" s="48"/>
      <c r="W95" s="48"/>
      <c r="X95" s="48"/>
      <c r="Y95" s="48"/>
      <c r="Z95" s="48"/>
      <c r="AA95" s="48"/>
      <c r="AB95" s="48"/>
      <c r="AC95" s="48"/>
      <c r="AD95" s="48"/>
      <c r="AE95" s="48"/>
      <c r="AF95" s="48"/>
      <c r="AG95" s="48"/>
      <c r="AH95" s="48"/>
      <c r="AI95" s="48"/>
      <c r="AJ95" s="48"/>
      <c r="AK95" s="45"/>
      <c r="AL95" s="133"/>
      <c r="AM95" s="74"/>
    </row>
    <row r="96" spans="1:39" ht="30" customHeight="1" x14ac:dyDescent="0.25">
      <c r="A96" s="307"/>
      <c r="B96" s="33" t="s">
        <v>521</v>
      </c>
      <c r="C96" s="48"/>
      <c r="D96" s="48"/>
      <c r="E96" s="48"/>
      <c r="F96" s="48"/>
      <c r="G96" s="48"/>
      <c r="H96" s="48"/>
      <c r="I96" s="48"/>
      <c r="J96" s="48"/>
      <c r="K96" s="48"/>
      <c r="L96" s="48"/>
      <c r="M96" s="48"/>
      <c r="N96" s="45"/>
      <c r="O96" s="45"/>
      <c r="P96" s="45"/>
      <c r="Q96" s="45"/>
      <c r="R96" s="45"/>
      <c r="S96" s="45" t="s">
        <v>131</v>
      </c>
      <c r="T96" s="47"/>
      <c r="U96" s="48"/>
      <c r="V96" s="48"/>
      <c r="W96" s="48"/>
      <c r="X96" s="48"/>
      <c r="Y96" s="48"/>
      <c r="Z96" s="48"/>
      <c r="AA96" s="48"/>
      <c r="AB96" s="48"/>
      <c r="AC96" s="48"/>
      <c r="AD96" s="48"/>
      <c r="AE96" s="48"/>
      <c r="AF96" s="48"/>
      <c r="AG96" s="48"/>
      <c r="AH96" s="48"/>
      <c r="AI96" s="48"/>
      <c r="AJ96" s="48"/>
      <c r="AK96" s="45"/>
      <c r="AL96" s="133"/>
      <c r="AM96" s="74"/>
    </row>
    <row r="97" spans="1:39" ht="30" customHeight="1" x14ac:dyDescent="0.25">
      <c r="A97" s="307"/>
      <c r="B97" s="33" t="s">
        <v>522</v>
      </c>
      <c r="C97" s="48"/>
      <c r="D97" s="48"/>
      <c r="E97" s="48"/>
      <c r="F97" s="48"/>
      <c r="G97" s="48"/>
      <c r="H97" s="48"/>
      <c r="I97" s="48"/>
      <c r="J97" s="48"/>
      <c r="K97" s="48"/>
      <c r="L97" s="48"/>
      <c r="M97" s="48"/>
      <c r="N97" s="45"/>
      <c r="O97" s="45"/>
      <c r="P97" s="45"/>
      <c r="Q97" s="45"/>
      <c r="R97" s="45"/>
      <c r="S97" s="45" t="s">
        <v>131</v>
      </c>
      <c r="T97" s="47"/>
      <c r="U97" s="48"/>
      <c r="V97" s="48"/>
      <c r="W97" s="48"/>
      <c r="X97" s="48"/>
      <c r="Y97" s="48"/>
      <c r="Z97" s="48"/>
      <c r="AA97" s="48"/>
      <c r="AB97" s="48"/>
      <c r="AC97" s="48"/>
      <c r="AD97" s="48"/>
      <c r="AE97" s="48"/>
      <c r="AF97" s="48"/>
      <c r="AG97" s="48"/>
      <c r="AH97" s="48"/>
      <c r="AI97" s="48"/>
      <c r="AJ97" s="48"/>
      <c r="AK97" s="45"/>
      <c r="AL97" s="133"/>
      <c r="AM97" s="74"/>
    </row>
    <row r="98" spans="1:39" ht="30" customHeight="1" x14ac:dyDescent="0.25">
      <c r="A98" s="307"/>
      <c r="B98" s="33" t="s">
        <v>523</v>
      </c>
      <c r="C98" s="48"/>
      <c r="D98" s="48"/>
      <c r="E98" s="48"/>
      <c r="F98" s="48"/>
      <c r="G98" s="48"/>
      <c r="H98" s="48"/>
      <c r="I98" s="48"/>
      <c r="J98" s="48"/>
      <c r="K98" s="48"/>
      <c r="L98" s="48"/>
      <c r="M98" s="48"/>
      <c r="N98" s="45"/>
      <c r="O98" s="45"/>
      <c r="P98" s="45"/>
      <c r="Q98" s="45"/>
      <c r="R98" s="45"/>
      <c r="S98" s="45" t="s">
        <v>131</v>
      </c>
      <c r="T98" s="47"/>
      <c r="U98" s="48"/>
      <c r="V98" s="48"/>
      <c r="W98" s="48"/>
      <c r="X98" s="48"/>
      <c r="Y98" s="48"/>
      <c r="Z98" s="48"/>
      <c r="AA98" s="48"/>
      <c r="AB98" s="48"/>
      <c r="AC98" s="48"/>
      <c r="AD98" s="48"/>
      <c r="AE98" s="48"/>
      <c r="AF98" s="48"/>
      <c r="AG98" s="48"/>
      <c r="AH98" s="48"/>
      <c r="AI98" s="48"/>
      <c r="AJ98" s="48"/>
      <c r="AK98" s="45"/>
      <c r="AL98" s="133"/>
      <c r="AM98" s="74"/>
    </row>
    <row r="99" spans="1:39" ht="30" customHeight="1" x14ac:dyDescent="0.25">
      <c r="A99" s="307"/>
      <c r="B99" s="33" t="s">
        <v>524</v>
      </c>
      <c r="C99" s="48"/>
      <c r="D99" s="48"/>
      <c r="E99" s="48"/>
      <c r="F99" s="48"/>
      <c r="G99" s="48"/>
      <c r="H99" s="48"/>
      <c r="I99" s="48"/>
      <c r="J99" s="48"/>
      <c r="K99" s="48"/>
      <c r="L99" s="48"/>
      <c r="M99" s="48"/>
      <c r="N99" s="45"/>
      <c r="O99" s="45"/>
      <c r="P99" s="45"/>
      <c r="Q99" s="45"/>
      <c r="R99" s="45"/>
      <c r="S99" s="45" t="s">
        <v>131</v>
      </c>
      <c r="T99" s="47"/>
      <c r="U99" s="48"/>
      <c r="V99" s="48"/>
      <c r="W99" s="48"/>
      <c r="X99" s="48"/>
      <c r="Y99" s="48"/>
      <c r="Z99" s="48"/>
      <c r="AA99" s="48"/>
      <c r="AB99" s="48"/>
      <c r="AC99" s="48"/>
      <c r="AD99" s="48"/>
      <c r="AE99" s="48"/>
      <c r="AF99" s="48"/>
      <c r="AG99" s="48"/>
      <c r="AH99" s="48"/>
      <c r="AI99" s="48"/>
      <c r="AJ99" s="48"/>
      <c r="AK99" s="45"/>
      <c r="AL99" s="133"/>
      <c r="AM99" s="74"/>
    </row>
    <row r="100" spans="1:39" ht="30" customHeight="1" x14ac:dyDescent="0.25">
      <c r="A100" s="308"/>
      <c r="B100" s="33" t="s">
        <v>525</v>
      </c>
      <c r="C100" s="48"/>
      <c r="D100" s="48"/>
      <c r="E100" s="48"/>
      <c r="F100" s="48"/>
      <c r="G100" s="48"/>
      <c r="H100" s="48"/>
      <c r="I100" s="48"/>
      <c r="J100" s="48"/>
      <c r="K100" s="48"/>
      <c r="L100" s="48"/>
      <c r="M100" s="48"/>
      <c r="N100" s="45"/>
      <c r="O100" s="45"/>
      <c r="P100" s="45"/>
      <c r="Q100" s="45"/>
      <c r="R100" s="45"/>
      <c r="S100" s="45" t="s">
        <v>131</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x14ac:dyDescent="0.25">
      <c r="A101" s="306" t="s">
        <v>526</v>
      </c>
      <c r="B101" s="33" t="s">
        <v>404</v>
      </c>
      <c r="C101" s="48" t="s">
        <v>527</v>
      </c>
      <c r="D101" s="48"/>
      <c r="E101" s="48"/>
      <c r="F101" s="48"/>
      <c r="G101" s="48"/>
      <c r="H101" s="48"/>
      <c r="I101" s="48"/>
      <c r="J101" s="48"/>
      <c r="K101" s="48"/>
      <c r="L101" s="48"/>
      <c r="M101" s="48"/>
      <c r="N101" s="45"/>
      <c r="O101" s="45"/>
      <c r="P101" s="45"/>
      <c r="Q101" s="45"/>
      <c r="R101" s="45"/>
      <c r="S101" s="45" t="s">
        <v>307</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x14ac:dyDescent="0.25">
      <c r="A102" s="307"/>
      <c r="B102" s="33" t="s">
        <v>411</v>
      </c>
      <c r="C102" s="48" t="s">
        <v>527</v>
      </c>
      <c r="D102" s="48"/>
      <c r="E102" s="48"/>
      <c r="F102" s="48"/>
      <c r="G102" s="48"/>
      <c r="H102" s="48"/>
      <c r="I102" s="48"/>
      <c r="J102" s="48"/>
      <c r="K102" s="48"/>
      <c r="L102" s="48"/>
      <c r="M102" s="48"/>
      <c r="N102" s="45"/>
      <c r="O102" s="45"/>
      <c r="P102" s="45"/>
      <c r="Q102" s="45"/>
      <c r="R102" s="45"/>
      <c r="S102" s="45" t="s">
        <v>307</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x14ac:dyDescent="0.25">
      <c r="A103" s="307"/>
      <c r="B103" s="33" t="s">
        <v>416</v>
      </c>
      <c r="C103" s="48" t="s">
        <v>527</v>
      </c>
      <c r="D103" s="48"/>
      <c r="E103" s="48"/>
      <c r="F103" s="48"/>
      <c r="G103" s="48"/>
      <c r="H103" s="48"/>
      <c r="I103" s="48"/>
      <c r="J103" s="48"/>
      <c r="K103" s="48"/>
      <c r="L103" s="48"/>
      <c r="M103" s="48"/>
      <c r="N103" s="45"/>
      <c r="O103" s="45"/>
      <c r="P103" s="45"/>
      <c r="Q103" s="45"/>
      <c r="R103" s="45"/>
      <c r="S103" s="45" t="s">
        <v>307</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x14ac:dyDescent="0.25">
      <c r="A104" s="307"/>
      <c r="B104" s="33" t="s">
        <v>528</v>
      </c>
      <c r="C104" s="48"/>
      <c r="D104" s="48"/>
      <c r="E104" s="48"/>
      <c r="F104" s="48"/>
      <c r="G104" s="48"/>
      <c r="H104" s="48"/>
      <c r="I104" s="48"/>
      <c r="J104" s="48"/>
      <c r="K104" s="48"/>
      <c r="L104" s="48"/>
      <c r="M104" s="48"/>
      <c r="N104" s="45"/>
      <c r="O104" s="45"/>
      <c r="P104" s="45"/>
      <c r="Q104" s="45"/>
      <c r="R104" s="45" t="s">
        <v>131</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x14ac:dyDescent="0.25">
      <c r="A105" s="307"/>
      <c r="B105" s="33" t="s">
        <v>529</v>
      </c>
      <c r="C105" s="48"/>
      <c r="D105" s="48"/>
      <c r="E105" s="48"/>
      <c r="F105" s="48"/>
      <c r="G105" s="48"/>
      <c r="H105" s="48"/>
      <c r="I105" s="48"/>
      <c r="J105" s="48"/>
      <c r="K105" s="48"/>
      <c r="L105" s="48"/>
      <c r="M105" s="48"/>
      <c r="N105" s="45"/>
      <c r="O105" s="45"/>
      <c r="P105" s="45" t="s">
        <v>131</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x14ac:dyDescent="0.25">
      <c r="A106" s="307"/>
      <c r="B106" s="33" t="s">
        <v>530</v>
      </c>
      <c r="C106" s="48"/>
      <c r="D106" s="48"/>
      <c r="E106" s="48"/>
      <c r="F106" s="48"/>
      <c r="G106" s="48"/>
      <c r="H106" s="48"/>
      <c r="I106" s="48"/>
      <c r="J106" s="48"/>
      <c r="K106" s="48"/>
      <c r="L106" s="48"/>
      <c r="M106" s="48"/>
      <c r="N106" s="45"/>
      <c r="O106" s="45"/>
      <c r="P106" s="45" t="s">
        <v>131</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x14ac:dyDescent="0.25">
      <c r="A107" s="307"/>
      <c r="B107" s="33" t="s">
        <v>531</v>
      </c>
      <c r="C107" s="48"/>
      <c r="D107" s="48"/>
      <c r="E107" s="48"/>
      <c r="F107" s="48"/>
      <c r="G107" s="48"/>
      <c r="H107" s="48"/>
      <c r="I107" s="48"/>
      <c r="J107" s="48"/>
      <c r="K107" s="48"/>
      <c r="L107" s="48"/>
      <c r="M107" s="48"/>
      <c r="N107" s="45"/>
      <c r="O107" s="45"/>
      <c r="P107" s="45" t="s">
        <v>131</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x14ac:dyDescent="0.25">
      <c r="A108" s="307"/>
      <c r="B108" s="33" t="s">
        <v>532</v>
      </c>
      <c r="C108" s="48"/>
      <c r="D108" s="48"/>
      <c r="E108" s="48"/>
      <c r="F108" s="48"/>
      <c r="G108" s="48"/>
      <c r="H108" s="48"/>
      <c r="I108" s="48"/>
      <c r="J108" s="48"/>
      <c r="K108" s="48"/>
      <c r="L108" s="48"/>
      <c r="M108" s="48"/>
      <c r="N108" s="45"/>
      <c r="O108" s="45"/>
      <c r="P108" s="45" t="s">
        <v>131</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x14ac:dyDescent="0.25">
      <c r="A109" s="307"/>
      <c r="B109" s="33" t="s">
        <v>533</v>
      </c>
      <c r="C109" s="48"/>
      <c r="D109" s="48"/>
      <c r="E109" s="48"/>
      <c r="F109" s="48"/>
      <c r="G109" s="48"/>
      <c r="H109" s="48"/>
      <c r="I109" s="48"/>
      <c r="J109" s="48"/>
      <c r="K109" s="48"/>
      <c r="L109" s="48"/>
      <c r="M109" s="48"/>
      <c r="N109" s="45"/>
      <c r="O109" s="45"/>
      <c r="P109" s="45" t="s">
        <v>131</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x14ac:dyDescent="0.25">
      <c r="A110" s="307"/>
      <c r="B110" s="33" t="s">
        <v>534</v>
      </c>
      <c r="C110" s="48"/>
      <c r="D110" s="48"/>
      <c r="E110" s="48"/>
      <c r="F110" s="48"/>
      <c r="G110" s="48"/>
      <c r="H110" s="48"/>
      <c r="I110" s="48"/>
      <c r="J110" s="48"/>
      <c r="K110" s="48"/>
      <c r="L110" s="48"/>
      <c r="M110" s="48"/>
      <c r="N110" s="45"/>
      <c r="O110" s="45"/>
      <c r="P110" s="45" t="s">
        <v>131</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x14ac:dyDescent="0.25">
      <c r="A111" s="307"/>
      <c r="B111" s="33" t="s">
        <v>535</v>
      </c>
      <c r="C111" s="48"/>
      <c r="D111" s="48"/>
      <c r="E111" s="48"/>
      <c r="F111" s="48"/>
      <c r="G111" s="48"/>
      <c r="H111" s="48"/>
      <c r="I111" s="48"/>
      <c r="J111" s="48"/>
      <c r="K111" s="48"/>
      <c r="L111" s="48"/>
      <c r="M111" s="48"/>
      <c r="N111" s="45"/>
      <c r="O111" s="45"/>
      <c r="P111" s="45" t="s">
        <v>131</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x14ac:dyDescent="0.25">
      <c r="A112" s="307"/>
      <c r="B112" s="33" t="s">
        <v>536</v>
      </c>
      <c r="C112" s="48"/>
      <c r="D112" s="48"/>
      <c r="E112" s="48"/>
      <c r="F112" s="48"/>
      <c r="G112" s="48"/>
      <c r="H112" s="48"/>
      <c r="I112" s="48"/>
      <c r="J112" s="48"/>
      <c r="K112" s="48"/>
      <c r="L112" s="48"/>
      <c r="M112" s="48"/>
      <c r="N112" s="45"/>
      <c r="O112" s="45"/>
      <c r="P112" s="45" t="s">
        <v>131</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x14ac:dyDescent="0.25">
      <c r="A113" s="307"/>
      <c r="B113" s="33" t="s">
        <v>537</v>
      </c>
      <c r="C113" s="48"/>
      <c r="D113" s="48"/>
      <c r="E113" s="48"/>
      <c r="F113" s="48"/>
      <c r="G113" s="48"/>
      <c r="H113" s="48"/>
      <c r="I113" s="48"/>
      <c r="J113" s="48"/>
      <c r="K113" s="48"/>
      <c r="L113" s="48"/>
      <c r="M113" s="48"/>
      <c r="N113" s="45"/>
      <c r="O113" s="45"/>
      <c r="P113" s="45" t="s">
        <v>131</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x14ac:dyDescent="0.25">
      <c r="A114" s="307"/>
      <c r="B114" s="33" t="s">
        <v>538</v>
      </c>
      <c r="C114" s="48"/>
      <c r="D114" s="48"/>
      <c r="E114" s="48"/>
      <c r="F114" s="48"/>
      <c r="G114" s="48"/>
      <c r="H114" s="48"/>
      <c r="I114" s="48"/>
      <c r="J114" s="48"/>
      <c r="K114" s="48"/>
      <c r="L114" s="48"/>
      <c r="M114" s="48"/>
      <c r="N114" s="45"/>
      <c r="O114" s="45"/>
      <c r="P114" s="45" t="s">
        <v>131</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x14ac:dyDescent="0.25">
      <c r="A115" s="308"/>
      <c r="B115" s="33" t="s">
        <v>539</v>
      </c>
      <c r="C115" s="48"/>
      <c r="D115" s="48"/>
      <c r="E115" s="48"/>
      <c r="F115" s="48"/>
      <c r="G115" s="48"/>
      <c r="H115" s="48"/>
      <c r="I115" s="48"/>
      <c r="J115" s="48"/>
      <c r="K115" s="48"/>
      <c r="L115" s="48"/>
      <c r="M115" s="48"/>
      <c r="N115" s="45"/>
      <c r="O115" s="45"/>
      <c r="P115" s="45" t="s">
        <v>131</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x14ac:dyDescent="0.25">
      <c r="A116" s="306" t="s">
        <v>540</v>
      </c>
      <c r="B116" s="33" t="s">
        <v>541</v>
      </c>
      <c r="C116" s="48" t="s">
        <v>542</v>
      </c>
      <c r="D116" s="48"/>
      <c r="E116" s="48"/>
      <c r="F116" s="48"/>
      <c r="G116" s="48"/>
      <c r="H116" s="48"/>
      <c r="I116" s="48"/>
      <c r="J116" s="48"/>
      <c r="K116" s="48"/>
      <c r="L116" s="48"/>
      <c r="M116" s="48"/>
      <c r="N116" s="45"/>
      <c r="O116" s="45"/>
      <c r="P116" s="45"/>
      <c r="Q116" s="45"/>
      <c r="R116" s="45"/>
      <c r="S116" s="45" t="s">
        <v>307</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x14ac:dyDescent="0.25">
      <c r="A117" s="307"/>
      <c r="B117" s="33" t="s">
        <v>543</v>
      </c>
      <c r="C117" s="48" t="s">
        <v>542</v>
      </c>
      <c r="D117" s="48"/>
      <c r="E117" s="48"/>
      <c r="F117" s="48"/>
      <c r="G117" s="48"/>
      <c r="H117" s="48"/>
      <c r="I117" s="48"/>
      <c r="J117" s="48"/>
      <c r="K117" s="48"/>
      <c r="L117" s="48"/>
      <c r="M117" s="48"/>
      <c r="N117" s="45"/>
      <c r="O117" s="45"/>
      <c r="P117" s="45"/>
      <c r="Q117" s="45"/>
      <c r="R117" s="45"/>
      <c r="S117" s="45" t="s">
        <v>307</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x14ac:dyDescent="0.25">
      <c r="A118" s="307"/>
      <c r="B118" s="33" t="s">
        <v>544</v>
      </c>
      <c r="C118" s="48" t="s">
        <v>542</v>
      </c>
      <c r="D118" s="48"/>
      <c r="E118" s="48"/>
      <c r="F118" s="48"/>
      <c r="G118" s="48"/>
      <c r="H118" s="48"/>
      <c r="I118" s="48"/>
      <c r="J118" s="48"/>
      <c r="K118" s="48"/>
      <c r="L118" s="48"/>
      <c r="M118" s="48"/>
      <c r="N118" s="45"/>
      <c r="O118" s="45"/>
      <c r="P118" s="45"/>
      <c r="Q118" s="45"/>
      <c r="R118" s="45"/>
      <c r="S118" s="45" t="s">
        <v>307</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x14ac:dyDescent="0.25">
      <c r="A119" s="307"/>
      <c r="B119" s="33" t="s">
        <v>545</v>
      </c>
      <c r="C119" s="48"/>
      <c r="D119" s="48"/>
      <c r="E119" s="48"/>
      <c r="F119" s="48"/>
      <c r="G119" s="48"/>
      <c r="H119" s="48"/>
      <c r="I119" s="48"/>
      <c r="J119" s="48"/>
      <c r="K119" s="48"/>
      <c r="L119" s="48"/>
      <c r="M119" s="48"/>
      <c r="N119" s="45"/>
      <c r="O119" s="45"/>
      <c r="P119" s="45"/>
      <c r="Q119" s="45"/>
      <c r="R119" s="45" t="s">
        <v>131</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x14ac:dyDescent="0.25">
      <c r="A120" s="307"/>
      <c r="B120" s="33" t="s">
        <v>546</v>
      </c>
      <c r="C120" s="48"/>
      <c r="D120" s="48"/>
      <c r="E120" s="48"/>
      <c r="F120" s="48"/>
      <c r="G120" s="48"/>
      <c r="H120" s="48"/>
      <c r="I120" s="48"/>
      <c r="J120" s="48"/>
      <c r="K120" s="48"/>
      <c r="L120" s="48"/>
      <c r="M120" s="48"/>
      <c r="N120" s="45"/>
      <c r="O120" s="45"/>
      <c r="P120" s="45"/>
      <c r="Q120" s="45" t="s">
        <v>131</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x14ac:dyDescent="0.25">
      <c r="A121" s="307"/>
      <c r="B121" s="33" t="s">
        <v>547</v>
      </c>
      <c r="C121" s="48"/>
      <c r="D121" s="48"/>
      <c r="E121" s="48"/>
      <c r="F121" s="48"/>
      <c r="G121" s="48"/>
      <c r="H121" s="48"/>
      <c r="I121" s="48"/>
      <c r="J121" s="48"/>
      <c r="K121" s="48"/>
      <c r="L121" s="48"/>
      <c r="M121" s="48"/>
      <c r="N121" s="45"/>
      <c r="O121" s="45"/>
      <c r="P121" s="45"/>
      <c r="Q121" s="45"/>
      <c r="R121" s="45" t="s">
        <v>131</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x14ac:dyDescent="0.25">
      <c r="A122" s="307"/>
      <c r="B122" s="33" t="s">
        <v>548</v>
      </c>
      <c r="C122" s="48"/>
      <c r="D122" s="48"/>
      <c r="E122" s="48"/>
      <c r="F122" s="48"/>
      <c r="G122" s="48"/>
      <c r="H122" s="48"/>
      <c r="I122" s="48"/>
      <c r="J122" s="48"/>
      <c r="K122" s="48"/>
      <c r="L122" s="48"/>
      <c r="M122" s="48"/>
      <c r="N122" s="45"/>
      <c r="O122" s="45"/>
      <c r="P122" s="45"/>
      <c r="Q122" s="45" t="s">
        <v>131</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x14ac:dyDescent="0.25">
      <c r="A123" s="307"/>
      <c r="B123" s="33" t="s">
        <v>549</v>
      </c>
      <c r="C123" s="48"/>
      <c r="D123" s="48"/>
      <c r="E123" s="48"/>
      <c r="F123" s="48"/>
      <c r="G123" s="48"/>
      <c r="H123" s="48"/>
      <c r="I123" s="48"/>
      <c r="J123" s="48"/>
      <c r="K123" s="48"/>
      <c r="L123" s="48"/>
      <c r="M123" s="48"/>
      <c r="N123" s="45"/>
      <c r="O123" s="45"/>
      <c r="P123" s="45"/>
      <c r="Q123" s="45"/>
      <c r="R123" s="45" t="s">
        <v>131</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x14ac:dyDescent="0.25">
      <c r="A124" s="307"/>
      <c r="B124" s="33" t="s">
        <v>550</v>
      </c>
      <c r="C124" s="48"/>
      <c r="D124" s="48"/>
      <c r="E124" s="48"/>
      <c r="F124" s="48"/>
      <c r="G124" s="48"/>
      <c r="H124" s="48"/>
      <c r="I124" s="48"/>
      <c r="J124" s="48"/>
      <c r="K124" s="48"/>
      <c r="L124" s="48"/>
      <c r="M124" s="48"/>
      <c r="N124" s="45"/>
      <c r="O124" s="45"/>
      <c r="P124" s="45"/>
      <c r="Q124" s="45" t="s">
        <v>131</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x14ac:dyDescent="0.25">
      <c r="A125" s="307"/>
      <c r="B125" s="33" t="s">
        <v>551</v>
      </c>
      <c r="C125" s="48"/>
      <c r="D125" s="48"/>
      <c r="E125" s="48"/>
      <c r="F125" s="48"/>
      <c r="G125" s="48"/>
      <c r="H125" s="48"/>
      <c r="I125" s="48"/>
      <c r="J125" s="48"/>
      <c r="K125" s="48"/>
      <c r="L125" s="48"/>
      <c r="M125" s="48"/>
      <c r="N125" s="45"/>
      <c r="O125" s="45"/>
      <c r="P125" s="45"/>
      <c r="Q125" s="45"/>
      <c r="R125" s="45" t="s">
        <v>131</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x14ac:dyDescent="0.25">
      <c r="A126" s="307"/>
      <c r="B126" s="33" t="s">
        <v>552</v>
      </c>
      <c r="C126" s="48"/>
      <c r="D126" s="48"/>
      <c r="E126" s="48"/>
      <c r="F126" s="48"/>
      <c r="G126" s="48"/>
      <c r="H126" s="48"/>
      <c r="I126" s="48"/>
      <c r="J126" s="48"/>
      <c r="K126" s="48"/>
      <c r="L126" s="48"/>
      <c r="M126" s="48"/>
      <c r="N126" s="45"/>
      <c r="O126" s="45"/>
      <c r="P126" s="45"/>
      <c r="Q126" s="45" t="s">
        <v>131</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x14ac:dyDescent="0.25">
      <c r="A127" s="307"/>
      <c r="B127" s="33" t="s">
        <v>553</v>
      </c>
      <c r="C127" s="48"/>
      <c r="D127" s="48"/>
      <c r="E127" s="48"/>
      <c r="F127" s="48"/>
      <c r="G127" s="48"/>
      <c r="H127" s="48"/>
      <c r="I127" s="48"/>
      <c r="J127" s="48"/>
      <c r="K127" s="48"/>
      <c r="L127" s="48"/>
      <c r="M127" s="48"/>
      <c r="N127" s="45"/>
      <c r="O127" s="45"/>
      <c r="P127" s="45"/>
      <c r="Q127" s="45"/>
      <c r="R127" s="45" t="s">
        <v>131</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x14ac:dyDescent="0.25">
      <c r="A128" s="307"/>
      <c r="B128" s="33" t="s">
        <v>554</v>
      </c>
      <c r="C128" s="48"/>
      <c r="D128" s="48"/>
      <c r="E128" s="48"/>
      <c r="F128" s="48"/>
      <c r="G128" s="48"/>
      <c r="H128" s="48"/>
      <c r="I128" s="48"/>
      <c r="J128" s="48"/>
      <c r="K128" s="48"/>
      <c r="L128" s="48"/>
      <c r="M128" s="48"/>
      <c r="N128" s="45"/>
      <c r="O128" s="45"/>
      <c r="P128" s="45"/>
      <c r="Q128" s="45" t="s">
        <v>131</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x14ac:dyDescent="0.25">
      <c r="A129" s="307"/>
      <c r="B129" s="33" t="s">
        <v>555</v>
      </c>
      <c r="C129" s="48"/>
      <c r="D129" s="48"/>
      <c r="E129" s="48"/>
      <c r="F129" s="48"/>
      <c r="G129" s="48"/>
      <c r="H129" s="48"/>
      <c r="I129" s="48"/>
      <c r="J129" s="48"/>
      <c r="K129" s="48"/>
      <c r="L129" s="48"/>
      <c r="M129" s="48"/>
      <c r="N129" s="45"/>
      <c r="O129" s="45"/>
      <c r="P129" s="45"/>
      <c r="Q129" s="45"/>
      <c r="R129" s="45" t="s">
        <v>131</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x14ac:dyDescent="0.25">
      <c r="A130" s="308"/>
      <c r="B130" s="33" t="s">
        <v>556</v>
      </c>
      <c r="C130" s="48"/>
      <c r="D130" s="48"/>
      <c r="E130" s="48"/>
      <c r="F130" s="48"/>
      <c r="G130" s="48"/>
      <c r="H130" s="48"/>
      <c r="I130" s="48"/>
      <c r="J130" s="48"/>
      <c r="K130" s="48"/>
      <c r="L130" s="48"/>
      <c r="M130" s="48"/>
      <c r="N130" s="45"/>
      <c r="O130" s="45"/>
      <c r="P130" s="45"/>
      <c r="Q130" s="45"/>
      <c r="R130" s="45" t="s">
        <v>131</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x14ac:dyDescent="0.25">
      <c r="A131" s="306" t="s">
        <v>557</v>
      </c>
      <c r="B131" s="33" t="s">
        <v>558</v>
      </c>
      <c r="C131" s="48" t="s">
        <v>559</v>
      </c>
      <c r="D131" s="48"/>
      <c r="E131" s="48"/>
      <c r="F131" s="48"/>
      <c r="G131" s="48"/>
      <c r="H131" s="48"/>
      <c r="I131" s="48"/>
      <c r="J131" s="48"/>
      <c r="K131" s="48"/>
      <c r="L131" s="48"/>
      <c r="M131" s="48"/>
      <c r="N131" s="45"/>
      <c r="O131" s="45"/>
      <c r="P131" s="45"/>
      <c r="Q131" s="45"/>
      <c r="R131" s="45"/>
      <c r="S131" s="45" t="s">
        <v>307</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x14ac:dyDescent="0.25">
      <c r="A132" s="307"/>
      <c r="B132" s="33" t="s">
        <v>560</v>
      </c>
      <c r="C132" s="48" t="s">
        <v>559</v>
      </c>
      <c r="D132" s="48"/>
      <c r="E132" s="48"/>
      <c r="F132" s="48"/>
      <c r="G132" s="48"/>
      <c r="H132" s="48"/>
      <c r="I132" s="48"/>
      <c r="J132" s="48"/>
      <c r="K132" s="48"/>
      <c r="L132" s="48"/>
      <c r="M132" s="48"/>
      <c r="N132" s="45"/>
      <c r="O132" s="45"/>
      <c r="P132" s="45"/>
      <c r="Q132" s="45"/>
      <c r="R132" s="45"/>
      <c r="S132" s="45" t="s">
        <v>307</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x14ac:dyDescent="0.25">
      <c r="A133" s="307"/>
      <c r="B133" s="33" t="s">
        <v>561</v>
      </c>
      <c r="C133" s="48" t="s">
        <v>559</v>
      </c>
      <c r="D133" s="48"/>
      <c r="E133" s="48"/>
      <c r="F133" s="48"/>
      <c r="G133" s="48"/>
      <c r="H133" s="48"/>
      <c r="I133" s="48"/>
      <c r="J133" s="48"/>
      <c r="K133" s="48"/>
      <c r="L133" s="48"/>
      <c r="M133" s="48"/>
      <c r="N133" s="45"/>
      <c r="O133" s="45"/>
      <c r="P133" s="45"/>
      <c r="Q133" s="45"/>
      <c r="R133" s="45"/>
      <c r="S133" s="45" t="s">
        <v>307</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x14ac:dyDescent="0.25">
      <c r="A134" s="307"/>
      <c r="B134" s="33" t="s">
        <v>562</v>
      </c>
      <c r="C134" s="48"/>
      <c r="D134" s="48"/>
      <c r="E134" s="48"/>
      <c r="F134" s="48"/>
      <c r="G134" s="48"/>
      <c r="H134" s="48"/>
      <c r="I134" s="48"/>
      <c r="J134" s="48"/>
      <c r="K134" s="48"/>
      <c r="L134" s="48"/>
      <c r="M134" s="48"/>
      <c r="N134" s="45"/>
      <c r="O134" s="45"/>
      <c r="P134" s="45"/>
      <c r="Q134" s="45" t="s">
        <v>131</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x14ac:dyDescent="0.25">
      <c r="A135" s="307"/>
      <c r="B135" s="33" t="s">
        <v>563</v>
      </c>
      <c r="C135" s="48"/>
      <c r="D135" s="48"/>
      <c r="E135" s="48"/>
      <c r="F135" s="48"/>
      <c r="G135" s="48"/>
      <c r="H135" s="48"/>
      <c r="I135" s="48"/>
      <c r="J135" s="48"/>
      <c r="K135" s="48"/>
      <c r="L135" s="48"/>
      <c r="M135" s="48"/>
      <c r="N135" s="45"/>
      <c r="O135" s="45"/>
      <c r="P135" s="45"/>
      <c r="Q135" s="45"/>
      <c r="R135" s="45" t="s">
        <v>131</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x14ac:dyDescent="0.25">
      <c r="A136" s="307"/>
      <c r="B136" s="33" t="s">
        <v>564</v>
      </c>
      <c r="C136" s="48"/>
      <c r="D136" s="48"/>
      <c r="E136" s="48"/>
      <c r="F136" s="48"/>
      <c r="G136" s="48"/>
      <c r="H136" s="48"/>
      <c r="I136" s="48"/>
      <c r="J136" s="48"/>
      <c r="K136" s="48"/>
      <c r="L136" s="48"/>
      <c r="M136" s="48"/>
      <c r="N136" s="45"/>
      <c r="O136" s="45"/>
      <c r="P136" s="45"/>
      <c r="Q136" s="45" t="s">
        <v>131</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x14ac:dyDescent="0.25">
      <c r="A137" s="307"/>
      <c r="B137" s="33" t="s">
        <v>565</v>
      </c>
      <c r="C137" s="48"/>
      <c r="D137" s="48"/>
      <c r="E137" s="48"/>
      <c r="F137" s="48"/>
      <c r="G137" s="48"/>
      <c r="H137" s="48"/>
      <c r="I137" s="48"/>
      <c r="J137" s="48"/>
      <c r="K137" s="48"/>
      <c r="L137" s="48"/>
      <c r="M137" s="48"/>
      <c r="N137" s="45"/>
      <c r="O137" s="45"/>
      <c r="P137" s="45"/>
      <c r="Q137" s="45"/>
      <c r="R137" s="45" t="s">
        <v>131</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x14ac:dyDescent="0.25">
      <c r="A138" s="307"/>
      <c r="B138" s="33" t="s">
        <v>566</v>
      </c>
      <c r="C138" s="48"/>
      <c r="D138" s="48"/>
      <c r="E138" s="48"/>
      <c r="F138" s="48"/>
      <c r="G138" s="48"/>
      <c r="H138" s="48"/>
      <c r="I138" s="48"/>
      <c r="J138" s="48"/>
      <c r="K138" s="48"/>
      <c r="L138" s="48"/>
      <c r="M138" s="48"/>
      <c r="N138" s="45"/>
      <c r="O138" s="45"/>
      <c r="P138" s="45"/>
      <c r="Q138" s="45" t="s">
        <v>131</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x14ac:dyDescent="0.25">
      <c r="A139" s="307"/>
      <c r="B139" s="33" t="s">
        <v>567</v>
      </c>
      <c r="C139" s="48"/>
      <c r="D139" s="48"/>
      <c r="E139" s="48"/>
      <c r="F139" s="48"/>
      <c r="G139" s="48"/>
      <c r="H139" s="48"/>
      <c r="I139" s="48"/>
      <c r="J139" s="48"/>
      <c r="K139" s="48"/>
      <c r="L139" s="48"/>
      <c r="M139" s="48"/>
      <c r="N139" s="45"/>
      <c r="O139" s="45"/>
      <c r="P139" s="45"/>
      <c r="Q139" s="45"/>
      <c r="R139" s="45" t="s">
        <v>131</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x14ac:dyDescent="0.25">
      <c r="A140" s="307"/>
      <c r="B140" s="33" t="s">
        <v>568</v>
      </c>
      <c r="C140" s="48"/>
      <c r="D140" s="48"/>
      <c r="E140" s="48"/>
      <c r="F140" s="48"/>
      <c r="G140" s="48"/>
      <c r="H140" s="48"/>
      <c r="I140" s="48"/>
      <c r="J140" s="48"/>
      <c r="K140" s="48"/>
      <c r="L140" s="48"/>
      <c r="M140" s="48"/>
      <c r="N140" s="45"/>
      <c r="O140" s="45"/>
      <c r="P140" s="45"/>
      <c r="Q140" s="45" t="s">
        <v>131</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x14ac:dyDescent="0.25">
      <c r="A141" s="307"/>
      <c r="B141" s="33" t="s">
        <v>569</v>
      </c>
      <c r="C141" s="48"/>
      <c r="D141" s="48"/>
      <c r="E141" s="48"/>
      <c r="F141" s="48"/>
      <c r="G141" s="48"/>
      <c r="H141" s="48"/>
      <c r="I141" s="48"/>
      <c r="J141" s="48"/>
      <c r="K141" s="48"/>
      <c r="L141" s="48"/>
      <c r="M141" s="48"/>
      <c r="N141" s="45"/>
      <c r="O141" s="45"/>
      <c r="P141" s="45"/>
      <c r="Q141" s="45"/>
      <c r="R141" s="45" t="s">
        <v>131</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x14ac:dyDescent="0.25">
      <c r="A142" s="307"/>
      <c r="B142" s="33" t="s">
        <v>570</v>
      </c>
      <c r="C142" s="48"/>
      <c r="D142" s="48"/>
      <c r="E142" s="48"/>
      <c r="F142" s="48"/>
      <c r="G142" s="48"/>
      <c r="H142" s="48"/>
      <c r="I142" s="48"/>
      <c r="J142" s="48"/>
      <c r="K142" s="48"/>
      <c r="L142" s="48"/>
      <c r="M142" s="48"/>
      <c r="N142" s="45"/>
      <c r="O142" s="45"/>
      <c r="P142" s="45" t="s">
        <v>131</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x14ac:dyDescent="0.25">
      <c r="A143" s="307"/>
      <c r="B143" s="33" t="s">
        <v>571</v>
      </c>
      <c r="C143" s="48"/>
      <c r="D143" s="48"/>
      <c r="E143" s="48"/>
      <c r="F143" s="48"/>
      <c r="G143" s="48"/>
      <c r="H143" s="48"/>
      <c r="I143" s="48"/>
      <c r="J143" s="48"/>
      <c r="K143" s="48"/>
      <c r="L143" s="48"/>
      <c r="M143" s="48"/>
      <c r="N143" s="45"/>
      <c r="O143" s="45"/>
      <c r="P143" s="45" t="s">
        <v>131</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x14ac:dyDescent="0.25">
      <c r="A144" s="307"/>
      <c r="B144" s="33" t="s">
        <v>572</v>
      </c>
      <c r="C144" s="48"/>
      <c r="D144" s="48"/>
      <c r="E144" s="48"/>
      <c r="F144" s="48"/>
      <c r="G144" s="48"/>
      <c r="H144" s="48"/>
      <c r="I144" s="48"/>
      <c r="J144" s="48"/>
      <c r="K144" s="48"/>
      <c r="L144" s="48"/>
      <c r="M144" s="48"/>
      <c r="N144" s="45"/>
      <c r="O144" s="45"/>
      <c r="P144" s="45" t="s">
        <v>131</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x14ac:dyDescent="0.25">
      <c r="A145" s="308"/>
      <c r="B145" s="33" t="s">
        <v>573</v>
      </c>
      <c r="C145" s="48"/>
      <c r="D145" s="48"/>
      <c r="E145" s="48"/>
      <c r="F145" s="48"/>
      <c r="G145" s="48"/>
      <c r="H145" s="48"/>
      <c r="I145" s="48"/>
      <c r="J145" s="48"/>
      <c r="K145" s="48"/>
      <c r="L145" s="48"/>
      <c r="M145" s="48"/>
      <c r="N145" s="45"/>
      <c r="O145" s="45"/>
      <c r="P145" s="45" t="s">
        <v>131</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x14ac:dyDescent="0.25">
      <c r="A146" s="306" t="s">
        <v>574</v>
      </c>
      <c r="B146" s="33" t="s">
        <v>575</v>
      </c>
      <c r="C146" s="48" t="s">
        <v>576</v>
      </c>
      <c r="D146" s="48"/>
      <c r="E146" s="48"/>
      <c r="F146" s="48"/>
      <c r="G146" s="48"/>
      <c r="H146" s="48"/>
      <c r="I146" s="48"/>
      <c r="J146" s="48"/>
      <c r="K146" s="48"/>
      <c r="L146" s="48"/>
      <c r="M146" s="48"/>
      <c r="N146" s="45"/>
      <c r="O146" s="45"/>
      <c r="P146" s="45"/>
      <c r="Q146" s="45"/>
      <c r="R146" s="45"/>
      <c r="S146" s="45" t="s">
        <v>307</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x14ac:dyDescent="0.25">
      <c r="A147" s="307"/>
      <c r="B147" s="33" t="s">
        <v>577</v>
      </c>
      <c r="C147" s="48" t="s">
        <v>576</v>
      </c>
      <c r="D147" s="48"/>
      <c r="E147" s="48"/>
      <c r="F147" s="48"/>
      <c r="G147" s="48"/>
      <c r="H147" s="48"/>
      <c r="I147" s="48"/>
      <c r="J147" s="48"/>
      <c r="K147" s="48"/>
      <c r="L147" s="48"/>
      <c r="M147" s="48"/>
      <c r="N147" s="45"/>
      <c r="O147" s="45"/>
      <c r="P147" s="45"/>
      <c r="Q147" s="45"/>
      <c r="R147" s="45"/>
      <c r="S147" s="45" t="s">
        <v>307</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x14ac:dyDescent="0.25">
      <c r="A148" s="307"/>
      <c r="B148" s="33" t="s">
        <v>578</v>
      </c>
      <c r="C148" s="48" t="s">
        <v>576</v>
      </c>
      <c r="D148" s="48"/>
      <c r="E148" s="48"/>
      <c r="F148" s="48"/>
      <c r="G148" s="48"/>
      <c r="H148" s="48"/>
      <c r="I148" s="48"/>
      <c r="J148" s="48"/>
      <c r="K148" s="48"/>
      <c r="L148" s="48"/>
      <c r="M148" s="48"/>
      <c r="N148" s="45"/>
      <c r="O148" s="45"/>
      <c r="P148" s="45"/>
      <c r="Q148" s="45"/>
      <c r="R148" s="45"/>
      <c r="S148" s="45" t="s">
        <v>307</v>
      </c>
      <c r="T148" s="47" t="s">
        <v>113</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x14ac:dyDescent="0.25">
      <c r="A149" s="307"/>
      <c r="B149" s="33" t="s">
        <v>579</v>
      </c>
      <c r="C149" s="48"/>
      <c r="D149" s="48"/>
      <c r="E149" s="48"/>
      <c r="F149" s="48"/>
      <c r="G149" s="48"/>
      <c r="H149" s="48"/>
      <c r="I149" s="48"/>
      <c r="J149" s="48"/>
      <c r="K149" s="48"/>
      <c r="L149" s="48"/>
      <c r="M149" s="48"/>
      <c r="N149" s="45"/>
      <c r="O149" s="45"/>
      <c r="P149" s="45"/>
      <c r="Q149" s="45"/>
      <c r="R149" s="45" t="s">
        <v>131</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x14ac:dyDescent="0.25">
      <c r="A150" s="307"/>
      <c r="B150" s="33" t="s">
        <v>580</v>
      </c>
      <c r="C150" s="48"/>
      <c r="D150" s="48"/>
      <c r="E150" s="48"/>
      <c r="F150" s="48"/>
      <c r="G150" s="48"/>
      <c r="H150" s="48"/>
      <c r="I150" s="48"/>
      <c r="J150" s="48"/>
      <c r="K150" s="48"/>
      <c r="L150" s="48"/>
      <c r="M150" s="48"/>
      <c r="N150" s="45"/>
      <c r="O150" s="45"/>
      <c r="P150" s="45"/>
      <c r="Q150" s="45"/>
      <c r="R150" s="45" t="s">
        <v>131</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x14ac:dyDescent="0.25">
      <c r="A151" s="307"/>
      <c r="B151" s="33" t="s">
        <v>581</v>
      </c>
      <c r="C151" s="48"/>
      <c r="D151" s="48"/>
      <c r="E151" s="48"/>
      <c r="F151" s="48"/>
      <c r="G151" s="48"/>
      <c r="H151" s="48"/>
      <c r="I151" s="48"/>
      <c r="J151" s="48"/>
      <c r="K151" s="48"/>
      <c r="L151" s="48"/>
      <c r="M151" s="48"/>
      <c r="N151" s="45"/>
      <c r="O151" s="45"/>
      <c r="P151" s="45"/>
      <c r="Q151" s="45"/>
      <c r="R151" s="45" t="s">
        <v>131</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x14ac:dyDescent="0.25">
      <c r="A152" s="307"/>
      <c r="B152" s="33" t="s">
        <v>582</v>
      </c>
      <c r="C152" s="48"/>
      <c r="D152" s="48"/>
      <c r="E152" s="48"/>
      <c r="F152" s="48"/>
      <c r="G152" s="48"/>
      <c r="H152" s="48"/>
      <c r="I152" s="48"/>
      <c r="J152" s="48"/>
      <c r="K152" s="48"/>
      <c r="L152" s="48"/>
      <c r="M152" s="48"/>
      <c r="N152" s="45"/>
      <c r="O152" s="45"/>
      <c r="P152" s="45"/>
      <c r="Q152" s="45"/>
      <c r="R152" s="45" t="s">
        <v>131</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x14ac:dyDescent="0.25">
      <c r="A153" s="307"/>
      <c r="B153" s="33" t="s">
        <v>583</v>
      </c>
      <c r="C153" s="48"/>
      <c r="D153" s="48"/>
      <c r="E153" s="48"/>
      <c r="F153" s="48"/>
      <c r="G153" s="48"/>
      <c r="H153" s="48"/>
      <c r="I153" s="48"/>
      <c r="J153" s="48"/>
      <c r="K153" s="48"/>
      <c r="L153" s="48"/>
      <c r="M153" s="48"/>
      <c r="N153" s="45"/>
      <c r="O153" s="45"/>
      <c r="P153" s="45"/>
      <c r="Q153" s="45"/>
      <c r="R153" s="45" t="s">
        <v>131</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x14ac:dyDescent="0.25">
      <c r="A154" s="307"/>
      <c r="B154" s="33" t="s">
        <v>584</v>
      </c>
      <c r="C154" s="48"/>
      <c r="D154" s="48"/>
      <c r="E154" s="48"/>
      <c r="F154" s="48"/>
      <c r="G154" s="48"/>
      <c r="H154" s="48"/>
      <c r="I154" s="48"/>
      <c r="J154" s="48"/>
      <c r="K154" s="48"/>
      <c r="L154" s="48"/>
      <c r="M154" s="48"/>
      <c r="N154" s="45"/>
      <c r="O154" s="45"/>
      <c r="P154" s="45"/>
      <c r="Q154" s="45"/>
      <c r="R154" s="45" t="s">
        <v>131</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x14ac:dyDescent="0.25">
      <c r="A155" s="307"/>
      <c r="B155" s="33" t="s">
        <v>585</v>
      </c>
      <c r="C155" s="48"/>
      <c r="D155" s="48"/>
      <c r="E155" s="48"/>
      <c r="F155" s="48"/>
      <c r="G155" s="48"/>
      <c r="H155" s="48"/>
      <c r="I155" s="48"/>
      <c r="J155" s="48"/>
      <c r="K155" s="48"/>
      <c r="L155" s="48"/>
      <c r="M155" s="48"/>
      <c r="N155" s="45"/>
      <c r="O155" s="45"/>
      <c r="P155" s="45"/>
      <c r="Q155" s="45"/>
      <c r="R155" s="45" t="s">
        <v>131</v>
      </c>
      <c r="S155" s="45"/>
      <c r="T155" s="47" t="s">
        <v>112</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x14ac:dyDescent="0.25">
      <c r="A156" s="307"/>
      <c r="B156" s="33" t="s">
        <v>586</v>
      </c>
      <c r="C156" s="48"/>
      <c r="D156" s="48"/>
      <c r="E156" s="48"/>
      <c r="F156" s="48"/>
      <c r="G156" s="48"/>
      <c r="H156" s="48"/>
      <c r="I156" s="48"/>
      <c r="J156" s="48"/>
      <c r="K156" s="48"/>
      <c r="L156" s="48"/>
      <c r="M156" s="48"/>
      <c r="N156" s="45"/>
      <c r="O156" s="45"/>
      <c r="P156" s="45"/>
      <c r="Q156" s="45"/>
      <c r="R156" s="45" t="s">
        <v>131</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x14ac:dyDescent="0.25">
      <c r="A157" s="307"/>
      <c r="B157" s="33" t="s">
        <v>587</v>
      </c>
      <c r="C157" s="48"/>
      <c r="D157" s="48"/>
      <c r="E157" s="48"/>
      <c r="F157" s="48"/>
      <c r="G157" s="48"/>
      <c r="H157" s="48"/>
      <c r="I157" s="48"/>
      <c r="J157" s="48"/>
      <c r="K157" s="48"/>
      <c r="L157" s="48"/>
      <c r="M157" s="48"/>
      <c r="N157" s="45"/>
      <c r="O157" s="45"/>
      <c r="P157" s="45"/>
      <c r="Q157" s="45"/>
      <c r="R157" s="45" t="s">
        <v>131</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x14ac:dyDescent="0.25">
      <c r="A158" s="307"/>
      <c r="B158" s="33" t="s">
        <v>588</v>
      </c>
      <c r="C158" s="48"/>
      <c r="D158" s="48"/>
      <c r="E158" s="48"/>
      <c r="F158" s="48"/>
      <c r="G158" s="48"/>
      <c r="H158" s="48"/>
      <c r="I158" s="48"/>
      <c r="J158" s="48"/>
      <c r="K158" s="48"/>
      <c r="L158" s="48"/>
      <c r="M158" s="48"/>
      <c r="N158" s="45"/>
      <c r="O158" s="45"/>
      <c r="P158" s="45"/>
      <c r="Q158" s="45"/>
      <c r="R158" s="45" t="s">
        <v>131</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x14ac:dyDescent="0.25">
      <c r="A159" s="307"/>
      <c r="B159" s="33" t="s">
        <v>589</v>
      </c>
      <c r="C159" s="48"/>
      <c r="D159" s="48"/>
      <c r="E159" s="48"/>
      <c r="F159" s="48"/>
      <c r="G159" s="48"/>
      <c r="H159" s="48"/>
      <c r="I159" s="48"/>
      <c r="J159" s="48"/>
      <c r="K159" s="48"/>
      <c r="L159" s="48"/>
      <c r="M159" s="48"/>
      <c r="N159" s="45"/>
      <c r="O159" s="45"/>
      <c r="P159" s="45"/>
      <c r="Q159" s="45"/>
      <c r="R159" s="45" t="s">
        <v>131</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x14ac:dyDescent="0.25">
      <c r="A160" s="308"/>
      <c r="B160" s="33" t="s">
        <v>590</v>
      </c>
      <c r="C160" s="48"/>
      <c r="D160" s="48"/>
      <c r="E160" s="48"/>
      <c r="F160" s="48"/>
      <c r="G160" s="48"/>
      <c r="H160" s="48"/>
      <c r="I160" s="48"/>
      <c r="J160" s="48"/>
      <c r="K160" s="48"/>
      <c r="L160" s="48"/>
      <c r="M160" s="48"/>
      <c r="N160" s="45"/>
      <c r="O160" s="45"/>
      <c r="P160" s="45"/>
      <c r="Q160" s="45"/>
      <c r="R160" s="45" t="s">
        <v>131</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x14ac:dyDescent="0.25">
      <c r="AM161" s="74"/>
    </row>
    <row r="162" spans="1:39" x14ac:dyDescent="0.25">
      <c r="B162" s="49"/>
      <c r="AL162" s="136"/>
      <c r="AM162" s="74"/>
    </row>
    <row r="163" spans="1:39" ht="15.75" thickBot="1" x14ac:dyDescent="0.3">
      <c r="AL163" s="136"/>
      <c r="AM163" s="74"/>
    </row>
    <row r="164" spans="1:39" ht="26.25" customHeight="1" thickBot="1" x14ac:dyDescent="0.3">
      <c r="A164" s="332" t="s">
        <v>422</v>
      </c>
      <c r="B164" s="333"/>
      <c r="C164" s="333"/>
      <c r="D164" s="333"/>
      <c r="E164" s="333"/>
      <c r="F164" s="333"/>
      <c r="G164" s="333"/>
      <c r="H164" s="333"/>
      <c r="I164" s="333"/>
      <c r="J164" s="333"/>
      <c r="K164" s="333"/>
      <c r="L164" s="333"/>
      <c r="M164" s="333"/>
      <c r="N164" s="334"/>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423</v>
      </c>
      <c r="B166" s="41"/>
      <c r="C166" s="42">
        <f>COUNTA(C170:C178,C182:C190,C194:C202,C206:C214)</f>
        <v>3</v>
      </c>
      <c r="AM166" s="74"/>
    </row>
    <row r="167" spans="1:39" x14ac:dyDescent="0.25">
      <c r="AM167" s="74"/>
    </row>
    <row r="168" spans="1:39" ht="15.75" customHeight="1" x14ac:dyDescent="0.25">
      <c r="A168" s="300" t="s">
        <v>424</v>
      </c>
      <c r="B168" s="302" t="s">
        <v>118</v>
      </c>
      <c r="C168" s="302" t="s">
        <v>2</v>
      </c>
      <c r="D168" s="302" t="s">
        <v>4</v>
      </c>
      <c r="E168" s="229" t="s">
        <v>6</v>
      </c>
      <c r="F168" s="298" t="s">
        <v>8</v>
      </c>
      <c r="G168" s="299"/>
      <c r="H168" s="302" t="s">
        <v>10</v>
      </c>
      <c r="I168" s="302" t="s">
        <v>14</v>
      </c>
      <c r="J168" s="309" t="s">
        <v>12</v>
      </c>
      <c r="K168" s="304" t="s">
        <v>119</v>
      </c>
      <c r="L168" s="305"/>
      <c r="M168" s="309" t="s">
        <v>20</v>
      </c>
      <c r="N168" s="309" t="s">
        <v>22</v>
      </c>
      <c r="O168" s="34"/>
      <c r="AM168" s="74"/>
    </row>
    <row r="169" spans="1:39" ht="15.75" x14ac:dyDescent="0.25">
      <c r="A169" s="301"/>
      <c r="B169" s="303"/>
      <c r="C169" s="303"/>
      <c r="D169" s="303"/>
      <c r="E169" s="230"/>
      <c r="F169" s="38" t="s">
        <v>121</v>
      </c>
      <c r="G169" s="38" t="s">
        <v>122</v>
      </c>
      <c r="H169" s="303"/>
      <c r="I169" s="303"/>
      <c r="J169" s="310"/>
      <c r="K169" s="59" t="s">
        <v>123</v>
      </c>
      <c r="L169" s="59" t="s">
        <v>425</v>
      </c>
      <c r="M169" s="310"/>
      <c r="N169" s="310"/>
      <c r="O169" s="2"/>
      <c r="AM169" s="74"/>
    </row>
    <row r="170" spans="1:39" x14ac:dyDescent="0.25">
      <c r="A170" s="33" t="s">
        <v>436</v>
      </c>
      <c r="B170" s="33"/>
      <c r="C170" s="48" t="s">
        <v>591</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00" t="s">
        <v>424</v>
      </c>
      <c r="B180" s="302" t="s">
        <v>118</v>
      </c>
      <c r="C180" s="302" t="s">
        <v>2</v>
      </c>
      <c r="D180" s="302" t="s">
        <v>4</v>
      </c>
      <c r="E180" s="229" t="s">
        <v>6</v>
      </c>
      <c r="F180" s="298" t="s">
        <v>8</v>
      </c>
      <c r="G180" s="299"/>
      <c r="H180" s="302" t="s">
        <v>10</v>
      </c>
      <c r="I180" s="302" t="s">
        <v>14</v>
      </c>
      <c r="J180" s="302" t="s">
        <v>12</v>
      </c>
      <c r="K180" s="304" t="s">
        <v>119</v>
      </c>
      <c r="L180" s="305"/>
      <c r="M180" s="302" t="s">
        <v>20</v>
      </c>
      <c r="N180" s="309" t="s">
        <v>22</v>
      </c>
      <c r="O180" s="34"/>
      <c r="AM180" s="74"/>
    </row>
    <row r="181" spans="1:39" ht="15" customHeight="1" x14ac:dyDescent="0.25">
      <c r="A181" s="301"/>
      <c r="B181" s="303"/>
      <c r="C181" s="303"/>
      <c r="D181" s="303"/>
      <c r="E181" s="230"/>
      <c r="F181" s="38" t="s">
        <v>121</v>
      </c>
      <c r="G181" s="38" t="s">
        <v>122</v>
      </c>
      <c r="H181" s="303"/>
      <c r="I181" s="303"/>
      <c r="J181" s="303"/>
      <c r="K181" s="59" t="s">
        <v>123</v>
      </c>
      <c r="L181" s="59" t="s">
        <v>425</v>
      </c>
      <c r="M181" s="303"/>
      <c r="N181" s="310"/>
      <c r="O181" s="2"/>
      <c r="AM181" s="74"/>
    </row>
    <row r="182" spans="1:39" x14ac:dyDescent="0.25">
      <c r="A182" s="33" t="s">
        <v>436</v>
      </c>
      <c r="B182" s="33"/>
      <c r="C182" s="48" t="s">
        <v>591</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00" t="s">
        <v>424</v>
      </c>
      <c r="B192" s="302" t="s">
        <v>118</v>
      </c>
      <c r="C192" s="302" t="s">
        <v>2</v>
      </c>
      <c r="D192" s="302" t="s">
        <v>4</v>
      </c>
      <c r="E192" s="229" t="s">
        <v>6</v>
      </c>
      <c r="F192" s="298" t="s">
        <v>8</v>
      </c>
      <c r="G192" s="299"/>
      <c r="H192" s="302" t="s">
        <v>10</v>
      </c>
      <c r="I192" s="302" t="s">
        <v>14</v>
      </c>
      <c r="J192" s="302" t="s">
        <v>12</v>
      </c>
      <c r="K192" s="304" t="s">
        <v>119</v>
      </c>
      <c r="L192" s="305"/>
      <c r="M192" s="302" t="s">
        <v>20</v>
      </c>
      <c r="N192" s="309" t="s">
        <v>22</v>
      </c>
      <c r="O192" s="34"/>
      <c r="AM192" s="74"/>
    </row>
    <row r="193" spans="1:39" ht="15" customHeight="1" x14ac:dyDescent="0.25">
      <c r="A193" s="301"/>
      <c r="B193" s="303"/>
      <c r="C193" s="303"/>
      <c r="D193" s="303"/>
      <c r="E193" s="230"/>
      <c r="F193" s="38" t="s">
        <v>121</v>
      </c>
      <c r="G193" s="38" t="s">
        <v>122</v>
      </c>
      <c r="H193" s="303"/>
      <c r="I193" s="303"/>
      <c r="J193" s="303"/>
      <c r="K193" s="59" t="s">
        <v>123</v>
      </c>
      <c r="L193" s="59" t="s">
        <v>425</v>
      </c>
      <c r="M193" s="303"/>
      <c r="N193" s="310"/>
      <c r="O193" s="2"/>
      <c r="AM193" s="74"/>
    </row>
    <row r="194" spans="1:39" ht="15" customHeight="1" x14ac:dyDescent="0.25">
      <c r="A194" s="33"/>
      <c r="B194" s="33"/>
      <c r="C194" s="48" t="s">
        <v>591</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00" t="s">
        <v>437</v>
      </c>
      <c r="B204" s="302" t="s">
        <v>118</v>
      </c>
      <c r="C204" s="302" t="s">
        <v>2</v>
      </c>
      <c r="D204" s="302" t="s">
        <v>4</v>
      </c>
      <c r="E204" s="229" t="s">
        <v>6</v>
      </c>
      <c r="F204" s="298" t="s">
        <v>8</v>
      </c>
      <c r="G204" s="299"/>
      <c r="H204" s="302" t="s">
        <v>10</v>
      </c>
      <c r="I204" s="302" t="s">
        <v>14</v>
      </c>
      <c r="J204" s="302" t="s">
        <v>12</v>
      </c>
      <c r="K204" s="304" t="s">
        <v>119</v>
      </c>
      <c r="L204" s="305"/>
      <c r="M204" s="302" t="s">
        <v>20</v>
      </c>
      <c r="N204" s="309" t="s">
        <v>22</v>
      </c>
      <c r="O204" s="34"/>
      <c r="AM204" s="74"/>
    </row>
    <row r="205" spans="1:39" ht="15.75" x14ac:dyDescent="0.25">
      <c r="A205" s="301"/>
      <c r="B205" s="303"/>
      <c r="C205" s="303"/>
      <c r="D205" s="303"/>
      <c r="E205" s="230"/>
      <c r="F205" s="38" t="s">
        <v>121</v>
      </c>
      <c r="G205" s="38" t="s">
        <v>122</v>
      </c>
      <c r="H205" s="303"/>
      <c r="I205" s="303"/>
      <c r="J205" s="303"/>
      <c r="K205" s="59" t="s">
        <v>123</v>
      </c>
      <c r="L205" s="59" t="s">
        <v>425</v>
      </c>
      <c r="M205" s="303"/>
      <c r="N205" s="310"/>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24" priority="8" stopIfTrue="1" operator="equal">
      <formula>"x"</formula>
    </cfRule>
  </conditionalFormatting>
  <conditionalFormatting sqref="P11:P160">
    <cfRule type="cellIs" dxfId="23" priority="7" operator="equal">
      <formula>"x"</formula>
    </cfRule>
  </conditionalFormatting>
  <conditionalFormatting sqref="Q11:Q160">
    <cfRule type="cellIs" dxfId="22" priority="6" operator="equal">
      <formula>"x"</formula>
    </cfRule>
  </conditionalFormatting>
  <conditionalFormatting sqref="R11:R160">
    <cfRule type="cellIs" dxfId="21" priority="5" stopIfTrue="1" operator="equal">
      <formula>"x"</formula>
    </cfRule>
  </conditionalFormatting>
  <conditionalFormatting sqref="S11:S160">
    <cfRule type="cellIs" dxfId="20" priority="4" operator="equal">
      <formula>"x"</formula>
    </cfRule>
  </conditionalFormatting>
  <conditionalFormatting sqref="T11:T160">
    <cfRule type="cellIs" dxfId="19" priority="1" stopIfTrue="1" operator="equal">
      <formula>$AQ$7</formula>
    </cfRule>
    <cfRule type="cellIs" dxfId="18" priority="2" stopIfTrue="1" operator="equal">
      <formula>$AQ$6</formula>
    </cfRule>
  </conditionalFormatting>
  <conditionalFormatting sqref="T149:T160">
    <cfRule type="cellIs" dxfId="17" priority="3" stopIfTrue="1" operator="equal">
      <formula>"x"</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160" xr:uid="{99430911-C057-4FBC-B473-387B1B72A11E}">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LEGENDA!$A$46:$A$60</xm:f>
          </x14:formula1>
          <xm:sqref>N11:N160 N170:N178 N206:N215 N194:N202 N182:N190 AK11:AK160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80" zoomScaleNormal="80" zoomScalePageLayoutView="70" workbookViewId="0">
      <selection activeCell="E36" sqref="E36"/>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283" t="s">
        <v>438</v>
      </c>
      <c r="C1" s="283"/>
      <c r="D1" s="283"/>
      <c r="E1" s="283"/>
      <c r="F1" s="283"/>
      <c r="G1" s="283"/>
      <c r="H1" s="283"/>
      <c r="I1" s="283"/>
      <c r="J1" s="283"/>
      <c r="K1" s="283"/>
      <c r="L1" s="283"/>
      <c r="M1" s="283"/>
      <c r="N1" s="283"/>
      <c r="O1" s="283"/>
      <c r="P1" s="283"/>
      <c r="Q1" s="283"/>
      <c r="R1" s="283"/>
      <c r="S1" s="283"/>
      <c r="T1" s="283"/>
      <c r="U1" s="283"/>
      <c r="V1" s="283"/>
      <c r="W1" s="283"/>
      <c r="X1" s="76"/>
    </row>
    <row r="2" spans="1:28" s="11" customFormat="1" ht="21" customHeight="1" x14ac:dyDescent="0.25">
      <c r="A2" s="77"/>
      <c r="B2" s="283"/>
      <c r="C2" s="283"/>
      <c r="D2" s="283"/>
      <c r="E2" s="283"/>
      <c r="F2" s="283"/>
      <c r="G2" s="283"/>
      <c r="H2" s="283"/>
      <c r="I2" s="283"/>
      <c r="J2" s="283"/>
      <c r="K2" s="283"/>
      <c r="L2" s="283"/>
      <c r="M2" s="283"/>
      <c r="N2" s="283"/>
      <c r="O2" s="283"/>
      <c r="P2" s="283"/>
      <c r="Q2" s="283"/>
      <c r="R2" s="283"/>
      <c r="S2" s="283"/>
      <c r="T2" s="283"/>
      <c r="U2" s="283"/>
      <c r="V2" s="283"/>
      <c r="W2" s="283"/>
      <c r="X2" s="77"/>
    </row>
    <row r="3" spans="1:28" ht="33.75" customHeight="1" x14ac:dyDescent="0.35">
      <c r="A3" s="76"/>
      <c r="B3" s="290" t="str">
        <f>'Monitoria Anual - 1'!A2</f>
        <v>Plano de Ação Nacional para a Conservação das Tartarugas Marinhas - PAN Tartarugas Marinhas</v>
      </c>
      <c r="C3" s="290"/>
      <c r="D3" s="290"/>
      <c r="E3" s="290"/>
      <c r="F3" s="290"/>
      <c r="G3" s="290"/>
      <c r="H3" s="290"/>
      <c r="I3" s="290"/>
      <c r="J3" s="290"/>
      <c r="K3" s="290"/>
      <c r="L3" s="290"/>
      <c r="M3" s="290"/>
      <c r="N3" s="290"/>
      <c r="O3" s="290"/>
      <c r="P3" s="290"/>
      <c r="Q3" s="290"/>
      <c r="R3" s="290"/>
      <c r="S3" s="290"/>
      <c r="T3" s="290"/>
      <c r="U3" s="290"/>
      <c r="V3" s="290"/>
      <c r="W3" s="290"/>
      <c r="X3" s="76"/>
    </row>
    <row r="4" spans="1:28" x14ac:dyDescent="0.25">
      <c r="A4" s="76"/>
      <c r="J4" s="8"/>
      <c r="K4" s="8"/>
      <c r="L4" s="8"/>
      <c r="M4" s="8"/>
      <c r="N4" s="8"/>
      <c r="O4" s="8"/>
      <c r="X4" s="76"/>
    </row>
    <row r="5" spans="1:28" s="2" customFormat="1" ht="45" customHeight="1" x14ac:dyDescent="0.25">
      <c r="A5" s="74"/>
      <c r="B5" s="295" t="s">
        <v>439</v>
      </c>
      <c r="C5" s="295"/>
      <c r="D5" s="296" t="str">
        <f>'Monitoria Anual - 1'!B4</f>
        <v>Reduzir as ameaças e pressões às tartarugas marinhas e seus habitats, por meio do aprimoramento das ações de conservação, pesquisa, monitoramento e políticas públicas, visando diminuir o risco de extinção dessas espécies</v>
      </c>
      <c r="E5" s="296"/>
      <c r="F5" s="296"/>
      <c r="G5" s="296"/>
      <c r="H5" s="296"/>
      <c r="I5" s="296"/>
      <c r="J5" s="296"/>
      <c r="K5" s="296"/>
      <c r="L5" s="296"/>
      <c r="M5" s="297"/>
      <c r="N5" s="9"/>
      <c r="O5" s="9"/>
      <c r="P5" s="9"/>
      <c r="Q5" s="9"/>
      <c r="R5" s="9"/>
      <c r="X5" s="74"/>
    </row>
    <row r="6" spans="1:28" x14ac:dyDescent="0.25">
      <c r="A6" s="76"/>
      <c r="J6" s="8"/>
      <c r="K6" s="8"/>
      <c r="L6" s="8"/>
      <c r="M6" s="8"/>
      <c r="N6" s="8"/>
      <c r="O6" s="8"/>
      <c r="X6" s="76"/>
    </row>
    <row r="7" spans="1:28" ht="26.25" customHeight="1" x14ac:dyDescent="0.25">
      <c r="A7" s="76"/>
      <c r="B7" s="295" t="s">
        <v>110</v>
      </c>
      <c r="C7" s="295"/>
      <c r="D7" s="284" t="str">
        <f>'Monitoria Anual - 1'!B6</f>
        <v>09/09/2025 - 12/09/2025</v>
      </c>
      <c r="E7" s="284"/>
      <c r="F7" s="284"/>
      <c r="G7" s="285"/>
      <c r="H7" s="2"/>
      <c r="I7" s="10"/>
      <c r="J7" s="8"/>
      <c r="K7" s="8"/>
      <c r="L7" s="8"/>
      <c r="M7" s="8"/>
      <c r="N7" s="8"/>
      <c r="O7" s="8"/>
      <c r="X7" s="76"/>
    </row>
    <row r="8" spans="1:28" x14ac:dyDescent="0.25">
      <c r="A8" s="76"/>
      <c r="X8" s="76"/>
    </row>
    <row r="9" spans="1:28" ht="31.5" customHeight="1" x14ac:dyDescent="0.25">
      <c r="A9" s="76"/>
      <c r="B9" s="283" t="s">
        <v>440</v>
      </c>
      <c r="C9" s="283"/>
      <c r="D9" s="283"/>
      <c r="E9" s="283"/>
      <c r="F9" s="283"/>
      <c r="G9" s="283"/>
      <c r="H9" s="283"/>
      <c r="I9" s="283"/>
      <c r="J9" s="283"/>
      <c r="K9" s="283"/>
      <c r="L9" s="283"/>
      <c r="M9" s="283"/>
      <c r="N9" s="283"/>
      <c r="O9" s="283"/>
      <c r="P9" s="283"/>
      <c r="Q9" s="283"/>
      <c r="R9" s="283"/>
      <c r="S9" s="283"/>
      <c r="T9" s="283"/>
      <c r="U9" s="283"/>
      <c r="V9" s="283"/>
      <c r="W9" s="283"/>
      <c r="X9" s="76"/>
    </row>
    <row r="10" spans="1:28" x14ac:dyDescent="0.25">
      <c r="A10" s="76"/>
      <c r="G10" s="7"/>
      <c r="H10" s="7"/>
      <c r="I10" s="7"/>
      <c r="X10" s="76"/>
    </row>
    <row r="11" spans="1:28" ht="15.75" x14ac:dyDescent="0.25">
      <c r="A11" s="76"/>
      <c r="B11" s="284" t="s">
        <v>441</v>
      </c>
      <c r="C11" s="28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291"/>
      <c r="G12" s="291"/>
      <c r="H12" s="69"/>
      <c r="X12" s="76"/>
    </row>
    <row r="13" spans="1:28" ht="33.75" customHeight="1" x14ac:dyDescent="0.25">
      <c r="A13" s="76"/>
      <c r="C13" s="292" t="s">
        <v>596</v>
      </c>
      <c r="D13" s="293"/>
      <c r="E13" s="293"/>
      <c r="F13" s="293"/>
      <c r="G13" s="294"/>
      <c r="H13" s="3"/>
      <c r="X13" s="76"/>
    </row>
    <row r="14" spans="1:28" s="2" customFormat="1" ht="34.5" customHeight="1" x14ac:dyDescent="0.25">
      <c r="A14" s="74"/>
      <c r="C14" s="82" t="s">
        <v>443</v>
      </c>
      <c r="D14" s="78" t="s">
        <v>444</v>
      </c>
      <c r="E14" s="79" t="s">
        <v>445</v>
      </c>
      <c r="F14" s="80" t="s">
        <v>446</v>
      </c>
      <c r="G14" s="81" t="s">
        <v>445</v>
      </c>
      <c r="H14" s="6"/>
      <c r="X14" s="74"/>
    </row>
    <row r="15" spans="1:28" ht="15.75" x14ac:dyDescent="0.25">
      <c r="A15" s="76"/>
      <c r="C15" s="83" t="s">
        <v>447</v>
      </c>
      <c r="D15" s="56"/>
      <c r="E15" s="64"/>
      <c r="F15" s="56">
        <f>COUNTA('Monitoria Anual - 3'!T11:T1000)</f>
        <v>10</v>
      </c>
      <c r="G15" s="64">
        <f t="shared" ref="G15:G21" si="0">F15/$F$22</f>
        <v>6.5789473684210523E-2</v>
      </c>
      <c r="H15" s="65"/>
      <c r="X15" s="76"/>
    </row>
    <row r="16" spans="1:28" ht="15.75" x14ac:dyDescent="0.25">
      <c r="A16" s="76"/>
      <c r="C16" s="84" t="s">
        <v>448</v>
      </c>
      <c r="D16" s="57">
        <f>COUNTA('Monitoria Anual - 3'!O11:O1000)</f>
        <v>2</v>
      </c>
      <c r="E16" s="66">
        <f>D16/$D$22</f>
        <v>1.3333333333333334E-2</v>
      </c>
      <c r="F16" s="57">
        <f>D16-AB16</f>
        <v>2</v>
      </c>
      <c r="G16" s="66">
        <f t="shared" si="0"/>
        <v>1.3157894736842105E-2</v>
      </c>
      <c r="H16" s="65"/>
      <c r="X16" s="76"/>
      <c r="Z16">
        <f>COUNTIFS('Monitoria Anual - 1'!O:O,"x",'Monitoria Anual - 1'!T:T,"Excluída")</f>
        <v>0</v>
      </c>
      <c r="AA16">
        <f>COUNTIFS('Monitoria Anual - 1'!O:O,"x",'Monitoria Anual - 1'!T:T,"Agrupada")</f>
        <v>0</v>
      </c>
      <c r="AB16">
        <f>Z16+AA16</f>
        <v>0</v>
      </c>
    </row>
    <row r="17" spans="1:28" ht="15.75" x14ac:dyDescent="0.25">
      <c r="A17" s="76"/>
      <c r="C17" s="85" t="s">
        <v>449</v>
      </c>
      <c r="D17" s="57">
        <f>COUNTA('Monitoria Anual - 3'!P11:P1000)</f>
        <v>39</v>
      </c>
      <c r="E17" s="66">
        <f>D17/$D$22</f>
        <v>0.26</v>
      </c>
      <c r="F17" s="57">
        <f>D17-AB17</f>
        <v>38</v>
      </c>
      <c r="G17" s="66">
        <f t="shared" si="0"/>
        <v>0.25</v>
      </c>
      <c r="H17" s="65"/>
      <c r="X17" s="76"/>
      <c r="Z17">
        <f t="array" ref="Z17">COUNTIFS('Monitoria Anual - 1'!P:P,"x",'Monitoria Anual - 1'!T:T,"Excluída")</f>
        <v>1</v>
      </c>
      <c r="AA17">
        <f t="array" ref="AA17">COUNTIFS('Monitoria Anual - 1'!P:P,"x",'Monitoria Anual - 1'!T:T,"Agrupada")</f>
        <v>0</v>
      </c>
      <c r="AB17">
        <f>Z17+AA17</f>
        <v>1</v>
      </c>
    </row>
    <row r="18" spans="1:28" ht="15.75" x14ac:dyDescent="0.25">
      <c r="A18" s="76"/>
      <c r="C18" s="86" t="s">
        <v>450</v>
      </c>
      <c r="D18" s="57">
        <f>COUNTA('Monitoria Anual - 3'!Q11:Q1000)</f>
        <v>31</v>
      </c>
      <c r="E18" s="66">
        <f>D18/$D$22</f>
        <v>0.20666666666666667</v>
      </c>
      <c r="F18" s="57">
        <f>D18-AB18</f>
        <v>31</v>
      </c>
      <c r="G18" s="66">
        <f t="shared" si="0"/>
        <v>0.20394736842105263</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451</v>
      </c>
      <c r="D19" s="57">
        <f>COUNTA('Monitoria Anual - 3'!R11:R1000)</f>
        <v>38</v>
      </c>
      <c r="E19" s="66">
        <f>D19/$D$22</f>
        <v>0.25333333333333335</v>
      </c>
      <c r="F19" s="57">
        <f t="shared" ref="F19:F20" si="1">D19-AB19</f>
        <v>38</v>
      </c>
      <c r="G19" s="66">
        <f t="shared" si="0"/>
        <v>0.25</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452</v>
      </c>
      <c r="D20" s="57">
        <f>COUNTA('Monitoria Anual - 3'!S11:S1000)</f>
        <v>40</v>
      </c>
      <c r="E20" s="66">
        <f>D20/$D$22</f>
        <v>0.26666666666666666</v>
      </c>
      <c r="F20" s="57">
        <f t="shared" si="1"/>
        <v>40</v>
      </c>
      <c r="G20" s="66">
        <f t="shared" si="0"/>
        <v>0.26315789473684209</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453</v>
      </c>
      <c r="D21" s="58"/>
      <c r="E21" s="67"/>
      <c r="F21" s="58">
        <f>'Monitoria Anual - 3'!C166</f>
        <v>3</v>
      </c>
      <c r="G21" s="67">
        <f t="shared" si="0"/>
        <v>1.9736842105263157E-2</v>
      </c>
      <c r="H21" s="65"/>
      <c r="X21" s="76"/>
    </row>
    <row r="22" spans="1:28" ht="16.5" thickBot="1" x14ac:dyDescent="0.3">
      <c r="A22" s="76"/>
      <c r="C22" s="90" t="s">
        <v>454</v>
      </c>
      <c r="D22" s="91">
        <f>SUM(D16:D20)</f>
        <v>150</v>
      </c>
      <c r="E22" s="92">
        <f>SUM(E15:E21)</f>
        <v>1</v>
      </c>
      <c r="F22" s="93">
        <f>SUM(F16:F21)</f>
        <v>152</v>
      </c>
      <c r="G22" s="94">
        <f>SUM(G16:G21)</f>
        <v>0.99999999999999989</v>
      </c>
      <c r="H22" s="65"/>
      <c r="X22" s="76"/>
    </row>
    <row r="23" spans="1:28" x14ac:dyDescent="0.25">
      <c r="A23" s="76"/>
      <c r="C23" s="96" t="s">
        <v>455</v>
      </c>
      <c r="D23" s="286">
        <f>COUNTIF('Monitoria Anual - 3'!T11:T1000,"Agrupada")</f>
        <v>5</v>
      </c>
      <c r="E23" s="286"/>
      <c r="F23" s="286"/>
      <c r="G23" s="287"/>
      <c r="H23" s="5"/>
      <c r="X23" s="76"/>
    </row>
    <row r="24" spans="1:28" ht="15.75" thickBot="1" x14ac:dyDescent="0.3">
      <c r="A24" s="76"/>
      <c r="C24" s="95" t="s">
        <v>456</v>
      </c>
      <c r="D24" s="288">
        <f>COUNTIF('Monitoria Anual - 3'!T11:T161,"Excluída")</f>
        <v>5</v>
      </c>
      <c r="E24" s="288"/>
      <c r="F24" s="288"/>
      <c r="G24" s="289"/>
      <c r="X24" s="76"/>
    </row>
    <row r="25" spans="1:28" x14ac:dyDescent="0.25">
      <c r="A25" s="76"/>
      <c r="X25" s="76"/>
    </row>
    <row r="26" spans="1:28" x14ac:dyDescent="0.25">
      <c r="A26" s="76"/>
      <c r="X26" s="76"/>
    </row>
    <row r="27" spans="1:28" ht="15.75" x14ac:dyDescent="0.25">
      <c r="A27" s="76"/>
      <c r="B27" s="284" t="s">
        <v>457</v>
      </c>
      <c r="C27" s="28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458</v>
      </c>
      <c r="D29" s="52">
        <f>COUNTA('Monitoria Anual - 1'!A11:A53)</f>
        <v>7</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459</v>
      </c>
      <c r="D31" s="110" t="s">
        <v>460</v>
      </c>
      <c r="E31" s="13"/>
      <c r="F31" s="14"/>
      <c r="G31" s="15"/>
      <c r="H31" s="17"/>
      <c r="I31" s="18"/>
      <c r="J31" s="19"/>
      <c r="W31" s="1"/>
      <c r="X31" s="76"/>
    </row>
    <row r="32" spans="1:28" x14ac:dyDescent="0.25">
      <c r="A32" s="76"/>
      <c r="C32" s="53" t="s">
        <v>461</v>
      </c>
      <c r="D32" s="61">
        <f>SUM(F32:J32)</f>
        <v>15</v>
      </c>
      <c r="E32" s="23">
        <f>COUNTA('Monitoria Anual - 3'!T11:T25)</f>
        <v>5</v>
      </c>
      <c r="F32" s="50">
        <f>COUNTA('Monitoria Anual - 3'!O11:O25)</f>
        <v>1</v>
      </c>
      <c r="G32" s="50">
        <f>COUNTA('Monitoria Anual - 3'!P11:P25)</f>
        <v>6</v>
      </c>
      <c r="H32" s="50">
        <f>COUNTA('Monitoria Anual - 3'!Q11:Q25)</f>
        <v>5</v>
      </c>
      <c r="I32" s="50">
        <f>COUNTA('Monitoria Anual - 3'!R11:R25)</f>
        <v>1</v>
      </c>
      <c r="J32" s="51">
        <f>COUNTA('Monitoria Anual - 3'!S11:S25)</f>
        <v>2</v>
      </c>
      <c r="W32" s="1"/>
      <c r="X32" s="76"/>
    </row>
    <row r="33" spans="1:30" x14ac:dyDescent="0.25">
      <c r="A33" s="76"/>
      <c r="C33" s="54" t="s">
        <v>462</v>
      </c>
      <c r="D33" s="53">
        <f>SUM(F33:J33)</f>
        <v>15</v>
      </c>
      <c r="E33" s="24">
        <f>COUNTA('Monitoria Anual - 3'!T26:T40)</f>
        <v>2</v>
      </c>
      <c r="F33" s="25">
        <f>COUNTA('Monitoria Anual - 3'!O26:O40)</f>
        <v>0</v>
      </c>
      <c r="G33" s="25">
        <f>COUNTA('Monitoria Anual - 3'!P26:P40)</f>
        <v>6</v>
      </c>
      <c r="H33" s="25">
        <f>COUNTA('Monitoria Anual - 3'!Q26:Q40)</f>
        <v>2</v>
      </c>
      <c r="I33" s="25">
        <f>COUNTA('Monitoria Anual - 3'!R26:R40)</f>
        <v>3</v>
      </c>
      <c r="J33" s="26">
        <f>COUNTA('Monitoria Anual - 3'!S26:S40)</f>
        <v>4</v>
      </c>
      <c r="W33" s="1"/>
      <c r="X33" s="76"/>
    </row>
    <row r="34" spans="1:30" x14ac:dyDescent="0.25">
      <c r="A34" s="76"/>
      <c r="C34" s="54" t="s">
        <v>463</v>
      </c>
      <c r="D34" s="53">
        <f t="shared" ref="D34:D41" si="2">SUM(F34:J34)</f>
        <v>15</v>
      </c>
      <c r="E34" s="24">
        <f>COUNTA('Monitoria Anual - 3'!T41:T55)</f>
        <v>0</v>
      </c>
      <c r="F34" s="25">
        <f>COUNTA('Monitoria Anual - 3'!O41:O55)</f>
        <v>1</v>
      </c>
      <c r="G34" s="25">
        <f>COUNTA('Monitoria Anual - 3'!P41:P55)</f>
        <v>6</v>
      </c>
      <c r="H34" s="25">
        <f>COUNTA('Monitoria Anual - 3'!Q41:Q55)</f>
        <v>1</v>
      </c>
      <c r="I34" s="25">
        <f>COUNTA('Monitoria Anual - 3'!R41:R55)</f>
        <v>5</v>
      </c>
      <c r="J34" s="26">
        <f>COUNTA('Monitoria Anual - 3'!S41:S55)</f>
        <v>2</v>
      </c>
      <c r="W34" s="1"/>
      <c r="X34" s="76"/>
    </row>
    <row r="35" spans="1:30" x14ac:dyDescent="0.25">
      <c r="A35" s="76"/>
      <c r="C35" s="54" t="s">
        <v>464</v>
      </c>
      <c r="D35" s="53">
        <f t="shared" si="2"/>
        <v>15</v>
      </c>
      <c r="E35" s="24">
        <f>COUNTA('Monitoria Anual - 3'!T56:T70)</f>
        <v>1</v>
      </c>
      <c r="F35" s="25">
        <f>COUNTA('Monitoria Anual - 3'!O56:O70)</f>
        <v>0</v>
      </c>
      <c r="G35" s="25">
        <f>COUNTA('Monitoria Anual - 3'!P56:P70)</f>
        <v>6</v>
      </c>
      <c r="H35" s="25">
        <f>COUNTA('Monitoria Anual - 3'!Q56:Q70)</f>
        <v>2</v>
      </c>
      <c r="I35" s="25">
        <f>COUNTA('Monitoria Anual - 3'!R56:R70)</f>
        <v>5</v>
      </c>
      <c r="J35" s="26">
        <f>COUNTA('Monitoria Anual - 3'!S56:S70)</f>
        <v>2</v>
      </c>
      <c r="W35" s="1"/>
      <c r="X35" s="76"/>
    </row>
    <row r="36" spans="1:30" x14ac:dyDescent="0.25">
      <c r="A36" s="76"/>
      <c r="C36" s="54" t="s">
        <v>465</v>
      </c>
      <c r="D36" s="53">
        <f t="shared" si="2"/>
        <v>15</v>
      </c>
      <c r="E36" s="24">
        <f>COUNTA('Monitoria Anual - 3'!T71:T85)</f>
        <v>0</v>
      </c>
      <c r="F36" s="25">
        <f>COUNTA('Monitoria Anual - 3'!O71:O85)</f>
        <v>0</v>
      </c>
      <c r="G36" s="25">
        <f>COUNTA('Monitoria Anual - 3'!P71:P85)</f>
        <v>0</v>
      </c>
      <c r="H36" s="25">
        <f>COUNTA('Monitoria Anual - 3'!Q71:Q85)</f>
        <v>12</v>
      </c>
      <c r="I36" s="25">
        <f>COUNTA('Monitoria Anual - 3'!R71:R85)</f>
        <v>0</v>
      </c>
      <c r="J36" s="26">
        <f>COUNTA('Monitoria Anual - 3'!S71:S85)</f>
        <v>3</v>
      </c>
      <c r="W36" s="1"/>
      <c r="X36" s="76"/>
    </row>
    <row r="37" spans="1:30" x14ac:dyDescent="0.25">
      <c r="A37" s="76"/>
      <c r="C37" s="54" t="s">
        <v>466</v>
      </c>
      <c r="D37" s="53">
        <f t="shared" si="2"/>
        <v>15</v>
      </c>
      <c r="E37" s="24">
        <f>COUNTA('Monitoria Anual - 3'!T86:T100)</f>
        <v>0</v>
      </c>
      <c r="F37" s="25">
        <f>COUNTA('Monitoria Anual - 3'!O86:O100)</f>
        <v>0</v>
      </c>
      <c r="G37" s="25">
        <f>COUNTA('Monitoria Anual - 3'!P86:P100)</f>
        <v>0</v>
      </c>
      <c r="H37" s="25">
        <f>COUNTA('Monitoria Anual - 3'!Q86:Q100)</f>
        <v>0</v>
      </c>
      <c r="I37" s="25">
        <f>COUNTA('Monitoria Anual - 3'!R86:R100)</f>
        <v>0</v>
      </c>
      <c r="J37" s="26">
        <f>COUNTA('Monitoria Anual - 3'!S86:S100)</f>
        <v>15</v>
      </c>
      <c r="W37" s="1"/>
      <c r="X37" s="76"/>
    </row>
    <row r="38" spans="1:30" x14ac:dyDescent="0.25">
      <c r="A38" s="76"/>
      <c r="C38" s="54" t="s">
        <v>467</v>
      </c>
      <c r="D38" s="53">
        <f t="shared" si="2"/>
        <v>15</v>
      </c>
      <c r="E38" s="24">
        <f>COUNTA('Monitoria Anual - 3'!T101:T115)</f>
        <v>0</v>
      </c>
      <c r="F38" s="25">
        <f>COUNTA('Monitoria Anual - 3'!O101:O115)</f>
        <v>0</v>
      </c>
      <c r="G38" s="25">
        <f>COUNTA('Monitoria Anual - 3'!P101:P115)</f>
        <v>11</v>
      </c>
      <c r="H38" s="25">
        <f>COUNTA('Monitoria Anual - 3'!Q101:Q115)</f>
        <v>0</v>
      </c>
      <c r="I38" s="25">
        <f>COUNTA('Monitoria Anual - 3'!R101:R115)</f>
        <v>1</v>
      </c>
      <c r="J38" s="26">
        <f>COUNTA('Monitoria Anual - 3'!S101:S115)</f>
        <v>3</v>
      </c>
      <c r="W38" s="1"/>
      <c r="X38" s="76"/>
    </row>
    <row r="39" spans="1:30" x14ac:dyDescent="0.25">
      <c r="A39" s="76"/>
      <c r="C39" s="54" t="s">
        <v>593</v>
      </c>
      <c r="D39" s="53">
        <f t="shared" si="2"/>
        <v>15</v>
      </c>
      <c r="E39" s="24">
        <f>COUNTA('Monitoria Anual - 3'!T116:T130)</f>
        <v>0</v>
      </c>
      <c r="F39" s="25">
        <f>COUNTA('Monitoria Anual - 3'!O116:O130)</f>
        <v>0</v>
      </c>
      <c r="G39" s="25">
        <f>COUNTA('Monitoria Anual - 3'!P116:P130)</f>
        <v>0</v>
      </c>
      <c r="H39" s="25">
        <f>COUNTA('Monitoria Anual - 3'!Q116:Q130)</f>
        <v>5</v>
      </c>
      <c r="I39" s="25">
        <f>COUNTA('Monitoria Anual - 3'!R116:R130)</f>
        <v>7</v>
      </c>
      <c r="J39" s="26">
        <f>COUNTA('Monitoria Anual - 3'!S116:S130)</f>
        <v>3</v>
      </c>
      <c r="W39" s="1"/>
      <c r="X39" s="76"/>
    </row>
    <row r="40" spans="1:30" x14ac:dyDescent="0.25">
      <c r="A40" s="76"/>
      <c r="C40" s="54" t="s">
        <v>594</v>
      </c>
      <c r="D40" s="53">
        <f t="shared" si="2"/>
        <v>15</v>
      </c>
      <c r="E40" s="24">
        <f>COUNTA('Monitoria Anual - 3'!T131:T145)</f>
        <v>0</v>
      </c>
      <c r="F40" s="25">
        <f>COUNTA('Monitoria Anual - 3'!O131:O145)</f>
        <v>0</v>
      </c>
      <c r="G40" s="25">
        <f>COUNTA('Monitoria Anual - 3'!P131:P145)</f>
        <v>4</v>
      </c>
      <c r="H40" s="25">
        <f>COUNTA('Monitoria Anual - 3'!Q131:Q145)</f>
        <v>4</v>
      </c>
      <c r="I40" s="25">
        <f>COUNTA('Monitoria Anual - 3'!R131:R145)</f>
        <v>4</v>
      </c>
      <c r="J40" s="26">
        <f>COUNTA('Monitoria Anual - 3'!S131:S145)</f>
        <v>3</v>
      </c>
      <c r="W40" s="1"/>
      <c r="X40" s="76"/>
    </row>
    <row r="41" spans="1:30" ht="15.75" thickBot="1" x14ac:dyDescent="0.3">
      <c r="A41" s="76"/>
      <c r="C41" s="55" t="s">
        <v>595</v>
      </c>
      <c r="D41" s="62">
        <f t="shared" si="2"/>
        <v>15</v>
      </c>
      <c r="E41" s="27">
        <f>COUNTA('Monitoria Anual - 3'!T146:T160)</f>
        <v>2</v>
      </c>
      <c r="F41" s="28">
        <f>COUNTA('Monitoria Anual - 3'!O146:O160)</f>
        <v>0</v>
      </c>
      <c r="G41" s="28">
        <f>COUNTA('Monitoria Anual - 3'!P146:P160)</f>
        <v>0</v>
      </c>
      <c r="H41" s="28">
        <f>COUNTA('Monitoria Anual - 3'!Q146:Q160)</f>
        <v>0</v>
      </c>
      <c r="I41" s="28">
        <f>COUNTA('Monitoria Anual - 3'!R146:R160)</f>
        <v>12</v>
      </c>
      <c r="J41" s="29">
        <f>COUNTA('Monitoria Anual - 3'!S146:S160)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311" t="s">
        <v>438</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c r="AE1" s="311"/>
      <c r="AF1" s="311"/>
      <c r="AG1" s="311"/>
      <c r="AH1" s="311"/>
      <c r="AI1" s="311"/>
      <c r="AJ1" s="311"/>
      <c r="AK1" s="72"/>
      <c r="AL1" s="134"/>
      <c r="AM1" s="74"/>
    </row>
    <row r="2" spans="1:43" ht="33.75" customHeight="1" thickBot="1" x14ac:dyDescent="0.3">
      <c r="A2" s="312" t="str">
        <f>'Monitoria Anual - 1'!A2</f>
        <v>Plano de Ação Nacional para a Conservação das Tartarugas Marinhas - PAN Tartarugas Marinhas</v>
      </c>
      <c r="B2" s="312"/>
      <c r="C2" s="312"/>
      <c r="D2" s="312"/>
      <c r="E2" s="312"/>
      <c r="F2" s="312"/>
      <c r="G2" s="312"/>
      <c r="H2" s="312"/>
      <c r="I2" s="312"/>
      <c r="J2" s="312"/>
      <c r="K2" s="312"/>
      <c r="L2" s="312"/>
      <c r="M2" s="312"/>
      <c r="N2" s="312"/>
      <c r="O2" s="312"/>
      <c r="P2" s="312"/>
      <c r="Q2" s="312"/>
      <c r="R2" s="312"/>
      <c r="S2" s="312"/>
      <c r="T2" s="312"/>
      <c r="U2" s="312"/>
      <c r="V2" s="312"/>
      <c r="W2" s="312"/>
      <c r="X2" s="312"/>
      <c r="Y2" s="312"/>
      <c r="Z2" s="312"/>
      <c r="AA2" s="312"/>
      <c r="AB2" s="312"/>
      <c r="AC2" s="312"/>
      <c r="AD2" s="312"/>
      <c r="AE2" s="312"/>
      <c r="AF2" s="312"/>
      <c r="AG2" s="312"/>
      <c r="AH2" s="312"/>
      <c r="AI2" s="312"/>
      <c r="AJ2" s="312"/>
      <c r="AK2" s="312"/>
      <c r="AL2" s="135"/>
      <c r="AM2" s="74"/>
    </row>
    <row r="3" spans="1:43" ht="15.75" thickTop="1" x14ac:dyDescent="0.25">
      <c r="AL3" s="131"/>
      <c r="AM3" s="74"/>
    </row>
    <row r="4" spans="1:43" ht="45" customHeight="1" x14ac:dyDescent="0.25">
      <c r="A4" s="73" t="s">
        <v>108</v>
      </c>
      <c r="B4" s="335" t="str">
        <f>'Monitoria Anual - 1'!B4</f>
        <v>Reduzir as ameaças e pressões às tartarugas marinhas e seus habitats, por meio do aprimoramento das ações de conservação, pesquisa, monitoramento e políticas públicas, visando diminuir o risco de extinção dessas espécies</v>
      </c>
      <c r="C4" s="335"/>
      <c r="D4" s="335"/>
      <c r="E4" s="335"/>
      <c r="F4" s="335"/>
      <c r="G4" s="336"/>
      <c r="H4" s="9"/>
      <c r="I4" s="9"/>
      <c r="J4" s="9"/>
      <c r="K4" s="9"/>
      <c r="L4" s="9"/>
      <c r="M4" s="9"/>
      <c r="N4" s="9"/>
      <c r="O4" s="9"/>
      <c r="P4" s="9"/>
      <c r="Q4" s="9"/>
      <c r="R4" s="9"/>
      <c r="S4" s="9"/>
      <c r="T4" s="2"/>
      <c r="AL4" s="131"/>
      <c r="AM4" s="74"/>
    </row>
    <row r="5" spans="1:43" x14ac:dyDescent="0.25">
      <c r="AL5" s="131"/>
      <c r="AM5" s="74"/>
    </row>
    <row r="6" spans="1:43" ht="27" customHeight="1" x14ac:dyDescent="0.25">
      <c r="A6" s="73" t="s">
        <v>110</v>
      </c>
      <c r="B6" s="326" t="s">
        <v>468</v>
      </c>
      <c r="C6" s="327"/>
      <c r="M6" s="43"/>
      <c r="N6" s="43"/>
      <c r="AL6" s="131"/>
      <c r="AM6" s="74"/>
      <c r="AQ6" s="2" t="s">
        <v>112</v>
      </c>
    </row>
    <row r="7" spans="1:43" ht="15.75" thickBot="1" x14ac:dyDescent="0.3">
      <c r="AL7" s="131"/>
      <c r="AM7" s="74"/>
      <c r="AQ7" s="44" t="s">
        <v>113</v>
      </c>
    </row>
    <row r="8" spans="1:43" ht="27" customHeight="1" thickBot="1" x14ac:dyDescent="0.3">
      <c r="A8" s="328" t="s">
        <v>114</v>
      </c>
      <c r="B8" s="329"/>
      <c r="C8" s="329"/>
      <c r="D8" s="329"/>
      <c r="E8" s="329"/>
      <c r="F8" s="329"/>
      <c r="G8" s="329"/>
      <c r="H8" s="329"/>
      <c r="I8" s="329"/>
      <c r="J8" s="329"/>
      <c r="K8" s="329"/>
      <c r="L8" s="329"/>
      <c r="M8" s="330"/>
      <c r="N8" s="70"/>
      <c r="O8" s="313" t="s">
        <v>115</v>
      </c>
      <c r="P8" s="314"/>
      <c r="Q8" s="314"/>
      <c r="R8" s="314"/>
      <c r="S8" s="314"/>
      <c r="T8" s="314"/>
      <c r="U8" s="314"/>
      <c r="V8" s="314"/>
      <c r="W8" s="314"/>
      <c r="X8" s="314"/>
      <c r="Y8" s="314"/>
      <c r="Z8" s="315" t="s">
        <v>116</v>
      </c>
      <c r="AA8" s="316"/>
      <c r="AB8" s="316"/>
      <c r="AC8" s="316"/>
      <c r="AD8" s="316"/>
      <c r="AE8" s="316"/>
      <c r="AF8" s="316"/>
      <c r="AG8" s="316"/>
      <c r="AH8" s="316"/>
      <c r="AI8" s="316"/>
      <c r="AJ8" s="316"/>
      <c r="AK8" s="317"/>
      <c r="AL8" s="132"/>
      <c r="AM8" s="74"/>
    </row>
    <row r="9" spans="1:43" ht="64.5" customHeight="1" x14ac:dyDescent="0.25">
      <c r="A9" s="320" t="s">
        <v>117</v>
      </c>
      <c r="B9" s="318" t="s">
        <v>118</v>
      </c>
      <c r="C9" s="318" t="s">
        <v>2</v>
      </c>
      <c r="D9" s="318" t="s">
        <v>4</v>
      </c>
      <c r="E9" s="233" t="s">
        <v>6</v>
      </c>
      <c r="F9" s="322" t="s">
        <v>8</v>
      </c>
      <c r="G9" s="323"/>
      <c r="H9" s="318" t="s">
        <v>10</v>
      </c>
      <c r="I9" s="318" t="s">
        <v>14</v>
      </c>
      <c r="J9" s="318" t="s">
        <v>12</v>
      </c>
      <c r="K9" s="324" t="s">
        <v>119</v>
      </c>
      <c r="L9" s="325"/>
      <c r="M9" s="318" t="s">
        <v>20</v>
      </c>
      <c r="N9" s="318" t="s">
        <v>22</v>
      </c>
      <c r="O9" s="262" t="s">
        <v>25</v>
      </c>
      <c r="P9" s="264" t="s">
        <v>27</v>
      </c>
      <c r="Q9" s="266" t="s">
        <v>29</v>
      </c>
      <c r="R9" s="268" t="s">
        <v>31</v>
      </c>
      <c r="S9" s="277" t="s">
        <v>33</v>
      </c>
      <c r="T9" s="279" t="s">
        <v>35</v>
      </c>
      <c r="U9" s="281" t="s">
        <v>41</v>
      </c>
      <c r="V9" s="281" t="s">
        <v>43</v>
      </c>
      <c r="W9" s="281" t="s">
        <v>45</v>
      </c>
      <c r="X9" s="281" t="s">
        <v>47</v>
      </c>
      <c r="Y9" s="258" t="s">
        <v>49</v>
      </c>
      <c r="Z9" s="260" t="s">
        <v>52</v>
      </c>
      <c r="AA9" s="235" t="s">
        <v>54</v>
      </c>
      <c r="AB9" s="235" t="s">
        <v>56</v>
      </c>
      <c r="AC9" s="235" t="s">
        <v>58</v>
      </c>
      <c r="AD9" s="235" t="s">
        <v>60</v>
      </c>
      <c r="AE9" s="235" t="s">
        <v>62</v>
      </c>
      <c r="AF9" s="235" t="s">
        <v>64</v>
      </c>
      <c r="AG9" s="235" t="s">
        <v>66</v>
      </c>
      <c r="AH9" s="235" t="s">
        <v>68</v>
      </c>
      <c r="AI9" s="235" t="s">
        <v>70</v>
      </c>
      <c r="AJ9" s="235" t="s">
        <v>120</v>
      </c>
      <c r="AK9" s="235" t="s">
        <v>74</v>
      </c>
      <c r="AL9" s="133"/>
      <c r="AM9" s="74"/>
    </row>
    <row r="10" spans="1:43" ht="45.75" customHeight="1" thickBot="1" x14ac:dyDescent="0.3">
      <c r="A10" s="321"/>
      <c r="B10" s="319"/>
      <c r="C10" s="319"/>
      <c r="D10" s="319"/>
      <c r="E10" s="234"/>
      <c r="F10" s="39" t="s">
        <v>121</v>
      </c>
      <c r="G10" s="39" t="s">
        <v>122</v>
      </c>
      <c r="H10" s="319"/>
      <c r="I10" s="319"/>
      <c r="J10" s="319"/>
      <c r="K10" s="60" t="s">
        <v>123</v>
      </c>
      <c r="L10" s="60" t="s">
        <v>124</v>
      </c>
      <c r="M10" s="319"/>
      <c r="N10" s="319"/>
      <c r="O10" s="263"/>
      <c r="P10" s="265"/>
      <c r="Q10" s="267"/>
      <c r="R10" s="269"/>
      <c r="S10" s="278"/>
      <c r="T10" s="280"/>
      <c r="U10" s="282"/>
      <c r="V10" s="282"/>
      <c r="W10" s="282"/>
      <c r="X10" s="282"/>
      <c r="Y10" s="259"/>
      <c r="Z10" s="261"/>
      <c r="AA10" s="236"/>
      <c r="AB10" s="236"/>
      <c r="AC10" s="236"/>
      <c r="AD10" s="236"/>
      <c r="AE10" s="236"/>
      <c r="AF10" s="236"/>
      <c r="AG10" s="236"/>
      <c r="AH10" s="236"/>
      <c r="AI10" s="236"/>
      <c r="AJ10" s="236"/>
      <c r="AK10" s="236"/>
      <c r="AL10" s="133"/>
      <c r="AM10" s="74"/>
    </row>
    <row r="11" spans="1:43" ht="30" customHeight="1" x14ac:dyDescent="0.25">
      <c r="A11" s="331" t="s">
        <v>469</v>
      </c>
      <c r="B11" s="68" t="s">
        <v>126</v>
      </c>
      <c r="C11" s="45"/>
      <c r="D11" s="45"/>
      <c r="E11" s="45"/>
      <c r="F11" s="45"/>
      <c r="G11" s="45"/>
      <c r="H11" s="45"/>
      <c r="I11" s="45"/>
      <c r="J11" s="45"/>
      <c r="K11" s="45"/>
      <c r="L11" s="45"/>
      <c r="M11" s="45"/>
      <c r="N11" s="45"/>
      <c r="O11" s="45"/>
      <c r="P11" s="46"/>
      <c r="Q11" s="45" t="s">
        <v>131</v>
      </c>
      <c r="R11" s="45"/>
      <c r="S11" s="45"/>
      <c r="T11" s="47" t="s">
        <v>113</v>
      </c>
      <c r="U11" s="45"/>
      <c r="V11" s="45"/>
      <c r="W11" s="45"/>
      <c r="X11" s="45"/>
      <c r="Y11" s="45"/>
      <c r="Z11" s="45"/>
      <c r="AA11" s="45"/>
      <c r="AB11" s="45"/>
      <c r="AC11" s="45"/>
      <c r="AD11" s="45"/>
      <c r="AE11" s="45"/>
      <c r="AF11" s="45"/>
      <c r="AG11" s="45"/>
      <c r="AH11" s="45"/>
      <c r="AI11" s="45"/>
      <c r="AJ11" s="45"/>
      <c r="AK11" s="45"/>
      <c r="AL11" s="133"/>
      <c r="AM11" s="74"/>
    </row>
    <row r="12" spans="1:43" ht="30" customHeight="1" x14ac:dyDescent="0.25">
      <c r="A12" s="307"/>
      <c r="B12" s="33" t="s">
        <v>135</v>
      </c>
      <c r="C12" s="48"/>
      <c r="D12" s="48"/>
      <c r="E12" s="48"/>
      <c r="F12" s="48"/>
      <c r="G12" s="48"/>
      <c r="H12" s="48"/>
      <c r="I12" s="48"/>
      <c r="J12" s="48"/>
      <c r="K12" s="48"/>
      <c r="L12" s="48"/>
      <c r="M12" s="48"/>
      <c r="N12" s="45"/>
      <c r="O12" s="45"/>
      <c r="P12" s="45"/>
      <c r="Q12" s="45" t="s">
        <v>131</v>
      </c>
      <c r="R12" s="45"/>
      <c r="S12" s="45"/>
      <c r="T12" s="47" t="s">
        <v>113</v>
      </c>
      <c r="U12" s="48"/>
      <c r="V12" s="48"/>
      <c r="W12" s="48"/>
      <c r="X12" s="48"/>
      <c r="Y12" s="48"/>
      <c r="Z12" s="48"/>
      <c r="AA12" s="48"/>
      <c r="AB12" s="48"/>
      <c r="AC12" s="48"/>
      <c r="AD12" s="48"/>
      <c r="AE12" s="48"/>
      <c r="AF12" s="48"/>
      <c r="AG12" s="48"/>
      <c r="AH12" s="48"/>
      <c r="AI12" s="48"/>
      <c r="AJ12" s="48"/>
      <c r="AK12" s="45"/>
      <c r="AL12" s="133"/>
      <c r="AM12" s="74"/>
    </row>
    <row r="13" spans="1:43" ht="30" customHeight="1" x14ac:dyDescent="0.25">
      <c r="A13" s="307"/>
      <c r="B13" s="33" t="s">
        <v>142</v>
      </c>
      <c r="C13" s="48"/>
      <c r="D13" s="48"/>
      <c r="E13" s="48"/>
      <c r="F13" s="48"/>
      <c r="G13" s="48"/>
      <c r="H13" s="48"/>
      <c r="I13" s="48"/>
      <c r="J13" s="48"/>
      <c r="K13" s="48"/>
      <c r="L13" s="48"/>
      <c r="M13" s="48"/>
      <c r="N13" s="45"/>
      <c r="O13" s="45"/>
      <c r="P13" s="45"/>
      <c r="Q13" s="45"/>
      <c r="R13" s="45"/>
      <c r="S13" s="45" t="s">
        <v>131</v>
      </c>
      <c r="T13" s="47"/>
      <c r="U13" s="48"/>
      <c r="V13" s="48"/>
      <c r="W13" s="48"/>
      <c r="X13" s="48"/>
      <c r="Y13" s="48"/>
      <c r="Z13" s="48"/>
      <c r="AA13" s="48"/>
      <c r="AB13" s="48"/>
      <c r="AC13" s="48"/>
      <c r="AD13" s="48"/>
      <c r="AE13" s="48"/>
      <c r="AF13" s="48"/>
      <c r="AG13" s="48"/>
      <c r="AH13" s="48"/>
      <c r="AI13" s="48"/>
      <c r="AJ13" s="48"/>
      <c r="AK13" s="45"/>
      <c r="AL13" s="133"/>
      <c r="AM13" s="74"/>
    </row>
    <row r="14" spans="1:43" ht="30" customHeight="1" x14ac:dyDescent="0.25">
      <c r="A14" s="307"/>
      <c r="B14" s="33" t="s">
        <v>149</v>
      </c>
      <c r="C14" s="48"/>
      <c r="D14" s="48"/>
      <c r="E14" s="48"/>
      <c r="F14" s="48"/>
      <c r="G14" s="48"/>
      <c r="H14" s="48"/>
      <c r="I14" s="48"/>
      <c r="J14" s="48"/>
      <c r="K14" s="48"/>
      <c r="L14" s="48"/>
      <c r="M14" s="48"/>
      <c r="N14" s="45"/>
      <c r="O14" s="45"/>
      <c r="P14" s="45"/>
      <c r="Q14" s="45"/>
      <c r="R14" s="45"/>
      <c r="S14" s="45" t="s">
        <v>131</v>
      </c>
      <c r="T14" s="47"/>
      <c r="U14" s="48"/>
      <c r="V14" s="48"/>
      <c r="W14" s="48"/>
      <c r="X14" s="48"/>
      <c r="Y14" s="48"/>
      <c r="Z14" s="48"/>
      <c r="AA14" s="48"/>
      <c r="AB14" s="48"/>
      <c r="AC14" s="48"/>
      <c r="AD14" s="48"/>
      <c r="AE14" s="48"/>
      <c r="AF14" s="48"/>
      <c r="AG14" s="48"/>
      <c r="AH14" s="48"/>
      <c r="AI14" s="48"/>
      <c r="AJ14" s="48"/>
      <c r="AK14" s="45"/>
      <c r="AL14" s="133"/>
      <c r="AM14" s="74"/>
    </row>
    <row r="15" spans="1:43" ht="30" customHeight="1" x14ac:dyDescent="0.25">
      <c r="A15" s="307"/>
      <c r="B15" s="33" t="s">
        <v>155</v>
      </c>
      <c r="C15" s="48"/>
      <c r="D15" s="48"/>
      <c r="E15" s="48"/>
      <c r="F15" s="48"/>
      <c r="G15" s="48"/>
      <c r="H15" s="48"/>
      <c r="I15" s="48"/>
      <c r="J15" s="48"/>
      <c r="K15" s="48"/>
      <c r="L15" s="48"/>
      <c r="M15" s="48"/>
      <c r="N15" s="45"/>
      <c r="O15" s="45"/>
      <c r="P15" s="45"/>
      <c r="Q15" s="45"/>
      <c r="R15" s="45"/>
      <c r="S15" s="45" t="s">
        <v>307</v>
      </c>
      <c r="T15" s="47"/>
      <c r="U15" s="48"/>
      <c r="V15" s="48"/>
      <c r="W15" s="48"/>
      <c r="X15" s="48"/>
      <c r="Y15" s="48"/>
      <c r="Z15" s="48"/>
      <c r="AA15" s="48"/>
      <c r="AB15" s="48"/>
      <c r="AC15" s="48"/>
      <c r="AD15" s="48"/>
      <c r="AE15" s="48"/>
      <c r="AF15" s="48"/>
      <c r="AG15" s="48"/>
      <c r="AH15" s="48"/>
      <c r="AI15" s="48"/>
      <c r="AJ15" s="48"/>
      <c r="AK15" s="45"/>
      <c r="AL15" s="133"/>
      <c r="AM15" s="74"/>
    </row>
    <row r="16" spans="1:43" ht="30" customHeight="1" x14ac:dyDescent="0.25">
      <c r="A16" s="307"/>
      <c r="B16" s="33" t="s">
        <v>160</v>
      </c>
      <c r="C16" s="48"/>
      <c r="D16" s="48"/>
      <c r="E16" s="48"/>
      <c r="F16" s="48"/>
      <c r="G16" s="48"/>
      <c r="H16" s="48"/>
      <c r="I16" s="48"/>
      <c r="J16" s="48"/>
      <c r="K16" s="48"/>
      <c r="L16" s="48"/>
      <c r="M16" s="48"/>
      <c r="N16" s="45"/>
      <c r="O16" s="45"/>
      <c r="P16" s="45" t="s">
        <v>131</v>
      </c>
      <c r="Q16" s="45"/>
      <c r="R16" s="45"/>
      <c r="S16" s="45"/>
      <c r="T16" s="47"/>
      <c r="U16" s="48"/>
      <c r="V16" s="48"/>
      <c r="W16" s="48"/>
      <c r="X16" s="48"/>
      <c r="Y16" s="48"/>
      <c r="Z16" s="48"/>
      <c r="AA16" s="48"/>
      <c r="AB16" s="48"/>
      <c r="AC16" s="48"/>
      <c r="AD16" s="48"/>
      <c r="AE16" s="48"/>
      <c r="AF16" s="48"/>
      <c r="AG16" s="48"/>
      <c r="AH16" s="48"/>
      <c r="AI16" s="48"/>
      <c r="AJ16" s="48"/>
      <c r="AK16" s="45"/>
      <c r="AL16" s="133"/>
      <c r="AM16" s="74"/>
    </row>
    <row r="17" spans="1:39" ht="30" customHeight="1" x14ac:dyDescent="0.25">
      <c r="A17" s="307"/>
      <c r="B17" s="33" t="s">
        <v>167</v>
      </c>
      <c r="C17" s="48"/>
      <c r="D17" s="48"/>
      <c r="E17" s="48"/>
      <c r="F17" s="48"/>
      <c r="G17" s="48"/>
      <c r="H17" s="48"/>
      <c r="I17" s="48"/>
      <c r="J17" s="48"/>
      <c r="K17" s="48"/>
      <c r="L17" s="48"/>
      <c r="M17" s="48"/>
      <c r="N17" s="45"/>
      <c r="O17" s="45"/>
      <c r="P17" s="45" t="s">
        <v>131</v>
      </c>
      <c r="Q17" s="45"/>
      <c r="R17" s="45"/>
      <c r="S17" s="45"/>
      <c r="T17" s="47" t="s">
        <v>112</v>
      </c>
      <c r="U17" s="48"/>
      <c r="V17" s="48"/>
      <c r="W17" s="48"/>
      <c r="X17" s="48"/>
      <c r="Y17" s="48"/>
      <c r="Z17" s="48"/>
      <c r="AA17" s="48"/>
      <c r="AB17" s="48"/>
      <c r="AC17" s="48"/>
      <c r="AD17" s="48"/>
      <c r="AE17" s="48"/>
      <c r="AF17" s="48"/>
      <c r="AG17" s="48"/>
      <c r="AH17" s="48"/>
      <c r="AI17" s="48"/>
      <c r="AJ17" s="48"/>
      <c r="AK17" s="45"/>
      <c r="AL17" s="133"/>
      <c r="AM17" s="74"/>
    </row>
    <row r="18" spans="1:39" ht="30" customHeight="1" x14ac:dyDescent="0.25">
      <c r="A18" s="307"/>
      <c r="B18" s="33" t="s">
        <v>172</v>
      </c>
      <c r="C18" s="48"/>
      <c r="D18" s="48"/>
      <c r="E18" s="48"/>
      <c r="F18" s="48"/>
      <c r="G18" s="48"/>
      <c r="H18" s="48"/>
      <c r="I18" s="48"/>
      <c r="J18" s="48"/>
      <c r="K18" s="48"/>
      <c r="L18" s="48"/>
      <c r="M18" s="48"/>
      <c r="N18" s="45"/>
      <c r="O18" s="45"/>
      <c r="P18" s="45"/>
      <c r="Q18" s="45"/>
      <c r="R18" s="45" t="s">
        <v>307</v>
      </c>
      <c r="S18" s="45"/>
      <c r="T18" s="47"/>
      <c r="U18" s="48"/>
      <c r="V18" s="48"/>
      <c r="W18" s="48"/>
      <c r="X18" s="48"/>
      <c r="Y18" s="48"/>
      <c r="Z18" s="48"/>
      <c r="AA18" s="48"/>
      <c r="AB18" s="48"/>
      <c r="AC18" s="48"/>
      <c r="AD18" s="48"/>
      <c r="AE18" s="48"/>
      <c r="AF18" s="48"/>
      <c r="AG18" s="48"/>
      <c r="AH18" s="48"/>
      <c r="AI18" s="48"/>
      <c r="AJ18" s="48"/>
      <c r="AK18" s="45"/>
      <c r="AL18" s="133"/>
      <c r="AM18" s="74"/>
    </row>
    <row r="19" spans="1:39" ht="30" customHeight="1" x14ac:dyDescent="0.25">
      <c r="A19" s="307"/>
      <c r="B19" s="33" t="s">
        <v>426</v>
      </c>
      <c r="C19" s="48"/>
      <c r="D19" s="48"/>
      <c r="E19" s="48"/>
      <c r="F19" s="48"/>
      <c r="G19" s="48"/>
      <c r="H19" s="48"/>
      <c r="I19" s="48"/>
      <c r="J19" s="48"/>
      <c r="K19" s="48"/>
      <c r="L19" s="48"/>
      <c r="M19" s="48"/>
      <c r="N19" s="45"/>
      <c r="O19" s="45"/>
      <c r="P19" s="45"/>
      <c r="Q19" s="45" t="s">
        <v>131</v>
      </c>
      <c r="R19" s="45"/>
      <c r="S19" s="45"/>
      <c r="T19" s="47"/>
      <c r="U19" s="48"/>
      <c r="V19" s="48"/>
      <c r="W19" s="48"/>
      <c r="X19" s="48"/>
      <c r="Y19" s="48"/>
      <c r="Z19" s="48"/>
      <c r="AA19" s="48"/>
      <c r="AB19" s="48"/>
      <c r="AC19" s="48"/>
      <c r="AD19" s="48"/>
      <c r="AE19" s="48"/>
      <c r="AF19" s="48"/>
      <c r="AG19" s="48"/>
      <c r="AH19" s="48"/>
      <c r="AI19" s="48"/>
      <c r="AJ19" s="48"/>
      <c r="AK19" s="45"/>
      <c r="AL19" s="133"/>
      <c r="AM19" s="74"/>
    </row>
    <row r="20" spans="1:39" ht="30" customHeight="1" x14ac:dyDescent="0.25">
      <c r="A20" s="307"/>
      <c r="B20" s="33" t="s">
        <v>429</v>
      </c>
      <c r="C20" s="48"/>
      <c r="D20" s="48"/>
      <c r="E20" s="48"/>
      <c r="F20" s="48"/>
      <c r="G20" s="48"/>
      <c r="H20" s="48"/>
      <c r="I20" s="48"/>
      <c r="J20" s="48"/>
      <c r="K20" s="48"/>
      <c r="L20" s="48"/>
      <c r="M20" s="48"/>
      <c r="N20" s="45"/>
      <c r="O20" s="45"/>
      <c r="P20" s="45" t="s">
        <v>131</v>
      </c>
      <c r="Q20" s="45"/>
      <c r="R20" s="45"/>
      <c r="S20" s="45"/>
      <c r="T20" s="47" t="s">
        <v>112</v>
      </c>
      <c r="U20" s="48"/>
      <c r="V20" s="48"/>
      <c r="W20" s="48"/>
      <c r="X20" s="48"/>
      <c r="Y20" s="48"/>
      <c r="Z20" s="48"/>
      <c r="AA20" s="48"/>
      <c r="AB20" s="48"/>
      <c r="AC20" s="48"/>
      <c r="AD20" s="48"/>
      <c r="AE20" s="48"/>
      <c r="AF20" s="48"/>
      <c r="AG20" s="48"/>
      <c r="AH20" s="48"/>
      <c r="AI20" s="48"/>
      <c r="AJ20" s="48"/>
      <c r="AK20" s="45"/>
      <c r="AL20" s="133"/>
      <c r="AM20" s="74"/>
    </row>
    <row r="21" spans="1:39" ht="30" customHeight="1" x14ac:dyDescent="0.25">
      <c r="A21" s="307"/>
      <c r="B21" s="33" t="s">
        <v>470</v>
      </c>
      <c r="C21" s="48"/>
      <c r="D21" s="48"/>
      <c r="E21" s="48"/>
      <c r="F21" s="48"/>
      <c r="G21" s="48"/>
      <c r="H21" s="48"/>
      <c r="I21" s="48"/>
      <c r="J21" s="48"/>
      <c r="K21" s="48"/>
      <c r="L21" s="48"/>
      <c r="M21" s="48"/>
      <c r="N21" s="45"/>
      <c r="O21" s="45" t="s">
        <v>131</v>
      </c>
      <c r="P21" s="45"/>
      <c r="Q21" s="45"/>
      <c r="R21" s="45"/>
      <c r="S21" s="45"/>
      <c r="T21" s="47"/>
      <c r="U21" s="48"/>
      <c r="V21" s="48"/>
      <c r="W21" s="48"/>
      <c r="X21" s="48"/>
      <c r="Y21" s="48"/>
      <c r="Z21" s="48"/>
      <c r="AA21" s="48"/>
      <c r="AB21" s="48"/>
      <c r="AC21" s="48"/>
      <c r="AD21" s="48"/>
      <c r="AE21" s="48"/>
      <c r="AF21" s="48"/>
      <c r="AG21" s="48"/>
      <c r="AH21" s="48"/>
      <c r="AI21" s="48"/>
      <c r="AJ21" s="48"/>
      <c r="AK21" s="45"/>
      <c r="AL21" s="133"/>
      <c r="AM21" s="74"/>
    </row>
    <row r="22" spans="1:39" ht="30" customHeight="1" x14ac:dyDescent="0.25">
      <c r="A22" s="307"/>
      <c r="B22" s="33" t="s">
        <v>471</v>
      </c>
      <c r="C22" s="48"/>
      <c r="D22" s="48"/>
      <c r="E22" s="48"/>
      <c r="F22" s="48"/>
      <c r="G22" s="48"/>
      <c r="H22" s="48"/>
      <c r="I22" s="48"/>
      <c r="J22" s="48"/>
      <c r="K22" s="48"/>
      <c r="L22" s="48"/>
      <c r="M22" s="48"/>
      <c r="N22" s="45"/>
      <c r="O22" s="45"/>
      <c r="P22" s="45" t="s">
        <v>131</v>
      </c>
      <c r="Q22" s="45"/>
      <c r="R22" s="45"/>
      <c r="S22" s="45"/>
      <c r="T22" s="47"/>
      <c r="U22" s="48"/>
      <c r="V22" s="48"/>
      <c r="W22" s="48"/>
      <c r="X22" s="48"/>
      <c r="Y22" s="48"/>
      <c r="Z22" s="48"/>
      <c r="AA22" s="48"/>
      <c r="AB22" s="48"/>
      <c r="AC22" s="48"/>
      <c r="AD22" s="48"/>
      <c r="AE22" s="48"/>
      <c r="AF22" s="48"/>
      <c r="AG22" s="48"/>
      <c r="AH22" s="48"/>
      <c r="AI22" s="48"/>
      <c r="AJ22" s="48"/>
      <c r="AK22" s="45"/>
      <c r="AL22" s="133"/>
      <c r="AM22" s="74"/>
    </row>
    <row r="23" spans="1:39" ht="30" customHeight="1" x14ac:dyDescent="0.25">
      <c r="A23" s="307"/>
      <c r="B23" s="33" t="s">
        <v>472</v>
      </c>
      <c r="C23" s="48"/>
      <c r="D23" s="48"/>
      <c r="E23" s="48"/>
      <c r="F23" s="48"/>
      <c r="G23" s="48"/>
      <c r="H23" s="48"/>
      <c r="I23" s="48"/>
      <c r="J23" s="48"/>
      <c r="K23" s="48"/>
      <c r="L23" s="48"/>
      <c r="M23" s="48"/>
      <c r="N23" s="45"/>
      <c r="O23" s="45"/>
      <c r="P23" s="45"/>
      <c r="Q23" s="45"/>
      <c r="R23" s="45"/>
      <c r="S23" s="45" t="s">
        <v>131</v>
      </c>
      <c r="T23" s="47"/>
      <c r="U23" s="48"/>
      <c r="V23" s="48"/>
      <c r="W23" s="48"/>
      <c r="X23" s="48"/>
      <c r="Y23" s="48"/>
      <c r="Z23" s="48"/>
      <c r="AA23" s="48"/>
      <c r="AB23" s="48"/>
      <c r="AC23" s="48"/>
      <c r="AD23" s="48"/>
      <c r="AE23" s="48"/>
      <c r="AF23" s="48"/>
      <c r="AG23" s="48"/>
      <c r="AH23" s="48"/>
      <c r="AI23" s="48"/>
      <c r="AJ23" s="48"/>
      <c r="AK23" s="45"/>
      <c r="AL23" s="133"/>
      <c r="AM23" s="74"/>
    </row>
    <row r="24" spans="1:39" ht="30" customHeight="1" x14ac:dyDescent="0.25">
      <c r="A24" s="307"/>
      <c r="B24" s="33" t="s">
        <v>473</v>
      </c>
      <c r="C24" s="48"/>
      <c r="D24" s="48"/>
      <c r="E24" s="48"/>
      <c r="F24" s="48"/>
      <c r="G24" s="48"/>
      <c r="H24" s="48"/>
      <c r="I24" s="48"/>
      <c r="J24" s="48"/>
      <c r="K24" s="48"/>
      <c r="L24" s="48"/>
      <c r="M24" s="48"/>
      <c r="N24" s="45"/>
      <c r="O24" s="45"/>
      <c r="P24" s="45" t="s">
        <v>131</v>
      </c>
      <c r="Q24" s="45"/>
      <c r="R24" s="45"/>
      <c r="S24" s="45"/>
      <c r="T24" s="47"/>
      <c r="U24" s="48"/>
      <c r="V24" s="48"/>
      <c r="W24" s="48"/>
      <c r="X24" s="48"/>
      <c r="Y24" s="48"/>
      <c r="Z24" s="48"/>
      <c r="AA24" s="48"/>
      <c r="AB24" s="48"/>
      <c r="AC24" s="48"/>
      <c r="AD24" s="48"/>
      <c r="AE24" s="48"/>
      <c r="AF24" s="48"/>
      <c r="AG24" s="48"/>
      <c r="AH24" s="48"/>
      <c r="AI24" s="48"/>
      <c r="AJ24" s="48"/>
      <c r="AK24" s="45"/>
      <c r="AL24" s="133"/>
      <c r="AM24" s="74"/>
    </row>
    <row r="25" spans="1:39" ht="30" customHeight="1" x14ac:dyDescent="0.25">
      <c r="A25" s="308"/>
      <c r="B25" s="33" t="s">
        <v>474</v>
      </c>
      <c r="C25" s="48"/>
      <c r="D25" s="48"/>
      <c r="E25" s="48"/>
      <c r="F25" s="48"/>
      <c r="G25" s="48"/>
      <c r="H25" s="48"/>
      <c r="I25" s="48"/>
      <c r="J25" s="48"/>
      <c r="K25" s="48"/>
      <c r="L25" s="48"/>
      <c r="M25" s="48"/>
      <c r="N25" s="45"/>
      <c r="O25" s="45"/>
      <c r="P25" s="45" t="s">
        <v>131</v>
      </c>
      <c r="Q25" s="45"/>
      <c r="R25" s="45"/>
      <c r="S25" s="45"/>
      <c r="T25" s="47" t="s">
        <v>113</v>
      </c>
      <c r="U25" s="48"/>
      <c r="V25" s="48"/>
      <c r="W25" s="48"/>
      <c r="X25" s="48"/>
      <c r="Y25" s="48"/>
      <c r="Z25" s="48"/>
      <c r="AA25" s="48"/>
      <c r="AB25" s="48"/>
      <c r="AC25" s="48"/>
      <c r="AD25" s="48"/>
      <c r="AE25" s="48"/>
      <c r="AF25" s="48"/>
      <c r="AG25" s="48"/>
      <c r="AH25" s="48"/>
      <c r="AI25" s="48"/>
      <c r="AJ25" s="48"/>
      <c r="AK25" s="45"/>
      <c r="AL25" s="133"/>
      <c r="AM25" s="74"/>
    </row>
    <row r="26" spans="1:39" ht="30" customHeight="1" x14ac:dyDescent="0.25">
      <c r="A26" s="306" t="s">
        <v>475</v>
      </c>
      <c r="B26" s="33" t="s">
        <v>179</v>
      </c>
      <c r="C26" s="48"/>
      <c r="D26" s="48"/>
      <c r="E26" s="48"/>
      <c r="F26" s="48"/>
      <c r="G26" s="48"/>
      <c r="H26" s="48"/>
      <c r="I26" s="48"/>
      <c r="J26" s="48"/>
      <c r="K26" s="48"/>
      <c r="L26" s="48"/>
      <c r="M26" s="48"/>
      <c r="N26" s="45"/>
      <c r="O26" s="45"/>
      <c r="P26" s="45" t="s">
        <v>131</v>
      </c>
      <c r="Q26" s="45"/>
      <c r="R26" s="45"/>
      <c r="S26" s="45"/>
      <c r="T26" s="47"/>
      <c r="U26" s="48"/>
      <c r="V26" s="48"/>
      <c r="W26" s="48"/>
      <c r="X26" s="48"/>
      <c r="Y26" s="48"/>
      <c r="Z26" s="48"/>
      <c r="AA26" s="48"/>
      <c r="AB26" s="48"/>
      <c r="AC26" s="48"/>
      <c r="AD26" s="48"/>
      <c r="AE26" s="48"/>
      <c r="AF26" s="48"/>
      <c r="AG26" s="48"/>
      <c r="AH26" s="48"/>
      <c r="AI26" s="48"/>
      <c r="AJ26" s="48"/>
      <c r="AK26" s="45"/>
      <c r="AL26" s="133"/>
      <c r="AM26" s="74"/>
    </row>
    <row r="27" spans="1:39" ht="30" customHeight="1" x14ac:dyDescent="0.25">
      <c r="A27" s="307"/>
      <c r="B27" s="33" t="s">
        <v>186</v>
      </c>
      <c r="C27" s="48"/>
      <c r="D27" s="48"/>
      <c r="E27" s="48"/>
      <c r="F27" s="48"/>
      <c r="G27" s="48"/>
      <c r="H27" s="48"/>
      <c r="I27" s="48"/>
      <c r="J27" s="48"/>
      <c r="K27" s="48"/>
      <c r="L27" s="48"/>
      <c r="M27" s="48"/>
      <c r="N27" s="45"/>
      <c r="O27" s="45"/>
      <c r="P27" s="45"/>
      <c r="Q27" s="45"/>
      <c r="R27" s="45"/>
      <c r="S27" s="45" t="s">
        <v>307</v>
      </c>
      <c r="T27" s="47"/>
      <c r="U27" s="48"/>
      <c r="V27" s="48"/>
      <c r="W27" s="48"/>
      <c r="X27" s="48"/>
      <c r="Y27" s="48"/>
      <c r="Z27" s="48"/>
      <c r="AA27" s="48"/>
      <c r="AB27" s="48"/>
      <c r="AC27" s="48"/>
      <c r="AD27" s="48"/>
      <c r="AE27" s="48"/>
      <c r="AF27" s="48"/>
      <c r="AG27" s="48"/>
      <c r="AH27" s="48"/>
      <c r="AI27" s="48"/>
      <c r="AJ27" s="48"/>
      <c r="AK27" s="45"/>
      <c r="AL27" s="133"/>
      <c r="AM27" s="74"/>
    </row>
    <row r="28" spans="1:39" ht="30" customHeight="1" x14ac:dyDescent="0.25">
      <c r="A28" s="307"/>
      <c r="B28" s="33" t="s">
        <v>194</v>
      </c>
      <c r="C28" s="45"/>
      <c r="D28" s="45"/>
      <c r="E28" s="45"/>
      <c r="F28" s="45"/>
      <c r="G28" s="45"/>
      <c r="H28" s="45"/>
      <c r="I28" s="45"/>
      <c r="J28" s="45"/>
      <c r="K28" s="45"/>
      <c r="L28" s="45"/>
      <c r="M28" s="45"/>
      <c r="N28" s="45"/>
      <c r="O28" s="45"/>
      <c r="P28" s="45" t="s">
        <v>131</v>
      </c>
      <c r="Q28" s="45"/>
      <c r="R28" s="45"/>
      <c r="S28" s="45"/>
      <c r="T28" s="47" t="s">
        <v>113</v>
      </c>
      <c r="U28" s="45"/>
      <c r="V28" s="45"/>
      <c r="W28" s="45"/>
      <c r="X28" s="45"/>
      <c r="Y28" s="45"/>
      <c r="Z28" s="45"/>
      <c r="AA28" s="45"/>
      <c r="AB28" s="45"/>
      <c r="AC28" s="45"/>
      <c r="AD28" s="45"/>
      <c r="AE28" s="45"/>
      <c r="AF28" s="45"/>
      <c r="AG28" s="45"/>
      <c r="AH28" s="45"/>
      <c r="AI28" s="45"/>
      <c r="AJ28" s="45"/>
      <c r="AK28" s="45"/>
      <c r="AL28" s="133"/>
      <c r="AM28" s="74"/>
    </row>
    <row r="29" spans="1:39" ht="30" customHeight="1" x14ac:dyDescent="0.25">
      <c r="A29" s="307"/>
      <c r="B29" s="33" t="s">
        <v>202</v>
      </c>
      <c r="C29" s="45"/>
      <c r="D29" s="45"/>
      <c r="E29" s="45"/>
      <c r="F29" s="45"/>
      <c r="G29" s="45"/>
      <c r="H29" s="45"/>
      <c r="I29" s="45"/>
      <c r="J29" s="45"/>
      <c r="K29" s="45"/>
      <c r="L29" s="45"/>
      <c r="M29" s="45"/>
      <c r="N29" s="45"/>
      <c r="O29" s="45"/>
      <c r="P29" s="45"/>
      <c r="Q29" s="45" t="s">
        <v>131</v>
      </c>
      <c r="R29" s="45"/>
      <c r="S29" s="45"/>
      <c r="T29" s="47"/>
      <c r="U29" s="45"/>
      <c r="V29" s="45"/>
      <c r="W29" s="45"/>
      <c r="X29" s="45"/>
      <c r="Y29" s="45"/>
      <c r="Z29" s="45"/>
      <c r="AA29" s="45"/>
      <c r="AB29" s="45"/>
      <c r="AC29" s="45"/>
      <c r="AD29" s="45"/>
      <c r="AE29" s="45"/>
      <c r="AF29" s="45"/>
      <c r="AG29" s="45"/>
      <c r="AH29" s="45"/>
      <c r="AI29" s="45"/>
      <c r="AJ29" s="45"/>
      <c r="AK29" s="45"/>
      <c r="AL29" s="133"/>
      <c r="AM29" s="74"/>
    </row>
    <row r="30" spans="1:39" ht="30" customHeight="1" x14ac:dyDescent="0.25">
      <c r="A30" s="307"/>
      <c r="B30" s="33" t="s">
        <v>208</v>
      </c>
      <c r="C30" s="45"/>
      <c r="D30" s="45"/>
      <c r="E30" s="45"/>
      <c r="F30" s="45"/>
      <c r="G30" s="45"/>
      <c r="H30" s="45"/>
      <c r="I30" s="45"/>
      <c r="J30" s="45"/>
      <c r="K30" s="45"/>
      <c r="L30" s="45"/>
      <c r="M30" s="45"/>
      <c r="N30" s="45"/>
      <c r="O30" s="45"/>
      <c r="P30" s="45"/>
      <c r="Q30" s="45"/>
      <c r="R30" s="45" t="s">
        <v>131</v>
      </c>
      <c r="S30" s="45"/>
      <c r="T30" s="47"/>
      <c r="U30" s="45"/>
      <c r="V30" s="45"/>
      <c r="W30" s="45"/>
      <c r="X30" s="45"/>
      <c r="Y30" s="45"/>
      <c r="Z30" s="45"/>
      <c r="AA30" s="45"/>
      <c r="AB30" s="45"/>
      <c r="AC30" s="45"/>
      <c r="AD30" s="45"/>
      <c r="AE30" s="45"/>
      <c r="AF30" s="45"/>
      <c r="AG30" s="45"/>
      <c r="AH30" s="45"/>
      <c r="AI30" s="45"/>
      <c r="AJ30" s="45"/>
      <c r="AK30" s="45"/>
      <c r="AL30" s="133"/>
      <c r="AM30" s="74"/>
    </row>
    <row r="31" spans="1:39" ht="30" customHeight="1" x14ac:dyDescent="0.25">
      <c r="A31" s="307"/>
      <c r="B31" s="33" t="s">
        <v>213</v>
      </c>
      <c r="C31" s="45"/>
      <c r="D31" s="45"/>
      <c r="E31" s="45"/>
      <c r="F31" s="45"/>
      <c r="G31" s="45"/>
      <c r="H31" s="45"/>
      <c r="I31" s="45"/>
      <c r="J31" s="45"/>
      <c r="K31" s="45"/>
      <c r="L31" s="45"/>
      <c r="M31" s="45"/>
      <c r="N31" s="45"/>
      <c r="O31" s="45"/>
      <c r="P31" s="45" t="s">
        <v>131</v>
      </c>
      <c r="Q31" s="45"/>
      <c r="R31" s="45"/>
      <c r="S31" s="45"/>
      <c r="T31" s="47"/>
      <c r="U31" s="45"/>
      <c r="V31" s="45"/>
      <c r="W31" s="45"/>
      <c r="X31" s="45"/>
      <c r="Y31" s="45"/>
      <c r="Z31" s="45"/>
      <c r="AA31" s="45"/>
      <c r="AB31" s="45"/>
      <c r="AC31" s="45"/>
      <c r="AD31" s="45"/>
      <c r="AE31" s="45"/>
      <c r="AF31" s="45"/>
      <c r="AG31" s="45"/>
      <c r="AH31" s="45"/>
      <c r="AI31" s="45"/>
      <c r="AJ31" s="45"/>
      <c r="AK31" s="45"/>
      <c r="AL31" s="133"/>
      <c r="AM31" s="74"/>
    </row>
    <row r="32" spans="1:39" ht="30" customHeight="1" x14ac:dyDescent="0.25">
      <c r="A32" s="307"/>
      <c r="B32" s="33" t="s">
        <v>220</v>
      </c>
      <c r="C32" s="45"/>
      <c r="D32" s="45"/>
      <c r="E32" s="45"/>
      <c r="F32" s="45"/>
      <c r="G32" s="45"/>
      <c r="H32" s="45"/>
      <c r="I32" s="45"/>
      <c r="J32" s="45"/>
      <c r="K32" s="45"/>
      <c r="L32" s="45"/>
      <c r="M32" s="45"/>
      <c r="N32" s="45"/>
      <c r="O32" s="45"/>
      <c r="P32" s="45"/>
      <c r="Q32" s="45"/>
      <c r="R32" s="45" t="s">
        <v>131</v>
      </c>
      <c r="S32" s="45"/>
      <c r="T32" s="47"/>
      <c r="U32" s="45"/>
      <c r="V32" s="45"/>
      <c r="W32" s="45"/>
      <c r="X32" s="45"/>
      <c r="Y32" s="45"/>
      <c r="Z32" s="45"/>
      <c r="AA32" s="45"/>
      <c r="AB32" s="45"/>
      <c r="AC32" s="45"/>
      <c r="AD32" s="45"/>
      <c r="AE32" s="45"/>
      <c r="AF32" s="45"/>
      <c r="AG32" s="45"/>
      <c r="AH32" s="45"/>
      <c r="AI32" s="45"/>
      <c r="AJ32" s="45"/>
      <c r="AK32" s="45"/>
      <c r="AL32" s="133"/>
      <c r="AM32" s="74"/>
    </row>
    <row r="33" spans="1:39" ht="30" customHeight="1" x14ac:dyDescent="0.25">
      <c r="A33" s="307"/>
      <c r="B33" s="33" t="s">
        <v>228</v>
      </c>
      <c r="C33" s="45"/>
      <c r="D33" s="45"/>
      <c r="E33" s="45"/>
      <c r="F33" s="45"/>
      <c r="G33" s="45"/>
      <c r="H33" s="45"/>
      <c r="I33" s="45"/>
      <c r="J33" s="45"/>
      <c r="K33" s="45"/>
      <c r="L33" s="45"/>
      <c r="M33" s="45"/>
      <c r="N33" s="45"/>
      <c r="O33" s="45"/>
      <c r="P33" s="45"/>
      <c r="Q33" s="45" t="s">
        <v>131</v>
      </c>
      <c r="R33" s="45"/>
      <c r="S33" s="45"/>
      <c r="T33" s="47" t="s">
        <v>112</v>
      </c>
      <c r="U33" s="45"/>
      <c r="V33" s="45"/>
      <c r="W33" s="45"/>
      <c r="X33" s="45"/>
      <c r="Y33" s="45"/>
      <c r="Z33" s="45"/>
      <c r="AA33" s="45"/>
      <c r="AB33" s="45"/>
      <c r="AC33" s="45"/>
      <c r="AD33" s="45"/>
      <c r="AE33" s="45"/>
      <c r="AF33" s="45"/>
      <c r="AG33" s="45"/>
      <c r="AH33" s="45"/>
      <c r="AI33" s="45"/>
      <c r="AJ33" s="45"/>
      <c r="AK33" s="45"/>
      <c r="AL33" s="133"/>
      <c r="AM33" s="74"/>
    </row>
    <row r="34" spans="1:39" ht="30" customHeight="1" x14ac:dyDescent="0.25">
      <c r="A34" s="307"/>
      <c r="B34" s="33" t="s">
        <v>235</v>
      </c>
      <c r="C34" s="45"/>
      <c r="D34" s="45"/>
      <c r="E34" s="45"/>
      <c r="F34" s="45"/>
      <c r="G34" s="45"/>
      <c r="H34" s="45"/>
      <c r="I34" s="45"/>
      <c r="J34" s="45"/>
      <c r="K34" s="45"/>
      <c r="L34" s="45"/>
      <c r="M34" s="45"/>
      <c r="N34" s="45"/>
      <c r="O34" s="45"/>
      <c r="P34" s="45"/>
      <c r="Q34" s="45"/>
      <c r="R34" s="45" t="s">
        <v>131</v>
      </c>
      <c r="S34" s="45"/>
      <c r="T34" s="47"/>
      <c r="U34" s="45"/>
      <c r="V34" s="45"/>
      <c r="W34" s="45"/>
      <c r="X34" s="45"/>
      <c r="Y34" s="45"/>
      <c r="Z34" s="45"/>
      <c r="AA34" s="45"/>
      <c r="AB34" s="45"/>
      <c r="AC34" s="45"/>
      <c r="AD34" s="45"/>
      <c r="AE34" s="45"/>
      <c r="AF34" s="45"/>
      <c r="AG34" s="45"/>
      <c r="AH34" s="45"/>
      <c r="AI34" s="45"/>
      <c r="AJ34" s="45"/>
      <c r="AK34" s="45"/>
      <c r="AL34" s="133"/>
      <c r="AM34" s="74"/>
    </row>
    <row r="35" spans="1:39" ht="30" customHeight="1" x14ac:dyDescent="0.25">
      <c r="A35" s="307"/>
      <c r="B35" s="33" t="s">
        <v>243</v>
      </c>
      <c r="C35" s="45"/>
      <c r="D35" s="45"/>
      <c r="E35" s="45"/>
      <c r="F35" s="45"/>
      <c r="G35" s="45"/>
      <c r="H35" s="45"/>
      <c r="I35" s="45"/>
      <c r="J35" s="45"/>
      <c r="K35" s="45"/>
      <c r="L35" s="45"/>
      <c r="M35" s="45"/>
      <c r="N35" s="45"/>
      <c r="O35" s="45"/>
      <c r="P35" s="45" t="s">
        <v>131</v>
      </c>
      <c r="Q35" s="45"/>
      <c r="R35" s="45"/>
      <c r="S35" s="45"/>
      <c r="T35" s="47"/>
      <c r="U35" s="45"/>
      <c r="V35" s="45"/>
      <c r="W35" s="45"/>
      <c r="X35" s="45"/>
      <c r="Y35" s="45"/>
      <c r="Z35" s="45"/>
      <c r="AA35" s="45"/>
      <c r="AB35" s="45"/>
      <c r="AC35" s="45"/>
      <c r="AD35" s="45"/>
      <c r="AE35" s="45"/>
      <c r="AF35" s="45"/>
      <c r="AG35" s="45"/>
      <c r="AH35" s="45"/>
      <c r="AI35" s="45"/>
      <c r="AJ35" s="45"/>
      <c r="AK35" s="45"/>
      <c r="AL35" s="133"/>
      <c r="AM35" s="74"/>
    </row>
    <row r="36" spans="1:39" ht="30" customHeight="1" x14ac:dyDescent="0.25">
      <c r="A36" s="307"/>
      <c r="B36" s="33" t="s">
        <v>249</v>
      </c>
      <c r="C36" s="45"/>
      <c r="D36" s="45"/>
      <c r="E36" s="45"/>
      <c r="F36" s="45"/>
      <c r="G36" s="45"/>
      <c r="H36" s="45"/>
      <c r="I36" s="45"/>
      <c r="J36" s="45"/>
      <c r="K36" s="45"/>
      <c r="L36" s="45"/>
      <c r="M36" s="45"/>
      <c r="N36" s="45"/>
      <c r="O36" s="45"/>
      <c r="P36" s="45"/>
      <c r="Q36" s="45"/>
      <c r="R36" s="45"/>
      <c r="S36" s="45" t="s">
        <v>131</v>
      </c>
      <c r="T36" s="47"/>
      <c r="U36" s="45"/>
      <c r="V36" s="45"/>
      <c r="W36" s="45"/>
      <c r="X36" s="45"/>
      <c r="Y36" s="45"/>
      <c r="Z36" s="45"/>
      <c r="AA36" s="45"/>
      <c r="AB36" s="45"/>
      <c r="AC36" s="45"/>
      <c r="AD36" s="45"/>
      <c r="AE36" s="45"/>
      <c r="AF36" s="45"/>
      <c r="AG36" s="45"/>
      <c r="AH36" s="45"/>
      <c r="AI36" s="45"/>
      <c r="AJ36" s="45"/>
      <c r="AK36" s="45"/>
      <c r="AL36" s="133"/>
      <c r="AM36" s="74"/>
    </row>
    <row r="37" spans="1:39" ht="30" customHeight="1" x14ac:dyDescent="0.25">
      <c r="A37" s="307"/>
      <c r="B37" s="33" t="s">
        <v>476</v>
      </c>
      <c r="C37" s="45"/>
      <c r="D37" s="45"/>
      <c r="E37" s="45"/>
      <c r="F37" s="45"/>
      <c r="G37" s="45"/>
      <c r="H37" s="45"/>
      <c r="I37" s="45"/>
      <c r="J37" s="45"/>
      <c r="K37" s="45"/>
      <c r="L37" s="45"/>
      <c r="M37" s="45"/>
      <c r="N37" s="45"/>
      <c r="O37" s="45"/>
      <c r="P37" s="45" t="s">
        <v>131</v>
      </c>
      <c r="Q37" s="45"/>
      <c r="R37" s="45"/>
      <c r="S37" s="45"/>
      <c r="T37" s="47"/>
      <c r="U37" s="45"/>
      <c r="V37" s="45"/>
      <c r="W37" s="45"/>
      <c r="X37" s="45"/>
      <c r="Y37" s="45"/>
      <c r="Z37" s="45"/>
      <c r="AA37" s="45"/>
      <c r="AB37" s="45"/>
      <c r="AC37" s="45"/>
      <c r="AD37" s="45"/>
      <c r="AE37" s="45"/>
      <c r="AF37" s="45"/>
      <c r="AG37" s="45"/>
      <c r="AH37" s="45"/>
      <c r="AI37" s="45"/>
      <c r="AJ37" s="45"/>
      <c r="AK37" s="45"/>
      <c r="AL37" s="133"/>
      <c r="AM37" s="74"/>
    </row>
    <row r="38" spans="1:39" ht="30" customHeight="1" x14ac:dyDescent="0.25">
      <c r="A38" s="307"/>
      <c r="B38" s="33" t="s">
        <v>477</v>
      </c>
      <c r="C38" s="45"/>
      <c r="D38" s="45"/>
      <c r="E38" s="45"/>
      <c r="F38" s="45"/>
      <c r="G38" s="45"/>
      <c r="H38" s="45"/>
      <c r="I38" s="45"/>
      <c r="J38" s="45"/>
      <c r="K38" s="45"/>
      <c r="L38" s="45"/>
      <c r="M38" s="45"/>
      <c r="N38" s="45"/>
      <c r="O38" s="45"/>
      <c r="P38" s="45"/>
      <c r="Q38" s="45"/>
      <c r="R38" s="45"/>
      <c r="S38" s="45" t="s">
        <v>131</v>
      </c>
      <c r="T38" s="47"/>
      <c r="U38" s="45"/>
      <c r="V38" s="45"/>
      <c r="W38" s="45"/>
      <c r="X38" s="45"/>
      <c r="Y38" s="45"/>
      <c r="Z38" s="45"/>
      <c r="AA38" s="45"/>
      <c r="AB38" s="45"/>
      <c r="AC38" s="45"/>
      <c r="AD38" s="45"/>
      <c r="AE38" s="45"/>
      <c r="AF38" s="45"/>
      <c r="AG38" s="45"/>
      <c r="AH38" s="45"/>
      <c r="AI38" s="45"/>
      <c r="AJ38" s="45"/>
      <c r="AK38" s="45"/>
      <c r="AL38" s="133"/>
      <c r="AM38" s="74"/>
    </row>
    <row r="39" spans="1:39" ht="30" customHeight="1" x14ac:dyDescent="0.25">
      <c r="A39" s="307"/>
      <c r="B39" s="33" t="s">
        <v>478</v>
      </c>
      <c r="C39" s="45"/>
      <c r="D39" s="45"/>
      <c r="E39" s="45"/>
      <c r="F39" s="45"/>
      <c r="G39" s="45"/>
      <c r="H39" s="45"/>
      <c r="I39" s="45"/>
      <c r="J39" s="45"/>
      <c r="K39" s="45"/>
      <c r="L39" s="45"/>
      <c r="M39" s="45"/>
      <c r="N39" s="45"/>
      <c r="O39" s="45"/>
      <c r="P39" s="45" t="s">
        <v>131</v>
      </c>
      <c r="Q39" s="45"/>
      <c r="R39" s="45"/>
      <c r="S39" s="45"/>
      <c r="T39" s="47"/>
      <c r="U39" s="45"/>
      <c r="V39" s="45"/>
      <c r="W39" s="45"/>
      <c r="X39" s="45"/>
      <c r="Y39" s="45"/>
      <c r="Z39" s="45"/>
      <c r="AA39" s="45"/>
      <c r="AB39" s="45"/>
      <c r="AC39" s="45"/>
      <c r="AD39" s="45"/>
      <c r="AE39" s="45"/>
      <c r="AF39" s="45"/>
      <c r="AG39" s="45"/>
      <c r="AH39" s="45"/>
      <c r="AI39" s="45"/>
      <c r="AJ39" s="45"/>
      <c r="AK39" s="45"/>
      <c r="AL39" s="133"/>
      <c r="AM39" s="74"/>
    </row>
    <row r="40" spans="1:39" ht="30" customHeight="1" x14ac:dyDescent="0.25">
      <c r="A40" s="308"/>
      <c r="B40" s="33" t="s">
        <v>479</v>
      </c>
      <c r="C40" s="45"/>
      <c r="D40" s="45"/>
      <c r="E40" s="45"/>
      <c r="F40" s="45"/>
      <c r="G40" s="45"/>
      <c r="H40" s="45"/>
      <c r="I40" s="45"/>
      <c r="J40" s="45"/>
      <c r="K40" s="45"/>
      <c r="L40" s="45"/>
      <c r="M40" s="45"/>
      <c r="N40" s="45"/>
      <c r="O40" s="45"/>
      <c r="P40" s="45"/>
      <c r="Q40" s="45"/>
      <c r="R40" s="45"/>
      <c r="S40" s="45" t="s">
        <v>131</v>
      </c>
      <c r="T40" s="47"/>
      <c r="U40" s="45"/>
      <c r="V40" s="45"/>
      <c r="W40" s="45"/>
      <c r="X40" s="45"/>
      <c r="Y40" s="45"/>
      <c r="Z40" s="45"/>
      <c r="AA40" s="45"/>
      <c r="AB40" s="45"/>
      <c r="AC40" s="45"/>
      <c r="AD40" s="45"/>
      <c r="AE40" s="45"/>
      <c r="AF40" s="45"/>
      <c r="AG40" s="45"/>
      <c r="AH40" s="45"/>
      <c r="AI40" s="45"/>
      <c r="AJ40" s="45"/>
      <c r="AK40" s="45"/>
      <c r="AL40" s="133"/>
      <c r="AM40" s="74"/>
    </row>
    <row r="41" spans="1:39" ht="30" customHeight="1" x14ac:dyDescent="0.25">
      <c r="A41" s="306" t="s">
        <v>480</v>
      </c>
      <c r="B41" s="33" t="s">
        <v>255</v>
      </c>
      <c r="C41" s="48" t="s">
        <v>481</v>
      </c>
      <c r="D41" s="48"/>
      <c r="E41" s="48"/>
      <c r="F41" s="48"/>
      <c r="G41" s="48"/>
      <c r="H41" s="48"/>
      <c r="I41" s="48"/>
      <c r="J41" s="48"/>
      <c r="K41" s="48"/>
      <c r="L41" s="48"/>
      <c r="M41" s="48"/>
      <c r="N41" s="45"/>
      <c r="O41" s="45" t="s">
        <v>307</v>
      </c>
      <c r="P41" s="45"/>
      <c r="Q41" s="45"/>
      <c r="R41" s="45"/>
      <c r="S41" s="45"/>
      <c r="T41" s="47"/>
      <c r="U41" s="48"/>
      <c r="V41" s="48"/>
      <c r="W41" s="48"/>
      <c r="X41" s="48"/>
      <c r="Y41" s="48"/>
      <c r="Z41" s="48"/>
      <c r="AA41" s="48"/>
      <c r="AB41" s="48"/>
      <c r="AC41" s="48"/>
      <c r="AD41" s="48"/>
      <c r="AE41" s="48"/>
      <c r="AF41" s="48"/>
      <c r="AG41" s="48"/>
      <c r="AH41" s="48"/>
      <c r="AI41" s="48"/>
      <c r="AJ41" s="48"/>
      <c r="AK41" s="45"/>
      <c r="AL41" s="133"/>
      <c r="AM41" s="74"/>
    </row>
    <row r="42" spans="1:39" ht="30" customHeight="1" x14ac:dyDescent="0.25">
      <c r="A42" s="307"/>
      <c r="B42" s="33" t="s">
        <v>261</v>
      </c>
      <c r="C42" s="48" t="s">
        <v>481</v>
      </c>
      <c r="D42" s="48"/>
      <c r="E42" s="48"/>
      <c r="F42" s="48"/>
      <c r="G42" s="48"/>
      <c r="H42" s="48"/>
      <c r="I42" s="48"/>
      <c r="J42" s="48"/>
      <c r="K42" s="48"/>
      <c r="L42" s="48"/>
      <c r="M42" s="48"/>
      <c r="N42" s="45"/>
      <c r="O42" s="45"/>
      <c r="P42" s="45" t="s">
        <v>131</v>
      </c>
      <c r="Q42" s="45"/>
      <c r="R42" s="45"/>
      <c r="S42" s="45"/>
      <c r="T42" s="47"/>
      <c r="U42" s="48"/>
      <c r="V42" s="48"/>
      <c r="W42" s="48"/>
      <c r="X42" s="48"/>
      <c r="Y42" s="48"/>
      <c r="Z42" s="48"/>
      <c r="AA42" s="48"/>
      <c r="AB42" s="48"/>
      <c r="AC42" s="48"/>
      <c r="AD42" s="48"/>
      <c r="AE42" s="48"/>
      <c r="AF42" s="48"/>
      <c r="AG42" s="48"/>
      <c r="AH42" s="48"/>
      <c r="AI42" s="48"/>
      <c r="AJ42" s="48"/>
      <c r="AK42" s="45"/>
      <c r="AL42" s="133"/>
      <c r="AM42" s="74"/>
    </row>
    <row r="43" spans="1:39" ht="30" customHeight="1" x14ac:dyDescent="0.25">
      <c r="A43" s="307"/>
      <c r="B43" s="33" t="s">
        <v>266</v>
      </c>
      <c r="C43" s="48" t="s">
        <v>481</v>
      </c>
      <c r="D43" s="48"/>
      <c r="E43" s="48"/>
      <c r="F43" s="48"/>
      <c r="G43" s="48"/>
      <c r="H43" s="48"/>
      <c r="I43" s="48"/>
      <c r="J43" s="48"/>
      <c r="K43" s="48"/>
      <c r="L43" s="48"/>
      <c r="M43" s="48"/>
      <c r="N43" s="45"/>
      <c r="O43" s="45"/>
      <c r="P43" s="45" t="s">
        <v>131</v>
      </c>
      <c r="Q43" s="45"/>
      <c r="R43" s="45"/>
      <c r="S43" s="45"/>
      <c r="T43" s="47"/>
      <c r="U43" s="48"/>
      <c r="V43" s="48"/>
      <c r="W43" s="48"/>
      <c r="X43" s="48"/>
      <c r="Y43" s="48"/>
      <c r="Z43" s="48"/>
      <c r="AA43" s="48"/>
      <c r="AB43" s="48"/>
      <c r="AC43" s="48"/>
      <c r="AD43" s="48"/>
      <c r="AE43" s="48"/>
      <c r="AF43" s="48"/>
      <c r="AG43" s="48"/>
      <c r="AH43" s="48"/>
      <c r="AI43" s="48"/>
      <c r="AJ43" s="48"/>
      <c r="AK43" s="45"/>
      <c r="AL43" s="133"/>
      <c r="AM43" s="74"/>
    </row>
    <row r="44" spans="1:39" ht="30" customHeight="1" x14ac:dyDescent="0.25">
      <c r="A44" s="307"/>
      <c r="B44" s="33" t="s">
        <v>274</v>
      </c>
      <c r="C44" s="48"/>
      <c r="D44" s="45"/>
      <c r="E44" s="45"/>
      <c r="F44" s="45"/>
      <c r="G44" s="45"/>
      <c r="H44" s="45"/>
      <c r="I44" s="45"/>
      <c r="J44" s="45"/>
      <c r="K44" s="45"/>
      <c r="L44" s="45"/>
      <c r="M44" s="45"/>
      <c r="N44" s="45"/>
      <c r="O44" s="45"/>
      <c r="P44" s="45"/>
      <c r="Q44" s="45"/>
      <c r="R44" s="45" t="s">
        <v>131</v>
      </c>
      <c r="S44" s="45"/>
      <c r="T44" s="47"/>
      <c r="U44" s="45"/>
      <c r="V44" s="45"/>
      <c r="W44" s="45"/>
      <c r="X44" s="45"/>
      <c r="Y44" s="45"/>
      <c r="Z44" s="45"/>
      <c r="AA44" s="45"/>
      <c r="AB44" s="45"/>
      <c r="AC44" s="45"/>
      <c r="AD44" s="45"/>
      <c r="AE44" s="45"/>
      <c r="AF44" s="45"/>
      <c r="AG44" s="45"/>
      <c r="AH44" s="45"/>
      <c r="AI44" s="45"/>
      <c r="AJ44" s="45"/>
      <c r="AK44" s="45"/>
      <c r="AL44" s="133"/>
      <c r="AM44" s="74"/>
    </row>
    <row r="45" spans="1:39" ht="30" customHeight="1" x14ac:dyDescent="0.25">
      <c r="A45" s="307"/>
      <c r="B45" s="33" t="s">
        <v>280</v>
      </c>
      <c r="C45" s="48"/>
      <c r="D45" s="45"/>
      <c r="E45" s="45"/>
      <c r="F45" s="45"/>
      <c r="G45" s="45"/>
      <c r="H45" s="45"/>
      <c r="I45" s="45"/>
      <c r="J45" s="45"/>
      <c r="K45" s="45"/>
      <c r="L45" s="45"/>
      <c r="M45" s="45"/>
      <c r="N45" s="45"/>
      <c r="O45" s="45"/>
      <c r="P45" s="45" t="s">
        <v>131</v>
      </c>
      <c r="Q45" s="45"/>
      <c r="R45" s="45"/>
      <c r="S45" s="45"/>
      <c r="T45" s="47"/>
      <c r="U45" s="45"/>
      <c r="V45" s="45"/>
      <c r="W45" s="45"/>
      <c r="X45" s="45"/>
      <c r="Y45" s="45"/>
      <c r="Z45" s="45"/>
      <c r="AA45" s="45"/>
      <c r="AB45" s="45"/>
      <c r="AC45" s="45"/>
      <c r="AD45" s="45"/>
      <c r="AE45" s="45"/>
      <c r="AF45" s="45"/>
      <c r="AG45" s="45"/>
      <c r="AH45" s="45"/>
      <c r="AI45" s="45"/>
      <c r="AJ45" s="45"/>
      <c r="AK45" s="45"/>
      <c r="AL45" s="133"/>
      <c r="AM45" s="74"/>
    </row>
    <row r="46" spans="1:39" ht="30" customHeight="1" x14ac:dyDescent="0.25">
      <c r="A46" s="307"/>
      <c r="B46" s="33" t="s">
        <v>286</v>
      </c>
      <c r="C46" s="48"/>
      <c r="D46" s="45"/>
      <c r="E46" s="45"/>
      <c r="F46" s="45"/>
      <c r="G46" s="45"/>
      <c r="H46" s="45"/>
      <c r="I46" s="45"/>
      <c r="J46" s="45"/>
      <c r="K46" s="45"/>
      <c r="L46" s="45"/>
      <c r="M46" s="45"/>
      <c r="N46" s="45"/>
      <c r="O46" s="45"/>
      <c r="P46" s="45"/>
      <c r="Q46" s="45"/>
      <c r="R46" s="45" t="s">
        <v>131</v>
      </c>
      <c r="S46" s="45"/>
      <c r="T46" s="47"/>
      <c r="U46" s="45"/>
      <c r="V46" s="45"/>
      <c r="W46" s="45"/>
      <c r="X46" s="45"/>
      <c r="Y46" s="45"/>
      <c r="Z46" s="45"/>
      <c r="AA46" s="45"/>
      <c r="AB46" s="45"/>
      <c r="AC46" s="45"/>
      <c r="AD46" s="45"/>
      <c r="AE46" s="45"/>
      <c r="AF46" s="45"/>
      <c r="AG46" s="45"/>
      <c r="AH46" s="45"/>
      <c r="AI46" s="45"/>
      <c r="AJ46" s="45"/>
      <c r="AK46" s="45"/>
      <c r="AL46" s="133"/>
      <c r="AM46" s="74"/>
    </row>
    <row r="47" spans="1:39" ht="30" customHeight="1" x14ac:dyDescent="0.25">
      <c r="A47" s="307"/>
      <c r="B47" s="33" t="s">
        <v>482</v>
      </c>
      <c r="C47" s="48"/>
      <c r="D47" s="45"/>
      <c r="E47" s="45"/>
      <c r="F47" s="45"/>
      <c r="G47" s="45"/>
      <c r="H47" s="45"/>
      <c r="I47" s="45"/>
      <c r="J47" s="45"/>
      <c r="K47" s="45"/>
      <c r="L47" s="45"/>
      <c r="M47" s="45"/>
      <c r="N47" s="45"/>
      <c r="O47" s="45"/>
      <c r="P47" s="45" t="s">
        <v>131</v>
      </c>
      <c r="Q47" s="45"/>
      <c r="R47" s="45"/>
      <c r="S47" s="45"/>
      <c r="T47" s="47"/>
      <c r="U47" s="45"/>
      <c r="V47" s="45"/>
      <c r="W47" s="45"/>
      <c r="X47" s="45"/>
      <c r="Y47" s="45"/>
      <c r="Z47" s="45"/>
      <c r="AA47" s="45"/>
      <c r="AB47" s="45"/>
      <c r="AC47" s="45"/>
      <c r="AD47" s="45"/>
      <c r="AE47" s="45"/>
      <c r="AF47" s="45"/>
      <c r="AG47" s="45"/>
      <c r="AH47" s="45"/>
      <c r="AI47" s="45"/>
      <c r="AJ47" s="45"/>
      <c r="AK47" s="45"/>
      <c r="AL47" s="133"/>
      <c r="AM47" s="74"/>
    </row>
    <row r="48" spans="1:39" ht="30" customHeight="1" x14ac:dyDescent="0.25">
      <c r="A48" s="307"/>
      <c r="B48" s="33" t="s">
        <v>483</v>
      </c>
      <c r="C48" s="48"/>
      <c r="D48" s="45"/>
      <c r="E48" s="45"/>
      <c r="F48" s="45"/>
      <c r="G48" s="45"/>
      <c r="H48" s="45"/>
      <c r="I48" s="45"/>
      <c r="J48" s="45"/>
      <c r="K48" s="45"/>
      <c r="L48" s="45"/>
      <c r="M48" s="45"/>
      <c r="N48" s="45"/>
      <c r="O48" s="45"/>
      <c r="P48" s="45"/>
      <c r="Q48" s="45"/>
      <c r="R48" s="45" t="s">
        <v>131</v>
      </c>
      <c r="S48" s="45"/>
      <c r="T48" s="47"/>
      <c r="U48" s="45"/>
      <c r="V48" s="45"/>
      <c r="W48" s="45"/>
      <c r="X48" s="45"/>
      <c r="Y48" s="45"/>
      <c r="Z48" s="45"/>
      <c r="AA48" s="45"/>
      <c r="AB48" s="45"/>
      <c r="AC48" s="45"/>
      <c r="AD48" s="45"/>
      <c r="AE48" s="45"/>
      <c r="AF48" s="45"/>
      <c r="AG48" s="45"/>
      <c r="AH48" s="45"/>
      <c r="AI48" s="45"/>
      <c r="AJ48" s="45"/>
      <c r="AK48" s="45"/>
      <c r="AL48" s="133"/>
      <c r="AM48" s="74"/>
    </row>
    <row r="49" spans="1:39" ht="30" customHeight="1" x14ac:dyDescent="0.25">
      <c r="A49" s="307"/>
      <c r="B49" s="33" t="s">
        <v>484</v>
      </c>
      <c r="C49" s="48" t="s">
        <v>481</v>
      </c>
      <c r="D49" s="45"/>
      <c r="E49" s="45"/>
      <c r="F49" s="45"/>
      <c r="G49" s="45"/>
      <c r="H49" s="45"/>
      <c r="I49" s="45"/>
      <c r="J49" s="45"/>
      <c r="K49" s="45"/>
      <c r="L49" s="45"/>
      <c r="M49" s="45"/>
      <c r="N49" s="45"/>
      <c r="O49" s="45"/>
      <c r="P49" s="45" t="s">
        <v>307</v>
      </c>
      <c r="Q49" s="45"/>
      <c r="R49" s="45"/>
      <c r="S49" s="45"/>
      <c r="T49" s="47"/>
      <c r="U49" s="45"/>
      <c r="V49" s="45"/>
      <c r="W49" s="45"/>
      <c r="X49" s="45"/>
      <c r="Y49" s="45"/>
      <c r="Z49" s="45"/>
      <c r="AA49" s="45"/>
      <c r="AB49" s="45"/>
      <c r="AC49" s="45"/>
      <c r="AD49" s="45"/>
      <c r="AE49" s="45"/>
      <c r="AF49" s="45"/>
      <c r="AG49" s="45"/>
      <c r="AH49" s="45"/>
      <c r="AI49" s="45"/>
      <c r="AJ49" s="45"/>
      <c r="AK49" s="45"/>
      <c r="AL49" s="133"/>
      <c r="AM49" s="74"/>
    </row>
    <row r="50" spans="1:39" ht="30" customHeight="1" x14ac:dyDescent="0.25">
      <c r="A50" s="307"/>
      <c r="B50" s="33" t="s">
        <v>485</v>
      </c>
      <c r="C50" s="48"/>
      <c r="D50" s="45"/>
      <c r="E50" s="45"/>
      <c r="F50" s="45"/>
      <c r="G50" s="45"/>
      <c r="H50" s="45"/>
      <c r="I50" s="45"/>
      <c r="J50" s="45"/>
      <c r="K50" s="45"/>
      <c r="L50" s="45"/>
      <c r="M50" s="45"/>
      <c r="N50" s="45"/>
      <c r="O50" s="45"/>
      <c r="P50" s="45"/>
      <c r="Q50" s="45"/>
      <c r="R50" s="45" t="s">
        <v>131</v>
      </c>
      <c r="S50" s="45"/>
      <c r="T50" s="47"/>
      <c r="U50" s="45"/>
      <c r="V50" s="45"/>
      <c r="W50" s="45"/>
      <c r="X50" s="45"/>
      <c r="Y50" s="45"/>
      <c r="Z50" s="45"/>
      <c r="AA50" s="45"/>
      <c r="AB50" s="45"/>
      <c r="AC50" s="45"/>
      <c r="AD50" s="45"/>
      <c r="AE50" s="45"/>
      <c r="AF50" s="45"/>
      <c r="AG50" s="45"/>
      <c r="AH50" s="45"/>
      <c r="AI50" s="45"/>
      <c r="AJ50" s="45"/>
      <c r="AK50" s="45"/>
      <c r="AL50" s="133"/>
      <c r="AM50" s="74"/>
    </row>
    <row r="51" spans="1:39" ht="30" customHeight="1" x14ac:dyDescent="0.25">
      <c r="A51" s="307"/>
      <c r="B51" s="33" t="s">
        <v>486</v>
      </c>
      <c r="C51" s="48"/>
      <c r="D51" s="45"/>
      <c r="E51" s="45"/>
      <c r="F51" s="45"/>
      <c r="G51" s="45"/>
      <c r="H51" s="45"/>
      <c r="I51" s="45"/>
      <c r="J51" s="45"/>
      <c r="K51" s="45"/>
      <c r="L51" s="45"/>
      <c r="M51" s="45"/>
      <c r="N51" s="45"/>
      <c r="O51" s="45"/>
      <c r="P51" s="45"/>
      <c r="Q51" s="45"/>
      <c r="R51" s="45"/>
      <c r="S51" s="45" t="s">
        <v>131</v>
      </c>
      <c r="T51" s="47"/>
      <c r="U51" s="45"/>
      <c r="V51" s="45"/>
      <c r="W51" s="45"/>
      <c r="X51" s="45"/>
      <c r="Y51" s="45"/>
      <c r="Z51" s="45"/>
      <c r="AA51" s="45"/>
      <c r="AB51" s="45"/>
      <c r="AC51" s="45"/>
      <c r="AD51" s="45"/>
      <c r="AE51" s="45"/>
      <c r="AF51" s="45"/>
      <c r="AG51" s="45"/>
      <c r="AH51" s="45"/>
      <c r="AI51" s="45"/>
      <c r="AJ51" s="45"/>
      <c r="AK51" s="45"/>
      <c r="AL51" s="133"/>
      <c r="AM51" s="74"/>
    </row>
    <row r="52" spans="1:39" ht="30" customHeight="1" x14ac:dyDescent="0.25">
      <c r="A52" s="307"/>
      <c r="B52" s="33" t="s">
        <v>487</v>
      </c>
      <c r="C52" s="48"/>
      <c r="D52" s="45"/>
      <c r="E52" s="45"/>
      <c r="F52" s="45"/>
      <c r="G52" s="45"/>
      <c r="H52" s="45"/>
      <c r="I52" s="45"/>
      <c r="J52" s="45"/>
      <c r="K52" s="45"/>
      <c r="L52" s="45"/>
      <c r="M52" s="45"/>
      <c r="N52" s="45"/>
      <c r="O52" s="45"/>
      <c r="P52" s="45" t="s">
        <v>131</v>
      </c>
      <c r="Q52" s="45"/>
      <c r="R52" s="45"/>
      <c r="S52" s="45"/>
      <c r="T52" s="47"/>
      <c r="U52" s="45"/>
      <c r="V52" s="45"/>
      <c r="W52" s="45"/>
      <c r="X52" s="45"/>
      <c r="Y52" s="45"/>
      <c r="Z52" s="45"/>
      <c r="AA52" s="45"/>
      <c r="AB52" s="45"/>
      <c r="AC52" s="45"/>
      <c r="AD52" s="45"/>
      <c r="AE52" s="45"/>
      <c r="AF52" s="45"/>
      <c r="AG52" s="45"/>
      <c r="AH52" s="45"/>
      <c r="AI52" s="45"/>
      <c r="AJ52" s="45"/>
      <c r="AK52" s="45"/>
      <c r="AL52" s="133"/>
      <c r="AM52" s="74"/>
    </row>
    <row r="53" spans="1:39" ht="30" customHeight="1" x14ac:dyDescent="0.25">
      <c r="A53" s="307"/>
      <c r="B53" s="33" t="s">
        <v>488</v>
      </c>
      <c r="C53" s="48"/>
      <c r="D53" s="45"/>
      <c r="E53" s="45"/>
      <c r="F53" s="45"/>
      <c r="G53" s="45"/>
      <c r="H53" s="45"/>
      <c r="I53" s="45"/>
      <c r="J53" s="45"/>
      <c r="K53" s="45"/>
      <c r="L53" s="45"/>
      <c r="M53" s="45"/>
      <c r="N53" s="45"/>
      <c r="O53" s="45"/>
      <c r="P53" s="45"/>
      <c r="Q53" s="45"/>
      <c r="R53" s="45" t="s">
        <v>131</v>
      </c>
      <c r="S53" s="45"/>
      <c r="T53" s="47"/>
      <c r="U53" s="45"/>
      <c r="V53" s="45"/>
      <c r="W53" s="45"/>
      <c r="X53" s="45"/>
      <c r="Y53" s="45"/>
      <c r="Z53" s="45"/>
      <c r="AA53" s="45"/>
      <c r="AB53" s="45"/>
      <c r="AC53" s="45"/>
      <c r="AD53" s="45"/>
      <c r="AE53" s="45"/>
      <c r="AF53" s="45"/>
      <c r="AG53" s="45"/>
      <c r="AH53" s="45"/>
      <c r="AI53" s="45"/>
      <c r="AJ53" s="45"/>
      <c r="AK53" s="45"/>
      <c r="AL53" s="133"/>
      <c r="AM53" s="74"/>
    </row>
    <row r="54" spans="1:39" ht="30" customHeight="1" x14ac:dyDescent="0.25">
      <c r="A54" s="307"/>
      <c r="B54" s="33" t="s">
        <v>489</v>
      </c>
      <c r="C54" s="48"/>
      <c r="D54" s="45"/>
      <c r="E54" s="45"/>
      <c r="F54" s="45"/>
      <c r="G54" s="45"/>
      <c r="H54" s="45"/>
      <c r="I54" s="45"/>
      <c r="J54" s="45"/>
      <c r="K54" s="45"/>
      <c r="L54" s="45"/>
      <c r="M54" s="45"/>
      <c r="N54" s="45"/>
      <c r="O54" s="45"/>
      <c r="P54" s="45"/>
      <c r="Q54" s="45"/>
      <c r="R54" s="45"/>
      <c r="S54" s="45" t="s">
        <v>131</v>
      </c>
      <c r="T54" s="47"/>
      <c r="U54" s="45"/>
      <c r="V54" s="45"/>
      <c r="W54" s="45"/>
      <c r="X54" s="45"/>
      <c r="Y54" s="45"/>
      <c r="Z54" s="45"/>
      <c r="AA54" s="45"/>
      <c r="AB54" s="45"/>
      <c r="AC54" s="45"/>
      <c r="AD54" s="45"/>
      <c r="AE54" s="45"/>
      <c r="AF54" s="45"/>
      <c r="AG54" s="45"/>
      <c r="AH54" s="45"/>
      <c r="AI54" s="45"/>
      <c r="AJ54" s="45"/>
      <c r="AK54" s="45"/>
      <c r="AL54" s="133"/>
      <c r="AM54" s="74"/>
    </row>
    <row r="55" spans="1:39" ht="30" customHeight="1" x14ac:dyDescent="0.25">
      <c r="A55" s="308"/>
      <c r="B55" s="33" t="s">
        <v>490</v>
      </c>
      <c r="C55" s="48"/>
      <c r="D55" s="45"/>
      <c r="E55" s="45"/>
      <c r="F55" s="45"/>
      <c r="G55" s="45"/>
      <c r="H55" s="45"/>
      <c r="I55" s="45"/>
      <c r="J55" s="45"/>
      <c r="K55" s="45"/>
      <c r="L55" s="45"/>
      <c r="M55" s="45"/>
      <c r="N55" s="45"/>
      <c r="O55" s="45"/>
      <c r="P55" s="45"/>
      <c r="Q55" s="45" t="s">
        <v>131</v>
      </c>
      <c r="R55" s="45"/>
      <c r="S55" s="45"/>
      <c r="T55" s="47"/>
      <c r="U55" s="45"/>
      <c r="V55" s="45"/>
      <c r="W55" s="45"/>
      <c r="X55" s="45"/>
      <c r="Y55" s="45"/>
      <c r="Z55" s="45"/>
      <c r="AA55" s="45"/>
      <c r="AB55" s="45"/>
      <c r="AC55" s="45"/>
      <c r="AD55" s="45"/>
      <c r="AE55" s="45"/>
      <c r="AF55" s="45"/>
      <c r="AG55" s="45"/>
      <c r="AH55" s="45"/>
      <c r="AI55" s="45"/>
      <c r="AJ55" s="45"/>
      <c r="AK55" s="45"/>
      <c r="AL55" s="133"/>
      <c r="AM55" s="74"/>
    </row>
    <row r="56" spans="1:39" ht="30" customHeight="1" x14ac:dyDescent="0.25">
      <c r="A56" s="306" t="s">
        <v>491</v>
      </c>
      <c r="B56" s="33" t="s">
        <v>294</v>
      </c>
      <c r="C56" s="48" t="s">
        <v>492</v>
      </c>
      <c r="D56" s="48"/>
      <c r="E56" s="48"/>
      <c r="F56" s="48"/>
      <c r="G56" s="48"/>
      <c r="H56" s="48"/>
      <c r="I56" s="48"/>
      <c r="J56" s="48"/>
      <c r="K56" s="48"/>
      <c r="L56" s="48"/>
      <c r="M56" s="48"/>
      <c r="N56" s="45"/>
      <c r="O56" s="45"/>
      <c r="P56" s="45" t="s">
        <v>307</v>
      </c>
      <c r="Q56" s="45"/>
      <c r="R56" s="45"/>
      <c r="S56" s="45"/>
      <c r="T56" s="47"/>
      <c r="U56" s="48"/>
      <c r="V56" s="48"/>
      <c r="W56" s="48"/>
      <c r="X56" s="48"/>
      <c r="Y56" s="48"/>
      <c r="Z56" s="48"/>
      <c r="AA56" s="48"/>
      <c r="AB56" s="48"/>
      <c r="AC56" s="48"/>
      <c r="AD56" s="48"/>
      <c r="AE56" s="48"/>
      <c r="AF56" s="48"/>
      <c r="AG56" s="48"/>
      <c r="AH56" s="48"/>
      <c r="AI56" s="48"/>
      <c r="AJ56" s="48"/>
      <c r="AK56" s="45"/>
      <c r="AL56" s="133"/>
      <c r="AM56" s="74"/>
    </row>
    <row r="57" spans="1:39" ht="30" customHeight="1" x14ac:dyDescent="0.25">
      <c r="A57" s="307"/>
      <c r="B57" s="33" t="s">
        <v>302</v>
      </c>
      <c r="C57" s="48" t="s">
        <v>492</v>
      </c>
      <c r="D57" s="48"/>
      <c r="E57" s="48"/>
      <c r="F57" s="48"/>
      <c r="G57" s="48"/>
      <c r="H57" s="48"/>
      <c r="I57" s="48"/>
      <c r="J57" s="48"/>
      <c r="K57" s="48"/>
      <c r="L57" s="48"/>
      <c r="M57" s="48"/>
      <c r="N57" s="45"/>
      <c r="O57" s="45"/>
      <c r="P57" s="45" t="s">
        <v>307</v>
      </c>
      <c r="Q57" s="45"/>
      <c r="R57" s="45"/>
      <c r="S57" s="45"/>
      <c r="T57" s="47"/>
      <c r="U57" s="48"/>
      <c r="V57" s="48"/>
      <c r="W57" s="48"/>
      <c r="X57" s="48"/>
      <c r="Y57" s="48"/>
      <c r="Z57" s="48"/>
      <c r="AA57" s="48"/>
      <c r="AB57" s="48"/>
      <c r="AC57" s="48"/>
      <c r="AD57" s="48"/>
      <c r="AE57" s="48"/>
      <c r="AF57" s="48"/>
      <c r="AG57" s="48"/>
      <c r="AH57" s="48"/>
      <c r="AI57" s="48"/>
      <c r="AJ57" s="48"/>
      <c r="AK57" s="45"/>
      <c r="AL57" s="133"/>
      <c r="AM57" s="74"/>
    </row>
    <row r="58" spans="1:39" ht="30" customHeight="1" x14ac:dyDescent="0.25">
      <c r="A58" s="307"/>
      <c r="B58" s="33" t="s">
        <v>309</v>
      </c>
      <c r="C58" s="48"/>
      <c r="D58" s="48"/>
      <c r="E58" s="48"/>
      <c r="F58" s="48"/>
      <c r="G58" s="48"/>
      <c r="H58" s="48"/>
      <c r="I58" s="48"/>
      <c r="J58" s="48"/>
      <c r="K58" s="48"/>
      <c r="L58" s="48"/>
      <c r="M58" s="48"/>
      <c r="N58" s="45"/>
      <c r="O58" s="45"/>
      <c r="P58" s="45"/>
      <c r="Q58" s="45"/>
      <c r="R58" s="45"/>
      <c r="S58" s="45" t="s">
        <v>131</v>
      </c>
      <c r="T58" s="47"/>
      <c r="U58" s="48"/>
      <c r="V58" s="48"/>
      <c r="W58" s="48"/>
      <c r="X58" s="48"/>
      <c r="Y58" s="48"/>
      <c r="Z58" s="48"/>
      <c r="AA58" s="48"/>
      <c r="AB58" s="48"/>
      <c r="AC58" s="48"/>
      <c r="AD58" s="48"/>
      <c r="AE58" s="48"/>
      <c r="AF58" s="48"/>
      <c r="AG58" s="48"/>
      <c r="AH58" s="48"/>
      <c r="AI58" s="48"/>
      <c r="AJ58" s="48"/>
      <c r="AK58" s="45"/>
      <c r="AL58" s="133"/>
      <c r="AM58" s="74"/>
    </row>
    <row r="59" spans="1:39" ht="30" customHeight="1" x14ac:dyDescent="0.25">
      <c r="A59" s="307"/>
      <c r="B59" s="33" t="s">
        <v>314</v>
      </c>
      <c r="C59" s="48"/>
      <c r="D59" s="48"/>
      <c r="E59" s="48"/>
      <c r="F59" s="48"/>
      <c r="G59" s="48"/>
      <c r="H59" s="48"/>
      <c r="I59" s="48"/>
      <c r="J59" s="48"/>
      <c r="K59" s="48"/>
      <c r="L59" s="48"/>
      <c r="M59" s="48"/>
      <c r="N59" s="45"/>
      <c r="O59" s="45"/>
      <c r="P59" s="45" t="s">
        <v>131</v>
      </c>
      <c r="Q59" s="45"/>
      <c r="R59" s="45"/>
      <c r="S59" s="45"/>
      <c r="T59" s="47"/>
      <c r="U59" s="48"/>
      <c r="V59" s="48"/>
      <c r="W59" s="48"/>
      <c r="X59" s="48"/>
      <c r="Y59" s="48"/>
      <c r="Z59" s="48"/>
      <c r="AA59" s="48"/>
      <c r="AB59" s="48"/>
      <c r="AC59" s="48"/>
      <c r="AD59" s="48"/>
      <c r="AE59" s="48"/>
      <c r="AF59" s="48"/>
      <c r="AG59" s="48"/>
      <c r="AH59" s="48"/>
      <c r="AI59" s="48"/>
      <c r="AJ59" s="48"/>
      <c r="AK59" s="45"/>
      <c r="AL59" s="133"/>
      <c r="AM59" s="74"/>
    </row>
    <row r="60" spans="1:39" ht="30" customHeight="1" x14ac:dyDescent="0.25">
      <c r="A60" s="307"/>
      <c r="B60" s="33" t="s">
        <v>322</v>
      </c>
      <c r="C60" s="48"/>
      <c r="D60" s="48"/>
      <c r="E60" s="48"/>
      <c r="F60" s="48"/>
      <c r="G60" s="48"/>
      <c r="H60" s="48"/>
      <c r="I60" s="48"/>
      <c r="J60" s="48"/>
      <c r="K60" s="48"/>
      <c r="L60" s="48"/>
      <c r="M60" s="48"/>
      <c r="N60" s="45"/>
      <c r="O60" s="45"/>
      <c r="P60" s="45"/>
      <c r="Q60" s="45"/>
      <c r="R60" s="45" t="s">
        <v>131</v>
      </c>
      <c r="S60" s="45"/>
      <c r="T60" s="47"/>
      <c r="U60" s="48"/>
      <c r="V60" s="48"/>
      <c r="W60" s="48"/>
      <c r="X60" s="48"/>
      <c r="Y60" s="48"/>
      <c r="Z60" s="48"/>
      <c r="AA60" s="48"/>
      <c r="AB60" s="48"/>
      <c r="AC60" s="48"/>
      <c r="AD60" s="48"/>
      <c r="AE60" s="48"/>
      <c r="AF60" s="48"/>
      <c r="AG60" s="48"/>
      <c r="AH60" s="48"/>
      <c r="AI60" s="48"/>
      <c r="AJ60" s="48"/>
      <c r="AK60" s="45"/>
      <c r="AL60" s="133"/>
      <c r="AM60" s="74"/>
    </row>
    <row r="61" spans="1:39" ht="30" customHeight="1" x14ac:dyDescent="0.25">
      <c r="A61" s="307"/>
      <c r="B61" s="33" t="s">
        <v>331</v>
      </c>
      <c r="C61" s="48"/>
      <c r="D61" s="48"/>
      <c r="E61" s="48"/>
      <c r="F61" s="48"/>
      <c r="G61" s="48"/>
      <c r="H61" s="48"/>
      <c r="I61" s="48"/>
      <c r="J61" s="48"/>
      <c r="K61" s="48"/>
      <c r="L61" s="48"/>
      <c r="M61" s="48"/>
      <c r="N61" s="45"/>
      <c r="O61" s="45"/>
      <c r="P61" s="45" t="s">
        <v>131</v>
      </c>
      <c r="Q61" s="45"/>
      <c r="R61" s="45"/>
      <c r="S61" s="45"/>
      <c r="T61" s="47"/>
      <c r="U61" s="48"/>
      <c r="V61" s="48"/>
      <c r="W61" s="48"/>
      <c r="X61" s="48"/>
      <c r="Y61" s="48"/>
      <c r="Z61" s="48"/>
      <c r="AA61" s="48"/>
      <c r="AB61" s="48"/>
      <c r="AC61" s="48"/>
      <c r="AD61" s="48"/>
      <c r="AE61" s="48"/>
      <c r="AF61" s="48"/>
      <c r="AG61" s="48"/>
      <c r="AH61" s="48"/>
      <c r="AI61" s="48"/>
      <c r="AJ61" s="48"/>
      <c r="AK61" s="45"/>
      <c r="AL61" s="133"/>
      <c r="AM61" s="74"/>
    </row>
    <row r="62" spans="1:39" ht="30" customHeight="1" x14ac:dyDescent="0.25">
      <c r="A62" s="307"/>
      <c r="B62" s="33" t="s">
        <v>336</v>
      </c>
      <c r="C62" s="48"/>
      <c r="D62" s="48"/>
      <c r="E62" s="48"/>
      <c r="F62" s="48"/>
      <c r="G62" s="48"/>
      <c r="H62" s="48"/>
      <c r="I62" s="48"/>
      <c r="J62" s="48"/>
      <c r="K62" s="48"/>
      <c r="L62" s="48"/>
      <c r="M62" s="48"/>
      <c r="N62" s="45"/>
      <c r="O62" s="45"/>
      <c r="P62" s="45"/>
      <c r="Q62" s="45"/>
      <c r="R62" s="45" t="s">
        <v>131</v>
      </c>
      <c r="S62" s="45"/>
      <c r="T62" s="47"/>
      <c r="U62" s="48"/>
      <c r="V62" s="48"/>
      <c r="W62" s="48"/>
      <c r="X62" s="48"/>
      <c r="Y62" s="48"/>
      <c r="Z62" s="48"/>
      <c r="AA62" s="48"/>
      <c r="AB62" s="48"/>
      <c r="AC62" s="48"/>
      <c r="AD62" s="48"/>
      <c r="AE62" s="48"/>
      <c r="AF62" s="48"/>
      <c r="AG62" s="48"/>
      <c r="AH62" s="48"/>
      <c r="AI62" s="48"/>
      <c r="AJ62" s="48"/>
      <c r="AK62" s="45"/>
      <c r="AL62" s="133"/>
      <c r="AM62" s="74"/>
    </row>
    <row r="63" spans="1:39" ht="30" customHeight="1" x14ac:dyDescent="0.25">
      <c r="A63" s="307"/>
      <c r="B63" s="33" t="s">
        <v>493</v>
      </c>
      <c r="C63" s="48" t="s">
        <v>492</v>
      </c>
      <c r="D63" s="48"/>
      <c r="E63" s="48"/>
      <c r="F63" s="48"/>
      <c r="G63" s="48"/>
      <c r="H63" s="48"/>
      <c r="I63" s="48"/>
      <c r="J63" s="48"/>
      <c r="K63" s="48"/>
      <c r="L63" s="48"/>
      <c r="M63" s="48"/>
      <c r="N63" s="45"/>
      <c r="O63" s="45"/>
      <c r="P63" s="45"/>
      <c r="Q63" s="45" t="s">
        <v>307</v>
      </c>
      <c r="R63" s="45"/>
      <c r="S63" s="45"/>
      <c r="T63" s="47" t="s">
        <v>112</v>
      </c>
      <c r="U63" s="48"/>
      <c r="V63" s="48"/>
      <c r="W63" s="48"/>
      <c r="X63" s="48"/>
      <c r="Y63" s="48"/>
      <c r="Z63" s="48"/>
      <c r="AA63" s="48"/>
      <c r="AB63" s="48"/>
      <c r="AC63" s="48"/>
      <c r="AD63" s="48"/>
      <c r="AE63" s="48"/>
      <c r="AF63" s="48"/>
      <c r="AG63" s="48"/>
      <c r="AH63" s="48"/>
      <c r="AI63" s="48"/>
      <c r="AJ63" s="48"/>
      <c r="AK63" s="45"/>
      <c r="AL63" s="133"/>
      <c r="AM63" s="74"/>
    </row>
    <row r="64" spans="1:39" ht="30" customHeight="1" x14ac:dyDescent="0.25">
      <c r="A64" s="307"/>
      <c r="B64" s="33" t="s">
        <v>494</v>
      </c>
      <c r="C64" s="45" t="s">
        <v>492</v>
      </c>
      <c r="D64" s="45"/>
      <c r="E64" s="45"/>
      <c r="F64" s="45"/>
      <c r="G64" s="45"/>
      <c r="H64" s="45"/>
      <c r="I64" s="45"/>
      <c r="J64" s="45"/>
      <c r="K64" s="45"/>
      <c r="L64" s="45"/>
      <c r="M64" s="45"/>
      <c r="N64" s="45"/>
      <c r="O64" s="45"/>
      <c r="P64" s="45"/>
      <c r="Q64" s="45"/>
      <c r="R64" s="45" t="s">
        <v>307</v>
      </c>
      <c r="S64" s="45"/>
      <c r="T64" s="47"/>
      <c r="U64" s="45"/>
      <c r="V64" s="45"/>
      <c r="W64" s="45"/>
      <c r="X64" s="45"/>
      <c r="Y64" s="45"/>
      <c r="Z64" s="45"/>
      <c r="AA64" s="45"/>
      <c r="AB64" s="45"/>
      <c r="AC64" s="45"/>
      <c r="AD64" s="45"/>
      <c r="AE64" s="45"/>
      <c r="AF64" s="45"/>
      <c r="AG64" s="45"/>
      <c r="AH64" s="45"/>
      <c r="AI64" s="45"/>
      <c r="AJ64" s="45"/>
      <c r="AK64" s="45"/>
      <c r="AL64" s="133"/>
      <c r="AM64" s="74"/>
    </row>
    <row r="65" spans="1:39" ht="30" customHeight="1" x14ac:dyDescent="0.25">
      <c r="A65" s="307"/>
      <c r="B65" s="33" t="s">
        <v>495</v>
      </c>
      <c r="C65" s="45"/>
      <c r="D65" s="45"/>
      <c r="E65" s="45"/>
      <c r="F65" s="45"/>
      <c r="G65" s="45"/>
      <c r="H65" s="45"/>
      <c r="I65" s="45"/>
      <c r="J65" s="45"/>
      <c r="K65" s="45"/>
      <c r="L65" s="45"/>
      <c r="M65" s="45"/>
      <c r="N65" s="45"/>
      <c r="O65" s="45"/>
      <c r="P65" s="45" t="s">
        <v>131</v>
      </c>
      <c r="Q65" s="45"/>
      <c r="R65" s="45"/>
      <c r="S65" s="45"/>
      <c r="T65" s="47"/>
      <c r="U65" s="45"/>
      <c r="V65" s="45"/>
      <c r="W65" s="45"/>
      <c r="X65" s="45"/>
      <c r="Y65" s="45"/>
      <c r="Z65" s="45"/>
      <c r="AA65" s="45"/>
      <c r="AB65" s="45"/>
      <c r="AC65" s="45"/>
      <c r="AD65" s="45"/>
      <c r="AE65" s="45"/>
      <c r="AF65" s="45"/>
      <c r="AG65" s="45"/>
      <c r="AH65" s="45"/>
      <c r="AI65" s="45"/>
      <c r="AJ65" s="45"/>
      <c r="AK65" s="45"/>
      <c r="AL65" s="133"/>
      <c r="AM65" s="74"/>
    </row>
    <row r="66" spans="1:39" ht="30" customHeight="1" x14ac:dyDescent="0.25">
      <c r="A66" s="307"/>
      <c r="B66" s="33" t="s">
        <v>496</v>
      </c>
      <c r="C66" s="45"/>
      <c r="D66" s="45"/>
      <c r="E66" s="45"/>
      <c r="F66" s="45"/>
      <c r="G66" s="45"/>
      <c r="H66" s="45"/>
      <c r="I66" s="45"/>
      <c r="J66" s="45"/>
      <c r="K66" s="45"/>
      <c r="L66" s="45"/>
      <c r="M66" s="45"/>
      <c r="N66" s="45"/>
      <c r="O66" s="45"/>
      <c r="P66" s="45"/>
      <c r="Q66" s="45"/>
      <c r="R66" s="45"/>
      <c r="S66" s="45" t="s">
        <v>131</v>
      </c>
      <c r="T66" s="47"/>
      <c r="U66" s="45"/>
      <c r="V66" s="45"/>
      <c r="W66" s="45"/>
      <c r="X66" s="45"/>
      <c r="Y66" s="45"/>
      <c r="Z66" s="45"/>
      <c r="AA66" s="45"/>
      <c r="AB66" s="45"/>
      <c r="AC66" s="45"/>
      <c r="AD66" s="45"/>
      <c r="AE66" s="45"/>
      <c r="AF66" s="45"/>
      <c r="AG66" s="45"/>
      <c r="AH66" s="45"/>
      <c r="AI66" s="45"/>
      <c r="AJ66" s="45"/>
      <c r="AK66" s="45"/>
      <c r="AL66" s="133"/>
      <c r="AM66" s="74"/>
    </row>
    <row r="67" spans="1:39" ht="30" customHeight="1" x14ac:dyDescent="0.25">
      <c r="A67" s="307"/>
      <c r="B67" s="33" t="s">
        <v>497</v>
      </c>
      <c r="C67" s="45"/>
      <c r="D67" s="45"/>
      <c r="E67" s="45"/>
      <c r="F67" s="45"/>
      <c r="G67" s="45"/>
      <c r="H67" s="45"/>
      <c r="I67" s="45"/>
      <c r="J67" s="45"/>
      <c r="K67" s="45"/>
      <c r="L67" s="45"/>
      <c r="M67" s="45"/>
      <c r="N67" s="45"/>
      <c r="O67" s="45"/>
      <c r="P67" s="45" t="s">
        <v>131</v>
      </c>
      <c r="Q67" s="45"/>
      <c r="R67" s="45"/>
      <c r="S67" s="45"/>
      <c r="T67" s="47"/>
      <c r="U67" s="45"/>
      <c r="V67" s="45"/>
      <c r="W67" s="45"/>
      <c r="X67" s="45"/>
      <c r="Y67" s="45"/>
      <c r="Z67" s="45"/>
      <c r="AA67" s="45"/>
      <c r="AB67" s="45"/>
      <c r="AC67" s="45"/>
      <c r="AD67" s="45"/>
      <c r="AE67" s="45"/>
      <c r="AF67" s="45"/>
      <c r="AG67" s="45"/>
      <c r="AH67" s="45"/>
      <c r="AI67" s="45"/>
      <c r="AJ67" s="45"/>
      <c r="AK67" s="45"/>
      <c r="AL67" s="133"/>
      <c r="AM67" s="74"/>
    </row>
    <row r="68" spans="1:39" ht="30" customHeight="1" x14ac:dyDescent="0.25">
      <c r="A68" s="307"/>
      <c r="B68" s="33" t="s">
        <v>498</v>
      </c>
      <c r="C68" s="45"/>
      <c r="D68" s="45"/>
      <c r="E68" s="45"/>
      <c r="F68" s="45"/>
      <c r="G68" s="45"/>
      <c r="H68" s="45"/>
      <c r="I68" s="45"/>
      <c r="J68" s="45"/>
      <c r="K68" s="45"/>
      <c r="L68" s="45"/>
      <c r="M68" s="45"/>
      <c r="N68" s="45"/>
      <c r="O68" s="45"/>
      <c r="P68" s="45"/>
      <c r="Q68" s="45" t="s">
        <v>131</v>
      </c>
      <c r="R68" s="45"/>
      <c r="S68" s="45"/>
      <c r="T68" s="47"/>
      <c r="U68" s="45"/>
      <c r="V68" s="45"/>
      <c r="W68" s="45"/>
      <c r="X68" s="45"/>
      <c r="Y68" s="45"/>
      <c r="Z68" s="45"/>
      <c r="AA68" s="45"/>
      <c r="AB68" s="45"/>
      <c r="AC68" s="45"/>
      <c r="AD68" s="45"/>
      <c r="AE68" s="45"/>
      <c r="AF68" s="45"/>
      <c r="AG68" s="45"/>
      <c r="AH68" s="45"/>
      <c r="AI68" s="45"/>
      <c r="AJ68" s="45"/>
      <c r="AK68" s="45"/>
      <c r="AL68" s="133"/>
      <c r="AM68" s="74"/>
    </row>
    <row r="69" spans="1:39" ht="30" customHeight="1" x14ac:dyDescent="0.25">
      <c r="A69" s="307"/>
      <c r="B69" s="33" t="s">
        <v>499</v>
      </c>
      <c r="C69" s="45"/>
      <c r="D69" s="45"/>
      <c r="E69" s="45"/>
      <c r="F69" s="45"/>
      <c r="G69" s="45"/>
      <c r="H69" s="45"/>
      <c r="I69" s="45"/>
      <c r="J69" s="45"/>
      <c r="K69" s="45"/>
      <c r="L69" s="45"/>
      <c r="M69" s="45"/>
      <c r="N69" s="45"/>
      <c r="O69" s="45"/>
      <c r="P69" s="45"/>
      <c r="Q69" s="45"/>
      <c r="R69" s="45" t="s">
        <v>131</v>
      </c>
      <c r="S69" s="45"/>
      <c r="T69" s="47"/>
      <c r="U69" s="45"/>
      <c r="V69" s="45"/>
      <c r="W69" s="45"/>
      <c r="X69" s="45"/>
      <c r="Y69" s="45"/>
      <c r="Z69" s="45"/>
      <c r="AA69" s="45"/>
      <c r="AB69" s="45"/>
      <c r="AC69" s="45"/>
      <c r="AD69" s="45"/>
      <c r="AE69" s="45"/>
      <c r="AF69" s="45"/>
      <c r="AG69" s="45"/>
      <c r="AH69" s="45"/>
      <c r="AI69" s="45"/>
      <c r="AJ69" s="45"/>
      <c r="AK69" s="45"/>
      <c r="AL69" s="133"/>
      <c r="AM69" s="74"/>
    </row>
    <row r="70" spans="1:39" ht="30" customHeight="1" x14ac:dyDescent="0.25">
      <c r="A70" s="308"/>
      <c r="B70" s="33" t="s">
        <v>500</v>
      </c>
      <c r="C70" s="45"/>
      <c r="D70" s="45"/>
      <c r="E70" s="45"/>
      <c r="F70" s="45"/>
      <c r="G70" s="45"/>
      <c r="H70" s="45"/>
      <c r="I70" s="45"/>
      <c r="J70" s="45"/>
      <c r="K70" s="45"/>
      <c r="L70" s="45"/>
      <c r="M70" s="45"/>
      <c r="N70" s="45"/>
      <c r="O70" s="45"/>
      <c r="P70" s="45"/>
      <c r="Q70" s="45"/>
      <c r="R70" s="45" t="s">
        <v>131</v>
      </c>
      <c r="S70" s="45"/>
      <c r="T70" s="47"/>
      <c r="U70" s="45"/>
      <c r="V70" s="45"/>
      <c r="W70" s="45"/>
      <c r="X70" s="45"/>
      <c r="Y70" s="45"/>
      <c r="Z70" s="45"/>
      <c r="AA70" s="45"/>
      <c r="AB70" s="45"/>
      <c r="AC70" s="45"/>
      <c r="AD70" s="45"/>
      <c r="AE70" s="45"/>
      <c r="AF70" s="45"/>
      <c r="AG70" s="45"/>
      <c r="AH70" s="45"/>
      <c r="AI70" s="45"/>
      <c r="AJ70" s="45"/>
      <c r="AK70" s="45"/>
      <c r="AL70" s="133"/>
      <c r="AM70" s="74"/>
    </row>
    <row r="71" spans="1:39" ht="30" customHeight="1" x14ac:dyDescent="0.25">
      <c r="A71" s="306" t="s">
        <v>501</v>
      </c>
      <c r="B71" s="33" t="s">
        <v>344</v>
      </c>
      <c r="C71" s="48" t="s">
        <v>502</v>
      </c>
      <c r="D71" s="48"/>
      <c r="E71" s="48"/>
      <c r="F71" s="48"/>
      <c r="G71" s="48"/>
      <c r="H71" s="48"/>
      <c r="I71" s="48"/>
      <c r="J71" s="48"/>
      <c r="K71" s="48"/>
      <c r="L71" s="48"/>
      <c r="M71" s="48"/>
      <c r="N71" s="45"/>
      <c r="O71" s="45"/>
      <c r="P71" s="45"/>
      <c r="Q71" s="45"/>
      <c r="R71" s="45"/>
      <c r="S71" s="45" t="s">
        <v>307</v>
      </c>
      <c r="T71" s="47"/>
      <c r="U71" s="48"/>
      <c r="V71" s="48"/>
      <c r="W71" s="48"/>
      <c r="X71" s="48"/>
      <c r="Y71" s="48"/>
      <c r="Z71" s="48"/>
      <c r="AA71" s="48"/>
      <c r="AB71" s="48"/>
      <c r="AC71" s="48"/>
      <c r="AD71" s="48"/>
      <c r="AE71" s="48"/>
      <c r="AF71" s="48"/>
      <c r="AG71" s="48"/>
      <c r="AH71" s="48"/>
      <c r="AI71" s="48"/>
      <c r="AJ71" s="48"/>
      <c r="AK71" s="45"/>
      <c r="AL71" s="133"/>
      <c r="AM71" s="74"/>
    </row>
    <row r="72" spans="1:39" ht="30" customHeight="1" x14ac:dyDescent="0.25">
      <c r="A72" s="307"/>
      <c r="B72" s="33" t="s">
        <v>352</v>
      </c>
      <c r="C72" s="48" t="s">
        <v>502</v>
      </c>
      <c r="D72" s="48"/>
      <c r="E72" s="48"/>
      <c r="F72" s="48"/>
      <c r="G72" s="48"/>
      <c r="H72" s="48"/>
      <c r="I72" s="48"/>
      <c r="J72" s="48"/>
      <c r="K72" s="48"/>
      <c r="L72" s="48"/>
      <c r="M72" s="48"/>
      <c r="N72" s="45"/>
      <c r="O72" s="45"/>
      <c r="P72" s="45"/>
      <c r="Q72" s="45"/>
      <c r="R72" s="45"/>
      <c r="S72" s="45" t="s">
        <v>307</v>
      </c>
      <c r="T72" s="47"/>
      <c r="U72" s="48"/>
      <c r="V72" s="48"/>
      <c r="W72" s="48"/>
      <c r="X72" s="48"/>
      <c r="Y72" s="48"/>
      <c r="Z72" s="48"/>
      <c r="AA72" s="48"/>
      <c r="AB72" s="48"/>
      <c r="AC72" s="48"/>
      <c r="AD72" s="48"/>
      <c r="AE72" s="48"/>
      <c r="AF72" s="48"/>
      <c r="AG72" s="48"/>
      <c r="AH72" s="48"/>
      <c r="AI72" s="48"/>
      <c r="AJ72" s="48"/>
      <c r="AK72" s="45"/>
      <c r="AL72" s="133"/>
      <c r="AM72" s="74"/>
    </row>
    <row r="73" spans="1:39" ht="30" customHeight="1" x14ac:dyDescent="0.25">
      <c r="A73" s="307"/>
      <c r="B73" s="33" t="s">
        <v>359</v>
      </c>
      <c r="C73" s="48" t="s">
        <v>502</v>
      </c>
      <c r="D73" s="48"/>
      <c r="E73" s="48"/>
      <c r="F73" s="48"/>
      <c r="G73" s="48"/>
      <c r="H73" s="48"/>
      <c r="I73" s="48"/>
      <c r="J73" s="48"/>
      <c r="K73" s="48"/>
      <c r="L73" s="48"/>
      <c r="M73" s="48"/>
      <c r="N73" s="45"/>
      <c r="O73" s="45"/>
      <c r="P73" s="45"/>
      <c r="Q73" s="45"/>
      <c r="R73" s="45"/>
      <c r="S73" s="45" t="s">
        <v>307</v>
      </c>
      <c r="T73" s="47"/>
      <c r="U73" s="48"/>
      <c r="V73" s="48"/>
      <c r="W73" s="48"/>
      <c r="X73" s="48"/>
      <c r="Y73" s="48"/>
      <c r="Z73" s="48"/>
      <c r="AA73" s="48"/>
      <c r="AB73" s="48"/>
      <c r="AC73" s="48"/>
      <c r="AD73" s="48"/>
      <c r="AE73" s="48"/>
      <c r="AF73" s="48"/>
      <c r="AG73" s="48"/>
      <c r="AH73" s="48"/>
      <c r="AI73" s="48"/>
      <c r="AJ73" s="48"/>
      <c r="AK73" s="45"/>
      <c r="AL73" s="133"/>
      <c r="AM73" s="74"/>
    </row>
    <row r="74" spans="1:39" ht="30" customHeight="1" x14ac:dyDescent="0.25">
      <c r="A74" s="307"/>
      <c r="B74" s="33" t="s">
        <v>503</v>
      </c>
      <c r="C74" s="48"/>
      <c r="D74" s="48"/>
      <c r="E74" s="48"/>
      <c r="F74" s="48"/>
      <c r="G74" s="48"/>
      <c r="H74" s="48"/>
      <c r="I74" s="48"/>
      <c r="J74" s="48"/>
      <c r="K74" s="48"/>
      <c r="L74" s="48"/>
      <c r="M74" s="48"/>
      <c r="N74" s="45"/>
      <c r="O74" s="45"/>
      <c r="P74" s="45"/>
      <c r="Q74" s="45" t="s">
        <v>131</v>
      </c>
      <c r="R74" s="45"/>
      <c r="S74" s="45"/>
      <c r="T74" s="47"/>
      <c r="U74" s="48"/>
      <c r="V74" s="48"/>
      <c r="W74" s="48"/>
      <c r="X74" s="48"/>
      <c r="Y74" s="48"/>
      <c r="Z74" s="48"/>
      <c r="AA74" s="48"/>
      <c r="AB74" s="48"/>
      <c r="AC74" s="48"/>
      <c r="AD74" s="48"/>
      <c r="AE74" s="48"/>
      <c r="AF74" s="48"/>
      <c r="AG74" s="48"/>
      <c r="AH74" s="48"/>
      <c r="AI74" s="48"/>
      <c r="AJ74" s="48"/>
      <c r="AK74" s="45"/>
      <c r="AL74" s="133"/>
      <c r="AM74" s="74"/>
    </row>
    <row r="75" spans="1:39" ht="30" customHeight="1" x14ac:dyDescent="0.25">
      <c r="A75" s="307"/>
      <c r="B75" s="33" t="s">
        <v>504</v>
      </c>
      <c r="C75" s="48"/>
      <c r="D75" s="48"/>
      <c r="E75" s="48"/>
      <c r="F75" s="48"/>
      <c r="G75" s="48"/>
      <c r="H75" s="48"/>
      <c r="I75" s="48"/>
      <c r="J75" s="48"/>
      <c r="K75" s="48"/>
      <c r="L75" s="48"/>
      <c r="M75" s="48"/>
      <c r="N75" s="45"/>
      <c r="O75" s="45"/>
      <c r="P75" s="45"/>
      <c r="Q75" s="45" t="s">
        <v>131</v>
      </c>
      <c r="R75" s="45"/>
      <c r="S75" s="45"/>
      <c r="T75" s="47"/>
      <c r="U75" s="48"/>
      <c r="V75" s="48"/>
      <c r="W75" s="48"/>
      <c r="X75" s="48"/>
      <c r="Y75" s="48"/>
      <c r="Z75" s="48"/>
      <c r="AA75" s="48"/>
      <c r="AB75" s="48"/>
      <c r="AC75" s="48"/>
      <c r="AD75" s="48"/>
      <c r="AE75" s="48"/>
      <c r="AF75" s="48"/>
      <c r="AG75" s="48"/>
      <c r="AH75" s="48"/>
      <c r="AI75" s="48"/>
      <c r="AJ75" s="48"/>
      <c r="AK75" s="45"/>
      <c r="AL75" s="133"/>
      <c r="AM75" s="74"/>
    </row>
    <row r="76" spans="1:39" ht="30" customHeight="1" x14ac:dyDescent="0.25">
      <c r="A76" s="307"/>
      <c r="B76" s="33" t="s">
        <v>505</v>
      </c>
      <c r="C76" s="48"/>
      <c r="D76" s="48"/>
      <c r="E76" s="48"/>
      <c r="F76" s="48"/>
      <c r="G76" s="48"/>
      <c r="H76" s="48"/>
      <c r="I76" s="48"/>
      <c r="J76" s="48"/>
      <c r="K76" s="48"/>
      <c r="L76" s="48"/>
      <c r="M76" s="48"/>
      <c r="N76" s="45"/>
      <c r="O76" s="45"/>
      <c r="P76" s="45"/>
      <c r="Q76" s="45" t="s">
        <v>131</v>
      </c>
      <c r="R76" s="45"/>
      <c r="S76" s="45"/>
      <c r="T76" s="47"/>
      <c r="U76" s="48"/>
      <c r="V76" s="48"/>
      <c r="W76" s="48"/>
      <c r="X76" s="48"/>
      <c r="Y76" s="48"/>
      <c r="Z76" s="48"/>
      <c r="AA76" s="48"/>
      <c r="AB76" s="48"/>
      <c r="AC76" s="48"/>
      <c r="AD76" s="48"/>
      <c r="AE76" s="48"/>
      <c r="AF76" s="48"/>
      <c r="AG76" s="48"/>
      <c r="AH76" s="48"/>
      <c r="AI76" s="48"/>
      <c r="AJ76" s="48"/>
      <c r="AK76" s="45"/>
      <c r="AL76" s="133"/>
      <c r="AM76" s="74"/>
    </row>
    <row r="77" spans="1:39" ht="30" customHeight="1" x14ac:dyDescent="0.25">
      <c r="A77" s="307"/>
      <c r="B77" s="33" t="s">
        <v>506</v>
      </c>
      <c r="C77" s="48"/>
      <c r="D77" s="48"/>
      <c r="E77" s="48"/>
      <c r="F77" s="48"/>
      <c r="G77" s="48"/>
      <c r="H77" s="48"/>
      <c r="I77" s="48"/>
      <c r="J77" s="48"/>
      <c r="K77" s="48"/>
      <c r="L77" s="48"/>
      <c r="M77" s="48"/>
      <c r="N77" s="45"/>
      <c r="O77" s="45"/>
      <c r="P77" s="45"/>
      <c r="Q77" s="45" t="s">
        <v>131</v>
      </c>
      <c r="R77" s="45"/>
      <c r="S77" s="45"/>
      <c r="T77" s="47"/>
      <c r="U77" s="48"/>
      <c r="V77" s="48"/>
      <c r="W77" s="48"/>
      <c r="X77" s="48"/>
      <c r="Y77" s="48"/>
      <c r="Z77" s="48"/>
      <c r="AA77" s="48"/>
      <c r="AB77" s="48"/>
      <c r="AC77" s="48"/>
      <c r="AD77" s="48"/>
      <c r="AE77" s="48"/>
      <c r="AF77" s="48"/>
      <c r="AG77" s="48"/>
      <c r="AH77" s="48"/>
      <c r="AI77" s="48"/>
      <c r="AJ77" s="48"/>
      <c r="AK77" s="45"/>
      <c r="AL77" s="133"/>
      <c r="AM77" s="74"/>
    </row>
    <row r="78" spans="1:39" ht="30" customHeight="1" x14ac:dyDescent="0.25">
      <c r="A78" s="307"/>
      <c r="B78" s="33" t="s">
        <v>507</v>
      </c>
      <c r="C78" s="48"/>
      <c r="D78" s="48"/>
      <c r="E78" s="48"/>
      <c r="F78" s="48"/>
      <c r="G78" s="48"/>
      <c r="H78" s="48"/>
      <c r="I78" s="48"/>
      <c r="J78" s="48"/>
      <c r="K78" s="48"/>
      <c r="L78" s="48"/>
      <c r="M78" s="48"/>
      <c r="N78" s="45"/>
      <c r="O78" s="45"/>
      <c r="P78" s="45"/>
      <c r="Q78" s="45" t="s">
        <v>131</v>
      </c>
      <c r="R78" s="45"/>
      <c r="S78" s="45"/>
      <c r="T78" s="47"/>
      <c r="U78" s="48"/>
      <c r="V78" s="48"/>
      <c r="W78" s="48"/>
      <c r="X78" s="48"/>
      <c r="Y78" s="48"/>
      <c r="Z78" s="48"/>
      <c r="AA78" s="48"/>
      <c r="AB78" s="48"/>
      <c r="AC78" s="48"/>
      <c r="AD78" s="48"/>
      <c r="AE78" s="48"/>
      <c r="AF78" s="48"/>
      <c r="AG78" s="48"/>
      <c r="AH78" s="48"/>
      <c r="AI78" s="48"/>
      <c r="AJ78" s="48"/>
      <c r="AK78" s="45"/>
      <c r="AL78" s="133"/>
      <c r="AM78" s="74"/>
    </row>
    <row r="79" spans="1:39" ht="30" customHeight="1" x14ac:dyDescent="0.25">
      <c r="A79" s="307"/>
      <c r="B79" s="33" t="s">
        <v>508</v>
      </c>
      <c r="C79" s="48"/>
      <c r="D79" s="48"/>
      <c r="E79" s="48"/>
      <c r="F79" s="48"/>
      <c r="G79" s="48"/>
      <c r="H79" s="48"/>
      <c r="I79" s="48"/>
      <c r="J79" s="48"/>
      <c r="K79" s="48"/>
      <c r="L79" s="48"/>
      <c r="M79" s="48"/>
      <c r="N79" s="45"/>
      <c r="O79" s="45"/>
      <c r="P79" s="45"/>
      <c r="Q79" s="45" t="s">
        <v>131</v>
      </c>
      <c r="R79" s="45"/>
      <c r="S79" s="45"/>
      <c r="T79" s="47"/>
      <c r="U79" s="48"/>
      <c r="V79" s="48"/>
      <c r="W79" s="48"/>
      <c r="X79" s="48"/>
      <c r="Y79" s="48"/>
      <c r="Z79" s="48"/>
      <c r="AA79" s="48"/>
      <c r="AB79" s="48"/>
      <c r="AC79" s="48"/>
      <c r="AD79" s="48"/>
      <c r="AE79" s="48"/>
      <c r="AF79" s="48"/>
      <c r="AG79" s="48"/>
      <c r="AH79" s="48"/>
      <c r="AI79" s="48"/>
      <c r="AJ79" s="48"/>
      <c r="AK79" s="45"/>
      <c r="AL79" s="133"/>
      <c r="AM79" s="74"/>
    </row>
    <row r="80" spans="1:39" ht="30" customHeight="1" x14ac:dyDescent="0.25">
      <c r="A80" s="307"/>
      <c r="B80" s="33" t="s">
        <v>509</v>
      </c>
      <c r="C80" s="48"/>
      <c r="D80" s="48"/>
      <c r="E80" s="48"/>
      <c r="F80" s="48"/>
      <c r="G80" s="48"/>
      <c r="H80" s="48"/>
      <c r="I80" s="48"/>
      <c r="J80" s="48"/>
      <c r="K80" s="48"/>
      <c r="L80" s="48"/>
      <c r="M80" s="48"/>
      <c r="N80" s="45"/>
      <c r="O80" s="45"/>
      <c r="P80" s="45"/>
      <c r="Q80" s="45" t="s">
        <v>131</v>
      </c>
      <c r="R80" s="45"/>
      <c r="S80" s="45"/>
      <c r="T80" s="47"/>
      <c r="U80" s="48"/>
      <c r="V80" s="48"/>
      <c r="W80" s="48"/>
      <c r="X80" s="48"/>
      <c r="Y80" s="48"/>
      <c r="Z80" s="48"/>
      <c r="AA80" s="48"/>
      <c r="AB80" s="48"/>
      <c r="AC80" s="48"/>
      <c r="AD80" s="48"/>
      <c r="AE80" s="48"/>
      <c r="AF80" s="48"/>
      <c r="AG80" s="48"/>
      <c r="AH80" s="48"/>
      <c r="AI80" s="48"/>
      <c r="AJ80" s="48"/>
      <c r="AK80" s="45"/>
      <c r="AL80" s="133"/>
      <c r="AM80" s="74"/>
    </row>
    <row r="81" spans="1:39" ht="30" customHeight="1" x14ac:dyDescent="0.25">
      <c r="A81" s="307"/>
      <c r="B81" s="33" t="s">
        <v>510</v>
      </c>
      <c r="C81" s="48"/>
      <c r="D81" s="48"/>
      <c r="E81" s="48"/>
      <c r="F81" s="48"/>
      <c r="G81" s="48"/>
      <c r="H81" s="48"/>
      <c r="I81" s="48"/>
      <c r="J81" s="48"/>
      <c r="K81" s="48"/>
      <c r="L81" s="48"/>
      <c r="M81" s="48"/>
      <c r="N81" s="45"/>
      <c r="O81" s="45"/>
      <c r="P81" s="45"/>
      <c r="Q81" s="45" t="s">
        <v>131</v>
      </c>
      <c r="R81" s="45"/>
      <c r="S81" s="45"/>
      <c r="T81" s="47"/>
      <c r="U81" s="48"/>
      <c r="V81" s="48"/>
      <c r="W81" s="48"/>
      <c r="X81" s="48"/>
      <c r="Y81" s="48"/>
      <c r="Z81" s="48"/>
      <c r="AA81" s="48"/>
      <c r="AB81" s="48"/>
      <c r="AC81" s="48"/>
      <c r="AD81" s="48"/>
      <c r="AE81" s="48"/>
      <c r="AF81" s="48"/>
      <c r="AG81" s="48"/>
      <c r="AH81" s="48"/>
      <c r="AI81" s="48"/>
      <c r="AJ81" s="48"/>
      <c r="AK81" s="45"/>
      <c r="AL81" s="133"/>
      <c r="AM81" s="74"/>
    </row>
    <row r="82" spans="1:39" ht="30" customHeight="1" x14ac:dyDescent="0.25">
      <c r="A82" s="307"/>
      <c r="B82" s="33" t="s">
        <v>511</v>
      </c>
      <c r="C82" s="48"/>
      <c r="D82" s="48"/>
      <c r="E82" s="48"/>
      <c r="F82" s="48"/>
      <c r="G82" s="48"/>
      <c r="H82" s="48"/>
      <c r="I82" s="48"/>
      <c r="J82" s="48"/>
      <c r="K82" s="48"/>
      <c r="L82" s="48"/>
      <c r="M82" s="48"/>
      <c r="N82" s="45"/>
      <c r="O82" s="45"/>
      <c r="P82" s="45"/>
      <c r="Q82" s="45" t="s">
        <v>131</v>
      </c>
      <c r="R82" s="45"/>
      <c r="S82" s="45"/>
      <c r="T82" s="47"/>
      <c r="U82" s="48"/>
      <c r="V82" s="48"/>
      <c r="W82" s="48"/>
      <c r="X82" s="48"/>
      <c r="Y82" s="48"/>
      <c r="Z82" s="48"/>
      <c r="AA82" s="48"/>
      <c r="AB82" s="48"/>
      <c r="AC82" s="48"/>
      <c r="AD82" s="48"/>
      <c r="AE82" s="48"/>
      <c r="AF82" s="48"/>
      <c r="AG82" s="48"/>
      <c r="AH82" s="48"/>
      <c r="AI82" s="48"/>
      <c r="AJ82" s="48"/>
      <c r="AK82" s="45"/>
      <c r="AL82" s="133"/>
      <c r="AM82" s="74"/>
    </row>
    <row r="83" spans="1:39" ht="30" customHeight="1" x14ac:dyDescent="0.25">
      <c r="A83" s="307"/>
      <c r="B83" s="33" t="s">
        <v>512</v>
      </c>
      <c r="C83" s="48"/>
      <c r="D83" s="48"/>
      <c r="E83" s="48"/>
      <c r="F83" s="48"/>
      <c r="G83" s="48"/>
      <c r="H83" s="48"/>
      <c r="I83" s="48"/>
      <c r="J83" s="48"/>
      <c r="K83" s="48"/>
      <c r="L83" s="48"/>
      <c r="M83" s="48"/>
      <c r="N83" s="45"/>
      <c r="O83" s="45"/>
      <c r="P83" s="45"/>
      <c r="Q83" s="45" t="s">
        <v>131</v>
      </c>
      <c r="R83" s="45"/>
      <c r="S83" s="45"/>
      <c r="T83" s="47"/>
      <c r="U83" s="48"/>
      <c r="V83" s="48"/>
      <c r="W83" s="48"/>
      <c r="X83" s="48"/>
      <c r="Y83" s="48"/>
      <c r="Z83" s="48"/>
      <c r="AA83" s="48"/>
      <c r="AB83" s="48"/>
      <c r="AC83" s="48"/>
      <c r="AD83" s="48"/>
      <c r="AE83" s="48"/>
      <c r="AF83" s="48"/>
      <c r="AG83" s="48"/>
      <c r="AH83" s="48"/>
      <c r="AI83" s="48"/>
      <c r="AJ83" s="48"/>
      <c r="AK83" s="45"/>
      <c r="AL83" s="133"/>
      <c r="AM83" s="74"/>
    </row>
    <row r="84" spans="1:39" ht="30" customHeight="1" x14ac:dyDescent="0.25">
      <c r="A84" s="307"/>
      <c r="B84" s="33" t="s">
        <v>513</v>
      </c>
      <c r="C84" s="48"/>
      <c r="D84" s="48"/>
      <c r="E84" s="48"/>
      <c r="F84" s="48"/>
      <c r="G84" s="48"/>
      <c r="H84" s="48"/>
      <c r="I84" s="48"/>
      <c r="J84" s="48"/>
      <c r="K84" s="48"/>
      <c r="L84" s="48"/>
      <c r="M84" s="48"/>
      <c r="N84" s="45"/>
      <c r="O84" s="45"/>
      <c r="P84" s="45"/>
      <c r="Q84" s="45" t="s">
        <v>131</v>
      </c>
      <c r="R84" s="45"/>
      <c r="S84" s="45"/>
      <c r="T84" s="47"/>
      <c r="U84" s="48"/>
      <c r="V84" s="48"/>
      <c r="W84" s="48"/>
      <c r="X84" s="48"/>
      <c r="Y84" s="48"/>
      <c r="Z84" s="48"/>
      <c r="AA84" s="48"/>
      <c r="AB84" s="48"/>
      <c r="AC84" s="48"/>
      <c r="AD84" s="48"/>
      <c r="AE84" s="48"/>
      <c r="AF84" s="48"/>
      <c r="AG84" s="48"/>
      <c r="AH84" s="48"/>
      <c r="AI84" s="48"/>
      <c r="AJ84" s="48"/>
      <c r="AK84" s="45"/>
      <c r="AL84" s="133"/>
      <c r="AM84" s="74"/>
    </row>
    <row r="85" spans="1:39" ht="30" customHeight="1" x14ac:dyDescent="0.25">
      <c r="A85" s="308"/>
      <c r="B85" s="33" t="s">
        <v>514</v>
      </c>
      <c r="C85" s="48"/>
      <c r="D85" s="48"/>
      <c r="E85" s="48"/>
      <c r="F85" s="48"/>
      <c r="G85" s="48"/>
      <c r="H85" s="48"/>
      <c r="I85" s="48"/>
      <c r="J85" s="48"/>
      <c r="K85" s="48"/>
      <c r="L85" s="48"/>
      <c r="M85" s="48"/>
      <c r="N85" s="45"/>
      <c r="O85" s="45"/>
      <c r="P85" s="45"/>
      <c r="Q85" s="45" t="s">
        <v>131</v>
      </c>
      <c r="R85" s="45"/>
      <c r="S85" s="45"/>
      <c r="T85" s="47"/>
      <c r="U85" s="48"/>
      <c r="V85" s="48"/>
      <c r="W85" s="48"/>
      <c r="X85" s="48"/>
      <c r="Y85" s="48"/>
      <c r="Z85" s="48"/>
      <c r="AA85" s="48"/>
      <c r="AB85" s="48"/>
      <c r="AC85" s="48"/>
      <c r="AD85" s="48"/>
      <c r="AE85" s="48"/>
      <c r="AF85" s="48"/>
      <c r="AG85" s="48"/>
      <c r="AH85" s="48"/>
      <c r="AI85" s="48"/>
      <c r="AJ85" s="48"/>
      <c r="AK85" s="45"/>
      <c r="AL85" s="133"/>
      <c r="AM85" s="74"/>
    </row>
    <row r="86" spans="1:39" ht="30" customHeight="1" x14ac:dyDescent="0.25">
      <c r="A86" s="306" t="s">
        <v>515</v>
      </c>
      <c r="B86" s="33" t="s">
        <v>369</v>
      </c>
      <c r="C86" s="48" t="s">
        <v>516</v>
      </c>
      <c r="D86" s="48"/>
      <c r="E86" s="48"/>
      <c r="F86" s="48"/>
      <c r="G86" s="48"/>
      <c r="H86" s="48"/>
      <c r="I86" s="48"/>
      <c r="J86" s="48"/>
      <c r="K86" s="48"/>
      <c r="L86" s="48"/>
      <c r="M86" s="48"/>
      <c r="N86" s="45"/>
      <c r="O86" s="45"/>
      <c r="P86" s="45"/>
      <c r="Q86" s="45"/>
      <c r="R86" s="45"/>
      <c r="S86" s="45" t="s">
        <v>307</v>
      </c>
      <c r="T86" s="47"/>
      <c r="U86" s="48"/>
      <c r="V86" s="48"/>
      <c r="W86" s="48"/>
      <c r="X86" s="48"/>
      <c r="Y86" s="48"/>
      <c r="Z86" s="48"/>
      <c r="AA86" s="48"/>
      <c r="AB86" s="48"/>
      <c r="AC86" s="48"/>
      <c r="AD86" s="48"/>
      <c r="AE86" s="48"/>
      <c r="AF86" s="48"/>
      <c r="AG86" s="48"/>
      <c r="AH86" s="48"/>
      <c r="AI86" s="48"/>
      <c r="AJ86" s="48"/>
      <c r="AK86" s="45"/>
      <c r="AL86" s="133"/>
      <c r="AM86" s="74"/>
    </row>
    <row r="87" spans="1:39" ht="30" customHeight="1" x14ac:dyDescent="0.25">
      <c r="A87" s="307"/>
      <c r="B87" s="33" t="s">
        <v>378</v>
      </c>
      <c r="C87" s="48" t="s">
        <v>516</v>
      </c>
      <c r="D87" s="48"/>
      <c r="E87" s="48"/>
      <c r="F87" s="48"/>
      <c r="G87" s="48"/>
      <c r="H87" s="48"/>
      <c r="I87" s="48"/>
      <c r="J87" s="48"/>
      <c r="K87" s="48"/>
      <c r="L87" s="48"/>
      <c r="M87" s="48"/>
      <c r="N87" s="45"/>
      <c r="O87" s="45"/>
      <c r="P87" s="45"/>
      <c r="Q87" s="45"/>
      <c r="R87" s="45"/>
      <c r="S87" s="45" t="s">
        <v>307</v>
      </c>
      <c r="T87" s="47"/>
      <c r="U87" s="48"/>
      <c r="V87" s="48"/>
      <c r="W87" s="48"/>
      <c r="X87" s="48"/>
      <c r="Y87" s="48"/>
      <c r="Z87" s="48"/>
      <c r="AA87" s="48"/>
      <c r="AB87" s="48"/>
      <c r="AC87" s="48"/>
      <c r="AD87" s="48"/>
      <c r="AE87" s="48"/>
      <c r="AF87" s="48"/>
      <c r="AG87" s="48"/>
      <c r="AH87" s="48"/>
      <c r="AI87" s="48"/>
      <c r="AJ87" s="48"/>
      <c r="AK87" s="45"/>
      <c r="AL87" s="133"/>
      <c r="AM87" s="74"/>
    </row>
    <row r="88" spans="1:39" ht="30" customHeight="1" x14ac:dyDescent="0.25">
      <c r="A88" s="307"/>
      <c r="B88" s="33" t="s">
        <v>384</v>
      </c>
      <c r="C88" s="48" t="s">
        <v>516</v>
      </c>
      <c r="D88" s="48"/>
      <c r="E88" s="48"/>
      <c r="F88" s="48"/>
      <c r="G88" s="48"/>
      <c r="H88" s="48"/>
      <c r="I88" s="48"/>
      <c r="J88" s="48"/>
      <c r="K88" s="48"/>
      <c r="L88" s="48"/>
      <c r="M88" s="48"/>
      <c r="N88" s="45"/>
      <c r="O88" s="45"/>
      <c r="P88" s="45"/>
      <c r="Q88" s="45"/>
      <c r="R88" s="45"/>
      <c r="S88" s="45" t="s">
        <v>307</v>
      </c>
      <c r="T88" s="47"/>
      <c r="U88" s="48"/>
      <c r="V88" s="48"/>
      <c r="W88" s="48"/>
      <c r="X88" s="48"/>
      <c r="Y88" s="48"/>
      <c r="Z88" s="48"/>
      <c r="AA88" s="48"/>
      <c r="AB88" s="48"/>
      <c r="AC88" s="48"/>
      <c r="AD88" s="48"/>
      <c r="AE88" s="48"/>
      <c r="AF88" s="48"/>
      <c r="AG88" s="48"/>
      <c r="AH88" s="48"/>
      <c r="AI88" s="48"/>
      <c r="AJ88" s="48"/>
      <c r="AK88" s="45"/>
      <c r="AL88" s="133"/>
      <c r="AM88" s="74"/>
    </row>
    <row r="89" spans="1:39" ht="30" customHeight="1" x14ac:dyDescent="0.25">
      <c r="A89" s="307"/>
      <c r="B89" s="33" t="s">
        <v>391</v>
      </c>
      <c r="C89" s="48"/>
      <c r="D89" s="48"/>
      <c r="E89" s="48"/>
      <c r="F89" s="48"/>
      <c r="G89" s="48"/>
      <c r="H89" s="48"/>
      <c r="I89" s="48"/>
      <c r="J89" s="48"/>
      <c r="K89" s="48"/>
      <c r="L89" s="48"/>
      <c r="M89" s="48"/>
      <c r="N89" s="45"/>
      <c r="O89" s="45"/>
      <c r="P89" s="45"/>
      <c r="Q89" s="45"/>
      <c r="R89" s="45"/>
      <c r="S89" s="45" t="s">
        <v>131</v>
      </c>
      <c r="T89" s="47"/>
      <c r="U89" s="48"/>
      <c r="V89" s="48"/>
      <c r="W89" s="48"/>
      <c r="X89" s="48"/>
      <c r="Y89" s="48"/>
      <c r="Z89" s="48"/>
      <c r="AA89" s="48"/>
      <c r="AB89" s="48"/>
      <c r="AC89" s="48"/>
      <c r="AD89" s="48"/>
      <c r="AE89" s="48"/>
      <c r="AF89" s="48"/>
      <c r="AG89" s="48"/>
      <c r="AH89" s="48"/>
      <c r="AI89" s="48"/>
      <c r="AJ89" s="48"/>
      <c r="AK89" s="45"/>
      <c r="AL89" s="133"/>
      <c r="AM89" s="74"/>
    </row>
    <row r="90" spans="1:39" ht="30" customHeight="1" x14ac:dyDescent="0.25">
      <c r="A90" s="307"/>
      <c r="B90" s="33" t="s">
        <v>397</v>
      </c>
      <c r="C90" s="48"/>
      <c r="D90" s="48"/>
      <c r="E90" s="48"/>
      <c r="F90" s="48"/>
      <c r="G90" s="48"/>
      <c r="H90" s="48"/>
      <c r="I90" s="48"/>
      <c r="J90" s="48"/>
      <c r="K90" s="48"/>
      <c r="L90" s="48"/>
      <c r="M90" s="48"/>
      <c r="N90" s="45"/>
      <c r="O90" s="45"/>
      <c r="P90" s="45"/>
      <c r="Q90" s="45"/>
      <c r="R90" s="45"/>
      <c r="S90" s="45" t="s">
        <v>131</v>
      </c>
      <c r="T90" s="47"/>
      <c r="U90" s="48"/>
      <c r="V90" s="48"/>
      <c r="W90" s="48"/>
      <c r="X90" s="48"/>
      <c r="Y90" s="48"/>
      <c r="Z90" s="48"/>
      <c r="AA90" s="48"/>
      <c r="AB90" s="48"/>
      <c r="AC90" s="48"/>
      <c r="AD90" s="48"/>
      <c r="AE90" s="48"/>
      <c r="AF90" s="48"/>
      <c r="AG90" s="48"/>
      <c r="AH90" s="48"/>
      <c r="AI90" s="48"/>
      <c r="AJ90" s="48"/>
      <c r="AK90" s="45"/>
      <c r="AL90" s="133"/>
      <c r="AM90" s="74"/>
    </row>
    <row r="91" spans="1:39" ht="30" customHeight="1" x14ac:dyDescent="0.25">
      <c r="A91" s="307"/>
      <c r="B91" s="33" t="s">
        <v>433</v>
      </c>
      <c r="C91" s="48"/>
      <c r="D91" s="48"/>
      <c r="E91" s="48"/>
      <c r="F91" s="48"/>
      <c r="G91" s="48"/>
      <c r="H91" s="48"/>
      <c r="I91" s="48"/>
      <c r="J91" s="48"/>
      <c r="K91" s="48"/>
      <c r="L91" s="48"/>
      <c r="M91" s="48"/>
      <c r="N91" s="45"/>
      <c r="O91" s="45"/>
      <c r="P91" s="45"/>
      <c r="Q91" s="45"/>
      <c r="R91" s="45"/>
      <c r="S91" s="45" t="s">
        <v>131</v>
      </c>
      <c r="T91" s="47"/>
      <c r="U91" s="48"/>
      <c r="V91" s="48"/>
      <c r="W91" s="48"/>
      <c r="X91" s="48"/>
      <c r="Y91" s="48"/>
      <c r="Z91" s="48"/>
      <c r="AA91" s="48"/>
      <c r="AB91" s="48"/>
      <c r="AC91" s="48"/>
      <c r="AD91" s="48"/>
      <c r="AE91" s="48"/>
      <c r="AF91" s="48"/>
      <c r="AG91" s="48"/>
      <c r="AH91" s="48"/>
      <c r="AI91" s="48"/>
      <c r="AJ91" s="48"/>
      <c r="AK91" s="45"/>
      <c r="AL91" s="133"/>
      <c r="AM91" s="74"/>
    </row>
    <row r="92" spans="1:39" ht="30" customHeight="1" x14ac:dyDescent="0.25">
      <c r="A92" s="307"/>
      <c r="B92" s="33" t="s">
        <v>517</v>
      </c>
      <c r="C92" s="48"/>
      <c r="D92" s="48"/>
      <c r="E92" s="48"/>
      <c r="F92" s="48"/>
      <c r="G92" s="48"/>
      <c r="H92" s="48"/>
      <c r="I92" s="48"/>
      <c r="J92" s="48"/>
      <c r="K92" s="48"/>
      <c r="L92" s="48"/>
      <c r="M92" s="48"/>
      <c r="N92" s="45"/>
      <c r="O92" s="45"/>
      <c r="P92" s="45"/>
      <c r="Q92" s="45"/>
      <c r="R92" s="45"/>
      <c r="S92" s="45" t="s">
        <v>131</v>
      </c>
      <c r="T92" s="47"/>
      <c r="U92" s="48"/>
      <c r="V92" s="48"/>
      <c r="W92" s="48"/>
      <c r="X92" s="48"/>
      <c r="Y92" s="48"/>
      <c r="Z92" s="48"/>
      <c r="AA92" s="48"/>
      <c r="AB92" s="48"/>
      <c r="AC92" s="48"/>
      <c r="AD92" s="48"/>
      <c r="AE92" s="48"/>
      <c r="AF92" s="48"/>
      <c r="AG92" s="48"/>
      <c r="AH92" s="48"/>
      <c r="AI92" s="48"/>
      <c r="AJ92" s="48"/>
      <c r="AK92" s="45"/>
      <c r="AL92" s="133"/>
      <c r="AM92" s="74"/>
    </row>
    <row r="93" spans="1:39" ht="30" customHeight="1" x14ac:dyDescent="0.25">
      <c r="A93" s="307"/>
      <c r="B93" s="33" t="s">
        <v>518</v>
      </c>
      <c r="C93" s="48"/>
      <c r="D93" s="48"/>
      <c r="E93" s="48"/>
      <c r="F93" s="48"/>
      <c r="G93" s="48"/>
      <c r="H93" s="48"/>
      <c r="I93" s="48"/>
      <c r="J93" s="48"/>
      <c r="K93" s="48"/>
      <c r="L93" s="48"/>
      <c r="M93" s="48"/>
      <c r="N93" s="45"/>
      <c r="O93" s="45"/>
      <c r="P93" s="45"/>
      <c r="Q93" s="45"/>
      <c r="R93" s="45"/>
      <c r="S93" s="45" t="s">
        <v>131</v>
      </c>
      <c r="T93" s="47"/>
      <c r="U93" s="48"/>
      <c r="V93" s="48"/>
      <c r="W93" s="48"/>
      <c r="X93" s="48"/>
      <c r="Y93" s="48"/>
      <c r="Z93" s="48"/>
      <c r="AA93" s="48"/>
      <c r="AB93" s="48"/>
      <c r="AC93" s="48"/>
      <c r="AD93" s="48"/>
      <c r="AE93" s="48"/>
      <c r="AF93" s="48"/>
      <c r="AG93" s="48"/>
      <c r="AH93" s="48"/>
      <c r="AI93" s="48"/>
      <c r="AJ93" s="48"/>
      <c r="AK93" s="45"/>
      <c r="AL93" s="133"/>
      <c r="AM93" s="74"/>
    </row>
    <row r="94" spans="1:39" ht="30" customHeight="1" x14ac:dyDescent="0.25">
      <c r="A94" s="307"/>
      <c r="B94" s="33" t="s">
        <v>519</v>
      </c>
      <c r="C94" s="48"/>
      <c r="D94" s="48"/>
      <c r="E94" s="48"/>
      <c r="F94" s="48"/>
      <c r="G94" s="48"/>
      <c r="H94" s="48"/>
      <c r="I94" s="48"/>
      <c r="J94" s="48"/>
      <c r="K94" s="48"/>
      <c r="L94" s="48"/>
      <c r="M94" s="48"/>
      <c r="N94" s="45"/>
      <c r="O94" s="45"/>
      <c r="P94" s="45"/>
      <c r="Q94" s="45"/>
      <c r="R94" s="45"/>
      <c r="S94" s="45" t="s">
        <v>131</v>
      </c>
      <c r="T94" s="47"/>
      <c r="U94" s="48"/>
      <c r="V94" s="48"/>
      <c r="W94" s="48"/>
      <c r="X94" s="48"/>
      <c r="Y94" s="48"/>
      <c r="Z94" s="48"/>
      <c r="AA94" s="48"/>
      <c r="AB94" s="48"/>
      <c r="AC94" s="48"/>
      <c r="AD94" s="48"/>
      <c r="AE94" s="48"/>
      <c r="AF94" s="48"/>
      <c r="AG94" s="48"/>
      <c r="AH94" s="48"/>
      <c r="AI94" s="48"/>
      <c r="AJ94" s="48"/>
      <c r="AK94" s="45"/>
      <c r="AL94" s="133"/>
      <c r="AM94" s="74"/>
    </row>
    <row r="95" spans="1:39" ht="30" customHeight="1" x14ac:dyDescent="0.25">
      <c r="A95" s="307"/>
      <c r="B95" s="33" t="s">
        <v>520</v>
      </c>
      <c r="C95" s="48"/>
      <c r="D95" s="48"/>
      <c r="E95" s="48"/>
      <c r="F95" s="48"/>
      <c r="G95" s="48"/>
      <c r="H95" s="48"/>
      <c r="I95" s="48"/>
      <c r="J95" s="48"/>
      <c r="K95" s="48"/>
      <c r="L95" s="48"/>
      <c r="M95" s="48"/>
      <c r="N95" s="45"/>
      <c r="O95" s="45"/>
      <c r="P95" s="45"/>
      <c r="Q95" s="45"/>
      <c r="R95" s="45"/>
      <c r="S95" s="45" t="s">
        <v>131</v>
      </c>
      <c r="T95" s="47"/>
      <c r="U95" s="48"/>
      <c r="V95" s="48"/>
      <c r="W95" s="48"/>
      <c r="X95" s="48"/>
      <c r="Y95" s="48"/>
      <c r="Z95" s="48"/>
      <c r="AA95" s="48"/>
      <c r="AB95" s="48"/>
      <c r="AC95" s="48"/>
      <c r="AD95" s="48"/>
      <c r="AE95" s="48"/>
      <c r="AF95" s="48"/>
      <c r="AG95" s="48"/>
      <c r="AH95" s="48"/>
      <c r="AI95" s="48"/>
      <c r="AJ95" s="48"/>
      <c r="AK95" s="45"/>
      <c r="AL95" s="133"/>
      <c r="AM95" s="74"/>
    </row>
    <row r="96" spans="1:39" ht="30" customHeight="1" x14ac:dyDescent="0.25">
      <c r="A96" s="307"/>
      <c r="B96" s="33" t="s">
        <v>521</v>
      </c>
      <c r="C96" s="48"/>
      <c r="D96" s="48"/>
      <c r="E96" s="48"/>
      <c r="F96" s="48"/>
      <c r="G96" s="48"/>
      <c r="H96" s="48"/>
      <c r="I96" s="48"/>
      <c r="J96" s="48"/>
      <c r="K96" s="48"/>
      <c r="L96" s="48"/>
      <c r="M96" s="48"/>
      <c r="N96" s="45"/>
      <c r="O96" s="45"/>
      <c r="P96" s="45"/>
      <c r="Q96" s="45"/>
      <c r="R96" s="45"/>
      <c r="S96" s="45" t="s">
        <v>131</v>
      </c>
      <c r="T96" s="47"/>
      <c r="U96" s="48"/>
      <c r="V96" s="48"/>
      <c r="W96" s="48"/>
      <c r="X96" s="48"/>
      <c r="Y96" s="48"/>
      <c r="Z96" s="48"/>
      <c r="AA96" s="48"/>
      <c r="AB96" s="48"/>
      <c r="AC96" s="48"/>
      <c r="AD96" s="48"/>
      <c r="AE96" s="48"/>
      <c r="AF96" s="48"/>
      <c r="AG96" s="48"/>
      <c r="AH96" s="48"/>
      <c r="AI96" s="48"/>
      <c r="AJ96" s="48"/>
      <c r="AK96" s="45"/>
      <c r="AL96" s="133"/>
      <c r="AM96" s="74"/>
    </row>
    <row r="97" spans="1:39" ht="30" customHeight="1" x14ac:dyDescent="0.25">
      <c r="A97" s="307"/>
      <c r="B97" s="33" t="s">
        <v>522</v>
      </c>
      <c r="C97" s="48"/>
      <c r="D97" s="48"/>
      <c r="E97" s="48"/>
      <c r="F97" s="48"/>
      <c r="G97" s="48"/>
      <c r="H97" s="48"/>
      <c r="I97" s="48"/>
      <c r="J97" s="48"/>
      <c r="K97" s="48"/>
      <c r="L97" s="48"/>
      <c r="M97" s="48"/>
      <c r="N97" s="45"/>
      <c r="O97" s="45"/>
      <c r="P97" s="45"/>
      <c r="Q97" s="45"/>
      <c r="R97" s="45"/>
      <c r="S97" s="45" t="s">
        <v>131</v>
      </c>
      <c r="T97" s="47"/>
      <c r="U97" s="48"/>
      <c r="V97" s="48"/>
      <c r="W97" s="48"/>
      <c r="X97" s="48"/>
      <c r="Y97" s="48"/>
      <c r="Z97" s="48"/>
      <c r="AA97" s="48"/>
      <c r="AB97" s="48"/>
      <c r="AC97" s="48"/>
      <c r="AD97" s="48"/>
      <c r="AE97" s="48"/>
      <c r="AF97" s="48"/>
      <c r="AG97" s="48"/>
      <c r="AH97" s="48"/>
      <c r="AI97" s="48"/>
      <c r="AJ97" s="48"/>
      <c r="AK97" s="45"/>
      <c r="AL97" s="133"/>
      <c r="AM97" s="74"/>
    </row>
    <row r="98" spans="1:39" ht="30" customHeight="1" x14ac:dyDescent="0.25">
      <c r="A98" s="307"/>
      <c r="B98" s="33" t="s">
        <v>523</v>
      </c>
      <c r="C98" s="48"/>
      <c r="D98" s="48"/>
      <c r="E98" s="48"/>
      <c r="F98" s="48"/>
      <c r="G98" s="48"/>
      <c r="H98" s="48"/>
      <c r="I98" s="48"/>
      <c r="J98" s="48"/>
      <c r="K98" s="48"/>
      <c r="L98" s="48"/>
      <c r="M98" s="48"/>
      <c r="N98" s="45"/>
      <c r="O98" s="45"/>
      <c r="P98" s="45"/>
      <c r="Q98" s="45"/>
      <c r="R98" s="45"/>
      <c r="S98" s="45" t="s">
        <v>131</v>
      </c>
      <c r="T98" s="47"/>
      <c r="U98" s="48"/>
      <c r="V98" s="48"/>
      <c r="W98" s="48"/>
      <c r="X98" s="48"/>
      <c r="Y98" s="48"/>
      <c r="Z98" s="48"/>
      <c r="AA98" s="48"/>
      <c r="AB98" s="48"/>
      <c r="AC98" s="48"/>
      <c r="AD98" s="48"/>
      <c r="AE98" s="48"/>
      <c r="AF98" s="48"/>
      <c r="AG98" s="48"/>
      <c r="AH98" s="48"/>
      <c r="AI98" s="48"/>
      <c r="AJ98" s="48"/>
      <c r="AK98" s="45"/>
      <c r="AL98" s="133"/>
      <c r="AM98" s="74"/>
    </row>
    <row r="99" spans="1:39" ht="30" customHeight="1" x14ac:dyDescent="0.25">
      <c r="A99" s="307"/>
      <c r="B99" s="33" t="s">
        <v>524</v>
      </c>
      <c r="C99" s="48"/>
      <c r="D99" s="48"/>
      <c r="E99" s="48"/>
      <c r="F99" s="48"/>
      <c r="G99" s="48"/>
      <c r="H99" s="48"/>
      <c r="I99" s="48"/>
      <c r="J99" s="48"/>
      <c r="K99" s="48"/>
      <c r="L99" s="48"/>
      <c r="M99" s="48"/>
      <c r="N99" s="45"/>
      <c r="O99" s="45"/>
      <c r="P99" s="45"/>
      <c r="Q99" s="45"/>
      <c r="R99" s="45"/>
      <c r="S99" s="45" t="s">
        <v>131</v>
      </c>
      <c r="T99" s="47"/>
      <c r="U99" s="48"/>
      <c r="V99" s="48"/>
      <c r="W99" s="48"/>
      <c r="X99" s="48"/>
      <c r="Y99" s="48"/>
      <c r="Z99" s="48"/>
      <c r="AA99" s="48"/>
      <c r="AB99" s="48"/>
      <c r="AC99" s="48"/>
      <c r="AD99" s="48"/>
      <c r="AE99" s="48"/>
      <c r="AF99" s="48"/>
      <c r="AG99" s="48"/>
      <c r="AH99" s="48"/>
      <c r="AI99" s="48"/>
      <c r="AJ99" s="48"/>
      <c r="AK99" s="45"/>
      <c r="AL99" s="133"/>
      <c r="AM99" s="74"/>
    </row>
    <row r="100" spans="1:39" ht="30" customHeight="1" x14ac:dyDescent="0.25">
      <c r="A100" s="308"/>
      <c r="B100" s="33" t="s">
        <v>525</v>
      </c>
      <c r="C100" s="48"/>
      <c r="D100" s="48"/>
      <c r="E100" s="48"/>
      <c r="F100" s="48"/>
      <c r="G100" s="48"/>
      <c r="H100" s="48"/>
      <c r="I100" s="48"/>
      <c r="J100" s="48"/>
      <c r="K100" s="48"/>
      <c r="L100" s="48"/>
      <c r="M100" s="48"/>
      <c r="N100" s="45"/>
      <c r="O100" s="45"/>
      <c r="P100" s="45"/>
      <c r="Q100" s="45"/>
      <c r="R100" s="45"/>
      <c r="S100" s="45" t="s">
        <v>131</v>
      </c>
      <c r="T100" s="47"/>
      <c r="U100" s="48"/>
      <c r="V100" s="48"/>
      <c r="W100" s="48"/>
      <c r="X100" s="48"/>
      <c r="Y100" s="48"/>
      <c r="Z100" s="48"/>
      <c r="AA100" s="48"/>
      <c r="AB100" s="48"/>
      <c r="AC100" s="48"/>
      <c r="AD100" s="48"/>
      <c r="AE100" s="48"/>
      <c r="AF100" s="48"/>
      <c r="AG100" s="48"/>
      <c r="AH100" s="48"/>
      <c r="AI100" s="48"/>
      <c r="AJ100" s="48"/>
      <c r="AK100" s="45"/>
      <c r="AL100" s="133"/>
      <c r="AM100" s="74"/>
    </row>
    <row r="101" spans="1:39" ht="30" customHeight="1" x14ac:dyDescent="0.25">
      <c r="A101" s="306" t="s">
        <v>526</v>
      </c>
      <c r="B101" s="33" t="s">
        <v>404</v>
      </c>
      <c r="C101" s="48" t="s">
        <v>527</v>
      </c>
      <c r="D101" s="48"/>
      <c r="E101" s="48"/>
      <c r="F101" s="48"/>
      <c r="G101" s="48"/>
      <c r="H101" s="48"/>
      <c r="I101" s="48"/>
      <c r="J101" s="48"/>
      <c r="K101" s="48"/>
      <c r="L101" s="48"/>
      <c r="M101" s="48"/>
      <c r="N101" s="45"/>
      <c r="O101" s="45"/>
      <c r="P101" s="45"/>
      <c r="Q101" s="45"/>
      <c r="R101" s="45"/>
      <c r="S101" s="45" t="s">
        <v>307</v>
      </c>
      <c r="T101" s="47"/>
      <c r="U101" s="48"/>
      <c r="V101" s="48"/>
      <c r="W101" s="48"/>
      <c r="X101" s="48"/>
      <c r="Y101" s="48"/>
      <c r="Z101" s="48"/>
      <c r="AA101" s="48"/>
      <c r="AB101" s="48"/>
      <c r="AC101" s="48"/>
      <c r="AD101" s="48"/>
      <c r="AE101" s="48"/>
      <c r="AF101" s="48"/>
      <c r="AG101" s="48"/>
      <c r="AH101" s="48"/>
      <c r="AI101" s="48"/>
      <c r="AJ101" s="48"/>
      <c r="AK101" s="45"/>
      <c r="AL101" s="133"/>
      <c r="AM101" s="74"/>
    </row>
    <row r="102" spans="1:39" ht="30" customHeight="1" x14ac:dyDescent="0.25">
      <c r="A102" s="307"/>
      <c r="B102" s="33" t="s">
        <v>411</v>
      </c>
      <c r="C102" s="48" t="s">
        <v>527</v>
      </c>
      <c r="D102" s="48"/>
      <c r="E102" s="48"/>
      <c r="F102" s="48"/>
      <c r="G102" s="48"/>
      <c r="H102" s="48"/>
      <c r="I102" s="48"/>
      <c r="J102" s="48"/>
      <c r="K102" s="48"/>
      <c r="L102" s="48"/>
      <c r="M102" s="48"/>
      <c r="N102" s="45"/>
      <c r="O102" s="45"/>
      <c r="P102" s="45"/>
      <c r="Q102" s="45"/>
      <c r="R102" s="45"/>
      <c r="S102" s="45" t="s">
        <v>307</v>
      </c>
      <c r="T102" s="47"/>
      <c r="U102" s="48"/>
      <c r="V102" s="48"/>
      <c r="W102" s="48"/>
      <c r="X102" s="48"/>
      <c r="Y102" s="48"/>
      <c r="Z102" s="48"/>
      <c r="AA102" s="48"/>
      <c r="AB102" s="48"/>
      <c r="AC102" s="48"/>
      <c r="AD102" s="48"/>
      <c r="AE102" s="48"/>
      <c r="AF102" s="48"/>
      <c r="AG102" s="48"/>
      <c r="AH102" s="48"/>
      <c r="AI102" s="48"/>
      <c r="AJ102" s="48"/>
      <c r="AK102" s="45"/>
      <c r="AL102" s="133"/>
      <c r="AM102" s="74"/>
    </row>
    <row r="103" spans="1:39" ht="30" customHeight="1" x14ac:dyDescent="0.25">
      <c r="A103" s="307"/>
      <c r="B103" s="33" t="s">
        <v>416</v>
      </c>
      <c r="C103" s="48" t="s">
        <v>527</v>
      </c>
      <c r="D103" s="48"/>
      <c r="E103" s="48"/>
      <c r="F103" s="48"/>
      <c r="G103" s="48"/>
      <c r="H103" s="48"/>
      <c r="I103" s="48"/>
      <c r="J103" s="48"/>
      <c r="K103" s="48"/>
      <c r="L103" s="48"/>
      <c r="M103" s="48"/>
      <c r="N103" s="45"/>
      <c r="O103" s="45"/>
      <c r="P103" s="45"/>
      <c r="Q103" s="45"/>
      <c r="R103" s="45"/>
      <c r="S103" s="45" t="s">
        <v>307</v>
      </c>
      <c r="T103" s="47"/>
      <c r="U103" s="48"/>
      <c r="V103" s="48"/>
      <c r="W103" s="48"/>
      <c r="X103" s="48"/>
      <c r="Y103" s="48"/>
      <c r="Z103" s="48"/>
      <c r="AA103" s="48"/>
      <c r="AB103" s="48"/>
      <c r="AC103" s="48"/>
      <c r="AD103" s="48"/>
      <c r="AE103" s="48"/>
      <c r="AF103" s="48"/>
      <c r="AG103" s="48"/>
      <c r="AH103" s="48"/>
      <c r="AI103" s="48"/>
      <c r="AJ103" s="48"/>
      <c r="AK103" s="45"/>
      <c r="AL103" s="133"/>
      <c r="AM103" s="74"/>
    </row>
    <row r="104" spans="1:39" ht="30" customHeight="1" x14ac:dyDescent="0.25">
      <c r="A104" s="307"/>
      <c r="B104" s="33" t="s">
        <v>528</v>
      </c>
      <c r="C104" s="48"/>
      <c r="D104" s="48"/>
      <c r="E104" s="48"/>
      <c r="F104" s="48"/>
      <c r="G104" s="48"/>
      <c r="H104" s="48"/>
      <c r="I104" s="48"/>
      <c r="J104" s="48"/>
      <c r="K104" s="48"/>
      <c r="L104" s="48"/>
      <c r="M104" s="48"/>
      <c r="N104" s="45"/>
      <c r="O104" s="45"/>
      <c r="P104" s="45"/>
      <c r="Q104" s="45"/>
      <c r="R104" s="45" t="s">
        <v>131</v>
      </c>
      <c r="S104" s="45"/>
      <c r="T104" s="47"/>
      <c r="U104" s="48"/>
      <c r="V104" s="48"/>
      <c r="W104" s="48"/>
      <c r="X104" s="48"/>
      <c r="Y104" s="48"/>
      <c r="Z104" s="48"/>
      <c r="AA104" s="48"/>
      <c r="AB104" s="48"/>
      <c r="AC104" s="48"/>
      <c r="AD104" s="48"/>
      <c r="AE104" s="48"/>
      <c r="AF104" s="48"/>
      <c r="AG104" s="48"/>
      <c r="AH104" s="48"/>
      <c r="AI104" s="48"/>
      <c r="AJ104" s="48"/>
      <c r="AK104" s="45"/>
      <c r="AL104" s="133"/>
      <c r="AM104" s="74"/>
    </row>
    <row r="105" spans="1:39" ht="30" customHeight="1" x14ac:dyDescent="0.25">
      <c r="A105" s="307"/>
      <c r="B105" s="33" t="s">
        <v>529</v>
      </c>
      <c r="C105" s="48"/>
      <c r="D105" s="48"/>
      <c r="E105" s="48"/>
      <c r="F105" s="48"/>
      <c r="G105" s="48"/>
      <c r="H105" s="48"/>
      <c r="I105" s="48"/>
      <c r="J105" s="48"/>
      <c r="K105" s="48"/>
      <c r="L105" s="48"/>
      <c r="M105" s="48"/>
      <c r="N105" s="45"/>
      <c r="O105" s="45"/>
      <c r="P105" s="45" t="s">
        <v>131</v>
      </c>
      <c r="Q105" s="45"/>
      <c r="R105" s="45"/>
      <c r="S105" s="45"/>
      <c r="T105" s="47"/>
      <c r="U105" s="48"/>
      <c r="V105" s="48"/>
      <c r="W105" s="48"/>
      <c r="X105" s="48"/>
      <c r="Y105" s="48"/>
      <c r="Z105" s="48"/>
      <c r="AA105" s="48"/>
      <c r="AB105" s="48"/>
      <c r="AC105" s="48"/>
      <c r="AD105" s="48"/>
      <c r="AE105" s="48"/>
      <c r="AF105" s="48"/>
      <c r="AG105" s="48"/>
      <c r="AH105" s="48"/>
      <c r="AI105" s="48"/>
      <c r="AJ105" s="48"/>
      <c r="AK105" s="45"/>
      <c r="AL105" s="133"/>
      <c r="AM105" s="74"/>
    </row>
    <row r="106" spans="1:39" ht="30" customHeight="1" x14ac:dyDescent="0.25">
      <c r="A106" s="307"/>
      <c r="B106" s="33" t="s">
        <v>530</v>
      </c>
      <c r="C106" s="48"/>
      <c r="D106" s="48"/>
      <c r="E106" s="48"/>
      <c r="F106" s="48"/>
      <c r="G106" s="48"/>
      <c r="H106" s="48"/>
      <c r="I106" s="48"/>
      <c r="J106" s="48"/>
      <c r="K106" s="48"/>
      <c r="L106" s="48"/>
      <c r="M106" s="48"/>
      <c r="N106" s="45"/>
      <c r="O106" s="45"/>
      <c r="P106" s="45" t="s">
        <v>131</v>
      </c>
      <c r="Q106" s="45"/>
      <c r="R106" s="45"/>
      <c r="S106" s="45"/>
      <c r="T106" s="47"/>
      <c r="U106" s="48"/>
      <c r="V106" s="48"/>
      <c r="W106" s="48"/>
      <c r="X106" s="48"/>
      <c r="Y106" s="48"/>
      <c r="Z106" s="48"/>
      <c r="AA106" s="48"/>
      <c r="AB106" s="48"/>
      <c r="AC106" s="48"/>
      <c r="AD106" s="48"/>
      <c r="AE106" s="48"/>
      <c r="AF106" s="48"/>
      <c r="AG106" s="48"/>
      <c r="AH106" s="48"/>
      <c r="AI106" s="48"/>
      <c r="AJ106" s="48"/>
      <c r="AK106" s="45"/>
      <c r="AL106" s="133"/>
      <c r="AM106" s="74"/>
    </row>
    <row r="107" spans="1:39" ht="30" customHeight="1" x14ac:dyDescent="0.25">
      <c r="A107" s="307"/>
      <c r="B107" s="33" t="s">
        <v>531</v>
      </c>
      <c r="C107" s="48"/>
      <c r="D107" s="48"/>
      <c r="E107" s="48"/>
      <c r="F107" s="48"/>
      <c r="G107" s="48"/>
      <c r="H107" s="48"/>
      <c r="I107" s="48"/>
      <c r="J107" s="48"/>
      <c r="K107" s="48"/>
      <c r="L107" s="48"/>
      <c r="M107" s="48"/>
      <c r="N107" s="45"/>
      <c r="O107" s="45"/>
      <c r="P107" s="45" t="s">
        <v>131</v>
      </c>
      <c r="Q107" s="45"/>
      <c r="R107" s="45"/>
      <c r="S107" s="45"/>
      <c r="T107" s="47"/>
      <c r="U107" s="48"/>
      <c r="V107" s="48"/>
      <c r="W107" s="48"/>
      <c r="X107" s="48"/>
      <c r="Y107" s="48"/>
      <c r="Z107" s="48"/>
      <c r="AA107" s="48"/>
      <c r="AB107" s="48"/>
      <c r="AC107" s="48"/>
      <c r="AD107" s="48"/>
      <c r="AE107" s="48"/>
      <c r="AF107" s="48"/>
      <c r="AG107" s="48"/>
      <c r="AH107" s="48"/>
      <c r="AI107" s="48"/>
      <c r="AJ107" s="48"/>
      <c r="AK107" s="45"/>
      <c r="AL107" s="133"/>
      <c r="AM107" s="74"/>
    </row>
    <row r="108" spans="1:39" ht="30" customHeight="1" x14ac:dyDescent="0.25">
      <c r="A108" s="307"/>
      <c r="B108" s="33" t="s">
        <v>532</v>
      </c>
      <c r="C108" s="48"/>
      <c r="D108" s="48"/>
      <c r="E108" s="48"/>
      <c r="F108" s="48"/>
      <c r="G108" s="48"/>
      <c r="H108" s="48"/>
      <c r="I108" s="48"/>
      <c r="J108" s="48"/>
      <c r="K108" s="48"/>
      <c r="L108" s="48"/>
      <c r="M108" s="48"/>
      <c r="N108" s="45"/>
      <c r="O108" s="45"/>
      <c r="P108" s="45" t="s">
        <v>131</v>
      </c>
      <c r="Q108" s="45"/>
      <c r="R108" s="45"/>
      <c r="S108" s="45"/>
      <c r="T108" s="47"/>
      <c r="U108" s="48"/>
      <c r="V108" s="48"/>
      <c r="W108" s="48"/>
      <c r="X108" s="48"/>
      <c r="Y108" s="48"/>
      <c r="Z108" s="48"/>
      <c r="AA108" s="48"/>
      <c r="AB108" s="48"/>
      <c r="AC108" s="48"/>
      <c r="AD108" s="48"/>
      <c r="AE108" s="48"/>
      <c r="AF108" s="48"/>
      <c r="AG108" s="48"/>
      <c r="AH108" s="48"/>
      <c r="AI108" s="48"/>
      <c r="AJ108" s="48"/>
      <c r="AK108" s="45"/>
      <c r="AL108" s="133"/>
      <c r="AM108" s="74"/>
    </row>
    <row r="109" spans="1:39" ht="30" customHeight="1" x14ac:dyDescent="0.25">
      <c r="A109" s="307"/>
      <c r="B109" s="33" t="s">
        <v>533</v>
      </c>
      <c r="C109" s="48"/>
      <c r="D109" s="48"/>
      <c r="E109" s="48"/>
      <c r="F109" s="48"/>
      <c r="G109" s="48"/>
      <c r="H109" s="48"/>
      <c r="I109" s="48"/>
      <c r="J109" s="48"/>
      <c r="K109" s="48"/>
      <c r="L109" s="48"/>
      <c r="M109" s="48"/>
      <c r="N109" s="45"/>
      <c r="O109" s="45"/>
      <c r="P109" s="45" t="s">
        <v>131</v>
      </c>
      <c r="Q109" s="45"/>
      <c r="R109" s="45"/>
      <c r="S109" s="45"/>
      <c r="T109" s="47"/>
      <c r="U109" s="48"/>
      <c r="V109" s="48"/>
      <c r="W109" s="48"/>
      <c r="X109" s="48"/>
      <c r="Y109" s="48"/>
      <c r="Z109" s="48"/>
      <c r="AA109" s="48"/>
      <c r="AB109" s="48"/>
      <c r="AC109" s="48"/>
      <c r="AD109" s="48"/>
      <c r="AE109" s="48"/>
      <c r="AF109" s="48"/>
      <c r="AG109" s="48"/>
      <c r="AH109" s="48"/>
      <c r="AI109" s="48"/>
      <c r="AJ109" s="48"/>
      <c r="AK109" s="45"/>
      <c r="AL109" s="133"/>
      <c r="AM109" s="74"/>
    </row>
    <row r="110" spans="1:39" ht="30" customHeight="1" x14ac:dyDescent="0.25">
      <c r="A110" s="307"/>
      <c r="B110" s="33" t="s">
        <v>534</v>
      </c>
      <c r="C110" s="48"/>
      <c r="D110" s="48"/>
      <c r="E110" s="48"/>
      <c r="F110" s="48"/>
      <c r="G110" s="48"/>
      <c r="H110" s="48"/>
      <c r="I110" s="48"/>
      <c r="J110" s="48"/>
      <c r="K110" s="48"/>
      <c r="L110" s="48"/>
      <c r="M110" s="48"/>
      <c r="N110" s="45"/>
      <c r="O110" s="45"/>
      <c r="P110" s="45" t="s">
        <v>131</v>
      </c>
      <c r="Q110" s="45"/>
      <c r="R110" s="45"/>
      <c r="S110" s="45"/>
      <c r="T110" s="47"/>
      <c r="U110" s="48"/>
      <c r="V110" s="48"/>
      <c r="W110" s="48"/>
      <c r="X110" s="48"/>
      <c r="Y110" s="48"/>
      <c r="Z110" s="48"/>
      <c r="AA110" s="48"/>
      <c r="AB110" s="48"/>
      <c r="AC110" s="48"/>
      <c r="AD110" s="48"/>
      <c r="AE110" s="48"/>
      <c r="AF110" s="48"/>
      <c r="AG110" s="48"/>
      <c r="AH110" s="48"/>
      <c r="AI110" s="48"/>
      <c r="AJ110" s="48"/>
      <c r="AK110" s="45"/>
      <c r="AL110" s="133"/>
      <c r="AM110" s="74"/>
    </row>
    <row r="111" spans="1:39" ht="30" customHeight="1" x14ac:dyDescent="0.25">
      <c r="A111" s="307"/>
      <c r="B111" s="33" t="s">
        <v>535</v>
      </c>
      <c r="C111" s="48"/>
      <c r="D111" s="48"/>
      <c r="E111" s="48"/>
      <c r="F111" s="48"/>
      <c r="G111" s="48"/>
      <c r="H111" s="48"/>
      <c r="I111" s="48"/>
      <c r="J111" s="48"/>
      <c r="K111" s="48"/>
      <c r="L111" s="48"/>
      <c r="M111" s="48"/>
      <c r="N111" s="45"/>
      <c r="O111" s="45"/>
      <c r="P111" s="45" t="s">
        <v>131</v>
      </c>
      <c r="Q111" s="45"/>
      <c r="R111" s="45"/>
      <c r="S111" s="45"/>
      <c r="T111" s="47"/>
      <c r="U111" s="48"/>
      <c r="V111" s="48"/>
      <c r="W111" s="48"/>
      <c r="X111" s="48"/>
      <c r="Y111" s="48"/>
      <c r="Z111" s="48"/>
      <c r="AA111" s="48"/>
      <c r="AB111" s="48"/>
      <c r="AC111" s="48"/>
      <c r="AD111" s="48"/>
      <c r="AE111" s="48"/>
      <c r="AF111" s="48"/>
      <c r="AG111" s="48"/>
      <c r="AH111" s="48"/>
      <c r="AI111" s="48"/>
      <c r="AJ111" s="48"/>
      <c r="AK111" s="45"/>
      <c r="AL111" s="133"/>
      <c r="AM111" s="74"/>
    </row>
    <row r="112" spans="1:39" ht="30" customHeight="1" x14ac:dyDescent="0.25">
      <c r="A112" s="307"/>
      <c r="B112" s="33" t="s">
        <v>536</v>
      </c>
      <c r="C112" s="48"/>
      <c r="D112" s="48"/>
      <c r="E112" s="48"/>
      <c r="F112" s="48"/>
      <c r="G112" s="48"/>
      <c r="H112" s="48"/>
      <c r="I112" s="48"/>
      <c r="J112" s="48"/>
      <c r="K112" s="48"/>
      <c r="L112" s="48"/>
      <c r="M112" s="48"/>
      <c r="N112" s="45"/>
      <c r="O112" s="45"/>
      <c r="P112" s="45" t="s">
        <v>131</v>
      </c>
      <c r="Q112" s="45"/>
      <c r="R112" s="45"/>
      <c r="S112" s="45"/>
      <c r="T112" s="47"/>
      <c r="U112" s="48"/>
      <c r="V112" s="48"/>
      <c r="W112" s="48"/>
      <c r="X112" s="48"/>
      <c r="Y112" s="48"/>
      <c r="Z112" s="48"/>
      <c r="AA112" s="48"/>
      <c r="AB112" s="48"/>
      <c r="AC112" s="48"/>
      <c r="AD112" s="48"/>
      <c r="AE112" s="48"/>
      <c r="AF112" s="48"/>
      <c r="AG112" s="48"/>
      <c r="AH112" s="48"/>
      <c r="AI112" s="48"/>
      <c r="AJ112" s="48"/>
      <c r="AK112" s="45"/>
      <c r="AL112" s="133"/>
      <c r="AM112" s="74"/>
    </row>
    <row r="113" spans="1:39" ht="30" customHeight="1" x14ac:dyDescent="0.25">
      <c r="A113" s="307"/>
      <c r="B113" s="33" t="s">
        <v>537</v>
      </c>
      <c r="C113" s="48"/>
      <c r="D113" s="48"/>
      <c r="E113" s="48"/>
      <c r="F113" s="48"/>
      <c r="G113" s="48"/>
      <c r="H113" s="48"/>
      <c r="I113" s="48"/>
      <c r="J113" s="48"/>
      <c r="K113" s="48"/>
      <c r="L113" s="48"/>
      <c r="M113" s="48"/>
      <c r="N113" s="45"/>
      <c r="O113" s="45"/>
      <c r="P113" s="45" t="s">
        <v>131</v>
      </c>
      <c r="Q113" s="45"/>
      <c r="R113" s="45"/>
      <c r="S113" s="45"/>
      <c r="T113" s="47"/>
      <c r="U113" s="48"/>
      <c r="V113" s="48"/>
      <c r="W113" s="48"/>
      <c r="X113" s="48"/>
      <c r="Y113" s="48"/>
      <c r="Z113" s="48"/>
      <c r="AA113" s="48"/>
      <c r="AB113" s="48"/>
      <c r="AC113" s="48"/>
      <c r="AD113" s="48"/>
      <c r="AE113" s="48"/>
      <c r="AF113" s="48"/>
      <c r="AG113" s="48"/>
      <c r="AH113" s="48"/>
      <c r="AI113" s="48"/>
      <c r="AJ113" s="48"/>
      <c r="AK113" s="45"/>
      <c r="AL113" s="133"/>
      <c r="AM113" s="74"/>
    </row>
    <row r="114" spans="1:39" ht="30" customHeight="1" x14ac:dyDescent="0.25">
      <c r="A114" s="307"/>
      <c r="B114" s="33" t="s">
        <v>538</v>
      </c>
      <c r="C114" s="48"/>
      <c r="D114" s="48"/>
      <c r="E114" s="48"/>
      <c r="F114" s="48"/>
      <c r="G114" s="48"/>
      <c r="H114" s="48"/>
      <c r="I114" s="48"/>
      <c r="J114" s="48"/>
      <c r="K114" s="48"/>
      <c r="L114" s="48"/>
      <c r="M114" s="48"/>
      <c r="N114" s="45"/>
      <c r="O114" s="45"/>
      <c r="P114" s="45" t="s">
        <v>131</v>
      </c>
      <c r="Q114" s="45"/>
      <c r="R114" s="45"/>
      <c r="S114" s="45"/>
      <c r="T114" s="47"/>
      <c r="U114" s="48"/>
      <c r="V114" s="48"/>
      <c r="W114" s="48"/>
      <c r="X114" s="48"/>
      <c r="Y114" s="48"/>
      <c r="Z114" s="48"/>
      <c r="AA114" s="48"/>
      <c r="AB114" s="48"/>
      <c r="AC114" s="48"/>
      <c r="AD114" s="48"/>
      <c r="AE114" s="48"/>
      <c r="AF114" s="48"/>
      <c r="AG114" s="48"/>
      <c r="AH114" s="48"/>
      <c r="AI114" s="48"/>
      <c r="AJ114" s="48"/>
      <c r="AK114" s="45"/>
      <c r="AL114" s="133"/>
      <c r="AM114" s="74"/>
    </row>
    <row r="115" spans="1:39" ht="30" customHeight="1" x14ac:dyDescent="0.25">
      <c r="A115" s="308"/>
      <c r="B115" s="33" t="s">
        <v>539</v>
      </c>
      <c r="C115" s="48"/>
      <c r="D115" s="48"/>
      <c r="E115" s="48"/>
      <c r="F115" s="48"/>
      <c r="G115" s="48"/>
      <c r="H115" s="48"/>
      <c r="I115" s="48"/>
      <c r="J115" s="48"/>
      <c r="K115" s="48"/>
      <c r="L115" s="48"/>
      <c r="M115" s="48"/>
      <c r="N115" s="45"/>
      <c r="O115" s="45"/>
      <c r="P115" s="45" t="s">
        <v>131</v>
      </c>
      <c r="Q115" s="45"/>
      <c r="R115" s="45"/>
      <c r="S115" s="45"/>
      <c r="T115" s="47"/>
      <c r="U115" s="48"/>
      <c r="V115" s="48"/>
      <c r="W115" s="48"/>
      <c r="X115" s="48"/>
      <c r="Y115" s="48"/>
      <c r="Z115" s="48"/>
      <c r="AA115" s="48"/>
      <c r="AB115" s="48"/>
      <c r="AC115" s="48"/>
      <c r="AD115" s="48"/>
      <c r="AE115" s="48"/>
      <c r="AF115" s="48"/>
      <c r="AG115" s="48"/>
      <c r="AH115" s="48"/>
      <c r="AI115" s="48"/>
      <c r="AJ115" s="48"/>
      <c r="AK115" s="45"/>
      <c r="AL115" s="133"/>
      <c r="AM115" s="74"/>
    </row>
    <row r="116" spans="1:39" ht="30" customHeight="1" x14ac:dyDescent="0.25">
      <c r="A116" s="306" t="s">
        <v>540</v>
      </c>
      <c r="B116" s="33" t="s">
        <v>541</v>
      </c>
      <c r="C116" s="48" t="s">
        <v>542</v>
      </c>
      <c r="D116" s="48"/>
      <c r="E116" s="48"/>
      <c r="F116" s="48"/>
      <c r="G116" s="48"/>
      <c r="H116" s="48"/>
      <c r="I116" s="48"/>
      <c r="J116" s="48"/>
      <c r="K116" s="48"/>
      <c r="L116" s="48"/>
      <c r="M116" s="48"/>
      <c r="N116" s="45"/>
      <c r="O116" s="45"/>
      <c r="P116" s="45"/>
      <c r="Q116" s="45"/>
      <c r="R116" s="45"/>
      <c r="S116" s="45" t="s">
        <v>307</v>
      </c>
      <c r="T116" s="47"/>
      <c r="U116" s="48"/>
      <c r="V116" s="48"/>
      <c r="W116" s="48"/>
      <c r="X116" s="48"/>
      <c r="Y116" s="48"/>
      <c r="Z116" s="48"/>
      <c r="AA116" s="48"/>
      <c r="AB116" s="48"/>
      <c r="AC116" s="48"/>
      <c r="AD116" s="48"/>
      <c r="AE116" s="48"/>
      <c r="AF116" s="48"/>
      <c r="AG116" s="48"/>
      <c r="AH116" s="48"/>
      <c r="AI116" s="48"/>
      <c r="AJ116" s="48"/>
      <c r="AK116" s="45"/>
      <c r="AL116" s="133"/>
      <c r="AM116" s="74"/>
    </row>
    <row r="117" spans="1:39" ht="30" customHeight="1" x14ac:dyDescent="0.25">
      <c r="A117" s="307"/>
      <c r="B117" s="33" t="s">
        <v>543</v>
      </c>
      <c r="C117" s="48" t="s">
        <v>542</v>
      </c>
      <c r="D117" s="48"/>
      <c r="E117" s="48"/>
      <c r="F117" s="48"/>
      <c r="G117" s="48"/>
      <c r="H117" s="48"/>
      <c r="I117" s="48"/>
      <c r="J117" s="48"/>
      <c r="K117" s="48"/>
      <c r="L117" s="48"/>
      <c r="M117" s="48"/>
      <c r="N117" s="45"/>
      <c r="O117" s="45"/>
      <c r="P117" s="45"/>
      <c r="Q117" s="45"/>
      <c r="R117" s="45"/>
      <c r="S117" s="45" t="s">
        <v>307</v>
      </c>
      <c r="T117" s="47"/>
      <c r="U117" s="48"/>
      <c r="V117" s="48"/>
      <c r="W117" s="48"/>
      <c r="X117" s="48"/>
      <c r="Y117" s="48"/>
      <c r="Z117" s="48"/>
      <c r="AA117" s="48"/>
      <c r="AB117" s="48"/>
      <c r="AC117" s="48"/>
      <c r="AD117" s="48"/>
      <c r="AE117" s="48"/>
      <c r="AF117" s="48"/>
      <c r="AG117" s="48"/>
      <c r="AH117" s="48"/>
      <c r="AI117" s="48"/>
      <c r="AJ117" s="48"/>
      <c r="AK117" s="45"/>
      <c r="AL117" s="133"/>
      <c r="AM117" s="74"/>
    </row>
    <row r="118" spans="1:39" ht="30" customHeight="1" x14ac:dyDescent="0.25">
      <c r="A118" s="307"/>
      <c r="B118" s="33" t="s">
        <v>544</v>
      </c>
      <c r="C118" s="48" t="s">
        <v>542</v>
      </c>
      <c r="D118" s="48"/>
      <c r="E118" s="48"/>
      <c r="F118" s="48"/>
      <c r="G118" s="48"/>
      <c r="H118" s="48"/>
      <c r="I118" s="48"/>
      <c r="J118" s="48"/>
      <c r="K118" s="48"/>
      <c r="L118" s="48"/>
      <c r="M118" s="48"/>
      <c r="N118" s="45"/>
      <c r="O118" s="45"/>
      <c r="P118" s="45"/>
      <c r="Q118" s="45"/>
      <c r="R118" s="45"/>
      <c r="S118" s="45" t="s">
        <v>307</v>
      </c>
      <c r="T118" s="47"/>
      <c r="U118" s="48"/>
      <c r="V118" s="48"/>
      <c r="W118" s="48"/>
      <c r="X118" s="48"/>
      <c r="Y118" s="48"/>
      <c r="Z118" s="48"/>
      <c r="AA118" s="48"/>
      <c r="AB118" s="48"/>
      <c r="AC118" s="48"/>
      <c r="AD118" s="48"/>
      <c r="AE118" s="48"/>
      <c r="AF118" s="48"/>
      <c r="AG118" s="48"/>
      <c r="AH118" s="48"/>
      <c r="AI118" s="48"/>
      <c r="AJ118" s="48"/>
      <c r="AK118" s="45"/>
      <c r="AL118" s="133"/>
      <c r="AM118" s="74"/>
    </row>
    <row r="119" spans="1:39" ht="30" customHeight="1" x14ac:dyDescent="0.25">
      <c r="A119" s="307"/>
      <c r="B119" s="33" t="s">
        <v>545</v>
      </c>
      <c r="C119" s="48"/>
      <c r="D119" s="48"/>
      <c r="E119" s="48"/>
      <c r="F119" s="48"/>
      <c r="G119" s="48"/>
      <c r="H119" s="48"/>
      <c r="I119" s="48"/>
      <c r="J119" s="48"/>
      <c r="K119" s="48"/>
      <c r="L119" s="48"/>
      <c r="M119" s="48"/>
      <c r="N119" s="45"/>
      <c r="O119" s="45"/>
      <c r="P119" s="45"/>
      <c r="Q119" s="45"/>
      <c r="R119" s="45" t="s">
        <v>131</v>
      </c>
      <c r="S119" s="45"/>
      <c r="T119" s="47"/>
      <c r="U119" s="48"/>
      <c r="V119" s="48"/>
      <c r="W119" s="48"/>
      <c r="X119" s="48"/>
      <c r="Y119" s="48"/>
      <c r="Z119" s="48"/>
      <c r="AA119" s="48"/>
      <c r="AB119" s="48"/>
      <c r="AC119" s="48"/>
      <c r="AD119" s="48"/>
      <c r="AE119" s="48"/>
      <c r="AF119" s="48"/>
      <c r="AG119" s="48"/>
      <c r="AH119" s="48"/>
      <c r="AI119" s="48"/>
      <c r="AJ119" s="48"/>
      <c r="AK119" s="45"/>
      <c r="AL119" s="133"/>
      <c r="AM119" s="74"/>
    </row>
    <row r="120" spans="1:39" ht="30" customHeight="1" x14ac:dyDescent="0.25">
      <c r="A120" s="307"/>
      <c r="B120" s="33" t="s">
        <v>546</v>
      </c>
      <c r="C120" s="48"/>
      <c r="D120" s="48"/>
      <c r="E120" s="48"/>
      <c r="F120" s="48"/>
      <c r="G120" s="48"/>
      <c r="H120" s="48"/>
      <c r="I120" s="48"/>
      <c r="J120" s="48"/>
      <c r="K120" s="48"/>
      <c r="L120" s="48"/>
      <c r="M120" s="48"/>
      <c r="N120" s="45"/>
      <c r="O120" s="45"/>
      <c r="P120" s="45"/>
      <c r="Q120" s="45" t="s">
        <v>131</v>
      </c>
      <c r="R120" s="45"/>
      <c r="S120" s="45"/>
      <c r="T120" s="47"/>
      <c r="U120" s="48"/>
      <c r="V120" s="48"/>
      <c r="W120" s="48"/>
      <c r="X120" s="48"/>
      <c r="Y120" s="48"/>
      <c r="Z120" s="48"/>
      <c r="AA120" s="48"/>
      <c r="AB120" s="48"/>
      <c r="AC120" s="48"/>
      <c r="AD120" s="48"/>
      <c r="AE120" s="48"/>
      <c r="AF120" s="48"/>
      <c r="AG120" s="48"/>
      <c r="AH120" s="48"/>
      <c r="AI120" s="48"/>
      <c r="AJ120" s="48"/>
      <c r="AK120" s="45"/>
      <c r="AL120" s="133"/>
      <c r="AM120" s="74"/>
    </row>
    <row r="121" spans="1:39" ht="30" customHeight="1" x14ac:dyDescent="0.25">
      <c r="A121" s="307"/>
      <c r="B121" s="33" t="s">
        <v>547</v>
      </c>
      <c r="C121" s="48"/>
      <c r="D121" s="48"/>
      <c r="E121" s="48"/>
      <c r="F121" s="48"/>
      <c r="G121" s="48"/>
      <c r="H121" s="48"/>
      <c r="I121" s="48"/>
      <c r="J121" s="48"/>
      <c r="K121" s="48"/>
      <c r="L121" s="48"/>
      <c r="M121" s="48"/>
      <c r="N121" s="45"/>
      <c r="O121" s="45"/>
      <c r="P121" s="45"/>
      <c r="Q121" s="45"/>
      <c r="R121" s="45" t="s">
        <v>131</v>
      </c>
      <c r="S121" s="45"/>
      <c r="T121" s="47"/>
      <c r="U121" s="48"/>
      <c r="V121" s="48"/>
      <c r="W121" s="48"/>
      <c r="X121" s="48"/>
      <c r="Y121" s="48"/>
      <c r="Z121" s="48"/>
      <c r="AA121" s="48"/>
      <c r="AB121" s="48"/>
      <c r="AC121" s="48"/>
      <c r="AD121" s="48"/>
      <c r="AE121" s="48"/>
      <c r="AF121" s="48"/>
      <c r="AG121" s="48"/>
      <c r="AH121" s="48"/>
      <c r="AI121" s="48"/>
      <c r="AJ121" s="48"/>
      <c r="AK121" s="45"/>
      <c r="AL121" s="133"/>
      <c r="AM121" s="74"/>
    </row>
    <row r="122" spans="1:39" ht="30" customHeight="1" x14ac:dyDescent="0.25">
      <c r="A122" s="307"/>
      <c r="B122" s="33" t="s">
        <v>548</v>
      </c>
      <c r="C122" s="48"/>
      <c r="D122" s="48"/>
      <c r="E122" s="48"/>
      <c r="F122" s="48"/>
      <c r="G122" s="48"/>
      <c r="H122" s="48"/>
      <c r="I122" s="48"/>
      <c r="J122" s="48"/>
      <c r="K122" s="48"/>
      <c r="L122" s="48"/>
      <c r="M122" s="48"/>
      <c r="N122" s="45"/>
      <c r="O122" s="45"/>
      <c r="P122" s="45"/>
      <c r="Q122" s="45" t="s">
        <v>131</v>
      </c>
      <c r="R122" s="45"/>
      <c r="S122" s="45"/>
      <c r="T122" s="47"/>
      <c r="U122" s="48"/>
      <c r="V122" s="48"/>
      <c r="W122" s="48"/>
      <c r="X122" s="48"/>
      <c r="Y122" s="48"/>
      <c r="Z122" s="48"/>
      <c r="AA122" s="48"/>
      <c r="AB122" s="48"/>
      <c r="AC122" s="48"/>
      <c r="AD122" s="48"/>
      <c r="AE122" s="48"/>
      <c r="AF122" s="48"/>
      <c r="AG122" s="48"/>
      <c r="AH122" s="48"/>
      <c r="AI122" s="48"/>
      <c r="AJ122" s="48"/>
      <c r="AK122" s="45"/>
      <c r="AL122" s="133"/>
      <c r="AM122" s="74"/>
    </row>
    <row r="123" spans="1:39" ht="30" customHeight="1" x14ac:dyDescent="0.25">
      <c r="A123" s="307"/>
      <c r="B123" s="33" t="s">
        <v>549</v>
      </c>
      <c r="C123" s="48"/>
      <c r="D123" s="48"/>
      <c r="E123" s="48"/>
      <c r="F123" s="48"/>
      <c r="G123" s="48"/>
      <c r="H123" s="48"/>
      <c r="I123" s="48"/>
      <c r="J123" s="48"/>
      <c r="K123" s="48"/>
      <c r="L123" s="48"/>
      <c r="M123" s="48"/>
      <c r="N123" s="45"/>
      <c r="O123" s="45"/>
      <c r="P123" s="45"/>
      <c r="Q123" s="45"/>
      <c r="R123" s="45" t="s">
        <v>131</v>
      </c>
      <c r="S123" s="45"/>
      <c r="T123" s="47"/>
      <c r="U123" s="48"/>
      <c r="V123" s="48"/>
      <c r="W123" s="48"/>
      <c r="X123" s="48"/>
      <c r="Y123" s="48"/>
      <c r="Z123" s="48"/>
      <c r="AA123" s="48"/>
      <c r="AB123" s="48"/>
      <c r="AC123" s="48"/>
      <c r="AD123" s="48"/>
      <c r="AE123" s="48"/>
      <c r="AF123" s="48"/>
      <c r="AG123" s="48"/>
      <c r="AH123" s="48"/>
      <c r="AI123" s="48"/>
      <c r="AJ123" s="48"/>
      <c r="AK123" s="45"/>
      <c r="AL123" s="133"/>
      <c r="AM123" s="74"/>
    </row>
    <row r="124" spans="1:39" ht="30" customHeight="1" x14ac:dyDescent="0.25">
      <c r="A124" s="307"/>
      <c r="B124" s="33" t="s">
        <v>550</v>
      </c>
      <c r="C124" s="48"/>
      <c r="D124" s="48"/>
      <c r="E124" s="48"/>
      <c r="F124" s="48"/>
      <c r="G124" s="48"/>
      <c r="H124" s="48"/>
      <c r="I124" s="48"/>
      <c r="J124" s="48"/>
      <c r="K124" s="48"/>
      <c r="L124" s="48"/>
      <c r="M124" s="48"/>
      <c r="N124" s="45"/>
      <c r="O124" s="45"/>
      <c r="P124" s="45"/>
      <c r="Q124" s="45" t="s">
        <v>131</v>
      </c>
      <c r="R124" s="45"/>
      <c r="S124" s="45"/>
      <c r="T124" s="47"/>
      <c r="U124" s="48"/>
      <c r="V124" s="48"/>
      <c r="W124" s="48"/>
      <c r="X124" s="48"/>
      <c r="Y124" s="48"/>
      <c r="Z124" s="48"/>
      <c r="AA124" s="48"/>
      <c r="AB124" s="48"/>
      <c r="AC124" s="48"/>
      <c r="AD124" s="48"/>
      <c r="AE124" s="48"/>
      <c r="AF124" s="48"/>
      <c r="AG124" s="48"/>
      <c r="AH124" s="48"/>
      <c r="AI124" s="48"/>
      <c r="AJ124" s="48"/>
      <c r="AK124" s="45"/>
      <c r="AL124" s="133"/>
      <c r="AM124" s="74"/>
    </row>
    <row r="125" spans="1:39" ht="30" customHeight="1" x14ac:dyDescent="0.25">
      <c r="A125" s="307"/>
      <c r="B125" s="33" t="s">
        <v>551</v>
      </c>
      <c r="C125" s="48"/>
      <c r="D125" s="48"/>
      <c r="E125" s="48"/>
      <c r="F125" s="48"/>
      <c r="G125" s="48"/>
      <c r="H125" s="48"/>
      <c r="I125" s="48"/>
      <c r="J125" s="48"/>
      <c r="K125" s="48"/>
      <c r="L125" s="48"/>
      <c r="M125" s="48"/>
      <c r="N125" s="45"/>
      <c r="O125" s="45"/>
      <c r="P125" s="45"/>
      <c r="Q125" s="45"/>
      <c r="R125" s="45" t="s">
        <v>131</v>
      </c>
      <c r="S125" s="45"/>
      <c r="T125" s="47"/>
      <c r="U125" s="48"/>
      <c r="V125" s="48"/>
      <c r="W125" s="48"/>
      <c r="X125" s="48"/>
      <c r="Y125" s="48"/>
      <c r="Z125" s="48"/>
      <c r="AA125" s="48"/>
      <c r="AB125" s="48"/>
      <c r="AC125" s="48"/>
      <c r="AD125" s="48"/>
      <c r="AE125" s="48"/>
      <c r="AF125" s="48"/>
      <c r="AG125" s="48"/>
      <c r="AH125" s="48"/>
      <c r="AI125" s="48"/>
      <c r="AJ125" s="48"/>
      <c r="AK125" s="45"/>
      <c r="AL125" s="133"/>
      <c r="AM125" s="74"/>
    </row>
    <row r="126" spans="1:39" ht="30" customHeight="1" x14ac:dyDescent="0.25">
      <c r="A126" s="307"/>
      <c r="B126" s="33" t="s">
        <v>552</v>
      </c>
      <c r="C126" s="48"/>
      <c r="D126" s="48"/>
      <c r="E126" s="48"/>
      <c r="F126" s="48"/>
      <c r="G126" s="48"/>
      <c r="H126" s="48"/>
      <c r="I126" s="48"/>
      <c r="J126" s="48"/>
      <c r="K126" s="48"/>
      <c r="L126" s="48"/>
      <c r="M126" s="48"/>
      <c r="N126" s="45"/>
      <c r="O126" s="45"/>
      <c r="P126" s="45"/>
      <c r="Q126" s="45" t="s">
        <v>131</v>
      </c>
      <c r="R126" s="45"/>
      <c r="S126" s="45"/>
      <c r="T126" s="47"/>
      <c r="U126" s="48"/>
      <c r="V126" s="48"/>
      <c r="W126" s="48"/>
      <c r="X126" s="48"/>
      <c r="Y126" s="48"/>
      <c r="Z126" s="48"/>
      <c r="AA126" s="48"/>
      <c r="AB126" s="48"/>
      <c r="AC126" s="48"/>
      <c r="AD126" s="48"/>
      <c r="AE126" s="48"/>
      <c r="AF126" s="48"/>
      <c r="AG126" s="48"/>
      <c r="AH126" s="48"/>
      <c r="AI126" s="48"/>
      <c r="AJ126" s="48"/>
      <c r="AK126" s="45"/>
      <c r="AL126" s="133"/>
      <c r="AM126" s="74"/>
    </row>
    <row r="127" spans="1:39" ht="30" customHeight="1" x14ac:dyDescent="0.25">
      <c r="A127" s="307"/>
      <c r="B127" s="33" t="s">
        <v>553</v>
      </c>
      <c r="C127" s="48"/>
      <c r="D127" s="48"/>
      <c r="E127" s="48"/>
      <c r="F127" s="48"/>
      <c r="G127" s="48"/>
      <c r="H127" s="48"/>
      <c r="I127" s="48"/>
      <c r="J127" s="48"/>
      <c r="K127" s="48"/>
      <c r="L127" s="48"/>
      <c r="M127" s="48"/>
      <c r="N127" s="45"/>
      <c r="O127" s="45"/>
      <c r="P127" s="45"/>
      <c r="Q127" s="45"/>
      <c r="R127" s="45" t="s">
        <v>131</v>
      </c>
      <c r="S127" s="45"/>
      <c r="T127" s="47"/>
      <c r="U127" s="48"/>
      <c r="V127" s="48"/>
      <c r="W127" s="48"/>
      <c r="X127" s="48"/>
      <c r="Y127" s="48"/>
      <c r="Z127" s="48"/>
      <c r="AA127" s="48"/>
      <c r="AB127" s="48"/>
      <c r="AC127" s="48"/>
      <c r="AD127" s="48"/>
      <c r="AE127" s="48"/>
      <c r="AF127" s="48"/>
      <c r="AG127" s="48"/>
      <c r="AH127" s="48"/>
      <c r="AI127" s="48"/>
      <c r="AJ127" s="48"/>
      <c r="AK127" s="45"/>
      <c r="AL127" s="133"/>
      <c r="AM127" s="74"/>
    </row>
    <row r="128" spans="1:39" ht="30" customHeight="1" x14ac:dyDescent="0.25">
      <c r="A128" s="307"/>
      <c r="B128" s="33" t="s">
        <v>554</v>
      </c>
      <c r="C128" s="48"/>
      <c r="D128" s="48"/>
      <c r="E128" s="48"/>
      <c r="F128" s="48"/>
      <c r="G128" s="48"/>
      <c r="H128" s="48"/>
      <c r="I128" s="48"/>
      <c r="J128" s="48"/>
      <c r="K128" s="48"/>
      <c r="L128" s="48"/>
      <c r="M128" s="48"/>
      <c r="N128" s="45"/>
      <c r="O128" s="45"/>
      <c r="P128" s="45"/>
      <c r="Q128" s="45" t="s">
        <v>131</v>
      </c>
      <c r="R128" s="45"/>
      <c r="S128" s="45"/>
      <c r="T128" s="47"/>
      <c r="U128" s="48"/>
      <c r="V128" s="48"/>
      <c r="W128" s="48"/>
      <c r="X128" s="48"/>
      <c r="Y128" s="48"/>
      <c r="Z128" s="48"/>
      <c r="AA128" s="48"/>
      <c r="AB128" s="48"/>
      <c r="AC128" s="48"/>
      <c r="AD128" s="48"/>
      <c r="AE128" s="48"/>
      <c r="AF128" s="48"/>
      <c r="AG128" s="48"/>
      <c r="AH128" s="48"/>
      <c r="AI128" s="48"/>
      <c r="AJ128" s="48"/>
      <c r="AK128" s="45"/>
      <c r="AL128" s="133"/>
      <c r="AM128" s="74"/>
    </row>
    <row r="129" spans="1:39" ht="30" customHeight="1" x14ac:dyDescent="0.25">
      <c r="A129" s="307"/>
      <c r="B129" s="33" t="s">
        <v>555</v>
      </c>
      <c r="C129" s="48"/>
      <c r="D129" s="48"/>
      <c r="E129" s="48"/>
      <c r="F129" s="48"/>
      <c r="G129" s="48"/>
      <c r="H129" s="48"/>
      <c r="I129" s="48"/>
      <c r="J129" s="48"/>
      <c r="K129" s="48"/>
      <c r="L129" s="48"/>
      <c r="M129" s="48"/>
      <c r="N129" s="45"/>
      <c r="O129" s="45"/>
      <c r="P129" s="45"/>
      <c r="Q129" s="45"/>
      <c r="R129" s="45" t="s">
        <v>131</v>
      </c>
      <c r="S129" s="45"/>
      <c r="T129" s="47"/>
      <c r="U129" s="48"/>
      <c r="V129" s="48"/>
      <c r="W129" s="48"/>
      <c r="X129" s="48"/>
      <c r="Y129" s="48"/>
      <c r="Z129" s="48"/>
      <c r="AA129" s="48"/>
      <c r="AB129" s="48"/>
      <c r="AC129" s="48"/>
      <c r="AD129" s="48"/>
      <c r="AE129" s="48"/>
      <c r="AF129" s="48"/>
      <c r="AG129" s="48"/>
      <c r="AH129" s="48"/>
      <c r="AI129" s="48"/>
      <c r="AJ129" s="48"/>
      <c r="AK129" s="45"/>
      <c r="AL129" s="133"/>
      <c r="AM129" s="74"/>
    </row>
    <row r="130" spans="1:39" ht="30" customHeight="1" x14ac:dyDescent="0.25">
      <c r="A130" s="308"/>
      <c r="B130" s="33" t="s">
        <v>556</v>
      </c>
      <c r="C130" s="48"/>
      <c r="D130" s="48"/>
      <c r="E130" s="48"/>
      <c r="F130" s="48"/>
      <c r="G130" s="48"/>
      <c r="H130" s="48"/>
      <c r="I130" s="48"/>
      <c r="J130" s="48"/>
      <c r="K130" s="48"/>
      <c r="L130" s="48"/>
      <c r="M130" s="48"/>
      <c r="N130" s="45"/>
      <c r="O130" s="45"/>
      <c r="P130" s="45"/>
      <c r="Q130" s="45"/>
      <c r="R130" s="45" t="s">
        <v>131</v>
      </c>
      <c r="S130" s="45"/>
      <c r="T130" s="47"/>
      <c r="U130" s="48"/>
      <c r="V130" s="48"/>
      <c r="W130" s="48"/>
      <c r="X130" s="48"/>
      <c r="Y130" s="48"/>
      <c r="Z130" s="48"/>
      <c r="AA130" s="48"/>
      <c r="AB130" s="48"/>
      <c r="AC130" s="48"/>
      <c r="AD130" s="48"/>
      <c r="AE130" s="48"/>
      <c r="AF130" s="48"/>
      <c r="AG130" s="48"/>
      <c r="AH130" s="48"/>
      <c r="AI130" s="48"/>
      <c r="AJ130" s="48"/>
      <c r="AK130" s="45"/>
      <c r="AL130" s="133"/>
      <c r="AM130" s="74"/>
    </row>
    <row r="131" spans="1:39" ht="30" customHeight="1" x14ac:dyDescent="0.25">
      <c r="A131" s="306" t="s">
        <v>557</v>
      </c>
      <c r="B131" s="33" t="s">
        <v>558</v>
      </c>
      <c r="C131" s="48" t="s">
        <v>559</v>
      </c>
      <c r="D131" s="48"/>
      <c r="E131" s="48"/>
      <c r="F131" s="48"/>
      <c r="G131" s="48"/>
      <c r="H131" s="48"/>
      <c r="I131" s="48"/>
      <c r="J131" s="48"/>
      <c r="K131" s="48"/>
      <c r="L131" s="48"/>
      <c r="M131" s="48"/>
      <c r="N131" s="45"/>
      <c r="O131" s="45"/>
      <c r="P131" s="45"/>
      <c r="Q131" s="45"/>
      <c r="R131" s="45"/>
      <c r="S131" s="45" t="s">
        <v>307</v>
      </c>
      <c r="T131" s="47"/>
      <c r="U131" s="48"/>
      <c r="V131" s="48"/>
      <c r="W131" s="48"/>
      <c r="X131" s="48"/>
      <c r="Y131" s="48"/>
      <c r="Z131" s="48"/>
      <c r="AA131" s="48"/>
      <c r="AB131" s="48"/>
      <c r="AC131" s="48"/>
      <c r="AD131" s="48"/>
      <c r="AE131" s="48"/>
      <c r="AF131" s="48"/>
      <c r="AG131" s="48"/>
      <c r="AH131" s="48"/>
      <c r="AI131" s="48"/>
      <c r="AJ131" s="48"/>
      <c r="AK131" s="45"/>
      <c r="AL131" s="133"/>
      <c r="AM131" s="74"/>
    </row>
    <row r="132" spans="1:39" ht="30" customHeight="1" x14ac:dyDescent="0.25">
      <c r="A132" s="307"/>
      <c r="B132" s="33" t="s">
        <v>560</v>
      </c>
      <c r="C132" s="48" t="s">
        <v>559</v>
      </c>
      <c r="D132" s="48"/>
      <c r="E132" s="48"/>
      <c r="F132" s="48"/>
      <c r="G132" s="48"/>
      <c r="H132" s="48"/>
      <c r="I132" s="48"/>
      <c r="J132" s="48"/>
      <c r="K132" s="48"/>
      <c r="L132" s="48"/>
      <c r="M132" s="48"/>
      <c r="N132" s="45"/>
      <c r="O132" s="45"/>
      <c r="P132" s="45"/>
      <c r="Q132" s="45"/>
      <c r="R132" s="45"/>
      <c r="S132" s="45" t="s">
        <v>307</v>
      </c>
      <c r="T132" s="47"/>
      <c r="U132" s="48"/>
      <c r="V132" s="48"/>
      <c r="W132" s="48"/>
      <c r="X132" s="48"/>
      <c r="Y132" s="48"/>
      <c r="Z132" s="48"/>
      <c r="AA132" s="48"/>
      <c r="AB132" s="48"/>
      <c r="AC132" s="48"/>
      <c r="AD132" s="48"/>
      <c r="AE132" s="48"/>
      <c r="AF132" s="48"/>
      <c r="AG132" s="48"/>
      <c r="AH132" s="48"/>
      <c r="AI132" s="48"/>
      <c r="AJ132" s="48"/>
      <c r="AK132" s="45"/>
      <c r="AL132" s="133"/>
      <c r="AM132" s="74"/>
    </row>
    <row r="133" spans="1:39" ht="30" customHeight="1" x14ac:dyDescent="0.25">
      <c r="A133" s="307"/>
      <c r="B133" s="33" t="s">
        <v>561</v>
      </c>
      <c r="C133" s="48" t="s">
        <v>559</v>
      </c>
      <c r="D133" s="48"/>
      <c r="E133" s="48"/>
      <c r="F133" s="48"/>
      <c r="G133" s="48"/>
      <c r="H133" s="48"/>
      <c r="I133" s="48"/>
      <c r="J133" s="48"/>
      <c r="K133" s="48"/>
      <c r="L133" s="48"/>
      <c r="M133" s="48"/>
      <c r="N133" s="45"/>
      <c r="O133" s="45"/>
      <c r="P133" s="45"/>
      <c r="Q133" s="45"/>
      <c r="R133" s="45"/>
      <c r="S133" s="45" t="s">
        <v>307</v>
      </c>
      <c r="T133" s="47"/>
      <c r="U133" s="48"/>
      <c r="V133" s="48"/>
      <c r="W133" s="48"/>
      <c r="X133" s="48"/>
      <c r="Y133" s="48"/>
      <c r="Z133" s="48"/>
      <c r="AA133" s="48"/>
      <c r="AB133" s="48"/>
      <c r="AC133" s="48"/>
      <c r="AD133" s="48"/>
      <c r="AE133" s="48"/>
      <c r="AF133" s="48"/>
      <c r="AG133" s="48"/>
      <c r="AH133" s="48"/>
      <c r="AI133" s="48"/>
      <c r="AJ133" s="48"/>
      <c r="AK133" s="45"/>
      <c r="AL133" s="133"/>
      <c r="AM133" s="74"/>
    </row>
    <row r="134" spans="1:39" ht="30" customHeight="1" x14ac:dyDescent="0.25">
      <c r="A134" s="307"/>
      <c r="B134" s="33" t="s">
        <v>562</v>
      </c>
      <c r="C134" s="48"/>
      <c r="D134" s="48"/>
      <c r="E134" s="48"/>
      <c r="F134" s="48"/>
      <c r="G134" s="48"/>
      <c r="H134" s="48"/>
      <c r="I134" s="48"/>
      <c r="J134" s="48"/>
      <c r="K134" s="48"/>
      <c r="L134" s="48"/>
      <c r="M134" s="48"/>
      <c r="N134" s="45"/>
      <c r="O134" s="45"/>
      <c r="P134" s="45"/>
      <c r="Q134" s="45" t="s">
        <v>131</v>
      </c>
      <c r="R134" s="45"/>
      <c r="S134" s="45"/>
      <c r="T134" s="47"/>
      <c r="U134" s="48"/>
      <c r="V134" s="48"/>
      <c r="W134" s="48"/>
      <c r="X134" s="48"/>
      <c r="Y134" s="48"/>
      <c r="Z134" s="48"/>
      <c r="AA134" s="48"/>
      <c r="AB134" s="48"/>
      <c r="AC134" s="48"/>
      <c r="AD134" s="48"/>
      <c r="AE134" s="48"/>
      <c r="AF134" s="48"/>
      <c r="AG134" s="48"/>
      <c r="AH134" s="48"/>
      <c r="AI134" s="48"/>
      <c r="AJ134" s="48"/>
      <c r="AK134" s="45"/>
      <c r="AL134" s="133"/>
      <c r="AM134" s="74"/>
    </row>
    <row r="135" spans="1:39" ht="30" customHeight="1" x14ac:dyDescent="0.25">
      <c r="A135" s="307"/>
      <c r="B135" s="33" t="s">
        <v>563</v>
      </c>
      <c r="C135" s="48"/>
      <c r="D135" s="48"/>
      <c r="E135" s="48"/>
      <c r="F135" s="48"/>
      <c r="G135" s="48"/>
      <c r="H135" s="48"/>
      <c r="I135" s="48"/>
      <c r="J135" s="48"/>
      <c r="K135" s="48"/>
      <c r="L135" s="48"/>
      <c r="M135" s="48"/>
      <c r="N135" s="45"/>
      <c r="O135" s="45"/>
      <c r="P135" s="45"/>
      <c r="Q135" s="45"/>
      <c r="R135" s="45" t="s">
        <v>131</v>
      </c>
      <c r="S135" s="45"/>
      <c r="T135" s="47"/>
      <c r="U135" s="48"/>
      <c r="V135" s="48"/>
      <c r="W135" s="48"/>
      <c r="X135" s="48"/>
      <c r="Y135" s="48"/>
      <c r="Z135" s="48"/>
      <c r="AA135" s="48"/>
      <c r="AB135" s="48"/>
      <c r="AC135" s="48"/>
      <c r="AD135" s="48"/>
      <c r="AE135" s="48"/>
      <c r="AF135" s="48"/>
      <c r="AG135" s="48"/>
      <c r="AH135" s="48"/>
      <c r="AI135" s="48"/>
      <c r="AJ135" s="48"/>
      <c r="AK135" s="45"/>
      <c r="AL135" s="133"/>
      <c r="AM135" s="74"/>
    </row>
    <row r="136" spans="1:39" ht="30" customHeight="1" x14ac:dyDescent="0.25">
      <c r="A136" s="307"/>
      <c r="B136" s="33" t="s">
        <v>564</v>
      </c>
      <c r="C136" s="48"/>
      <c r="D136" s="48"/>
      <c r="E136" s="48"/>
      <c r="F136" s="48"/>
      <c r="G136" s="48"/>
      <c r="H136" s="48"/>
      <c r="I136" s="48"/>
      <c r="J136" s="48"/>
      <c r="K136" s="48"/>
      <c r="L136" s="48"/>
      <c r="M136" s="48"/>
      <c r="N136" s="45"/>
      <c r="O136" s="45"/>
      <c r="P136" s="45"/>
      <c r="Q136" s="45" t="s">
        <v>131</v>
      </c>
      <c r="R136" s="45"/>
      <c r="S136" s="45"/>
      <c r="T136" s="47"/>
      <c r="U136" s="48"/>
      <c r="V136" s="48"/>
      <c r="W136" s="48"/>
      <c r="X136" s="48"/>
      <c r="Y136" s="48"/>
      <c r="Z136" s="48"/>
      <c r="AA136" s="48"/>
      <c r="AB136" s="48"/>
      <c r="AC136" s="48"/>
      <c r="AD136" s="48"/>
      <c r="AE136" s="48"/>
      <c r="AF136" s="48"/>
      <c r="AG136" s="48"/>
      <c r="AH136" s="48"/>
      <c r="AI136" s="48"/>
      <c r="AJ136" s="48"/>
      <c r="AK136" s="45"/>
      <c r="AL136" s="133"/>
      <c r="AM136" s="74"/>
    </row>
    <row r="137" spans="1:39" ht="30" customHeight="1" x14ac:dyDescent="0.25">
      <c r="A137" s="307"/>
      <c r="B137" s="33" t="s">
        <v>565</v>
      </c>
      <c r="C137" s="48"/>
      <c r="D137" s="48"/>
      <c r="E137" s="48"/>
      <c r="F137" s="48"/>
      <c r="G137" s="48"/>
      <c r="H137" s="48"/>
      <c r="I137" s="48"/>
      <c r="J137" s="48"/>
      <c r="K137" s="48"/>
      <c r="L137" s="48"/>
      <c r="M137" s="48"/>
      <c r="N137" s="45"/>
      <c r="O137" s="45"/>
      <c r="P137" s="45"/>
      <c r="Q137" s="45"/>
      <c r="R137" s="45" t="s">
        <v>131</v>
      </c>
      <c r="S137" s="45"/>
      <c r="T137" s="47"/>
      <c r="U137" s="48"/>
      <c r="V137" s="48"/>
      <c r="W137" s="48"/>
      <c r="X137" s="48"/>
      <c r="Y137" s="48"/>
      <c r="Z137" s="48"/>
      <c r="AA137" s="48"/>
      <c r="AB137" s="48"/>
      <c r="AC137" s="48"/>
      <c r="AD137" s="48"/>
      <c r="AE137" s="48"/>
      <c r="AF137" s="48"/>
      <c r="AG137" s="48"/>
      <c r="AH137" s="48"/>
      <c r="AI137" s="48"/>
      <c r="AJ137" s="48"/>
      <c r="AK137" s="45"/>
      <c r="AL137" s="133"/>
      <c r="AM137" s="74"/>
    </row>
    <row r="138" spans="1:39" ht="30" customHeight="1" x14ac:dyDescent="0.25">
      <c r="A138" s="307"/>
      <c r="B138" s="33" t="s">
        <v>566</v>
      </c>
      <c r="C138" s="48"/>
      <c r="D138" s="48"/>
      <c r="E138" s="48"/>
      <c r="F138" s="48"/>
      <c r="G138" s="48"/>
      <c r="H138" s="48"/>
      <c r="I138" s="48"/>
      <c r="J138" s="48"/>
      <c r="K138" s="48"/>
      <c r="L138" s="48"/>
      <c r="M138" s="48"/>
      <c r="N138" s="45"/>
      <c r="O138" s="45"/>
      <c r="P138" s="45"/>
      <c r="Q138" s="45" t="s">
        <v>131</v>
      </c>
      <c r="R138" s="45"/>
      <c r="S138" s="45"/>
      <c r="T138" s="47"/>
      <c r="U138" s="48"/>
      <c r="V138" s="48"/>
      <c r="W138" s="48"/>
      <c r="X138" s="48"/>
      <c r="Y138" s="48"/>
      <c r="Z138" s="48"/>
      <c r="AA138" s="48"/>
      <c r="AB138" s="48"/>
      <c r="AC138" s="48"/>
      <c r="AD138" s="48"/>
      <c r="AE138" s="48"/>
      <c r="AF138" s="48"/>
      <c r="AG138" s="48"/>
      <c r="AH138" s="48"/>
      <c r="AI138" s="48"/>
      <c r="AJ138" s="48"/>
      <c r="AK138" s="45"/>
      <c r="AL138" s="133"/>
      <c r="AM138" s="74"/>
    </row>
    <row r="139" spans="1:39" ht="30" customHeight="1" x14ac:dyDescent="0.25">
      <c r="A139" s="307"/>
      <c r="B139" s="33" t="s">
        <v>567</v>
      </c>
      <c r="C139" s="48"/>
      <c r="D139" s="48"/>
      <c r="E139" s="48"/>
      <c r="F139" s="48"/>
      <c r="G139" s="48"/>
      <c r="H139" s="48"/>
      <c r="I139" s="48"/>
      <c r="J139" s="48"/>
      <c r="K139" s="48"/>
      <c r="L139" s="48"/>
      <c r="M139" s="48"/>
      <c r="N139" s="45"/>
      <c r="O139" s="45"/>
      <c r="P139" s="45"/>
      <c r="Q139" s="45"/>
      <c r="R139" s="45" t="s">
        <v>131</v>
      </c>
      <c r="S139" s="45"/>
      <c r="T139" s="47"/>
      <c r="U139" s="48"/>
      <c r="V139" s="48"/>
      <c r="W139" s="48"/>
      <c r="X139" s="48"/>
      <c r="Y139" s="48"/>
      <c r="Z139" s="48"/>
      <c r="AA139" s="48"/>
      <c r="AB139" s="48"/>
      <c r="AC139" s="48"/>
      <c r="AD139" s="48"/>
      <c r="AE139" s="48"/>
      <c r="AF139" s="48"/>
      <c r="AG139" s="48"/>
      <c r="AH139" s="48"/>
      <c r="AI139" s="48"/>
      <c r="AJ139" s="48"/>
      <c r="AK139" s="45"/>
      <c r="AL139" s="133"/>
      <c r="AM139" s="74"/>
    </row>
    <row r="140" spans="1:39" ht="30" customHeight="1" x14ac:dyDescent="0.25">
      <c r="A140" s="307"/>
      <c r="B140" s="33" t="s">
        <v>568</v>
      </c>
      <c r="C140" s="48"/>
      <c r="D140" s="48"/>
      <c r="E140" s="48"/>
      <c r="F140" s="48"/>
      <c r="G140" s="48"/>
      <c r="H140" s="48"/>
      <c r="I140" s="48"/>
      <c r="J140" s="48"/>
      <c r="K140" s="48"/>
      <c r="L140" s="48"/>
      <c r="M140" s="48"/>
      <c r="N140" s="45"/>
      <c r="O140" s="45"/>
      <c r="P140" s="45"/>
      <c r="Q140" s="45" t="s">
        <v>131</v>
      </c>
      <c r="R140" s="45"/>
      <c r="S140" s="45"/>
      <c r="T140" s="47"/>
      <c r="U140" s="48"/>
      <c r="V140" s="48"/>
      <c r="W140" s="48"/>
      <c r="X140" s="48"/>
      <c r="Y140" s="48"/>
      <c r="Z140" s="48"/>
      <c r="AA140" s="48"/>
      <c r="AB140" s="48"/>
      <c r="AC140" s="48"/>
      <c r="AD140" s="48"/>
      <c r="AE140" s="48"/>
      <c r="AF140" s="48"/>
      <c r="AG140" s="48"/>
      <c r="AH140" s="48"/>
      <c r="AI140" s="48"/>
      <c r="AJ140" s="48"/>
      <c r="AK140" s="45"/>
      <c r="AL140" s="133"/>
      <c r="AM140" s="74"/>
    </row>
    <row r="141" spans="1:39" ht="30" customHeight="1" x14ac:dyDescent="0.25">
      <c r="A141" s="307"/>
      <c r="B141" s="33" t="s">
        <v>569</v>
      </c>
      <c r="C141" s="48"/>
      <c r="D141" s="48"/>
      <c r="E141" s="48"/>
      <c r="F141" s="48"/>
      <c r="G141" s="48"/>
      <c r="H141" s="48"/>
      <c r="I141" s="48"/>
      <c r="J141" s="48"/>
      <c r="K141" s="48"/>
      <c r="L141" s="48"/>
      <c r="M141" s="48"/>
      <c r="N141" s="45"/>
      <c r="O141" s="45"/>
      <c r="P141" s="45"/>
      <c r="Q141" s="45"/>
      <c r="R141" s="45" t="s">
        <v>131</v>
      </c>
      <c r="S141" s="45"/>
      <c r="T141" s="47"/>
      <c r="U141" s="48"/>
      <c r="V141" s="48"/>
      <c r="W141" s="48"/>
      <c r="X141" s="48"/>
      <c r="Y141" s="48"/>
      <c r="Z141" s="48"/>
      <c r="AA141" s="48"/>
      <c r="AB141" s="48"/>
      <c r="AC141" s="48"/>
      <c r="AD141" s="48"/>
      <c r="AE141" s="48"/>
      <c r="AF141" s="48"/>
      <c r="AG141" s="48"/>
      <c r="AH141" s="48"/>
      <c r="AI141" s="48"/>
      <c r="AJ141" s="48"/>
      <c r="AK141" s="45"/>
      <c r="AL141" s="133"/>
      <c r="AM141" s="74"/>
    </row>
    <row r="142" spans="1:39" ht="30" customHeight="1" x14ac:dyDescent="0.25">
      <c r="A142" s="307"/>
      <c r="B142" s="33" t="s">
        <v>570</v>
      </c>
      <c r="C142" s="48"/>
      <c r="D142" s="48"/>
      <c r="E142" s="48"/>
      <c r="F142" s="48"/>
      <c r="G142" s="48"/>
      <c r="H142" s="48"/>
      <c r="I142" s="48"/>
      <c r="J142" s="48"/>
      <c r="K142" s="48"/>
      <c r="L142" s="48"/>
      <c r="M142" s="48"/>
      <c r="N142" s="45"/>
      <c r="O142" s="45"/>
      <c r="P142" s="45" t="s">
        <v>131</v>
      </c>
      <c r="Q142" s="45"/>
      <c r="R142" s="45"/>
      <c r="S142" s="45"/>
      <c r="T142" s="47"/>
      <c r="U142" s="48"/>
      <c r="V142" s="48"/>
      <c r="W142" s="48"/>
      <c r="X142" s="48"/>
      <c r="Y142" s="48"/>
      <c r="Z142" s="48"/>
      <c r="AA142" s="48"/>
      <c r="AB142" s="48"/>
      <c r="AC142" s="48"/>
      <c r="AD142" s="48"/>
      <c r="AE142" s="48"/>
      <c r="AF142" s="48"/>
      <c r="AG142" s="48"/>
      <c r="AH142" s="48"/>
      <c r="AI142" s="48"/>
      <c r="AJ142" s="48"/>
      <c r="AK142" s="45"/>
      <c r="AL142" s="133"/>
      <c r="AM142" s="74"/>
    </row>
    <row r="143" spans="1:39" ht="30" customHeight="1" x14ac:dyDescent="0.25">
      <c r="A143" s="307"/>
      <c r="B143" s="33" t="s">
        <v>571</v>
      </c>
      <c r="C143" s="48"/>
      <c r="D143" s="48"/>
      <c r="E143" s="48"/>
      <c r="F143" s="48"/>
      <c r="G143" s="48"/>
      <c r="H143" s="48"/>
      <c r="I143" s="48"/>
      <c r="J143" s="48"/>
      <c r="K143" s="48"/>
      <c r="L143" s="48"/>
      <c r="M143" s="48"/>
      <c r="N143" s="45"/>
      <c r="O143" s="45"/>
      <c r="P143" s="45" t="s">
        <v>131</v>
      </c>
      <c r="Q143" s="45"/>
      <c r="R143" s="45"/>
      <c r="S143" s="45"/>
      <c r="T143" s="47"/>
      <c r="U143" s="48"/>
      <c r="V143" s="48"/>
      <c r="W143" s="48"/>
      <c r="X143" s="48"/>
      <c r="Y143" s="48"/>
      <c r="Z143" s="48"/>
      <c r="AA143" s="48"/>
      <c r="AB143" s="48"/>
      <c r="AC143" s="48"/>
      <c r="AD143" s="48"/>
      <c r="AE143" s="48"/>
      <c r="AF143" s="48"/>
      <c r="AG143" s="48"/>
      <c r="AH143" s="48"/>
      <c r="AI143" s="48"/>
      <c r="AJ143" s="48"/>
      <c r="AK143" s="45"/>
      <c r="AL143" s="133"/>
      <c r="AM143" s="74"/>
    </row>
    <row r="144" spans="1:39" ht="30" customHeight="1" x14ac:dyDescent="0.25">
      <c r="A144" s="307"/>
      <c r="B144" s="33" t="s">
        <v>572</v>
      </c>
      <c r="C144" s="48"/>
      <c r="D144" s="48"/>
      <c r="E144" s="48"/>
      <c r="F144" s="48"/>
      <c r="G144" s="48"/>
      <c r="H144" s="48"/>
      <c r="I144" s="48"/>
      <c r="J144" s="48"/>
      <c r="K144" s="48"/>
      <c r="L144" s="48"/>
      <c r="M144" s="48"/>
      <c r="N144" s="45"/>
      <c r="O144" s="45"/>
      <c r="P144" s="45" t="s">
        <v>131</v>
      </c>
      <c r="Q144" s="45"/>
      <c r="R144" s="45"/>
      <c r="S144" s="45"/>
      <c r="T144" s="47"/>
      <c r="U144" s="48"/>
      <c r="V144" s="48"/>
      <c r="W144" s="48"/>
      <c r="X144" s="48"/>
      <c r="Y144" s="48"/>
      <c r="Z144" s="48"/>
      <c r="AA144" s="48"/>
      <c r="AB144" s="48"/>
      <c r="AC144" s="48"/>
      <c r="AD144" s="48"/>
      <c r="AE144" s="48"/>
      <c r="AF144" s="48"/>
      <c r="AG144" s="48"/>
      <c r="AH144" s="48"/>
      <c r="AI144" s="48"/>
      <c r="AJ144" s="48"/>
      <c r="AK144" s="45"/>
      <c r="AL144" s="133"/>
      <c r="AM144" s="74"/>
    </row>
    <row r="145" spans="1:39" ht="30" customHeight="1" x14ac:dyDescent="0.25">
      <c r="A145" s="308"/>
      <c r="B145" s="33" t="s">
        <v>573</v>
      </c>
      <c r="C145" s="48"/>
      <c r="D145" s="48"/>
      <c r="E145" s="48"/>
      <c r="F145" s="48"/>
      <c r="G145" s="48"/>
      <c r="H145" s="48"/>
      <c r="I145" s="48"/>
      <c r="J145" s="48"/>
      <c r="K145" s="48"/>
      <c r="L145" s="48"/>
      <c r="M145" s="48"/>
      <c r="N145" s="45"/>
      <c r="O145" s="45"/>
      <c r="P145" s="45" t="s">
        <v>131</v>
      </c>
      <c r="Q145" s="45"/>
      <c r="R145" s="45"/>
      <c r="S145" s="45"/>
      <c r="T145" s="47"/>
      <c r="U145" s="48"/>
      <c r="V145" s="48"/>
      <c r="W145" s="48"/>
      <c r="X145" s="48"/>
      <c r="Y145" s="48"/>
      <c r="Z145" s="48"/>
      <c r="AA145" s="48"/>
      <c r="AB145" s="48"/>
      <c r="AC145" s="48"/>
      <c r="AD145" s="48"/>
      <c r="AE145" s="48"/>
      <c r="AF145" s="48"/>
      <c r="AG145" s="48"/>
      <c r="AH145" s="48"/>
      <c r="AI145" s="48"/>
      <c r="AJ145" s="48"/>
      <c r="AK145" s="45"/>
      <c r="AL145" s="133"/>
      <c r="AM145" s="74"/>
    </row>
    <row r="146" spans="1:39" ht="30" customHeight="1" x14ac:dyDescent="0.25">
      <c r="A146" s="306" t="s">
        <v>574</v>
      </c>
      <c r="B146" s="33" t="s">
        <v>575</v>
      </c>
      <c r="C146" s="48" t="s">
        <v>576</v>
      </c>
      <c r="D146" s="48"/>
      <c r="E146" s="48"/>
      <c r="F146" s="48"/>
      <c r="G146" s="48"/>
      <c r="H146" s="48"/>
      <c r="I146" s="48"/>
      <c r="J146" s="48"/>
      <c r="K146" s="48"/>
      <c r="L146" s="48"/>
      <c r="M146" s="48"/>
      <c r="N146" s="45"/>
      <c r="O146" s="45"/>
      <c r="P146" s="45"/>
      <c r="Q146" s="45"/>
      <c r="R146" s="45"/>
      <c r="S146" s="45" t="s">
        <v>307</v>
      </c>
      <c r="T146" s="47"/>
      <c r="U146" s="48"/>
      <c r="V146" s="48"/>
      <c r="W146" s="48"/>
      <c r="X146" s="48"/>
      <c r="Y146" s="48"/>
      <c r="Z146" s="48"/>
      <c r="AA146" s="48"/>
      <c r="AB146" s="48"/>
      <c r="AC146" s="48"/>
      <c r="AD146" s="48"/>
      <c r="AE146" s="48"/>
      <c r="AF146" s="48"/>
      <c r="AG146" s="48"/>
      <c r="AH146" s="48"/>
      <c r="AI146" s="48"/>
      <c r="AJ146" s="48"/>
      <c r="AK146" s="45"/>
      <c r="AL146" s="133"/>
      <c r="AM146" s="74"/>
    </row>
    <row r="147" spans="1:39" ht="30" customHeight="1" x14ac:dyDescent="0.25">
      <c r="A147" s="307"/>
      <c r="B147" s="33" t="s">
        <v>577</v>
      </c>
      <c r="C147" s="48" t="s">
        <v>576</v>
      </c>
      <c r="D147" s="48"/>
      <c r="E147" s="48"/>
      <c r="F147" s="48"/>
      <c r="G147" s="48"/>
      <c r="H147" s="48"/>
      <c r="I147" s="48"/>
      <c r="J147" s="48"/>
      <c r="K147" s="48"/>
      <c r="L147" s="48"/>
      <c r="M147" s="48"/>
      <c r="N147" s="45"/>
      <c r="O147" s="45"/>
      <c r="P147" s="45"/>
      <c r="Q147" s="45"/>
      <c r="R147" s="45"/>
      <c r="S147" s="45" t="s">
        <v>307</v>
      </c>
      <c r="T147" s="47"/>
      <c r="U147" s="48"/>
      <c r="V147" s="48"/>
      <c r="W147" s="48"/>
      <c r="X147" s="48"/>
      <c r="Y147" s="48"/>
      <c r="Z147" s="48"/>
      <c r="AA147" s="48"/>
      <c r="AB147" s="48"/>
      <c r="AC147" s="48"/>
      <c r="AD147" s="48"/>
      <c r="AE147" s="48"/>
      <c r="AF147" s="48"/>
      <c r="AG147" s="48"/>
      <c r="AH147" s="48"/>
      <c r="AI147" s="48"/>
      <c r="AJ147" s="48"/>
      <c r="AK147" s="45"/>
      <c r="AL147" s="133"/>
      <c r="AM147" s="74"/>
    </row>
    <row r="148" spans="1:39" ht="30" customHeight="1" x14ac:dyDescent="0.25">
      <c r="A148" s="307"/>
      <c r="B148" s="33" t="s">
        <v>578</v>
      </c>
      <c r="C148" s="48" t="s">
        <v>576</v>
      </c>
      <c r="D148" s="48"/>
      <c r="E148" s="48"/>
      <c r="F148" s="48"/>
      <c r="G148" s="48"/>
      <c r="H148" s="48"/>
      <c r="I148" s="48"/>
      <c r="J148" s="48"/>
      <c r="K148" s="48"/>
      <c r="L148" s="48"/>
      <c r="M148" s="48"/>
      <c r="N148" s="45"/>
      <c r="O148" s="45"/>
      <c r="P148" s="45"/>
      <c r="Q148" s="45"/>
      <c r="R148" s="45"/>
      <c r="S148" s="45" t="s">
        <v>307</v>
      </c>
      <c r="T148" s="47" t="s">
        <v>113</v>
      </c>
      <c r="U148" s="48"/>
      <c r="V148" s="48"/>
      <c r="W148" s="48"/>
      <c r="X148" s="48"/>
      <c r="Y148" s="48"/>
      <c r="Z148" s="48"/>
      <c r="AA148" s="48"/>
      <c r="AB148" s="48"/>
      <c r="AC148" s="48"/>
      <c r="AD148" s="48"/>
      <c r="AE148" s="48"/>
      <c r="AF148" s="48"/>
      <c r="AG148" s="48"/>
      <c r="AH148" s="48"/>
      <c r="AI148" s="48"/>
      <c r="AJ148" s="48"/>
      <c r="AK148" s="45"/>
      <c r="AL148" s="133"/>
      <c r="AM148" s="74"/>
    </row>
    <row r="149" spans="1:39" ht="30" customHeight="1" x14ac:dyDescent="0.25">
      <c r="A149" s="307"/>
      <c r="B149" s="33" t="s">
        <v>579</v>
      </c>
      <c r="C149" s="48"/>
      <c r="D149" s="48"/>
      <c r="E149" s="48"/>
      <c r="F149" s="48"/>
      <c r="G149" s="48"/>
      <c r="H149" s="48"/>
      <c r="I149" s="48"/>
      <c r="J149" s="48"/>
      <c r="K149" s="48"/>
      <c r="L149" s="48"/>
      <c r="M149" s="48"/>
      <c r="N149" s="45"/>
      <c r="O149" s="45"/>
      <c r="P149" s="45"/>
      <c r="Q149" s="45"/>
      <c r="R149" s="45" t="s">
        <v>131</v>
      </c>
      <c r="S149" s="45"/>
      <c r="T149" s="47"/>
      <c r="U149" s="48"/>
      <c r="V149" s="48"/>
      <c r="W149" s="48"/>
      <c r="X149" s="48"/>
      <c r="Y149" s="48"/>
      <c r="Z149" s="48"/>
      <c r="AA149" s="48"/>
      <c r="AB149" s="48"/>
      <c r="AC149" s="48"/>
      <c r="AD149" s="48"/>
      <c r="AE149" s="48"/>
      <c r="AF149" s="48"/>
      <c r="AG149" s="48"/>
      <c r="AH149" s="48"/>
      <c r="AI149" s="48"/>
      <c r="AJ149" s="48"/>
      <c r="AK149" s="45"/>
      <c r="AL149" s="133"/>
      <c r="AM149" s="74"/>
    </row>
    <row r="150" spans="1:39" ht="30" customHeight="1" x14ac:dyDescent="0.25">
      <c r="A150" s="307"/>
      <c r="B150" s="33" t="s">
        <v>580</v>
      </c>
      <c r="C150" s="48"/>
      <c r="D150" s="48"/>
      <c r="E150" s="48"/>
      <c r="F150" s="48"/>
      <c r="G150" s="48"/>
      <c r="H150" s="48"/>
      <c r="I150" s="48"/>
      <c r="J150" s="48"/>
      <c r="K150" s="48"/>
      <c r="L150" s="48"/>
      <c r="M150" s="48"/>
      <c r="N150" s="45"/>
      <c r="O150" s="45"/>
      <c r="P150" s="45"/>
      <c r="Q150" s="45"/>
      <c r="R150" s="45" t="s">
        <v>131</v>
      </c>
      <c r="S150" s="45"/>
      <c r="T150" s="47"/>
      <c r="U150" s="48"/>
      <c r="V150" s="48"/>
      <c r="W150" s="48"/>
      <c r="X150" s="48"/>
      <c r="Y150" s="48"/>
      <c r="Z150" s="48"/>
      <c r="AA150" s="48"/>
      <c r="AB150" s="48"/>
      <c r="AC150" s="48"/>
      <c r="AD150" s="48"/>
      <c r="AE150" s="48"/>
      <c r="AF150" s="48"/>
      <c r="AG150" s="48"/>
      <c r="AH150" s="48"/>
      <c r="AI150" s="48"/>
      <c r="AJ150" s="48"/>
      <c r="AK150" s="45"/>
      <c r="AL150" s="133"/>
      <c r="AM150" s="74"/>
    </row>
    <row r="151" spans="1:39" ht="30" customHeight="1" x14ac:dyDescent="0.25">
      <c r="A151" s="307"/>
      <c r="B151" s="33" t="s">
        <v>581</v>
      </c>
      <c r="C151" s="48"/>
      <c r="D151" s="48"/>
      <c r="E151" s="48"/>
      <c r="F151" s="48"/>
      <c r="G151" s="48"/>
      <c r="H151" s="48"/>
      <c r="I151" s="48"/>
      <c r="J151" s="48"/>
      <c r="K151" s="48"/>
      <c r="L151" s="48"/>
      <c r="M151" s="48"/>
      <c r="N151" s="45"/>
      <c r="O151" s="45"/>
      <c r="P151" s="45"/>
      <c r="Q151" s="45"/>
      <c r="R151" s="45" t="s">
        <v>131</v>
      </c>
      <c r="S151" s="45"/>
      <c r="T151" s="47"/>
      <c r="U151" s="48"/>
      <c r="V151" s="48"/>
      <c r="W151" s="48"/>
      <c r="X151" s="48"/>
      <c r="Y151" s="48"/>
      <c r="Z151" s="48"/>
      <c r="AA151" s="48"/>
      <c r="AB151" s="48"/>
      <c r="AC151" s="48"/>
      <c r="AD151" s="48"/>
      <c r="AE151" s="48"/>
      <c r="AF151" s="48"/>
      <c r="AG151" s="48"/>
      <c r="AH151" s="48"/>
      <c r="AI151" s="48"/>
      <c r="AJ151" s="48"/>
      <c r="AK151" s="45"/>
      <c r="AL151" s="133"/>
      <c r="AM151" s="74"/>
    </row>
    <row r="152" spans="1:39" ht="30" customHeight="1" x14ac:dyDescent="0.25">
      <c r="A152" s="307"/>
      <c r="B152" s="33" t="s">
        <v>582</v>
      </c>
      <c r="C152" s="48"/>
      <c r="D152" s="48"/>
      <c r="E152" s="48"/>
      <c r="F152" s="48"/>
      <c r="G152" s="48"/>
      <c r="H152" s="48"/>
      <c r="I152" s="48"/>
      <c r="J152" s="48"/>
      <c r="K152" s="48"/>
      <c r="L152" s="48"/>
      <c r="M152" s="48"/>
      <c r="N152" s="45"/>
      <c r="O152" s="45"/>
      <c r="P152" s="45"/>
      <c r="Q152" s="45"/>
      <c r="R152" s="45" t="s">
        <v>131</v>
      </c>
      <c r="S152" s="45"/>
      <c r="T152" s="47"/>
      <c r="U152" s="48"/>
      <c r="V152" s="48"/>
      <c r="W152" s="48"/>
      <c r="X152" s="48"/>
      <c r="Y152" s="48"/>
      <c r="Z152" s="48"/>
      <c r="AA152" s="48"/>
      <c r="AB152" s="48"/>
      <c r="AC152" s="48"/>
      <c r="AD152" s="48"/>
      <c r="AE152" s="48"/>
      <c r="AF152" s="48"/>
      <c r="AG152" s="48"/>
      <c r="AH152" s="48"/>
      <c r="AI152" s="48"/>
      <c r="AJ152" s="48"/>
      <c r="AK152" s="45"/>
      <c r="AL152" s="133"/>
      <c r="AM152" s="74"/>
    </row>
    <row r="153" spans="1:39" ht="30" customHeight="1" x14ac:dyDescent="0.25">
      <c r="A153" s="307"/>
      <c r="B153" s="33" t="s">
        <v>583</v>
      </c>
      <c r="C153" s="48"/>
      <c r="D153" s="48"/>
      <c r="E153" s="48"/>
      <c r="F153" s="48"/>
      <c r="G153" s="48"/>
      <c r="H153" s="48"/>
      <c r="I153" s="48"/>
      <c r="J153" s="48"/>
      <c r="K153" s="48"/>
      <c r="L153" s="48"/>
      <c r="M153" s="48"/>
      <c r="N153" s="45"/>
      <c r="O153" s="45"/>
      <c r="P153" s="45"/>
      <c r="Q153" s="45"/>
      <c r="R153" s="45" t="s">
        <v>131</v>
      </c>
      <c r="S153" s="45"/>
      <c r="T153" s="47"/>
      <c r="U153" s="48"/>
      <c r="V153" s="48"/>
      <c r="W153" s="48"/>
      <c r="X153" s="48"/>
      <c r="Y153" s="48"/>
      <c r="Z153" s="48"/>
      <c r="AA153" s="48"/>
      <c r="AB153" s="48"/>
      <c r="AC153" s="48"/>
      <c r="AD153" s="48"/>
      <c r="AE153" s="48"/>
      <c r="AF153" s="48"/>
      <c r="AG153" s="48"/>
      <c r="AH153" s="48"/>
      <c r="AI153" s="48"/>
      <c r="AJ153" s="48"/>
      <c r="AK153" s="45"/>
      <c r="AL153" s="133"/>
      <c r="AM153" s="74"/>
    </row>
    <row r="154" spans="1:39" ht="30" customHeight="1" x14ac:dyDescent="0.25">
      <c r="A154" s="307"/>
      <c r="B154" s="33" t="s">
        <v>584</v>
      </c>
      <c r="C154" s="48"/>
      <c r="D154" s="48"/>
      <c r="E154" s="48"/>
      <c r="F154" s="48"/>
      <c r="G154" s="48"/>
      <c r="H154" s="48"/>
      <c r="I154" s="48"/>
      <c r="J154" s="48"/>
      <c r="K154" s="48"/>
      <c r="L154" s="48"/>
      <c r="M154" s="48"/>
      <c r="N154" s="45"/>
      <c r="O154" s="45"/>
      <c r="P154" s="45"/>
      <c r="Q154" s="45"/>
      <c r="R154" s="45" t="s">
        <v>131</v>
      </c>
      <c r="S154" s="45"/>
      <c r="T154" s="47"/>
      <c r="U154" s="48"/>
      <c r="V154" s="48"/>
      <c r="W154" s="48"/>
      <c r="X154" s="48"/>
      <c r="Y154" s="48"/>
      <c r="Z154" s="48"/>
      <c r="AA154" s="48"/>
      <c r="AB154" s="48"/>
      <c r="AC154" s="48"/>
      <c r="AD154" s="48"/>
      <c r="AE154" s="48"/>
      <c r="AF154" s="48"/>
      <c r="AG154" s="48"/>
      <c r="AH154" s="48"/>
      <c r="AI154" s="48"/>
      <c r="AJ154" s="48"/>
      <c r="AK154" s="45"/>
      <c r="AL154" s="133"/>
      <c r="AM154" s="74"/>
    </row>
    <row r="155" spans="1:39" ht="30" customHeight="1" x14ac:dyDescent="0.25">
      <c r="A155" s="307"/>
      <c r="B155" s="33" t="s">
        <v>585</v>
      </c>
      <c r="C155" s="48"/>
      <c r="D155" s="48"/>
      <c r="E155" s="48"/>
      <c r="F155" s="48"/>
      <c r="G155" s="48"/>
      <c r="H155" s="48"/>
      <c r="I155" s="48"/>
      <c r="J155" s="48"/>
      <c r="K155" s="48"/>
      <c r="L155" s="48"/>
      <c r="M155" s="48"/>
      <c r="N155" s="45"/>
      <c r="O155" s="45"/>
      <c r="P155" s="45"/>
      <c r="Q155" s="45"/>
      <c r="R155" s="45" t="s">
        <v>131</v>
      </c>
      <c r="S155" s="45"/>
      <c r="T155" s="47" t="s">
        <v>112</v>
      </c>
      <c r="U155" s="48"/>
      <c r="V155" s="48"/>
      <c r="W155" s="48"/>
      <c r="X155" s="48"/>
      <c r="Y155" s="48"/>
      <c r="Z155" s="48"/>
      <c r="AA155" s="48"/>
      <c r="AB155" s="48"/>
      <c r="AC155" s="48"/>
      <c r="AD155" s="48"/>
      <c r="AE155" s="48"/>
      <c r="AF155" s="48"/>
      <c r="AG155" s="48"/>
      <c r="AH155" s="48"/>
      <c r="AI155" s="48"/>
      <c r="AJ155" s="48"/>
      <c r="AK155" s="45"/>
      <c r="AL155" s="133"/>
      <c r="AM155" s="74"/>
    </row>
    <row r="156" spans="1:39" ht="30" customHeight="1" x14ac:dyDescent="0.25">
      <c r="A156" s="307"/>
      <c r="B156" s="33" t="s">
        <v>586</v>
      </c>
      <c r="C156" s="48"/>
      <c r="D156" s="48"/>
      <c r="E156" s="48"/>
      <c r="F156" s="48"/>
      <c r="G156" s="48"/>
      <c r="H156" s="48"/>
      <c r="I156" s="48"/>
      <c r="J156" s="48"/>
      <c r="K156" s="48"/>
      <c r="L156" s="48"/>
      <c r="M156" s="48"/>
      <c r="N156" s="45"/>
      <c r="O156" s="45"/>
      <c r="P156" s="45"/>
      <c r="Q156" s="45"/>
      <c r="R156" s="45" t="s">
        <v>131</v>
      </c>
      <c r="S156" s="45"/>
      <c r="T156" s="47"/>
      <c r="U156" s="48"/>
      <c r="V156" s="48"/>
      <c r="W156" s="48"/>
      <c r="X156" s="48"/>
      <c r="Y156" s="48"/>
      <c r="Z156" s="48"/>
      <c r="AA156" s="48"/>
      <c r="AB156" s="48"/>
      <c r="AC156" s="48"/>
      <c r="AD156" s="48"/>
      <c r="AE156" s="48"/>
      <c r="AF156" s="48"/>
      <c r="AG156" s="48"/>
      <c r="AH156" s="48"/>
      <c r="AI156" s="48"/>
      <c r="AJ156" s="48"/>
      <c r="AK156" s="45"/>
      <c r="AL156" s="133"/>
      <c r="AM156" s="74"/>
    </row>
    <row r="157" spans="1:39" ht="30" customHeight="1" x14ac:dyDescent="0.25">
      <c r="A157" s="307"/>
      <c r="B157" s="33" t="s">
        <v>587</v>
      </c>
      <c r="C157" s="48"/>
      <c r="D157" s="48"/>
      <c r="E157" s="48"/>
      <c r="F157" s="48"/>
      <c r="G157" s="48"/>
      <c r="H157" s="48"/>
      <c r="I157" s="48"/>
      <c r="J157" s="48"/>
      <c r="K157" s="48"/>
      <c r="L157" s="48"/>
      <c r="M157" s="48"/>
      <c r="N157" s="45"/>
      <c r="O157" s="45"/>
      <c r="P157" s="45"/>
      <c r="Q157" s="45"/>
      <c r="R157" s="45" t="s">
        <v>131</v>
      </c>
      <c r="S157" s="45"/>
      <c r="T157" s="47"/>
      <c r="U157" s="48"/>
      <c r="V157" s="48"/>
      <c r="W157" s="48"/>
      <c r="X157" s="48"/>
      <c r="Y157" s="48"/>
      <c r="Z157" s="48"/>
      <c r="AA157" s="48"/>
      <c r="AB157" s="48"/>
      <c r="AC157" s="48"/>
      <c r="AD157" s="48"/>
      <c r="AE157" s="48"/>
      <c r="AF157" s="48"/>
      <c r="AG157" s="48"/>
      <c r="AH157" s="48"/>
      <c r="AI157" s="48"/>
      <c r="AJ157" s="48"/>
      <c r="AK157" s="45"/>
      <c r="AL157" s="133"/>
      <c r="AM157" s="74"/>
    </row>
    <row r="158" spans="1:39" ht="30" customHeight="1" x14ac:dyDescent="0.25">
      <c r="A158" s="307"/>
      <c r="B158" s="33" t="s">
        <v>588</v>
      </c>
      <c r="C158" s="48"/>
      <c r="D158" s="48"/>
      <c r="E158" s="48"/>
      <c r="F158" s="48"/>
      <c r="G158" s="48"/>
      <c r="H158" s="48"/>
      <c r="I158" s="48"/>
      <c r="J158" s="48"/>
      <c r="K158" s="48"/>
      <c r="L158" s="48"/>
      <c r="M158" s="48"/>
      <c r="N158" s="45"/>
      <c r="O158" s="45"/>
      <c r="P158" s="45"/>
      <c r="Q158" s="45"/>
      <c r="R158" s="45" t="s">
        <v>131</v>
      </c>
      <c r="S158" s="45"/>
      <c r="T158" s="47"/>
      <c r="U158" s="48"/>
      <c r="V158" s="48"/>
      <c r="W158" s="48"/>
      <c r="X158" s="48"/>
      <c r="Y158" s="48"/>
      <c r="Z158" s="48"/>
      <c r="AA158" s="48"/>
      <c r="AB158" s="48"/>
      <c r="AC158" s="48"/>
      <c r="AD158" s="48"/>
      <c r="AE158" s="48"/>
      <c r="AF158" s="48"/>
      <c r="AG158" s="48"/>
      <c r="AH158" s="48"/>
      <c r="AI158" s="48"/>
      <c r="AJ158" s="48"/>
      <c r="AK158" s="45"/>
      <c r="AL158" s="133"/>
      <c r="AM158" s="74"/>
    </row>
    <row r="159" spans="1:39" ht="30" customHeight="1" x14ac:dyDescent="0.25">
      <c r="A159" s="307"/>
      <c r="B159" s="33" t="s">
        <v>589</v>
      </c>
      <c r="C159" s="48"/>
      <c r="D159" s="48"/>
      <c r="E159" s="48"/>
      <c r="F159" s="48"/>
      <c r="G159" s="48"/>
      <c r="H159" s="48"/>
      <c r="I159" s="48"/>
      <c r="J159" s="48"/>
      <c r="K159" s="48"/>
      <c r="L159" s="48"/>
      <c r="M159" s="48"/>
      <c r="N159" s="45"/>
      <c r="O159" s="45"/>
      <c r="P159" s="45"/>
      <c r="Q159" s="45"/>
      <c r="R159" s="45" t="s">
        <v>131</v>
      </c>
      <c r="S159" s="45"/>
      <c r="T159" s="47"/>
      <c r="U159" s="48"/>
      <c r="V159" s="48"/>
      <c r="W159" s="48"/>
      <c r="X159" s="48"/>
      <c r="Y159" s="48"/>
      <c r="Z159" s="48"/>
      <c r="AA159" s="48"/>
      <c r="AB159" s="48"/>
      <c r="AC159" s="48"/>
      <c r="AD159" s="48"/>
      <c r="AE159" s="48"/>
      <c r="AF159" s="48"/>
      <c r="AG159" s="48"/>
      <c r="AH159" s="48"/>
      <c r="AI159" s="48"/>
      <c r="AJ159" s="48"/>
      <c r="AK159" s="45"/>
      <c r="AL159" s="133"/>
      <c r="AM159" s="74"/>
    </row>
    <row r="160" spans="1:39" ht="30" customHeight="1" x14ac:dyDescent="0.25">
      <c r="A160" s="308"/>
      <c r="B160" s="33" t="s">
        <v>590</v>
      </c>
      <c r="C160" s="48"/>
      <c r="D160" s="48"/>
      <c r="E160" s="48"/>
      <c r="F160" s="48"/>
      <c r="G160" s="48"/>
      <c r="H160" s="48"/>
      <c r="I160" s="48"/>
      <c r="J160" s="48"/>
      <c r="K160" s="48"/>
      <c r="L160" s="48"/>
      <c r="M160" s="48"/>
      <c r="N160" s="45"/>
      <c r="O160" s="45"/>
      <c r="P160" s="45"/>
      <c r="Q160" s="45"/>
      <c r="R160" s="45" t="s">
        <v>131</v>
      </c>
      <c r="S160" s="45"/>
      <c r="T160" s="47"/>
      <c r="U160" s="48"/>
      <c r="V160" s="48"/>
      <c r="W160" s="48"/>
      <c r="X160" s="48"/>
      <c r="Y160" s="48"/>
      <c r="Z160" s="48"/>
      <c r="AA160" s="48"/>
      <c r="AB160" s="48"/>
      <c r="AC160" s="48"/>
      <c r="AD160" s="48"/>
      <c r="AE160" s="48"/>
      <c r="AF160" s="48"/>
      <c r="AG160" s="48"/>
      <c r="AH160" s="48"/>
      <c r="AI160" s="48"/>
      <c r="AJ160" s="48"/>
      <c r="AK160" s="45"/>
      <c r="AL160" s="133"/>
      <c r="AM160" s="74"/>
    </row>
    <row r="161" spans="1:39" x14ac:dyDescent="0.25">
      <c r="AM161" s="74"/>
    </row>
    <row r="162" spans="1:39" x14ac:dyDescent="0.25">
      <c r="B162" s="49"/>
      <c r="AL162" s="136"/>
      <c r="AM162" s="74"/>
    </row>
    <row r="163" spans="1:39" ht="15.75" thickBot="1" x14ac:dyDescent="0.3">
      <c r="AL163" s="136"/>
      <c r="AM163" s="74"/>
    </row>
    <row r="164" spans="1:39" ht="26.25" customHeight="1" thickBot="1" x14ac:dyDescent="0.3">
      <c r="A164" s="332" t="s">
        <v>422</v>
      </c>
      <c r="B164" s="333"/>
      <c r="C164" s="333"/>
      <c r="D164" s="333"/>
      <c r="E164" s="333"/>
      <c r="F164" s="333"/>
      <c r="G164" s="333"/>
      <c r="H164" s="333"/>
      <c r="I164" s="333"/>
      <c r="J164" s="333"/>
      <c r="K164" s="333"/>
      <c r="L164" s="333"/>
      <c r="M164" s="333"/>
      <c r="N164" s="334"/>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423</v>
      </c>
      <c r="B166" s="41"/>
      <c r="C166" s="42">
        <f>COUNTA(C170:C178,C182:C190,C194:C202,C206:C214)</f>
        <v>3</v>
      </c>
      <c r="AM166" s="74"/>
    </row>
    <row r="167" spans="1:39" x14ac:dyDescent="0.25">
      <c r="AM167" s="74"/>
    </row>
    <row r="168" spans="1:39" ht="15.75" customHeight="1" x14ac:dyDescent="0.25">
      <c r="A168" s="300" t="s">
        <v>424</v>
      </c>
      <c r="B168" s="302" t="s">
        <v>118</v>
      </c>
      <c r="C168" s="302" t="s">
        <v>2</v>
      </c>
      <c r="D168" s="302" t="s">
        <v>4</v>
      </c>
      <c r="E168" s="229" t="s">
        <v>6</v>
      </c>
      <c r="F168" s="298" t="s">
        <v>8</v>
      </c>
      <c r="G168" s="299"/>
      <c r="H168" s="302" t="s">
        <v>10</v>
      </c>
      <c r="I168" s="302" t="s">
        <v>14</v>
      </c>
      <c r="J168" s="309" t="s">
        <v>12</v>
      </c>
      <c r="K168" s="304" t="s">
        <v>119</v>
      </c>
      <c r="L168" s="305"/>
      <c r="M168" s="309" t="s">
        <v>20</v>
      </c>
      <c r="N168" s="309" t="s">
        <v>22</v>
      </c>
      <c r="O168" s="34"/>
      <c r="AM168" s="74"/>
    </row>
    <row r="169" spans="1:39" ht="15.75" x14ac:dyDescent="0.25">
      <c r="A169" s="301"/>
      <c r="B169" s="303"/>
      <c r="C169" s="303"/>
      <c r="D169" s="303"/>
      <c r="E169" s="230"/>
      <c r="F169" s="38" t="s">
        <v>121</v>
      </c>
      <c r="G169" s="38" t="s">
        <v>122</v>
      </c>
      <c r="H169" s="303"/>
      <c r="I169" s="303"/>
      <c r="J169" s="310"/>
      <c r="K169" s="59" t="s">
        <v>123</v>
      </c>
      <c r="L169" s="59" t="s">
        <v>425</v>
      </c>
      <c r="M169" s="310"/>
      <c r="N169" s="310"/>
      <c r="O169" s="2"/>
      <c r="AM169" s="74"/>
    </row>
    <row r="170" spans="1:39" x14ac:dyDescent="0.25">
      <c r="A170" s="33" t="s">
        <v>436</v>
      </c>
      <c r="B170" s="33"/>
      <c r="C170" s="48" t="s">
        <v>591</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300" t="s">
        <v>424</v>
      </c>
      <c r="B180" s="302" t="s">
        <v>118</v>
      </c>
      <c r="C180" s="302" t="s">
        <v>2</v>
      </c>
      <c r="D180" s="302" t="s">
        <v>4</v>
      </c>
      <c r="E180" s="229" t="s">
        <v>6</v>
      </c>
      <c r="F180" s="298" t="s">
        <v>8</v>
      </c>
      <c r="G180" s="299"/>
      <c r="H180" s="302" t="s">
        <v>10</v>
      </c>
      <c r="I180" s="302" t="s">
        <v>14</v>
      </c>
      <c r="J180" s="302" t="s">
        <v>12</v>
      </c>
      <c r="K180" s="304" t="s">
        <v>119</v>
      </c>
      <c r="L180" s="305"/>
      <c r="M180" s="302" t="s">
        <v>20</v>
      </c>
      <c r="N180" s="309" t="s">
        <v>22</v>
      </c>
      <c r="O180" s="34"/>
      <c r="AM180" s="74"/>
    </row>
    <row r="181" spans="1:39" ht="15" customHeight="1" x14ac:dyDescent="0.25">
      <c r="A181" s="301"/>
      <c r="B181" s="303"/>
      <c r="C181" s="303"/>
      <c r="D181" s="303"/>
      <c r="E181" s="230"/>
      <c r="F181" s="38" t="s">
        <v>121</v>
      </c>
      <c r="G181" s="38" t="s">
        <v>122</v>
      </c>
      <c r="H181" s="303"/>
      <c r="I181" s="303"/>
      <c r="J181" s="303"/>
      <c r="K181" s="59" t="s">
        <v>123</v>
      </c>
      <c r="L181" s="59" t="s">
        <v>425</v>
      </c>
      <c r="M181" s="303"/>
      <c r="N181" s="310"/>
      <c r="O181" s="2"/>
      <c r="AM181" s="74"/>
    </row>
    <row r="182" spans="1:39" x14ac:dyDescent="0.25">
      <c r="A182" s="33" t="s">
        <v>436</v>
      </c>
      <c r="B182" s="33"/>
      <c r="C182" s="48" t="s">
        <v>591</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300" t="s">
        <v>424</v>
      </c>
      <c r="B192" s="302" t="s">
        <v>118</v>
      </c>
      <c r="C192" s="302" t="s">
        <v>2</v>
      </c>
      <c r="D192" s="302" t="s">
        <v>4</v>
      </c>
      <c r="E192" s="229" t="s">
        <v>6</v>
      </c>
      <c r="F192" s="298" t="s">
        <v>8</v>
      </c>
      <c r="G192" s="299"/>
      <c r="H192" s="302" t="s">
        <v>10</v>
      </c>
      <c r="I192" s="302" t="s">
        <v>14</v>
      </c>
      <c r="J192" s="302" t="s">
        <v>12</v>
      </c>
      <c r="K192" s="304" t="s">
        <v>119</v>
      </c>
      <c r="L192" s="305"/>
      <c r="M192" s="302" t="s">
        <v>20</v>
      </c>
      <c r="N192" s="309" t="s">
        <v>22</v>
      </c>
      <c r="O192" s="34"/>
      <c r="AM192" s="74"/>
    </row>
    <row r="193" spans="1:39" ht="15" customHeight="1" x14ac:dyDescent="0.25">
      <c r="A193" s="301"/>
      <c r="B193" s="303"/>
      <c r="C193" s="303"/>
      <c r="D193" s="303"/>
      <c r="E193" s="230"/>
      <c r="F193" s="38" t="s">
        <v>121</v>
      </c>
      <c r="G193" s="38" t="s">
        <v>122</v>
      </c>
      <c r="H193" s="303"/>
      <c r="I193" s="303"/>
      <c r="J193" s="303"/>
      <c r="K193" s="59" t="s">
        <v>123</v>
      </c>
      <c r="L193" s="59" t="s">
        <v>425</v>
      </c>
      <c r="M193" s="303"/>
      <c r="N193" s="310"/>
      <c r="O193" s="2"/>
      <c r="AM193" s="74"/>
    </row>
    <row r="194" spans="1:39" ht="15" customHeight="1" x14ac:dyDescent="0.25">
      <c r="A194" s="33"/>
      <c r="B194" s="33"/>
      <c r="C194" s="48" t="s">
        <v>591</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300" t="s">
        <v>437</v>
      </c>
      <c r="B204" s="302" t="s">
        <v>118</v>
      </c>
      <c r="C204" s="302" t="s">
        <v>2</v>
      </c>
      <c r="D204" s="302" t="s">
        <v>4</v>
      </c>
      <c r="E204" s="229" t="s">
        <v>6</v>
      </c>
      <c r="F204" s="298" t="s">
        <v>8</v>
      </c>
      <c r="G204" s="299"/>
      <c r="H204" s="302" t="s">
        <v>10</v>
      </c>
      <c r="I204" s="302" t="s">
        <v>14</v>
      </c>
      <c r="J204" s="302" t="s">
        <v>12</v>
      </c>
      <c r="K204" s="304" t="s">
        <v>119</v>
      </c>
      <c r="L204" s="305"/>
      <c r="M204" s="302" t="s">
        <v>20</v>
      </c>
      <c r="N204" s="309" t="s">
        <v>22</v>
      </c>
      <c r="O204" s="34"/>
      <c r="AM204" s="74"/>
    </row>
    <row r="205" spans="1:39" ht="15.75" x14ac:dyDescent="0.25">
      <c r="A205" s="301"/>
      <c r="B205" s="303"/>
      <c r="C205" s="303"/>
      <c r="D205" s="303"/>
      <c r="E205" s="230"/>
      <c r="F205" s="38" t="s">
        <v>121</v>
      </c>
      <c r="G205" s="38" t="s">
        <v>122</v>
      </c>
      <c r="H205" s="303"/>
      <c r="I205" s="303"/>
      <c r="J205" s="303"/>
      <c r="K205" s="59" t="s">
        <v>123</v>
      </c>
      <c r="L205" s="59" t="s">
        <v>425</v>
      </c>
      <c r="M205" s="303"/>
      <c r="N205" s="310"/>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F180:G180"/>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31345B39-6011-407A-A4ED-FFABC13C2913}">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topLeftCell="A4" zoomScale="80" zoomScaleNormal="80" zoomScalePageLayoutView="70" workbookViewId="0">
      <selection activeCell="J29" sqref="J2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283" t="s">
        <v>438</v>
      </c>
      <c r="C1" s="283"/>
      <c r="D1" s="283"/>
      <c r="E1" s="283"/>
      <c r="F1" s="283"/>
      <c r="G1" s="283"/>
      <c r="H1" s="283"/>
      <c r="I1" s="283"/>
      <c r="J1" s="283"/>
      <c r="K1" s="283"/>
      <c r="L1" s="283"/>
      <c r="M1" s="283"/>
      <c r="N1" s="283"/>
      <c r="O1" s="283"/>
      <c r="P1" s="283"/>
      <c r="Q1" s="283"/>
      <c r="R1" s="283"/>
      <c r="S1" s="283"/>
      <c r="T1" s="283"/>
      <c r="U1" s="283"/>
      <c r="V1" s="283"/>
      <c r="W1" s="283"/>
      <c r="X1" s="76"/>
    </row>
    <row r="2" spans="1:28" s="11" customFormat="1" ht="21" customHeight="1" x14ac:dyDescent="0.25">
      <c r="A2" s="77"/>
      <c r="B2" s="283"/>
      <c r="C2" s="283"/>
      <c r="D2" s="283"/>
      <c r="E2" s="283"/>
      <c r="F2" s="283"/>
      <c r="G2" s="283"/>
      <c r="H2" s="283"/>
      <c r="I2" s="283"/>
      <c r="J2" s="283"/>
      <c r="K2" s="283"/>
      <c r="L2" s="283"/>
      <c r="M2" s="283"/>
      <c r="N2" s="283"/>
      <c r="O2" s="283"/>
      <c r="P2" s="283"/>
      <c r="Q2" s="283"/>
      <c r="R2" s="283"/>
      <c r="S2" s="283"/>
      <c r="T2" s="283"/>
      <c r="U2" s="283"/>
      <c r="V2" s="283"/>
      <c r="W2" s="283"/>
      <c r="X2" s="77"/>
    </row>
    <row r="3" spans="1:28" ht="33.75" customHeight="1" x14ac:dyDescent="0.35">
      <c r="A3" s="76"/>
      <c r="B3" s="290" t="str">
        <f>'Monitoria Anual - 1'!A2</f>
        <v>Plano de Ação Nacional para a Conservação das Tartarugas Marinhas - PAN Tartarugas Marinhas</v>
      </c>
      <c r="C3" s="290"/>
      <c r="D3" s="290"/>
      <c r="E3" s="290"/>
      <c r="F3" s="290"/>
      <c r="G3" s="290"/>
      <c r="H3" s="290"/>
      <c r="I3" s="290"/>
      <c r="J3" s="290"/>
      <c r="K3" s="290"/>
      <c r="L3" s="290"/>
      <c r="M3" s="290"/>
      <c r="N3" s="290"/>
      <c r="O3" s="290"/>
      <c r="P3" s="290"/>
      <c r="Q3" s="290"/>
      <c r="R3" s="290"/>
      <c r="S3" s="290"/>
      <c r="T3" s="290"/>
      <c r="U3" s="290"/>
      <c r="V3" s="290"/>
      <c r="W3" s="290"/>
      <c r="X3" s="76"/>
    </row>
    <row r="4" spans="1:28" x14ac:dyDescent="0.25">
      <c r="A4" s="76"/>
      <c r="J4" s="8"/>
      <c r="K4" s="8"/>
      <c r="L4" s="8"/>
      <c r="M4" s="8"/>
      <c r="N4" s="8"/>
      <c r="O4" s="8"/>
      <c r="X4" s="76"/>
    </row>
    <row r="5" spans="1:28" s="2" customFormat="1" ht="45" customHeight="1" x14ac:dyDescent="0.25">
      <c r="A5" s="74"/>
      <c r="B5" s="295" t="s">
        <v>439</v>
      </c>
      <c r="C5" s="295"/>
      <c r="D5" s="296" t="str">
        <f>'Monitoria Anual - 1'!B4</f>
        <v>Reduzir as ameaças e pressões às tartarugas marinhas e seus habitats, por meio do aprimoramento das ações de conservação, pesquisa, monitoramento e políticas públicas, visando diminuir o risco de extinção dessas espécies</v>
      </c>
      <c r="E5" s="296"/>
      <c r="F5" s="296"/>
      <c r="G5" s="296"/>
      <c r="H5" s="296"/>
      <c r="I5" s="296"/>
      <c r="J5" s="296"/>
      <c r="K5" s="296"/>
      <c r="L5" s="296"/>
      <c r="M5" s="297"/>
      <c r="N5" s="9"/>
      <c r="O5" s="9"/>
      <c r="P5" s="9"/>
      <c r="Q5" s="9"/>
      <c r="R5" s="9"/>
      <c r="X5" s="74"/>
    </row>
    <row r="6" spans="1:28" x14ac:dyDescent="0.25">
      <c r="A6" s="76"/>
      <c r="J6" s="8"/>
      <c r="K6" s="8"/>
      <c r="L6" s="8"/>
      <c r="M6" s="8"/>
      <c r="N6" s="8"/>
      <c r="O6" s="8"/>
      <c r="X6" s="76"/>
    </row>
    <row r="7" spans="1:28" ht="26.25" customHeight="1" x14ac:dyDescent="0.25">
      <c r="A7" s="76"/>
      <c r="B7" s="295" t="s">
        <v>110</v>
      </c>
      <c r="C7" s="295"/>
      <c r="D7" s="284" t="str">
        <f>'Monitoria Anual - 1'!B6</f>
        <v>09/09/2025 - 12/09/2025</v>
      </c>
      <c r="E7" s="284"/>
      <c r="F7" s="284"/>
      <c r="G7" s="285"/>
      <c r="H7" s="2"/>
      <c r="I7" s="10"/>
      <c r="J7" s="8"/>
      <c r="K7" s="8"/>
      <c r="L7" s="8"/>
      <c r="M7" s="8"/>
      <c r="N7" s="8"/>
      <c r="O7" s="8"/>
      <c r="X7" s="76"/>
    </row>
    <row r="8" spans="1:28" x14ac:dyDescent="0.25">
      <c r="A8" s="76"/>
      <c r="X8" s="76"/>
    </row>
    <row r="9" spans="1:28" ht="31.5" customHeight="1" x14ac:dyDescent="0.25">
      <c r="A9" s="76"/>
      <c r="B9" s="283" t="s">
        <v>440</v>
      </c>
      <c r="C9" s="283"/>
      <c r="D9" s="283"/>
      <c r="E9" s="283"/>
      <c r="F9" s="283"/>
      <c r="G9" s="283"/>
      <c r="H9" s="283"/>
      <c r="I9" s="283"/>
      <c r="J9" s="283"/>
      <c r="K9" s="283"/>
      <c r="L9" s="283"/>
      <c r="M9" s="283"/>
      <c r="N9" s="283"/>
      <c r="O9" s="283"/>
      <c r="P9" s="283"/>
      <c r="Q9" s="283"/>
      <c r="R9" s="283"/>
      <c r="S9" s="283"/>
      <c r="T9" s="283"/>
      <c r="U9" s="283"/>
      <c r="V9" s="283"/>
      <c r="W9" s="283"/>
      <c r="X9" s="76"/>
    </row>
    <row r="10" spans="1:28" x14ac:dyDescent="0.25">
      <c r="A10" s="76"/>
      <c r="G10" s="7"/>
      <c r="H10" s="7"/>
      <c r="I10" s="7"/>
      <c r="X10" s="76"/>
    </row>
    <row r="11" spans="1:28" ht="15.75" x14ac:dyDescent="0.25">
      <c r="A11" s="76"/>
      <c r="B11" s="284" t="s">
        <v>441</v>
      </c>
      <c r="C11" s="28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291"/>
      <c r="G12" s="291"/>
      <c r="H12" s="69"/>
      <c r="X12" s="76"/>
    </row>
    <row r="13" spans="1:28" ht="33.75" customHeight="1" x14ac:dyDescent="0.25">
      <c r="A13" s="76"/>
      <c r="C13" s="292" t="s">
        <v>597</v>
      </c>
      <c r="D13" s="293"/>
      <c r="E13" s="293"/>
      <c r="F13" s="293"/>
      <c r="G13" s="294"/>
      <c r="H13" s="3"/>
      <c r="X13" s="76"/>
    </row>
    <row r="14" spans="1:28" s="2" customFormat="1" ht="34.5" customHeight="1" x14ac:dyDescent="0.25">
      <c r="A14" s="74"/>
      <c r="C14" s="82" t="s">
        <v>443</v>
      </c>
      <c r="D14" s="78" t="s">
        <v>444</v>
      </c>
      <c r="E14" s="79" t="s">
        <v>445</v>
      </c>
      <c r="F14" s="80" t="s">
        <v>446</v>
      </c>
      <c r="G14" s="81" t="s">
        <v>445</v>
      </c>
      <c r="H14" s="6"/>
      <c r="X14" s="74"/>
    </row>
    <row r="15" spans="1:28" ht="15.75" x14ac:dyDescent="0.25">
      <c r="A15" s="76"/>
      <c r="C15" s="83" t="s">
        <v>447</v>
      </c>
      <c r="D15" s="56"/>
      <c r="E15" s="64"/>
      <c r="F15" s="56">
        <f>COUNTA('Monitoria Anual - 4'!T11:T1000)</f>
        <v>10</v>
      </c>
      <c r="G15" s="64">
        <f t="shared" ref="G15:G21" si="0">F15/$F$22</f>
        <v>6.5789473684210523E-2</v>
      </c>
      <c r="H15" s="65"/>
      <c r="X15" s="76"/>
    </row>
    <row r="16" spans="1:28" ht="15.75" x14ac:dyDescent="0.25">
      <c r="A16" s="76"/>
      <c r="C16" s="84" t="s">
        <v>448</v>
      </c>
      <c r="D16" s="57">
        <f>COUNTA('Monitoria Anual - 4'!O11:O1000)</f>
        <v>2</v>
      </c>
      <c r="E16" s="66">
        <f>D16/$D$22</f>
        <v>1.3333333333333334E-2</v>
      </c>
      <c r="F16" s="57">
        <f>D16-AB16</f>
        <v>2</v>
      </c>
      <c r="G16" s="66">
        <f t="shared" si="0"/>
        <v>1.3157894736842105E-2</v>
      </c>
      <c r="H16" s="65"/>
      <c r="X16" s="76"/>
      <c r="Z16">
        <f>COUNTIFS('Monitoria Anual - 1'!O:O,"x",'Monitoria Anual - 1'!T:T,"Excluída")</f>
        <v>0</v>
      </c>
      <c r="AA16">
        <f>COUNTIFS('Monitoria Anual - 1'!O:O,"x",'Monitoria Anual - 1'!T:T,"Agrupada")</f>
        <v>0</v>
      </c>
      <c r="AB16">
        <f>Z16+AA16</f>
        <v>0</v>
      </c>
    </row>
    <row r="17" spans="1:28" ht="15.75" x14ac:dyDescent="0.25">
      <c r="A17" s="76"/>
      <c r="C17" s="85" t="s">
        <v>449</v>
      </c>
      <c r="D17" s="57">
        <f>COUNTA('Monitoria Anual - 4'!P11:P1000)</f>
        <v>39</v>
      </c>
      <c r="E17" s="66">
        <f>D17/$D$22</f>
        <v>0.26</v>
      </c>
      <c r="F17" s="57">
        <f>D17-AB17</f>
        <v>38</v>
      </c>
      <c r="G17" s="66">
        <f t="shared" si="0"/>
        <v>0.25</v>
      </c>
      <c r="H17" s="65"/>
      <c r="X17" s="76"/>
      <c r="Z17">
        <f t="array" ref="Z17">COUNTIFS('Monitoria Anual - 1'!P:P,"x",'Monitoria Anual - 1'!T:T,"Excluída")</f>
        <v>1</v>
      </c>
      <c r="AA17">
        <f t="array" ref="AA17">COUNTIFS('Monitoria Anual - 1'!P:P,"x",'Monitoria Anual - 1'!T:T,"Agrupada")</f>
        <v>0</v>
      </c>
      <c r="AB17">
        <f>Z17+AA17</f>
        <v>1</v>
      </c>
    </row>
    <row r="18" spans="1:28" ht="15.75" x14ac:dyDescent="0.25">
      <c r="A18" s="76"/>
      <c r="C18" s="86" t="s">
        <v>450</v>
      </c>
      <c r="D18" s="57">
        <f>COUNTA('Monitoria Anual - 4'!Q11:Q1000)</f>
        <v>29</v>
      </c>
      <c r="E18" s="66">
        <f>D18/$D$22</f>
        <v>0.19333333333333333</v>
      </c>
      <c r="F18" s="57">
        <f>D18-AB18</f>
        <v>29</v>
      </c>
      <c r="G18" s="66">
        <f t="shared" si="0"/>
        <v>0.19078947368421054</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451</v>
      </c>
      <c r="D19" s="57">
        <f>COUNTA('Monitoria Anual - 4'!R11:R1000)</f>
        <v>38</v>
      </c>
      <c r="E19" s="66">
        <f>D19/$D$22</f>
        <v>0.25333333333333335</v>
      </c>
      <c r="F19" s="57">
        <f t="shared" ref="F19:F20" si="1">D19-AB19</f>
        <v>38</v>
      </c>
      <c r="G19" s="66">
        <f t="shared" si="0"/>
        <v>0.25</v>
      </c>
      <c r="H19" s="65"/>
      <c r="X19" s="76"/>
      <c r="Z19">
        <f t="array" ref="Z19">COUNTIFS('Monitoria Anual - 1'!R:R,"x",'Monitoria Anual - 1'!T:T,"Excluída")</f>
        <v>0</v>
      </c>
      <c r="AA19">
        <f t="array" ref="AA19">COUNTIFS('Monitoria Anual - 1'!R:R,"x",'Monitoria Anual - 1'!T:T,"Agrupada")</f>
        <v>0</v>
      </c>
      <c r="AB19">
        <f>Z19+AA19</f>
        <v>0</v>
      </c>
    </row>
    <row r="20" spans="1:28" ht="15.75" x14ac:dyDescent="0.25">
      <c r="A20" s="76"/>
      <c r="C20" s="88" t="s">
        <v>452</v>
      </c>
      <c r="D20" s="57">
        <f>COUNTA('Monitoria Anual - 4'!S11:S1000)</f>
        <v>42</v>
      </c>
      <c r="E20" s="66">
        <f>D20/$D$22</f>
        <v>0.28000000000000003</v>
      </c>
      <c r="F20" s="57">
        <f t="shared" si="1"/>
        <v>42</v>
      </c>
      <c r="G20" s="66">
        <f t="shared" si="0"/>
        <v>0.27631578947368424</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453</v>
      </c>
      <c r="D21" s="58"/>
      <c r="E21" s="67"/>
      <c r="F21" s="58">
        <f>'Monitoria Anual - 4'!C166</f>
        <v>3</v>
      </c>
      <c r="G21" s="67">
        <f t="shared" si="0"/>
        <v>1.9736842105263157E-2</v>
      </c>
      <c r="H21" s="65"/>
      <c r="X21" s="76"/>
    </row>
    <row r="22" spans="1:28" ht="16.5" thickBot="1" x14ac:dyDescent="0.3">
      <c r="A22" s="76"/>
      <c r="C22" s="90" t="s">
        <v>454</v>
      </c>
      <c r="D22" s="91">
        <f>SUM(D16:D20)</f>
        <v>150</v>
      </c>
      <c r="E22" s="92">
        <f>SUM(E15:E21)</f>
        <v>1</v>
      </c>
      <c r="F22" s="93">
        <f>SUM(F16:F21)</f>
        <v>152</v>
      </c>
      <c r="G22" s="94">
        <f>SUM(G16:G21)</f>
        <v>1</v>
      </c>
      <c r="H22" s="65"/>
      <c r="X22" s="76"/>
    </row>
    <row r="23" spans="1:28" x14ac:dyDescent="0.25">
      <c r="A23" s="76"/>
      <c r="C23" s="96" t="s">
        <v>455</v>
      </c>
      <c r="D23" s="286">
        <f>COUNTIF('Monitoria Anual - 4'!T11:T1000,"Agrupada")</f>
        <v>5</v>
      </c>
      <c r="E23" s="286"/>
      <c r="F23" s="286"/>
      <c r="G23" s="287"/>
      <c r="H23" s="5"/>
      <c r="X23" s="76"/>
    </row>
    <row r="24" spans="1:28" ht="15.75" thickBot="1" x14ac:dyDescent="0.3">
      <c r="A24" s="76"/>
      <c r="C24" s="95" t="s">
        <v>456</v>
      </c>
      <c r="D24" s="288">
        <f>COUNTIF('Monitoria Anual - 4'!T11:T161,"Excluída")</f>
        <v>5</v>
      </c>
      <c r="E24" s="288"/>
      <c r="F24" s="288"/>
      <c r="G24" s="289"/>
      <c r="X24" s="76"/>
    </row>
    <row r="25" spans="1:28" x14ac:dyDescent="0.25">
      <c r="A25" s="76"/>
      <c r="X25" s="76"/>
    </row>
    <row r="26" spans="1:28" x14ac:dyDescent="0.25">
      <c r="A26" s="76"/>
      <c r="X26" s="76"/>
    </row>
    <row r="27" spans="1:28" ht="15.75" x14ac:dyDescent="0.25">
      <c r="A27" s="76"/>
      <c r="B27" s="284" t="s">
        <v>457</v>
      </c>
      <c r="C27" s="28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458</v>
      </c>
      <c r="D29" s="52">
        <f>COUNTA('Monitoria Anual - 4'!A11:A160)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459</v>
      </c>
      <c r="D31" s="110" t="s">
        <v>460</v>
      </c>
      <c r="E31" s="13"/>
      <c r="F31" s="14"/>
      <c r="G31" s="15"/>
      <c r="H31" s="17"/>
      <c r="I31" s="18"/>
      <c r="J31" s="19"/>
      <c r="W31" s="1"/>
      <c r="X31" s="76"/>
    </row>
    <row r="32" spans="1:28" x14ac:dyDescent="0.25">
      <c r="A32" s="76"/>
      <c r="C32" s="53" t="s">
        <v>461</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x14ac:dyDescent="0.25">
      <c r="A33" s="76"/>
      <c r="C33" s="54" t="s">
        <v>462</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x14ac:dyDescent="0.25">
      <c r="A34" s="76"/>
      <c r="C34" s="54" t="s">
        <v>463</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x14ac:dyDescent="0.25">
      <c r="A35" s="76"/>
      <c r="C35" s="54" t="s">
        <v>464</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x14ac:dyDescent="0.25">
      <c r="A36" s="76"/>
      <c r="C36" s="54" t="s">
        <v>465</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x14ac:dyDescent="0.25">
      <c r="A37" s="76"/>
      <c r="C37" s="54" t="s">
        <v>466</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x14ac:dyDescent="0.25">
      <c r="A38" s="76"/>
      <c r="C38" s="54" t="s">
        <v>467</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x14ac:dyDescent="0.25">
      <c r="A39" s="76"/>
      <c r="C39" s="54" t="s">
        <v>593</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x14ac:dyDescent="0.25">
      <c r="A40" s="76"/>
      <c r="C40" s="54" t="s">
        <v>594</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75" thickBot="1" x14ac:dyDescent="0.3">
      <c r="A41" s="76"/>
      <c r="C41" s="55" t="s">
        <v>595</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3DB5B91534F143B255C3736349DE39" ma:contentTypeVersion="6" ma:contentTypeDescription="Crie um novo documento." ma:contentTypeScope="" ma:versionID="466318797f100e005a01411ba7df5374">
  <xsd:schema xmlns:xsd="http://www.w3.org/2001/XMLSchema" xmlns:xs="http://www.w3.org/2001/XMLSchema" xmlns:p="http://schemas.microsoft.com/office/2006/metadata/properties" xmlns:ns2="d43c36c4-2f63-438d-b580-cdaa82dd720d" xmlns:ns3="c633ef57-6cdf-4a57-99aa-44ee9da07c08" targetNamespace="http://schemas.microsoft.com/office/2006/metadata/properties" ma:root="true" ma:fieldsID="66e7e12b8ff986afe5fae42a8fa0a9d4" ns2:_="" ns3:_="">
    <xsd:import namespace="d43c36c4-2f63-438d-b580-cdaa82dd720d"/>
    <xsd:import namespace="c633ef57-6cdf-4a57-99aa-44ee9da07c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3c36c4-2f63-438d-b580-cdaa82dd72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633ef57-6cdf-4a57-99aa-44ee9da07c08"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9CCC2E-A27F-4C9E-8E39-A78DA132DD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3c36c4-2f63-438d-b580-cdaa82dd720d"/>
    <ds:schemaRef ds:uri="c633ef57-6cdf-4a57-99aa-44ee9da07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Planilha1</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Barbara Almeida de Carvalho</cp:lastModifiedBy>
  <cp:revision/>
  <dcterms:created xsi:type="dcterms:W3CDTF">2012-07-30T00:05:19Z</dcterms:created>
  <dcterms:modified xsi:type="dcterms:W3CDTF">2025-12-19T12:08:12Z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ies>
</file>