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9.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1.xml.rels" ContentType="application/vnd.openxmlformats-package.relationships+xml"/>
  <Override PartName="/xl/worksheets/_rels/sheet5.xml.rels" ContentType="application/vnd.openxmlformats-package.relationships+xml"/>
  <Override PartName="/xl/worksheets/_rels/sheet7.xml.rels" ContentType="application/vnd.openxmlformats-package.relationships+xml"/>
  <Override PartName="/xl/theme/theme1.xml" ContentType="application/vnd.openxmlformats-officedocument.theme+xml"/>
  <Override PartName="/xl/comments2.xml" ContentType="application/vnd.openxmlformats-officedocument.spreadsheetml.comments+xml"/>
  <Override PartName="/xl/sharedStrings.xml" ContentType="application/vnd.openxmlformats-officedocument.spreadsheetml.sharedStrings+xml"/>
  <Override PartName="/xl/media/image1.jpeg" ContentType="image/jpeg"/>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charts/chart35.xml" ContentType="application/vnd.openxmlformats-officedocument.drawingml.chart+xml"/>
  <Override PartName="/xl/charts/chart1.xml" ContentType="application/vnd.openxmlformats-officedocument.drawingml.chart+xml"/>
  <Override PartName="/xl/charts/chart36.xml" ContentType="application/vnd.openxmlformats-officedocument.drawingml.chart+xml"/>
  <Override PartName="/xl/charts/chart2.xml" ContentType="application/vnd.openxmlformats-officedocument.drawingml.chart+xml"/>
  <Override PartName="/xl/charts/chart37.xml" ContentType="application/vnd.openxmlformats-officedocument.drawingml.chart+xml"/>
  <Override PartName="/xl/charts/chart3.xml" ContentType="application/vnd.openxmlformats-officedocument.drawingml.chart+xml"/>
  <Override PartName="/xl/charts/chart38.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39.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40.xml" ContentType="application/vnd.openxmlformats-officedocument.drawingml.chart+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3"/>
  </bookViews>
  <sheets>
    <sheet name="LEGENDA" sheetId="1" state="visible" r:id="rId3"/>
    <sheet name="Monitoria Anual - 1" sheetId="2" state="visible" r:id="rId4"/>
    <sheet name="Painel de Gestão - 1" sheetId="3" state="visible" r:id="rId5"/>
    <sheet name="Monitoria Anual - 2" sheetId="4" state="visible" r:id="rId6"/>
    <sheet name="Painel de Gestão - 2" sheetId="5" state="visible" r:id="rId7"/>
    <sheet name="Monitoria Anual - 3" sheetId="6" state="visible" r:id="rId8"/>
    <sheet name="Painel de Gestão - 3" sheetId="7" state="visible" r:id="rId9"/>
    <sheet name="Monitoria Anual - 4" sheetId="8" state="visible" r:id="rId10"/>
    <sheet name="Painel de Gestão - 4" sheetId="9" state="visible" r:id="rId11"/>
    <sheet name="Monitoria Final" sheetId="10" state="visible" r:id="rId12"/>
    <sheet name="Painel de Gestão Final" sheetId="11" state="visible" r:id="rId13"/>
  </sheet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xdr="http://schemas.openxmlformats.org/drawingml/2006/spreadsheetDrawing">
  <authors>
    <author>tc={6E9071DA-1B56-4CBB-99D9-E5B1A064B08E}</author>
    <author>tc={E3C307DC-7122-438E-8DD7-082F099929D1}</author>
  </authors>
  <commentList>
    <comment ref="AD11" authorId="1">
      <text>
        <r>
          <rPr>
            <sz val="11"/>
            <color rgb="FF000000"/>
            <rFont val="Calibri"/>
            <family val="2"/>
            <charset val="1"/>
          </rPr>
          <t xml:space="preserve">[Comentário encadeado]
Sua versão do Excel permite que você leia este comentário encadeado, no entanto, as edições serão removidas se o arquivo for aberto em uma versão mais recente do Excel. Saiba mais: https://go.microsoft.com/fwlink/?linkid=870924
Comentário:
    esse prazo é suficiente?</t>
        </r>
      </text>
    </comment>
    <comment ref="AD20" authorId="0">
      <text>
        <r>
          <rPr>
            <sz val="11"/>
            <color rgb="FF000000"/>
            <rFont val="Calibri"/>
            <family val="2"/>
            <charset val="1"/>
          </rPr>
          <t xml:space="preserve">[Comentário encadeado]
Sua versão do Excel permite que você leia este comentário encadeado, no entanto, as edições serão removidas se o arquivo for aberto em uma versão mais recente do Excel. Saiba mais: https://go.microsoft.com/fwlink/?linkid=870924
Comentário:
    Não seria interessante estender o prazo dessa ação?</t>
        </r>
      </text>
    </comment>
  </commentList>
</comments>
</file>

<file path=xl/sharedStrings.xml><?xml version="1.0" encoding="utf-8"?>
<sst xmlns="http://schemas.openxmlformats.org/spreadsheetml/2006/main" count="2965" uniqueCount="827">
  <si>
    <t xml:space="preserve">                              CONCEITOS DA MATRIZ DE MONITORIA</t>
  </si>
  <si>
    <r>
      <rPr>
        <b val="true"/>
        <sz val="14"/>
        <color theme="0"/>
        <rFont val="Calibri"/>
        <family val="2"/>
        <charset val="1"/>
      </rPr>
      <t xml:space="preserve">Planejamento das ações
</t>
    </r>
    <r>
      <rPr>
        <sz val="12"/>
        <color theme="0"/>
        <rFont val="Calibri"/>
        <family val="2"/>
        <charset val="1"/>
      </rPr>
      <t xml:space="preserve">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</si>
  <si>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 xml:space="preserve">Ação</t>
  </si>
  <si>
    <t xml:space="preserve">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</si>
  <si>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 xml:space="preserve">Produto</t>
  </si>
  <si>
    <t xml:space="preserve">Aquilo que é obtido pela realização da ação. Deve ser mensurável, tangível, comprovar a execução da ação e estar situado dentro da esfera de atribuições e competências dos participantes da Oficina de Planejamento.</t>
  </si>
  <si>
    <t xml:space="preserve">Resultados esperados</t>
  </si>
  <si>
    <t xml:space="preserve">Indica qual resultado pretende-se alcançar com a execução da ação. Diferente do produto, este item pode estar fora da esfera de atribuições e competências dos participantes da oficina e não é de preenchimento obrigatório.</t>
  </si>
  <si>
    <t xml:space="preserve">Período</t>
  </si>
  <si>
    <t xml:space="preserve">Datas de início e término da implementação da ação, sendo que o término deve estar dentro do tempo determinado para o ciclo de gestão do PAN.</t>
  </si>
  <si>
    <t xml:space="preserve">Articulador</t>
  </si>
  <si>
    <t xml:space="preserve">Pessoa responsável por articular a implementação da ação e apresentar o produto obtido. No entanto, ele não é o único responsável pela execução da ação.</t>
  </si>
  <si>
    <t xml:space="preserve">Colaboradores</t>
  </si>
  <si>
    <t xml:space="preserve">Pessoas ou instituições corresponsáveis pela execução da ação, que auxiliam nas diferentes etapas de sua implementação. </t>
  </si>
  <si>
    <t xml:space="preserve">Custo estimado (R$)</t>
  </si>
  <si>
    <t xml:space="preserve">É um campo numérico com a estimativa dos recursos financeiros necessários para a implementação da ação. </t>
  </si>
  <si>
    <t xml:space="preserve">Localização (Localidade)</t>
  </si>
  <si>
    <t xml:space="preserve">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</si>
  <si>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 xml:space="preserve">Localização (Área de Relevância)</t>
  </si>
  <si>
    <t xml:space="preserve">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</si>
  <si>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 xml:space="preserve">Observações</t>
  </si>
  <si>
    <t xml:space="preserve">Informações relevantes para a execução da ação.</t>
  </si>
  <si>
    <t xml:space="preserve">Linha Temática</t>
  </si>
  <si>
    <t xml:space="preserve">É um campo para a classificação temática da ação, a partir de uma lista suspensa pré-definida. (Definição de cada linha temática abaixo) </t>
  </si>
  <si>
    <r>
      <rPr>
        <b val="true"/>
        <sz val="14"/>
        <color rgb="FF000000"/>
        <rFont val="Calibri"/>
        <family val="2"/>
        <charset val="1"/>
      </rPr>
      <t xml:space="preserve">Situação atual das ações
</t>
    </r>
    <r>
      <rPr>
        <sz val="12"/>
        <color rgb="FF000000"/>
        <rFont val="Calibri"/>
        <family val="2"/>
        <charset val="1"/>
      </rPr>
      <t xml:space="preserve">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</si>
  <si>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 xml:space="preserve">Ação cujo início planejado é posterior ao período monitorado</t>
  </si>
  <si>
    <t xml:space="preserve">São ações que estão planejadas para iniciar em uma data futura à da monitoria, e que portanto não precisam ser analisadas detalhadamente. Elas são indicadas para permitir a visualização da situação do PAN como um todo.</t>
  </si>
  <si>
    <t xml:space="preserve">Ação não iniciada ou não concluída</t>
  </si>
  <si>
    <t xml:space="preserve">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</si>
  <si>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 xml:space="preserve">Ação em andamento com problemas de realização</t>
  </si>
  <si>
    <t xml:space="preserve">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</si>
  <si>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</si>
  <si>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 xml:space="preserve">Ação iniciada cujo prazo de conclusão ainda não expirou e, considerando o grau de execução, provavelmente será finalizada dentro do prazo estipulado.
Este tipo de ação não necessita de reprogramação significativa.</t>
  </si>
  <si>
    <t xml:space="preserve">Ação concluída</t>
  </si>
  <si>
    <t xml:space="preserve">Ação finalizada, com os produtos entregues. Mostra o quanto do PAN já está concluído. Neste caso, não importará, no gráfico, se a ação atrasou ou não para ser concluída, lembrando que a memória da execução nos anos anteriores</t>
  </si>
  <si>
    <t xml:space="preserve">Ação excluída ou agrupada</t>
  </si>
  <si>
    <t xml:space="preserve">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</si>
  <si>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 xml:space="preserve">Ação iniciada e não concluída no período previsto</t>
  </si>
  <si>
    <t xml:space="preserve">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</si>
  <si>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 xml:space="preserve">Novas ações</t>
  </si>
  <si>
    <t xml:space="preserve">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</si>
  <si>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 xml:space="preserve">Descrição do andamento da ação</t>
  </si>
  <si>
    <t xml:space="preserve">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</si>
  <si>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 xml:space="preserve">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</si>
  <si>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</si>
  <si>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 xml:space="preserve">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</si>
  <si>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</si>
  <si>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 xml:space="preserve">Responsável pela informação sobre o andamento da ação</t>
  </si>
  <si>
    <t xml:space="preserve">Inserir quem registrou as informações de descrição, produto, problemas e recomendações. </t>
  </si>
  <si>
    <t xml:space="preserve">Recomendações ou Observações </t>
  </si>
  <si>
    <t xml:space="preserve">Informações ou sugestões relevantes para a execução da ação.</t>
  </si>
  <si>
    <r>
      <rPr>
        <b val="true"/>
        <sz val="14"/>
        <color rgb="FF000000"/>
        <rFont val="Calibri"/>
        <family val="2"/>
        <charset val="1"/>
      </rPr>
      <t xml:space="preserve">Reprogramação das ações
</t>
    </r>
    <r>
      <rPr>
        <sz val="12"/>
        <color rgb="FF000000"/>
        <rFont val="Calibri"/>
        <family val="2"/>
        <charset val="1"/>
      </rPr>
      <t xml:space="preserve">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</si>
  <si>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 xml:space="preserve">Revisão do texto da ação</t>
  </si>
  <si>
    <t xml:space="preserve">Ajuste das informações referente ao texto da ação</t>
  </si>
  <si>
    <t xml:space="preserve">Revisão do produto da ação</t>
  </si>
  <si>
    <t xml:space="preserve">Ajuste das informações referente ao produto da ação</t>
  </si>
  <si>
    <t xml:space="preserve">Revisão do resultado esperado</t>
  </si>
  <si>
    <t xml:space="preserve">Ajuste das informações referente ao resultado esperado</t>
  </si>
  <si>
    <t xml:space="preserve">Revisão da data de início</t>
  </si>
  <si>
    <t xml:space="preserve">Ajuste referente a data de início da ação</t>
  </si>
  <si>
    <t xml:space="preserve">Revisão da data de término</t>
  </si>
  <si>
    <t xml:space="preserve">Ajuste referente a data final da ação</t>
  </si>
  <si>
    <t xml:space="preserve">Revisão do articulador da ação</t>
  </si>
  <si>
    <t xml:space="preserve">Ajuste referente ao articulador da ação</t>
  </si>
  <si>
    <t xml:space="preserve">Revisão do custo estimado</t>
  </si>
  <si>
    <t xml:space="preserve">Ajuste referente ao custo estimado da ação</t>
  </si>
  <si>
    <t xml:space="preserve">Revisão dos colaboradores</t>
  </si>
  <si>
    <t xml:space="preserve">Ajustes referente aos colaboradores da ação</t>
  </si>
  <si>
    <t xml:space="preserve">Revisão das localidades</t>
  </si>
  <si>
    <t xml:space="preserve">Ajuste referente a localidade da ação</t>
  </si>
  <si>
    <t xml:space="preserve">Revisão Área de Relevância</t>
  </si>
  <si>
    <t xml:space="preserve">Ajuste referente a área de abrangência da ação</t>
  </si>
  <si>
    <t xml:space="preserve">Revisão das Observações</t>
  </si>
  <si>
    <t xml:space="preserve">Ajuste referente às observações da ação</t>
  </si>
  <si>
    <t xml:space="preserve">Revisão da Linha Temática</t>
  </si>
  <si>
    <t xml:space="preserve">Ajuste referente à classificação temática da ação</t>
  </si>
  <si>
    <t xml:space="preserve">LINHAS TEMÁTICAS</t>
  </si>
  <si>
    <r>
      <rPr>
        <b val="true"/>
        <sz val="12"/>
        <color rgb="FF000000"/>
        <rFont val="Calibri"/>
        <family val="2"/>
        <charset val="1"/>
      </rPr>
      <t xml:space="preserve">Capacitação e EA</t>
    </r>
    <r>
      <rPr>
        <sz val="12"/>
        <color rgb="FF000000"/>
        <rFont val="Calibri"/>
        <family val="2"/>
        <charset val="1"/>
      </rPr>
      <t xml:space="preserve"> </t>
    </r>
  </si>
  <si>
    <r>
      <rPr>
        <u val="single"/>
        <sz val="12"/>
        <rFont val="Calibri"/>
        <family val="2"/>
        <charset val="1"/>
      </rPr>
      <t xml:space="preserve">Capacitação</t>
    </r>
    <r>
      <rPr>
        <sz val="12"/>
        <rFont val="Calibri"/>
        <family val="2"/>
        <charset val="1"/>
      </rPr>
      <t xml:space="preserve">: Processo de aprendizagem, que visa contribuir para o desenvolvimento de competências. (Adaptado do PNDP, 2006);
</t>
    </r>
    <r>
      <rPr>
        <u val="single"/>
        <sz val="12"/>
        <rFont val="Calibri"/>
        <family val="2"/>
        <charset val="1"/>
      </rPr>
      <t xml:space="preserve">Educação ambiental</t>
    </r>
    <r>
      <rPr>
        <sz val="12"/>
        <rFont val="Calibri"/>
        <family val="2"/>
        <charset val="1"/>
      </rPr>
      <t xml:space="preserve">: práticas voltadas à sensibilização da coletividade sobre as questões ambientais, formação de multiplicadores e engajamento em prol do meio ambiente (PNEA - Lei nº 9795/1999) </t>
    </r>
  </si>
  <si>
    <r>
      <rPr>
        <b val="true"/>
        <sz val="12"/>
        <color rgb="FF000000"/>
        <rFont val="Calibri"/>
        <family val="2"/>
        <charset val="1"/>
      </rPr>
      <t xml:space="preserve">Comunicação e Divulgação</t>
    </r>
    <r>
      <rPr>
        <sz val="12"/>
        <color rgb="FF000000"/>
        <rFont val="Calibri"/>
        <family val="2"/>
        <charset val="1"/>
      </rPr>
      <t xml:space="preserve"> </t>
    </r>
  </si>
  <si>
    <t xml:space="preserve">Ações voltadas para difundir, promover ou publicar assuntos relacionados ao PAN, tornando-os acessíveis para o público em geral.  </t>
  </si>
  <si>
    <t xml:space="preserve">Espécies Exóticas Invasoras  </t>
  </si>
  <si>
    <t xml:space="preserve">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</si>
  <si>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 xml:space="preserve">Financiamento</t>
  </si>
  <si>
    <t xml:space="preserve">Identificação de fontes de captação de recursos financeiros para execução das ações.  </t>
  </si>
  <si>
    <r>
      <rPr>
        <b val="true"/>
        <sz val="12"/>
        <color rgb="FF000000"/>
        <rFont val="Calibri"/>
        <family val="2"/>
        <charset val="1"/>
      </rPr>
      <t xml:space="preserve">Fiscalização</t>
    </r>
    <r>
      <rPr>
        <sz val="12"/>
        <color rgb="FF000000"/>
        <rFont val="Calibri"/>
        <family val="2"/>
        <charset val="1"/>
      </rPr>
      <t xml:space="preserve"> </t>
    </r>
  </si>
  <si>
    <t xml:space="preserve">Controle e vigilância destinados a impedir estabelecimento ou continuidade de atividades consideradas lesivas ao meio ambiente ou em desconformidade com que foi autorizado. (IAP – Instituto Ambiental do Paraná).  </t>
  </si>
  <si>
    <t xml:space="preserve">Gestão da Informação</t>
  </si>
  <si>
    <t xml:space="preserve">Geração, organização, disponibilização e análise de dados sobre biodiversidade.   </t>
  </si>
  <si>
    <t xml:space="preserve">Licenciamento</t>
  </si>
  <si>
    <t xml:space="preserve">Proposição de medidas facilitadoras, mitigadoras ou compensatórias relacionadas ao processo de licenciamento ambiental.   </t>
  </si>
  <si>
    <t xml:space="preserve">Manejo de Habitat</t>
  </si>
  <si>
    <t xml:space="preserve">Atividades relacionadas à recuperação, manutenção, restauração ou conectividade de ambientes naturais. </t>
  </si>
  <si>
    <t xml:space="preserve">Manejo ex situ</t>
  </si>
  <si>
    <t xml:space="preserve">Intervenção sobre espécimes da fauna em ambiente controlado sob interferência e cuidado humano com a finalidade de manter e/ou reproduzir tais espécimes em cativeiro (IN ICMBio Nº 5/2021).  </t>
  </si>
  <si>
    <r>
      <rPr>
        <b val="true"/>
        <sz val="12"/>
        <color rgb="FF000000"/>
        <rFont val="Calibri"/>
        <family val="2"/>
        <charset val="1"/>
      </rPr>
      <t xml:space="preserve">Manejo in situ</t>
    </r>
    <r>
      <rPr>
        <sz val="12"/>
        <color rgb="FF000000"/>
        <rFont val="Calibri"/>
        <family val="2"/>
        <charset val="1"/>
      </rPr>
      <t xml:space="preserve"> </t>
    </r>
  </si>
  <si>
    <t xml:space="preserve">Intervenção sobre espécimes da fauna em seu habitat natural visando à manutenção e recuperação de populações viáveis (IN ICMBio Nº 5/2021).  </t>
  </si>
  <si>
    <r>
      <rPr>
        <b val="true"/>
        <sz val="12"/>
        <color rgb="FF000000"/>
        <rFont val="Calibri"/>
        <family val="2"/>
        <charset val="1"/>
      </rPr>
      <t xml:space="preserve">Normativas</t>
    </r>
    <r>
      <rPr>
        <sz val="12"/>
        <color rgb="FF000000"/>
        <rFont val="Calibri"/>
        <family val="2"/>
        <charset val="1"/>
      </rPr>
      <t xml:space="preserve"> </t>
    </r>
  </si>
  <si>
    <t xml:space="preserve">Proposição de elaboração, revisão ou alteração de diretrizes, regras ou normas e articulação com outros órgãos nas diferentes esferas para sua efetiva incorporação e implementação em seus instrumentos legais.    </t>
  </si>
  <si>
    <r>
      <rPr>
        <b val="true"/>
        <sz val="12"/>
        <color rgb="FF000000"/>
        <rFont val="Calibri"/>
        <family val="2"/>
        <charset val="1"/>
      </rPr>
      <t xml:space="preserve">Ordenamento e gestão territorial</t>
    </r>
    <r>
      <rPr>
        <sz val="12"/>
        <color rgb="FF000000"/>
        <rFont val="Calibri"/>
        <family val="2"/>
        <charset val="1"/>
      </rPr>
      <t xml:space="preserve"> </t>
    </r>
  </si>
  <si>
    <t xml:space="preserve">Estratégias que orientem a priorização das ações necessárias para uma gestão adequada do território (ordenamento territorial, áreas prioritárias, zoneamento urbano)  </t>
  </si>
  <si>
    <r>
      <rPr>
        <b val="true"/>
        <sz val="12"/>
        <color rgb="FF000000"/>
        <rFont val="Calibri"/>
        <family val="2"/>
        <charset val="1"/>
      </rPr>
      <t xml:space="preserve">Pesquisa </t>
    </r>
    <r>
      <rPr>
        <sz val="12"/>
        <color rgb="FF000000"/>
        <rFont val="Calibri"/>
        <family val="2"/>
        <charset val="1"/>
      </rPr>
      <t xml:space="preserve"> </t>
    </r>
  </si>
  <si>
    <t xml:space="preserve">Monitoramento, investigação e produção de conhecimento técnico-científico. </t>
  </si>
  <si>
    <t xml:space="preserve">Unidade de Conservação </t>
  </si>
  <si>
    <t xml:space="preserve">Unidades de Conservação- Criação, implementação, ampliação de unidades do SNUC e áreas protegidas. </t>
  </si>
  <si>
    <r>
      <rPr>
        <b val="true"/>
        <sz val="12"/>
        <color rgb="FF000000"/>
        <rFont val="Calibri"/>
        <family val="2"/>
        <charset val="1"/>
      </rPr>
      <t xml:space="preserve">Uso Sustentável</t>
    </r>
    <r>
      <rPr>
        <sz val="12"/>
        <color rgb="FF000000"/>
        <rFont val="Calibri"/>
        <family val="2"/>
        <charset val="1"/>
      </rPr>
      <t xml:space="preserve"> </t>
    </r>
  </si>
  <si>
    <t xml:space="preserve">Utilização racional de componentes da biodiversidade, mantendo seu potencial para atender às necessidades das gerações presentes e futuras (Adaptado da CDB - Decreto Legislativo nº 2, de 1994) - Mitigação e melhoria em equipamentos e estrutura.  </t>
  </si>
  <si>
    <t xml:space="preserve">PLANO DE AÇÃO NACIONAL DE CONSERVAÇÃO DE ESPÉCIES AMEAÇADAS DE EXTINÇÃO - PAN</t>
  </si>
  <si>
    <t xml:space="preserve">Plano de Ação Nacional para Conservação das Espécies Ameaçadas de Extinção da Fauna Aquática da Bacia do Rio São Francisco - PAN SÃO FRANCISCO</t>
  </si>
  <si>
    <t xml:space="preserve">Objetivo geral do PAN</t>
  </si>
  <si>
    <t xml:space="preserve">Assegurar a qualidade ambiental do ecossistema aquático para conservar populações saudáveis de peixes ameaçados do Velho Chico, em 5 anos.</t>
  </si>
  <si>
    <t xml:space="preserve">Data da monitoria</t>
  </si>
  <si>
    <t xml:space="preserve">04/03/2024 – 06/04/2024</t>
  </si>
  <si>
    <t xml:space="preserve">Agrupada</t>
  </si>
  <si>
    <t xml:space="preserve">Excluída</t>
  </si>
  <si>
    <t xml:space="preserve">PLANEJAMENTO DO PAN</t>
  </si>
  <si>
    <t xml:space="preserve">SITUAÇÃO ATUAL </t>
  </si>
  <si>
    <t xml:space="preserve">REPROGRAMAÇÃO DO PAN</t>
  </si>
  <si>
    <t xml:space="preserve">OBJETIVOS ESPECÍFICOS</t>
  </si>
  <si>
    <t xml:space="preserve">Nº</t>
  </si>
  <si>
    <t xml:space="preserve">Localização</t>
  </si>
  <si>
    <t xml:space="preserve">Revisão das observações</t>
  </si>
  <si>
    <t xml:space="preserve">Início</t>
  </si>
  <si>
    <t xml:space="preserve">Fim</t>
  </si>
  <si>
    <t xml:space="preserve">Localidades</t>
  </si>
  <si>
    <t xml:space="preserve">Área de Relevância</t>
  </si>
  <si>
    <t xml:space="preserve">1- Redução da ocorrência de processos erosivos, aterramento de nascentes e assoreamento dos cursos d’água.</t>
  </si>
  <si>
    <t xml:space="preserve">1.1</t>
  </si>
  <si>
    <t xml:space="preserve">Compilar as informações produzidas no programa de revitalização das sub-bacias do São Francisco e do  Plano dos Recursos Hídricos  da bacia do rio São Francisco que fazem interseção com as áreas estratégicas do PAN</t>
  </si>
  <si>
    <t xml:space="preserve">Relatório com mapa de áreas contempladas (SIG)</t>
  </si>
  <si>
    <t xml:space="preserve">Localização das áreas que receberam intervenção</t>
  </si>
  <si>
    <t xml:space="preserve">fevereiro/23</t>
  </si>
  <si>
    <t xml:space="preserve">julho/23</t>
  </si>
  <si>
    <t xml:space="preserve">Iure Giuliano (EMATER-MG)</t>
  </si>
  <si>
    <t xml:space="preserve">Márcio de Araújo Silva (ANA); Vilma Veloso (CBHSF, Colônia de Pescadores Z34); Luciana Hayashi (ICMBio/CEPTA); Josi Ponzetto (ICMBio/CEPTA); Haeliton Cerqueira (INEMA-BA). </t>
  </si>
  <si>
    <t xml:space="preserve">BHSF</t>
  </si>
  <si>
    <t xml:space="preserve">Áreas estratégicas selecionadas no PAN</t>
  </si>
  <si>
    <t xml:space="preserve">Informações focadas na redução dos processos erosivos. Buscar colaboradores: Agencia Peixe Vivo e CBHSF.</t>
  </si>
  <si>
    <t xml:space="preserve">x</t>
  </si>
  <si>
    <t xml:space="preserve">As informações já foram coletadas e enviadas para equipe dar tratamento gerar o mapa. </t>
  </si>
  <si>
    <t xml:space="preserve">Planilha com os dados das ações já realizadas. Novos projetos estão em fase de elaboração</t>
  </si>
  <si>
    <t xml:space="preserve">Falta equipe CEPTA realizar a compilação das informaçãoes e gerar o mapa.</t>
  </si>
  <si>
    <t xml:space="preserve">Aguardando orientações para finalizar a ação planejada</t>
  </si>
  <si>
    <t xml:space="preserve">1.2</t>
  </si>
  <si>
    <t xml:space="preserve">Incentivar o cercamento de nascentes e matas ciliares</t>
  </si>
  <si>
    <t xml:space="preserve">Projetos de recuperação de  nascentes e matas ciliares; registro de  nascentes e de matas cercadas</t>
  </si>
  <si>
    <t xml:space="preserve">Aumentar o número de nascentes e áreas de matas riparias protegidas na área da sub-bacia priorizada.</t>
  </si>
  <si>
    <t xml:space="preserve">fevereiro/28</t>
  </si>
  <si>
    <t xml:space="preserve">Ruanny Casarim (IEF-MG); Edinaldo (CBHSF - Médio SF); Rúbia (Agência Peixe vivo); Miriam de Castro (CEMIG); Thiago Gomes (CBRHSSF).</t>
  </si>
  <si>
    <t xml:space="preserve">Área específicas relevantes para as espécies do PAN</t>
  </si>
  <si>
    <t xml:space="preserve">A ação 1.1 pode subsidiar a escolha das sub-bacias juntamente com documento elaborado pelo grupo do PAN;  se a região escolhida for mais à montante, a ação será mais eficiente; A quantidade  vai depender da quantidade de recursos arrecadados. Estimativa de cálculo R$10.000,00/km de nascente ou mata ripária cercada. Buscar colaboradores: Prefeitura municipal; CMDRS; CODEMA; Ministério Público; Comitê Pro Brumadinho; Altino Alto SF. </t>
  </si>
  <si>
    <t xml:space="preserve">Essa ação já foi realizada em diversos municípios da bacia do Rio São Francisco, por meio do programa de revitalização do rio Sâo Francisco. Codevasf e Governo de MG. Novos projetos estão em fase de elaboração.</t>
  </si>
  <si>
    <t xml:space="preserve">Planilha com os dados das ações já realizadas. </t>
  </si>
  <si>
    <t xml:space="preserve">1.3</t>
  </si>
  <si>
    <t xml:space="preserve">Orientar prefeituras municipais na correta manutenção de estradas vicinais</t>
  </si>
  <si>
    <t xml:space="preserve">Prefeituras orientadas na adequação de estradas (Atas de reunião)</t>
  </si>
  <si>
    <t xml:space="preserve">Estradas vicinais adequadas, minimizando o carreamento de sedimentos para os cursos d’água na área da Sub-bacia priorizada.</t>
  </si>
  <si>
    <t xml:space="preserve">Hugo Wanderley (Associação dos Municípios de Alagoas - AMA) . </t>
  </si>
  <si>
    <t xml:space="preserve">Sub-bacia priorizada pelo grupo do PAN</t>
  </si>
  <si>
    <t xml:space="preserve">A ação 1.1 pode subsidiar a escolha das sub-bacias juntamente com documento elaborado pelo grupo do PAN; A quantidade  vai depender da quantidade de recursos arrecadados. Estimativa de custo: R$40.000,00/ km. Buscar colaboradores: Prefeitura municipal; CMDRS; CODEMA; Ministério Público; DEER; CBHs.</t>
  </si>
  <si>
    <t xml:space="preserve">Várias estradas já foram construídas dentro do Programa de revitalização do Rio São Francisco. Novos projetos estão em fase de elaboração.</t>
  </si>
  <si>
    <t xml:space="preserve">Planilha com os dados das ações já realizadas.</t>
  </si>
  <si>
    <t xml:space="preserve">Falta elaborar o mapa com os municípios prioritários que estão contemplados nesse PAN, para fazer as devidas orientações as prefeituras</t>
  </si>
  <si>
    <t xml:space="preserve">1.4</t>
  </si>
  <si>
    <t xml:space="preserve">Estimular a construção de bacias de captação (barraginha)</t>
  </si>
  <si>
    <t xml:space="preserve"> Registro de bacias construídas</t>
  </si>
  <si>
    <t xml:space="preserve">Bacias construídas para estimular a infiltração de água e conter o carreamento de sedimentos, na área da Sub-bacia priorizada.</t>
  </si>
  <si>
    <t xml:space="preserve">Rita Barreto (ICMBio/CEPTA)</t>
  </si>
  <si>
    <t xml:space="preserve">A ação 1.1 pode subsidiar a escolha das sub-bacias juntamente com documento elaborado pelo grupo do PAN; A quantidade  vai depender da quantidade de recursos arrecadados. Estimativa de custo: R$500,00 / Bacia de contenção. Buscar colaboradores: Prefeitura municipal; CMDRS; CODEMA; Ministério Público. A busca de colaboradores depende das áreas que vão ser determinadas na ação 1.1.</t>
  </si>
  <si>
    <t xml:space="preserve">1.5</t>
  </si>
  <si>
    <t xml:space="preserve">Capacitar os analistas de órgãos ambientais distribuídos nos municípios das áreas estratégicas do PAN e contemplados pelos projetos da Ação 1.1 objetivando a conscientização sobre a supressão de vegetação</t>
  </si>
  <si>
    <t xml:space="preserve">Workshop; lista de presença</t>
  </si>
  <si>
    <t xml:space="preserve">Que os órgãos ambientais considerem as áreas do PAN nas autorizações de supressão de vegetação</t>
  </si>
  <si>
    <t xml:space="preserve">Ruanny Casarim (IEF-MG)</t>
  </si>
  <si>
    <t xml:space="preserve">Haeliton Cerqueira (INEMA-BA); Lucas Augusto (IMA-AL); Rivaldo Couto (IBAMA-AL); Emerson Leandro (ICMBio/MONA São Francisco).</t>
  </si>
  <si>
    <t xml:space="preserve">MG</t>
  </si>
  <si>
    <t xml:space="preserve">Bacia São Francisco (BA, PE, SE, AL)</t>
  </si>
  <si>
    <t xml:space="preserve">Datas e valor estimados pela equipe ICMBio/CEPTA, confirmar na primeira monitoria. Valor calculado por curso. Buscar colaboradores: SEMA; IMA-AL; SEMAD-MG; SEDURBS-SE; OEMA-PE. </t>
  </si>
  <si>
    <t xml:space="preserve">Ação sem andamento. As AEs ainda não estão finalizadas, além dos produtos da ação 1.1.Resolução conjunta SEMAD/IEF numero 3102/2021 (servidores que fazem análise de supressão de vegetação tinham alguns protocolos a seguir, mas caiu). Legislação afrouxada. Não existe a necessidade de levantamento de fauna aquática para supressão de vegetação em MG (licenciamento ambiental) (Ruanny). Código Florestal vai ser a legislação base para essa ação. </t>
  </si>
  <si>
    <t xml:space="preserve">AEs não finalizadas, falta de legislação ambiental estadual para embasamento.</t>
  </si>
  <si>
    <t xml:space="preserve">Ruanny Casarim (IEF MG)</t>
  </si>
  <si>
    <t xml:space="preserve">após definição das AEs e finalização da ação 1.1</t>
  </si>
  <si>
    <t xml:space="preserve">1.6</t>
  </si>
  <si>
    <t xml:space="preserve">Articular a inserção dos Objetivos do PAN São Francisco em projetos de proteção e conservação já existentes na bacia.</t>
  </si>
  <si>
    <t xml:space="preserve">Ata de reunião; ofícios encaminhados</t>
  </si>
  <si>
    <t xml:space="preserve">Maior proteção das áreas de nascentes com a inclusão do PAN nos projetos</t>
  </si>
  <si>
    <t xml:space="preserve">julho/25</t>
  </si>
  <si>
    <t xml:space="preserve">Márcio de Araújo Silva (ANA)</t>
  </si>
  <si>
    <t xml:space="preserve">Vilma Veloso (CBHSF, Colônia de Pescadores Z34); Yvonilde Medeiros (UFBA); Alexandre Clistenes (UEFS); Renato Cunha (GAMBÁ); Sérgio Xavier (CBC); Rita Barreto (ICMBio/CEPTA)</t>
  </si>
  <si>
    <t xml:space="preserve">áreas de nascentes da BHSF</t>
  </si>
  <si>
    <t xml:space="preserve">O Pacto pela Governança da Água visa aprimorar a integração da gestão de recursos hídricos em bacias hidrográficas de atuação compartilhada entre União e Estado, por meio do fortalecimento da regulação, da governança, dos instrumentos de gestão, do conhecimento, da adaptação à mudança climática e da conservação e uso racional da água. 
Todos os estados da bacia do São Francisco aderiram ao pacto e formalizaram o Plano de Ações com a ANA por meio de uma Nota Técnica Conjunta. Nesta consta o compromisso de levar em consideração as áreas estratégicas do PAN no processo de planejamento.
A articulação com o CBH Interestadual ainda será realizada. </t>
  </si>
  <si>
    <t xml:space="preserve">Necessário alinhamento com CBH interestadual (Márcio Araújo).</t>
  </si>
  <si>
    <t xml:space="preserve">1.7</t>
  </si>
  <si>
    <t xml:space="preserve">Articular através de reuniões com Operador Nacional do Sistema (ONS), ANA, IBAMA e OEMAs aumentos e reduções gradativas das vazões das hidrelétricas, evitando a queda de barrancos no leito do rio.</t>
  </si>
  <si>
    <t xml:space="preserve">Ata da reunião; ofício encaminhado</t>
  </si>
  <si>
    <t xml:space="preserve">Diminuição do assoreamento e de formação de ilhas no meio do rio</t>
  </si>
  <si>
    <t xml:space="preserve">janeiro/24</t>
  </si>
  <si>
    <t xml:space="preserve">Emerson Soares (UFAL)</t>
  </si>
  <si>
    <t xml:space="preserve">Rita Barreto (ICMBio/CEPTA); Yvonilde Medeiros (UFBA); Márcio de Araújo Silva (ANA); Alexandre Clistenes (UEFS); Marcelo Ribeiro (SEMARH); Sonali Cavalcanti Oliveira (Chesf)</t>
  </si>
  <si>
    <t xml:space="preserve">UHE Xingó trecho de 240km até a Foz</t>
  </si>
  <si>
    <t xml:space="preserve">Baixo São Francisco</t>
  </si>
  <si>
    <t xml:space="preserve">Articulador realizou 4 reuniões entre 2023/2024 (CBHSF, CHESF, MPF, Associação de Piscicultores de Paulo Afonso, Advogada da CEMIG, representantes de pescadores). MPF recomendou para que se esgotassem a possibilidade de se ajuizar. Estreia de documentário que tratará sobre assunto (qualidade da água relacionada com oscilações de vazão e erosão). </t>
  </si>
  <si>
    <t xml:space="preserve">Atas de reuniões; Documentário feito pelo Prof. Emerson </t>
  </si>
  <si>
    <t xml:space="preserve">Dar publicidade ao documentário nas redes sociais do ICMBio/CEPTA </t>
  </si>
  <si>
    <t xml:space="preserve">2- Regularização do uso da água e controle do lançamento de poluentes (esgotos, agrotóxicos, fertilizantes, resíduos minerários, dentre outros) que causam impactos aos ambientes aquáticos.</t>
  </si>
  <si>
    <t xml:space="preserve">2.1</t>
  </si>
  <si>
    <t xml:space="preserve">Elaborar o Plano Integrado dos recursos hídricos da bacia hidrográfica do rio São Francisco considerando as demandas do PAN</t>
  </si>
  <si>
    <t xml:space="preserve">Plano elaborado com as demandas do PAN incluídas</t>
  </si>
  <si>
    <t xml:space="preserve">Proteção do habitat, melhoria na qualidade e disponibilidade hídrica</t>
  </si>
  <si>
    <t xml:space="preserve">fevereiro/24</t>
  </si>
  <si>
    <t xml:space="preserve">janeiro/26</t>
  </si>
  <si>
    <t xml:space="preserve">Vilma Veloso (CBHSF, Colônia de Pescadores Z34); Yvonilde Medeiros (UFBA); Haeliton Cerqueira (INEMA-BA); Marcelo Ribeiro (SEMARH); Rúbia Mansur (Agencia Peixe Vivo), Rita Barreto (ICMBio/CEPTA).</t>
  </si>
  <si>
    <t xml:space="preserve">Área de abrangência do PAN</t>
  </si>
  <si>
    <t xml:space="preserve">Articular com o comitê de bacia o Plano de Recursos Hídricos 2026 a 2035. Data referente a previsão de implementação do projeto (jan-24/dez-25), período proposto considerando a publicação do PAN em 2023. Fazer único plano para CBHs afluentes e federal. </t>
  </si>
  <si>
    <t xml:space="preserve">O Pacto pela Governança da Água visa aprimorar a integração da gestão de recursos hídricos em bacias hidrográficas de atuação compartilhada entre União e Estado, por meio do fortalecimento da regulação, da governança, dos instrumentos de gestão, do conhecimento, da adaptação à mudança climática e da conservação e uso racional da água. 
Todos os estados da bacia do São Francisco aderiram ao pacto e formalizaram o Plano de Ações com a ANA por meio de uma Nota Técnica Conjunta. Nesta consta o compromisso de levar em consideração as áreas estratégicas do PAN no processo de planejamento.
A articulação com o CBH Interestadual ainda será realizada.</t>
  </si>
  <si>
    <t xml:space="preserve">Conversar com José Maciel (CBH)</t>
  </si>
  <si>
    <t xml:space="preserve">2.2</t>
  </si>
  <si>
    <t xml:space="preserve">Elaborar o enquadramento dos corpos d'água da bacia do rio São Francisco considerando as demandas do PAN</t>
  </si>
  <si>
    <t xml:space="preserve">Enquadramento elaborado com as demandas do PAN</t>
  </si>
  <si>
    <t xml:space="preserve">Alan Mota (IGAM); Ruanny Casarim  (IEF-MG); Haeliton Cerqueira (INEMA-BA); Marcelo Ribeiro (SEMARH); Ailton Rocha (SEDURBS)</t>
  </si>
  <si>
    <t xml:space="preserve">Previsão de início: trecho mineiro UGH IGAM 2023. Buscar colaboradores: CBHSF e órgãos gestores.</t>
  </si>
  <si>
    <t xml:space="preserve">O Pacto pela Governança da Água visa aprimorar a integração da gestão de recursos hídricos em bacias hidrográficas de atuação compartilhada entre União e Estado, por meio do fortalecimento da regulação, da governança, dos instrumentos de gestão, do conhecimento, da adaptação à mudança climática e da conservação e uso racional da água. 
Todos os estados da bacia do São Francisco aderiram ao pacto e formalizaram o Plano de Ações com a ANA por meio de uma Nota Técnica Conjunta. Nesta consta o compromisso de levar em consideração as áreas estratégicas do PAN no processo de planejamento.
A articulação com o CBH Interestadual ainda será realizada. Afluentes do estado de MG já começaram no enquadramento. </t>
  </si>
  <si>
    <r>
      <rPr>
        <sz val="11"/>
        <color rgb="FF000000"/>
        <rFont val="Calibri"/>
        <family val="2"/>
        <charset val="1"/>
      </rPr>
      <t xml:space="preserve">prazo curto</t>
    </r>
    <r>
      <rPr>
        <sz val="11"/>
        <rFont val="Calibri"/>
        <family val="2"/>
        <charset val="1"/>
      </rPr>
      <t xml:space="preserve"> para implementação </t>
    </r>
    <r>
      <rPr>
        <sz val="11"/>
        <color rgb="FF000000"/>
        <rFont val="Calibri"/>
        <family val="2"/>
        <charset val="1"/>
      </rPr>
      <t xml:space="preserve">(janeiro/2024)</t>
    </r>
  </si>
  <si>
    <t xml:space="preserve">2.3</t>
  </si>
  <si>
    <t xml:space="preserve">Articular com a Agência Nacional de Águas e estados o monitoramento quali-quantitativo de áreas estratégicas do PAN</t>
  </si>
  <si>
    <t xml:space="preserve">Qualidade da água das Áreas estratégicas do PAN monitoradas</t>
  </si>
  <si>
    <t xml:space="preserve">José Maciel (CBHSF) </t>
  </si>
  <si>
    <t xml:space="preserve">Yvonilde Medeiros (UFBA); José Maciel Nunes (CBHSF); Vilma Veloso (CBHSF, Colônia de Pescadores Z34); Marcelo Ribeiro (SEMARH); Ivens Leão (IMA).</t>
  </si>
  <si>
    <t xml:space="preserve">Áreas estratégicas</t>
  </si>
  <si>
    <t xml:space="preserve">Quali-água; articular a possibilidade de se avaliar outros parâmetros e padrões além dos que são analisados pela ANA, específicos para avaliação da qualificação dos ambientes;  articular com OEMAS.</t>
  </si>
  <si>
    <t xml:space="preserve">Articulação com CBHs para apoiar o monitoramento, repassar aos estados. ANA está enxugando a agenda (Márcio Araújo). Foi realizada reunião inicial em setembro de 2022. Sem informações do articulador.  </t>
  </si>
  <si>
    <t xml:space="preserve">Sem informações do articulador, falta articulação maior com CBHs para apoiar o monitoramento. </t>
  </si>
  <si>
    <t xml:space="preserve">Maciel irá indicar articuladores de CBHs afluentes</t>
  </si>
  <si>
    <t xml:space="preserve">Articular com órgãos gestores de recursos hídricos o monitoramento quali-quantitativo de áreas estratégicas do PAN</t>
  </si>
  <si>
    <t xml:space="preserve">2.4</t>
  </si>
  <si>
    <t xml:space="preserve">Mapear fontes de poluição e promover ações de educação ambiental visando esclarecer às comunidades locais e prefeituras sobre os impactos desses poluentes</t>
  </si>
  <si>
    <t xml:space="preserve">Relatórios de fontes de poluição e de ações de educação ambiental</t>
  </si>
  <si>
    <t xml:space="preserve">comunidade local sensibilizada e melhoria da qualidade da água</t>
  </si>
  <si>
    <t xml:space="preserve">Rodrigo Purificação (Chesf)</t>
  </si>
  <si>
    <t xml:space="preserve">Emerson Soares (UFAL); Themis Silva (UFAL); José Vieira (UFAL) Eduardo Lucena (UFAL); Carlos Alexandre (UFS); Jackson Borges (CBHSF, Museu Velho Chico); Miriam de Castro (CEMIG); Pedro Normande (IMA); Reginaldo Silva (CBHSSF); Fabiana Couto (SEMARH-AL). </t>
  </si>
  <si>
    <t xml:space="preserve">Baixo SF</t>
  </si>
  <si>
    <t xml:space="preserve">Buscar colaboradores: Prefeituras Municipais (ribeirinhas); Trabalhar o tema em conjunto com a ação 3.4. Utilizar mapeamentos existentes de fontes de poluição no Baixo SF e reservatórios como referência para o resto da bacia.</t>
  </si>
  <si>
    <t xml:space="preserve">Sem informações do articulador. Tentar contato com articulador em até 30 dias.Atualização: Maria Rita entrou em contato com o articulador, o qual estava em licença paternidade e férias. Ele irá enviar a Rita as principais atividades desenvolvidas, porém fora do período previsto da monitoria. </t>
  </si>
  <si>
    <t xml:space="preserve">Não houve retorno do articulador para informações sobre ação no período da monitoria. </t>
  </si>
  <si>
    <t xml:space="preserve">GAT PAN São Francisco</t>
  </si>
  <si>
    <t xml:space="preserve">Sugestão de exclusão da ação se não houver retorno do articulador em 30 dias. </t>
  </si>
  <si>
    <t xml:space="preserve">Mapear as principais fontes de poluição nas Áreas Estratégicas e promover ações de educação ambiental visando esclarecer às comunidades locais e prefeituras sobre os impactos desses poluentes</t>
  </si>
  <si>
    <t xml:space="preserve">2.5</t>
  </si>
  <si>
    <t xml:space="preserve">Articular a elaboração e implementação de planos municipais de saneamento básico (PMSB) em municípios pertencentes às áreas estratégicas do PAN</t>
  </si>
  <si>
    <t xml:space="preserve">Atas de reunião; ofícios encaminhados; planos elaborados; relatórios de execução de PMSB</t>
  </si>
  <si>
    <t xml:space="preserve">Municípios das áreas estratégicas do PAN com saneamento básico </t>
  </si>
  <si>
    <t xml:space="preserve">Thiago Gomes (CBRHSSF)</t>
  </si>
  <si>
    <t xml:space="preserve">José Maciel Nunes (CBHSF); Márcio de Araújo Silva (ANA); Vilma Veloso (CBHSF, Colônia de Pescadores Z34); Hugo Wanderley (Associação dos Municípios de Alagoas - AMA); Ermi Ferrari (Águas do Sertão); Elane (Casal). </t>
  </si>
  <si>
    <t xml:space="preserve">Realizar levantamento prévio dos municípios que possuem PMSB. 
Valor estimado pela equipe ICMBio/CEPTA, atualizar durante a primeira monitoria.</t>
  </si>
  <si>
    <r>
      <rPr>
        <sz val="11"/>
        <color rgb="FF000000"/>
        <rFont val="Calibri"/>
        <family val="2"/>
        <charset val="1"/>
      </rPr>
      <t xml:space="preserve">Sem info</t>
    </r>
    <r>
      <rPr>
        <sz val="11"/>
        <rFont val="Calibri (Corpo)"/>
        <family val="0"/>
        <charset val="1"/>
      </rPr>
      <t xml:space="preserve">rmações do articulador. A equipe ICMBio/CEPTA tentou entrar em contato, porém sem resposta. </t>
    </r>
  </si>
  <si>
    <t xml:space="preserve">Não houve retorno do articulador para informações sobre ação. </t>
  </si>
  <si>
    <t xml:space="preserve">Tentar entrar em contato novamente com o articulador posteriormentes. </t>
  </si>
  <si>
    <t xml:space="preserve">3- Diagnóstico e planejamento territorial que garantam a manutenção de trechos relevantes de rios para as espécies do PAN.</t>
  </si>
  <si>
    <t xml:space="preserve">3.1</t>
  </si>
  <si>
    <t xml:space="preserve">Mapear a distribuição das espécies ameaçadas com ocorrência no quadrilátero ferrífero para definição de áreas estratégicas para recuperação/conservação</t>
  </si>
  <si>
    <t xml:space="preserve">Mapa de distribuição, artigos científicos</t>
  </si>
  <si>
    <t xml:space="preserve">Confirmação do status de conservação da espécie</t>
  </si>
  <si>
    <t xml:space="preserve">Paulo Pompeu (UFLA)</t>
  </si>
  <si>
    <t xml:space="preserve">Carlos Bernardo Alves (autônomo); Thiago Pezalli (PUC-MG); Gilberto Salvador (PUC-MG); Ruanny Casarim (IEF-MG); Gladstone Araújo (Fundação de Parques Municipais e Zoobotânica- Aquário do Rio São Francisco).</t>
  </si>
  <si>
    <t xml:space="preserve">Brumadinho, Nova Lima, Itabirito, Ouro Preto, Cristiano Otoni, Igarapé (MG)</t>
  </si>
  <si>
    <t xml:space="preserve">Parque Nacional Serra do Gandarela</t>
  </si>
  <si>
    <r>
      <rPr>
        <i val="true"/>
        <sz val="12"/>
        <color rgb="FF000000"/>
        <rFont val="Calibri"/>
        <family val="2"/>
        <charset val="1"/>
      </rPr>
      <t xml:space="preserve">Trycomicterus novalimensis</t>
    </r>
    <r>
      <rPr>
        <sz val="12"/>
        <color rgb="FF000000"/>
        <rFont val="Calibri"/>
        <family val="2"/>
        <charset val="1"/>
      </rPr>
      <t xml:space="preserve"> (cambeva), </t>
    </r>
    <r>
      <rPr>
        <i val="true"/>
        <sz val="12"/>
        <color rgb="FF000000"/>
        <rFont val="Calibri"/>
        <family val="2"/>
        <charset val="1"/>
      </rPr>
      <t xml:space="preserve">Pareiorhaphis mutuca </t>
    </r>
    <r>
      <rPr>
        <sz val="12"/>
        <color rgb="FF000000"/>
        <rFont val="Calibri"/>
        <family val="2"/>
        <charset val="1"/>
      </rPr>
      <t xml:space="preserve">(Cascudo), </t>
    </r>
    <r>
      <rPr>
        <i val="true"/>
        <sz val="12"/>
        <color rgb="FF000000"/>
        <rFont val="Calibri"/>
        <family val="2"/>
        <charset val="1"/>
      </rPr>
      <t xml:space="preserve">Plesioptopoma curvidens</t>
    </r>
    <r>
      <rPr>
        <sz val="12"/>
        <color rgb="FF000000"/>
        <rFont val="Calibri"/>
        <family val="2"/>
        <charset val="1"/>
      </rPr>
      <t xml:space="preserve"> (Cascudinho).</t>
    </r>
  </si>
  <si>
    <t xml:space="preserve">Aprovação do projeto com alterações pelo GEF Terrestre (Caatinga, Pampa e Pantanal) (3 expedições contempladas, 2 nesse ano - maio e setembro), entretanto, é necessário justificar a inclusão de região no Cerrado para utilizar o recurso (Rita). Tentar veículo para expedições com a NGI Lagoa Santa.</t>
  </si>
  <si>
    <t xml:space="preserve">3.2</t>
  </si>
  <si>
    <t xml:space="preserve">Buscar instrumentos legais para construção de normativa que reconheça o contínuo fluvial do São Francisco como área de importância única para à conservação da ictiofauna ameaçada de extinção contemplada no PAN São Francisco.</t>
  </si>
  <si>
    <t xml:space="preserve">Minuta de normativa</t>
  </si>
  <si>
    <t xml:space="preserve">Conseguir o reconhecimento legal da área como de importância única</t>
  </si>
  <si>
    <t xml:space="preserve">100.00,00</t>
  </si>
  <si>
    <t xml:space="preserve">Márcio de Araújo Silva (ANA); Paulo Pompeu (UFLA); Alexandre Clistenes (UEFS); Haeliton Cerqueira (INEMA); Ruanny Casarim (IEF-MG); Marina (IEF-MG); José Maciel Nunes (CBHSF); Mario Tallarico (SUPES- MG); Yvonilde Medeiros (UFBA).</t>
  </si>
  <si>
    <t xml:space="preserve">Continuo Fluvial de Três Marias a Sobradinho e seus afluentes </t>
  </si>
  <si>
    <r>
      <rPr>
        <i val="true"/>
        <sz val="12"/>
        <color rgb="FF000000"/>
        <rFont val="Calibri"/>
        <family val="2"/>
        <charset val="1"/>
      </rPr>
      <t xml:space="preserve">Pseudoplatystoma corruscans </t>
    </r>
    <r>
      <rPr>
        <sz val="12"/>
        <color rgb="FF000000"/>
        <rFont val="Calibri"/>
        <family val="2"/>
        <charset val="1"/>
      </rPr>
      <t xml:space="preserve">(Surubim), </t>
    </r>
    <r>
      <rPr>
        <i val="true"/>
        <sz val="12"/>
        <color rgb="FF000000"/>
        <rFont val="Calibri"/>
        <family val="2"/>
        <charset val="1"/>
      </rPr>
      <t xml:space="preserve">Conorhynchos conirostris</t>
    </r>
    <r>
      <rPr>
        <sz val="12"/>
        <color rgb="FF000000"/>
        <rFont val="Calibri"/>
        <family val="2"/>
        <charset val="1"/>
      </rPr>
      <t xml:space="preserve"> (Pirá-tamanduá), </t>
    </r>
    <r>
      <rPr>
        <i val="true"/>
        <sz val="12"/>
        <color rgb="FF000000"/>
        <rFont val="Calibri"/>
        <family val="2"/>
        <charset val="1"/>
      </rPr>
      <t xml:space="preserve">Lophiosilurus alexandri</t>
    </r>
    <r>
      <rPr>
        <sz val="12"/>
        <color rgb="FF000000"/>
        <rFont val="Calibri"/>
        <family val="2"/>
        <charset val="1"/>
      </rPr>
      <t xml:space="preserve"> (Pacamã), </t>
    </r>
    <r>
      <rPr>
        <i val="true"/>
        <sz val="12"/>
        <color rgb="FF000000"/>
        <rFont val="Calibri"/>
        <family val="2"/>
        <charset val="1"/>
      </rPr>
      <t xml:space="preserve">Brycon nattereri </t>
    </r>
    <r>
      <rPr>
        <sz val="12"/>
        <color rgb="FF000000"/>
        <rFont val="Calibri"/>
        <family val="2"/>
        <charset val="1"/>
      </rPr>
      <t xml:space="preserve">(Pirapitinga), (Cascudo Preto). Área sujeita a restrição de uso com vistas a proteção de recursos hídricos (lei 9433/97 - conteúdo mínimo de recursos hídricos - Plano de Recursos Hídricos). Custo estimado para contratção de consultoria de documento básico para o relatório.</t>
    </r>
  </si>
  <si>
    <t xml:space="preserve">Elaboração do Plano de trabalho, submetido na reunião de Indicadores e Metas. Proposta de contratação de estudos para avaliar a viabilidade. Sugestão: realização de workshop para discussão, para consolidar a importância de rio livre de barramentos entre Três Marias e Sobradinho. Selecionar pesquisadores para escreverem Nota Técnica (via ICMBio/CEPTA) para envio à ANA e ANEEL para instrumentalização normativa. </t>
  </si>
  <si>
    <t xml:space="preserve">Após Nota Técnica ser consolidada, envio ao IBAMA, ANA, ANEEL, OEMAs.</t>
  </si>
  <si>
    <t xml:space="preserve">3.3</t>
  </si>
  <si>
    <t xml:space="preserve">Recomendar aos órgãos gestores o zoneamento da bacia com vistas a avaliação integrada dos efeitos da implantação de novos barramentos dos cursos d'água e novos processos de outorga na bacia hidrográfica do Rio São Francisco</t>
  </si>
  <si>
    <t xml:space="preserve">Ofício, workshops, Nota Técnica, dados publicados no sistema Siga do comitê de bacia hidrográfica do Rio São Francisco.</t>
  </si>
  <si>
    <t xml:space="preserve">Zoneamento da bacia considerando as espécies contempladas pelo PAN São Francisco</t>
  </si>
  <si>
    <t xml:space="preserve">José Maciel Nunes  (CBHSF) </t>
  </si>
  <si>
    <t xml:space="preserve">Daniel Crepaldi (IBAMA); Eliese (IBAMA/DILIC); Luciana Khoury (MPE BA); Haeliton Cerqueira (INEMA); Ruanny Casarim (IEF-MG); Marina Rufino (IEF-MG); Sergio Galvão (IMA); Mayra Pimenta (ICMBio/COESP).</t>
  </si>
  <si>
    <t xml:space="preserve">Rita não conseguiu falar diretamente com o articulador.</t>
  </si>
  <si>
    <t xml:space="preserve">3.4</t>
  </si>
  <si>
    <t xml:space="preserve">Fortalecer as práticas sustentáveis de produção (regras operativas, plantio direto, agroecologia, agricultura familiar) que minimizem os impactos nas Áreas Estratégicas do PAN São Francisco</t>
  </si>
  <si>
    <t xml:space="preserve">Oficinas de capacitação (lista de presença e registro fotográfico), cartilha, relatório.</t>
  </si>
  <si>
    <t xml:space="preserve">Diminuição de poluentes e melhora da qualidade e quantidade de recursos hídricos para a bacia</t>
  </si>
  <si>
    <t xml:space="preserve">Vilma Veloso (CBHSF/ Colônia de Pescadores Z34); Alexandre Clistenes (UEFS); Thiago Gomes (CBRHSSF); Iuri Giuliano (EMATER-MG); José Vieira (UFAL- expedição São Francisco); Alexandre Guimarães (Inpi); Domênica Didier (SEMARH); José Roberto (UFAL/CECA); Ricardo Ramalho (Instituto Terra Viva); Thiago (Centro Xingó); Samuel Silva (IFAL-Piranhas). </t>
  </si>
  <si>
    <t xml:space="preserve">Buscar colaboradores: EMBRAPA Semiárido. Base de Cálculo: Na ausência de instituições capazes de executar a Educação Ambiental, a contratação de uma equipe específica poderá gerar o valor sugerido. Em um primeiro momento, a CHESF realizará um levantamento de seus programas de Educação Ambiental/Comunicação Social que tratam das práticas sustentáveis de produção para subsidiar a elaboração de metodologias a serem aplicadas em todos os trechos alvo do PAN.</t>
  </si>
  <si>
    <r>
      <rPr>
        <sz val="11"/>
        <color rgb="FF000000"/>
        <rFont val="Calibri"/>
        <family val="2"/>
        <charset val="1"/>
      </rPr>
      <t xml:space="preserve">Sem informação do articulador, tentar entrar em contato (30 dias). </t>
    </r>
    <r>
      <rPr>
        <sz val="11"/>
        <rFont val="Calibri"/>
        <family val="2"/>
        <charset val="1"/>
      </rPr>
      <t xml:space="preserve">Sugestão: alterar articulador (Luisa Sarmento-Soares para buscar parceiros).</t>
    </r>
  </si>
  <si>
    <t xml:space="preserve">Não houve retorno do articulador para informações sobre ação durante o período da monitoria por motivo de licença paternidade e férias. </t>
  </si>
  <si>
    <t xml:space="preserve">Emerson indicou Prof. José Roberto (UFAL), vai passar contato (trabalha com agroecologia e manejo de solo). Tentar contato com EMBRAPA Semiárido. Sugestão: alterar articulador (Luisa Sarmento-Soares para buscar parceiros).</t>
  </si>
  <si>
    <t xml:space="preserve">Prof. Marcelo Brito - UFS</t>
  </si>
  <si>
    <t xml:space="preserve">4- Ampliação do conhecimento sobre a biologia e ecologia das espécies ameaçadas.</t>
  </si>
  <si>
    <t xml:space="preserve">4.1</t>
  </si>
  <si>
    <t xml:space="preserve">Inventariar espécies de peixes do médio São Francisco baiano </t>
  </si>
  <si>
    <t xml:space="preserve">Relatório do inventário</t>
  </si>
  <si>
    <t xml:space="preserve">Conhecimento das espécies que ocorrem na região</t>
  </si>
  <si>
    <t xml:space="preserve">Alexandre Clistenes (UEFS)</t>
  </si>
  <si>
    <t xml:space="preserve">Soraia Fonteles (UFRB); Paulo Affonso (UESB); Alexandre Sampaio (IFBA); Haeliton Cerqueira (INEMA); Ivan Oliveira (ABLA).</t>
  </si>
  <si>
    <t xml:space="preserve">Xique-Xique, Bom Jesus da Lapa, Ibotirama, Barra, São Desidério, Barreiras</t>
  </si>
  <si>
    <t xml:space="preserve">Divisa de Minas com Bahia até Sobradinho (acrescentar municípios - do rio São Francisco)</t>
  </si>
  <si>
    <t xml:space="preserve">Confirmar status populacional de Pacamã, Pirá e Surubim.</t>
  </si>
  <si>
    <t xml:space="preserve">Até o momento foi realizada uma Campanha de Amostragem em julho de 2023, em cinco municípios do médio curso do Rio São Francisco: Bom Jesus da Lapa, Ibotirama, Morpará, Barra e Xique-Xique.
 Nas amostragens foram utilizados apetrechos e métodos de coleta variados visando amostrar de forma mais completa a ictiofauna da região do médio curso do Rio São Francisco.
Foram amostradas nove localidades, sendo seis delas no canal principal do rio São Francisco e as outras três em corpos de água adjacentes.
As espécies registradas estão sendo identificadas no Laboratório de Ictiologia e Pesca da UEFS (LIPE) e parte do material testemunho será depositado na Divisão de Peixes do Museu de Zoologia da UEFS (MZFS).
Até o momento foram registradas 37 espécies em 17 famílias.</t>
  </si>
  <si>
    <t xml:space="preserve">Lista de espécies registradas e caracterização da ictiofauna e das localidades amostradas.</t>
  </si>
  <si>
    <t xml:space="preserve">Até o momento os principais problemas foram a demora na liberação dos recursos e a dificuldade na prestação de contas.</t>
  </si>
  <si>
    <t xml:space="preserve">Alexandre Clistenes (UEFS) e Soraia Fonteles (UFRB)</t>
  </si>
  <si>
    <t xml:space="preserve">Recomendamos a aprovação, por parte do ICMBIo, mais campanhas de amostragem para que possamos abranger uma área maior de estudo e registrar com maior acurácia as espécie que compõem a ictiofauna do rio São Francisco.</t>
  </si>
  <si>
    <t xml:space="preserve">4.2</t>
  </si>
  <si>
    <r>
      <rPr>
        <sz val="12"/>
        <color rgb="FF000000"/>
        <rFont val="Calibri"/>
        <family val="2"/>
        <charset val="1"/>
      </rPr>
      <t xml:space="preserve">Prospectar a ocorrência de </t>
    </r>
    <r>
      <rPr>
        <i val="true"/>
        <sz val="12"/>
        <color rgb="FF000000"/>
        <rFont val="Calibri"/>
        <family val="2"/>
        <charset val="1"/>
      </rPr>
      <t xml:space="preserve">Poecilia pertapeh </t>
    </r>
    <r>
      <rPr>
        <sz val="12"/>
        <color rgb="FF000000"/>
        <rFont val="Calibri"/>
        <family val="2"/>
        <charset val="1"/>
      </rPr>
      <t xml:space="preserve">na bacia do rio Bezerra </t>
    </r>
  </si>
  <si>
    <t xml:space="preserve">Mapa de ocorrência</t>
  </si>
  <si>
    <t xml:space="preserve">Conhecimento de distribuição da espécie e validação de sua categoria de ameaça</t>
  </si>
  <si>
    <t xml:space="preserve">Miriam (CEMIG); Raquel (CEMIG); Pedro Migliari (ICMBio/CEPTA); Ruanny Casarim (IEF-MG); Marina Rufino (IEF- MG).</t>
  </si>
  <si>
    <t xml:space="preserve">Rio São Marcos bacia do rio Paracatu (Formosa, Palmital, Unaí)</t>
  </si>
  <si>
    <t xml:space="preserve">Campo de instrução de Formosa (exército)</t>
  </si>
  <si>
    <t xml:space="preserve">Espécie não vem sendo registrada na localidade tipo, mas pode ocorrer dentro de uma área miliar que pode ser um atenuante para a conservação da espécie. </t>
  </si>
  <si>
    <t xml:space="preserve">Articulador ainda não conseguiu recursos, mas conversou com pesquisadores que estão na região, e eles ainda não encontraram a espécie (Lagoa Pertapé - município de Formosa, reserva do Exército, necessária autorização para entrada). Rita pode articular com Secretaria de Meio Ambiente de Formosa, inclusive uma expedição. </t>
  </si>
  <si>
    <t xml:space="preserve">Falta de recursos financeiros  para custear expedição para prospectar a espécie na região. </t>
  </si>
  <si>
    <t xml:space="preserve">Paulo Pompeu</t>
  </si>
  <si>
    <t xml:space="preserve">4.3</t>
  </si>
  <si>
    <t xml:space="preserve">Estudar a variabilidade genética populacional das espécies contempladas no PAN na região do médio São Francisco</t>
  </si>
  <si>
    <t xml:space="preserve">Relatório científico</t>
  </si>
  <si>
    <t xml:space="preserve">Determinar a variabilidade genética das espécies</t>
  </si>
  <si>
    <t xml:space="preserve">Soraia Fonteles (UFRB)</t>
  </si>
  <si>
    <t xml:space="preserve">Alexandre Clistenes (UEFS); Paulo Affonso (UESB); Alexandre Sampaio (IFBA); Haeliton Cerqueira (INEMA).</t>
  </si>
  <si>
    <t xml:space="preserve">Xique-Xique, Bom Jesus da Lapa, Ibotirama, Barra, Paulo Afonso, Barreiras, Remanso e Juazeiro.</t>
  </si>
  <si>
    <t xml:space="preserve">Área de abrangência a depender do inventário a ser realizado na ação 4.1. Sugerir ampliação da ação para a espécie de Pirá, Pacamã, e Surubim para  toda a bacia do São Francisco (Valéria (UFAM), Themis Silva (UFAL)) - nova ação</t>
  </si>
  <si>
    <t xml:space="preserve">Nesse primeiro ano de trabalho foi realizada uma Campanha de Amostragem em julho de 2023, em cinco municípios do médio curso do Rio São Francisco: Bom Jesus da Lapa, Ibotirama, Morpará, Barra e Xique-Xique. Nas amostragens foram utilizados apetrechos e métodos de coleta variados visando amostrar de forma mais completa a ictiofauna da região do médio curso do Rio São Francisco. Foram amostradas nove localidades, sendo seis delas no canal principal do rio São Francisco e as outras três em corpos de água adjacentes. Foram retiradas amostras de 1cm da nadadeira caudal das espécies capturadas. As espécies registradas estão sendo identificadas no Laboratório de Ictiologia e Pesca da UEFS (LIPE) e parte do material testemunho será depositado na Divisão de Peixes do Museu de Zoologia da UEFS (MZFS). Até o momento foram registradas 37 espécies em 17 famílias.</t>
  </si>
  <si>
    <t xml:space="preserve">Relatórios e publicações</t>
  </si>
  <si>
    <t xml:space="preserve">Até o momento os principais problemas foram a demora na liberação dos recursos e a dificuldade na prestação de contas</t>
  </si>
  <si>
    <t xml:space="preserve">4.4</t>
  </si>
  <si>
    <t xml:space="preserve">Elaborar material de divulgação voltado à importância das espécies do PAN e de trechos relevantes de rios para sua conservação</t>
  </si>
  <si>
    <t xml:space="preserve">Cartilha de divulgação, Capítulo de livro</t>
  </si>
  <si>
    <t xml:space="preserve">Apropriação do contexto da relação entre áreas e espécies ameaçadas do PAN</t>
  </si>
  <si>
    <t xml:space="preserve">julho/24</t>
  </si>
  <si>
    <t xml:space="preserve">Claudio Fabi (ICMBio/CEPTA); Miriam de Castro (CEMIG); Rodrigo Purificação (Chesf); Haeliton Cerqueira (INEMA); José Adailton (Colônia de pesca Z44, APESCA); Gladstone Araújo (Fundação de Parques Municipais e Zoobotânica - Aquário do Rio São Francisco); Marina Rufino (IEF-MG); Renato de Mei Romero (IFAL/PPGTEC); Daniel Araújo de Magalhães (IFAL/PPGTEC).</t>
  </si>
  <si>
    <r>
      <rPr>
        <sz val="12"/>
        <rFont val="Calibri"/>
        <family val="2"/>
        <charset val="1"/>
      </rPr>
      <t xml:space="preserve">Cartilha sobre o </t>
    </r>
    <r>
      <rPr>
        <i val="true"/>
        <sz val="12"/>
        <rFont val="Calibri"/>
        <family val="2"/>
        <charset val="1"/>
      </rPr>
      <t xml:space="preserve">Lophiosilurus alexandri</t>
    </r>
    <r>
      <rPr>
        <sz val="12"/>
        <rFont val="Calibri"/>
        <family val="2"/>
        <charset val="1"/>
      </rPr>
      <t xml:space="preserve"> (Pacamã) (Emerson)</t>
    </r>
  </si>
  <si>
    <t xml:space="preserve">Emerson já possui material para uma espécie do SF (pacamã). Falta elaborar para as outras espécies alvo do PAN. </t>
  </si>
  <si>
    <t xml:space="preserve">Material disponível apenas para o pacamã. Falta elaborar para as outras espécies alvo do PAN. </t>
  </si>
  <si>
    <t xml:space="preserve">Incluir Emerson Soares (UFAL)</t>
  </si>
  <si>
    <t xml:space="preserve">4.5</t>
  </si>
  <si>
    <t xml:space="preserve">Realizar seminário de sensibilização referente a importância das espécies ameaçadas junto à comunidade local, populações tradicionais e atores sociais.</t>
  </si>
  <si>
    <t xml:space="preserve">Relatório, Lista de presença, moção/carta</t>
  </si>
  <si>
    <t xml:space="preserve">Apropriação dos objetivos do PAN, e relação as espécies</t>
  </si>
  <si>
    <t xml:space="preserve">agosto/22</t>
  </si>
  <si>
    <t xml:space="preserve">Claudio Fabi (ICMBio/CEPTA); Miriam de Castro (CEMIG); Rodrigo Purificação (Chesf); Haeliton Cerqueira (INEMA); José Adailton (Colônia de pesca Z44, APESCA); Gladstone Araújo (Fundação de Parques Municipais e Zoobotânica- Aquário do Rio São Francisco); Marina Rufino (IEF-MG); Renato de Mei Romero (IFAL/PPGTEC); Daniel Araújo de Magalhães (IFAL/PPGTEC).</t>
  </si>
  <si>
    <t xml:space="preserve">Três Marias- MG, Juazeiro-BA,  Petrolândia-PE (região), Piranhas ou Penedo-AL  </t>
  </si>
  <si>
    <t xml:space="preserve">Valor referente a realização anual. 1 por região ao ano, totalizando 4 seminários anuais (excetuando-se os anos de elaboração da cartilha). É necessário o  apoio de 1 representante do PAN por região para realização dos seminários. Seminários voltados a aproximadamente 50 pessoas.</t>
  </si>
  <si>
    <t xml:space="preserve">Sem informações. Tentar realizar a sensibilização juntamente com Oficinas de Monitoria do PAN (presenciais). </t>
  </si>
  <si>
    <t xml:space="preserve">Não houve retorno do articulador. </t>
  </si>
  <si>
    <t xml:space="preserve">4.6</t>
  </si>
  <si>
    <t xml:space="preserve">Propor hidrograma ambiental para áreas estratégicas, com foco na conservação das espécies do PAN,  a partir dos estudos atualizados de vazão ecológica.</t>
  </si>
  <si>
    <t xml:space="preserve">Relatório</t>
  </si>
  <si>
    <t xml:space="preserve">Apresentação do hidrograma ambiental às autoridades competentes para utilização em políticas públicas.</t>
  </si>
  <si>
    <t xml:space="preserve">Yvonilde Medeiros (UFBA)</t>
  </si>
  <si>
    <t xml:space="preserve">Marcio de Araújo Silva (ANA); Alexandre Clistenes (UEFS); José Maciel Nunes  (CBHSF); Miriam de Castro (CEMIG); Rodrigo Purificação (Chesf); Emerson Soares (UFAL).</t>
  </si>
  <si>
    <t xml:space="preserve">Valor estimado pela equipe ICMBio/CEPTA, atualizar durante a primeira monitoria. Buscar colaboradores: Aneel.</t>
  </si>
  <si>
    <t xml:space="preserve">Profa. Yvonilde apresentou os resultados mais recentes de pesquisas realizadas em seu laboratório (alunos de mestrado/doutorado). Apresentação do hidrograma ambiental (base para alocação de água para o Rio são Francisco). Complexidade do tema (estados, diversos usos da água da bacia SF). A articuladora realizou amostragem no baixo SF (2 anos de campanha), etapas do BBM. Diferença entre anos mais chuvosos e mais secos antes e depois da construção de Sobradinho (homogeneização da vazão do rio). Em 2015, houve a seca mais severa dos últimos 60 anos. Adaptação a um novo hidrograma, mantendo a sazonalidade da vazão (para fornecimento dos usos múltiplos) - reuniões com ANA, IBAMA, ONS, CBH SF, resultou na publicação da Resolução 2.081/2017 (flexibilização da vazão mínima). Participação dos pescadores foi fundamental para projeto (Yvonilde Medeiros). Possibilidade de projeto no oeste da Bahia (Alexandre Clistenes). Necessidade de realização de seminário sobre andamento das pesquisas sobre hidrograma ambiental (Claudio Fabi).  </t>
  </si>
  <si>
    <t xml:space="preserve">Informações sobre os outros estados são de difícil acesso (Yvonilde Medeiros). </t>
  </si>
  <si>
    <t xml:space="preserve">Incorporação das ações do PAN São Francisco no Plano de Recursos Hídricos (ANA) . Aproximação com CBHs, necessidade do recurso da cobrança para a rede de monitoramento (repasse do recurso aos estados). Priorizar as lacunas do setor ambiental (Márcio Araújo). Necessidade de realização de seminário (virtual e presencial) sobre andamento das pesquisas sobre hidrograma ambiental (Claudio Fabi). Tentar firmar acordo CHESF para disponibilização de dados enviados ao IBAMA. Aplicar metodologia desenvolvida por Yvonilde Medeiros para outros locais da bacia. Solicitar acesso aos relatórios no processo do COHID IBAMA (Miriam CEMIG). Conversa com José Maciel (CBH) é fundamental, antes do dia 18 de março. </t>
  </si>
  <si>
    <t xml:space="preserve">4.7</t>
  </si>
  <si>
    <t xml:space="preserve">Monitorar as espécies de peixes no baixo São Francisco devido a alterações hidrológicas </t>
  </si>
  <si>
    <t xml:space="preserve">Relatório, livro, artigo científico</t>
  </si>
  <si>
    <t xml:space="preserve">Atualização referente a ictiologia da região</t>
  </si>
  <si>
    <t xml:space="preserve">José Maciel (CBHSF); Sônia Costa (MCTIC); Marcelo Britto (UFS); José Milton Barbosa (UFS); Daniel Araújo de Magalhães (IFAL/PPGTEC); Renato de Mei Romero (IFAL/PPGTEC). </t>
  </si>
  <si>
    <t xml:space="preserve">UHE Xingó 240km até a foz</t>
  </si>
  <si>
    <r>
      <rPr>
        <sz val="12"/>
        <rFont val="Calibri"/>
        <family val="2"/>
        <charset val="1"/>
      </rPr>
      <t xml:space="preserve">Valor anual. </t>
    </r>
    <r>
      <rPr>
        <i val="true"/>
        <sz val="12"/>
        <rFont val="Calibri"/>
        <family val="2"/>
        <charset val="1"/>
      </rPr>
      <t xml:space="preserve">Lophiosilurus alexandri</t>
    </r>
    <r>
      <rPr>
        <sz val="12"/>
        <rFont val="Calibri"/>
        <family val="2"/>
        <charset val="1"/>
      </rPr>
      <t xml:space="preserve"> (Pacamã), P</t>
    </r>
    <r>
      <rPr>
        <i val="true"/>
        <sz val="12"/>
        <rFont val="Calibri"/>
        <family val="2"/>
        <charset val="1"/>
      </rPr>
      <t xml:space="preserve">. flavescens </t>
    </r>
    <r>
      <rPr>
        <sz val="12"/>
        <rFont val="Calibri"/>
        <family val="2"/>
        <charset val="1"/>
      </rPr>
      <t xml:space="preserve">(Bagre).</t>
    </r>
  </si>
  <si>
    <t xml:space="preserve">Livro sobre expedição no baixo SF será publicado esse ano, com ictiofauna e qualidade de água. Principal repositório é a página do PAN SF no site do ICMBio</t>
  </si>
  <si>
    <t xml:space="preserve">Dissertação de mestrado e 2 artigos científicos (pegar com Emerson); capítulos do livro; relatórios consolidado da expedição (2022 e 2023). </t>
  </si>
  <si>
    <t xml:space="preserve">4.8</t>
  </si>
  <si>
    <t xml:space="preserve">Articular junto as agências de fomento editais específicos para as espécies ameaçadas do PAN e buscar e divulgar editais já existentes</t>
  </si>
  <si>
    <t xml:space="preserve">Ata da reunião de articulação, Registro dos editais divulgados</t>
  </si>
  <si>
    <t xml:space="preserve">Obtenção de Recursos financeiros para a execução das ações.</t>
  </si>
  <si>
    <t xml:space="preserve">Ivan Oliveira (Abla); Gabriela Brito (IEF-MG); Emerson Soares (UFAL); Miriam de Castro (CEMIG); Rodrigo Purificação (Chesf); Fabiana Couto (SEMARH). </t>
  </si>
  <si>
    <t xml:space="preserve">Área de Abrangência do PAN</t>
  </si>
  <si>
    <t xml:space="preserve">2 reuniões anuais. Articular junto ao METTZER (UFRB). Fundo The Mohamed bin ZAYED. Buscar colaboradores nas CPGs.</t>
  </si>
  <si>
    <t xml:space="preserve">Solicitação de recursos financeiros mediante contemplacao da condicionante 2.16 da LO da UHE Xingó. Inclusão do PAN São Francisco no programa GEF Terrestre. Solicitado para CHESF e GEF Terrestre os recursos financeiros para editais.</t>
  </si>
  <si>
    <t xml:space="preserve">5- Incentivo ao manejo adequado das espécies nativas, avaliação e conscientização sobre os impactos de peixamentos e da introdução de espécies não nativas.</t>
  </si>
  <si>
    <t xml:space="preserve">5.1</t>
  </si>
  <si>
    <t xml:space="preserve">Avaliar os impactos de peixamentos com espécies nativas no alto São Francisco</t>
  </si>
  <si>
    <t xml:space="preserve">Relatório ou artigo ou capítulo de livro sobre a análise </t>
  </si>
  <si>
    <t xml:space="preserve">Criação de parâmetros para diminuição dos impactos avaliados (Identificação da variabilidade genética dos peixes e de locais piscosos de soltura, entre outros)</t>
  </si>
  <si>
    <t xml:space="preserve">janeiro/25</t>
  </si>
  <si>
    <t xml:space="preserve">Mário Tallarico (IBAMA) </t>
  </si>
  <si>
    <t xml:space="preserve">Soraia Fonteles (UFRB), Rita Barreto (ICMBio/CEPTA).</t>
  </si>
  <si>
    <t xml:space="preserve">Represa de Três Marias </t>
  </si>
  <si>
    <t xml:space="preserve">Alto São Francisco</t>
  </si>
  <si>
    <t xml:space="preserve">Buscar colaboradores: Codevasf.</t>
  </si>
  <si>
    <t xml:space="preserve">Articulação junto ao Sato, para elaboração de documento sobre o assunto (Mário). Inserção do tema no Comitê Permanente de Gestão de Pesca (Rita). </t>
  </si>
  <si>
    <t xml:space="preserve">Mario Tallarico (IBAMA), Rita Barreto (ICMBio/CEPTA)</t>
  </si>
  <si>
    <t xml:space="preserve">5.2</t>
  </si>
  <si>
    <t xml:space="preserve">Avaliar os impactos de peixamentos com espécies nativas no  baixo São Francisco</t>
  </si>
  <si>
    <t xml:space="preserve">Criação de parâmetros para diminuição dos impactos avaliados (Identificação da variabilidade genética dos peixes e de locais piscosos de soltura, entre outros).</t>
  </si>
  <si>
    <t xml:space="preserve">janeiro/27</t>
  </si>
  <si>
    <t xml:space="preserve">Emerson Soares (UFAL) </t>
  </si>
  <si>
    <t xml:space="preserve">Sônia Costa (MCTIC); Thiago (Agência Peixe Vivo); Rubia  (Agência Peixe Vivo); Célia Froes (Agência Peixe Vivo); José Maciel (CBHSF); Marcelo F. G. de Brito (UFS).</t>
  </si>
  <si>
    <t xml:space="preserve">Jusante da UHE Xingó até Piabuçu-Al</t>
  </si>
  <si>
    <t xml:space="preserve">Verba (4,5 milhões de reais) para projeto com centro de reprodução de peixes nativos (reforma da estrutura e equipe), que realiza trabalho com peixamentos. Não há recursos específicos para avaliar impactos de peixamentos na região. Em 2022, houve um problema na estrutura do centro, sendo realizada uma reforma. Mandi, piau (pegar nomes depois (Schizodon), cascudo, P. argenteus (150 mil exemplares) (Emerson Soares).  </t>
  </si>
  <si>
    <t xml:space="preserve"> Não há recursos específicos para avaliar impactos de peixamentos na região, apenas para custear reforma em centro de reprodução. </t>
  </si>
  <si>
    <t xml:space="preserve">Tentar focar nas espécies ameaçadas do PAN SF e espécies exóticas, impactos positivos e negativos. </t>
  </si>
  <si>
    <t xml:space="preserve">5.3</t>
  </si>
  <si>
    <t xml:space="preserve">Realizar oficina envolvendo órgãos de defesa de direitos difusos e coletivos (MPF, MPE), CBHSF, órgãos licenciadores, prefeituras, usuários, academia e institutos de pesquisa para discussão sobre conceito, pertinência e diretrizes para peixamento</t>
  </si>
  <si>
    <t xml:space="preserve">Ata; Relatório</t>
  </si>
  <si>
    <t xml:space="preserve">Diretrizes estabelecidas</t>
  </si>
  <si>
    <t xml:space="preserve">Paulo Pompeu (UFLA); Mário Tallarico (IBAMA); Miriam de Castro (CEMIG); Emerson Soares (UFAL); Luciana Crema (ICMBio/CEPTA); Carla Polaz (ICMBio/CEPTA); José Maciel (CBHSF)</t>
  </si>
  <si>
    <t xml:space="preserve">Nacional</t>
  </si>
  <si>
    <t xml:space="preserve">Envolver municípios com maior demanda para peixamento. Realizar estudos da variabilidade genética das matrizes a serem utilizadas em futuros peixamentos com espécies nativas no baixo São Francisco (DISSENSO). Orientar que peixamentos sejam realizados somente com espécies nativas, acompanhados por especialistas e monitoramento de variabilidade genética  (DISSENSO). O custo estimado é por reunião. Buscar colaboradores: Confederação Nacional da Pesca; Secretaria Nacional da Pesca; MP; MMA (Tatiana ou Targino).</t>
  </si>
  <si>
    <t xml:space="preserve">Apresentação da demanda na reunião do CGP Nordeste (MPA). Falta fazer inserção com outros setores. </t>
  </si>
  <si>
    <t xml:space="preserve">Falta fazer inserção com outros setores (órgãos licenciadores, prefeituras, usuários, universidades, institutos de pesquisa). </t>
  </si>
  <si>
    <t xml:space="preserve">5.4</t>
  </si>
  <si>
    <t xml:space="preserve">Realizar campanhas de conscientização sobre os impactos de peixamentos e da introdução de espécies não nativas</t>
  </si>
  <si>
    <t xml:space="preserve">Cartilha elaborada e campanhas realizadas </t>
  </si>
  <si>
    <t xml:space="preserve">Público alvo sensibilizado</t>
  </si>
  <si>
    <t xml:space="preserve">fevereiro/25</t>
  </si>
  <si>
    <t xml:space="preserve">Vilma Veloso (CBHSF)  </t>
  </si>
  <si>
    <t xml:space="preserve">Paulo Pompeu (UFLA);  Miriam de Castro (CEMIG); Emerson Soares (UFAL);Carla Polaz (ICMBio/CEPTA);  Iure Giuliano (EMATER); Gladstone Araújo  (Fundação Zoobotânica BH); Rivaldo Couto (IBAMA-AL); Renato de Mei Romero (IFAL/PPGTEC); Daniel Araújo de Magalhães (IFAL/PPGTEC), Rita Barreto (ICMBio/CEPTA).</t>
  </si>
  <si>
    <t xml:space="preserve">Nacional (início por Pirapora e Várzea da Palma) </t>
  </si>
  <si>
    <t xml:space="preserve">Público alvo: prefeituras, MPs, órgãos licenciadores, colônias e associações de pescadores e aquicultores. Valores sugeridos pela equipe ICMBio/CEPTA, atualizar durante a primeira monitoria. Base de cálculos 10.000 cartilhas/ano x 5anos (R$ 1,35 unidade) + campanhas.</t>
  </si>
  <si>
    <t xml:space="preserve">Sem informações. início posterior ao período monitoriado. </t>
  </si>
  <si>
    <t xml:space="preserve">5.5</t>
  </si>
  <si>
    <t xml:space="preserve">Promover a discussão sobre a aplicabilidade da aquicultura como ferramenta de conservação </t>
  </si>
  <si>
    <t xml:space="preserve">Relatório das reuniões</t>
  </si>
  <si>
    <t xml:space="preserve">Análise da viabilidade do plano de manejo </t>
  </si>
  <si>
    <t xml:space="preserve">Ivan Oliveira (ABLA)</t>
  </si>
  <si>
    <t xml:space="preserve">Maurício Nogueira (SAP/MAPA); Luciana Crema (ICMBio/CEPTA); Roberto Gallucci (MMA/DESP); João Fernandino (MMA/DESP); Renato de Mei Romero (IFAL/PPGTEC); Daniel Araújo de Magalhães (IFAL/PPGTEC). </t>
  </si>
  <si>
    <t xml:space="preserve">A confirmar se é possível elaborar Plano de Recuperação do pirá (Conorhynchos conirostris). Demanda de Planos de Recuperação para pacamã e pirá para aquarismo e corte. Incluir uso comercial na referida discussão. Buscar colaboradores: UFBA; Codevasf.</t>
  </si>
  <si>
    <t xml:space="preserve">Não houve nenhuma reunião até o momento.</t>
  </si>
  <si>
    <t xml:space="preserve">Dificuldade em conciliar agendas para marcar datas das reuniões.</t>
  </si>
  <si>
    <t xml:space="preserve">Que o ICMBIO organize o agendamento das reuniões </t>
  </si>
  <si>
    <t xml:space="preserve">5.6</t>
  </si>
  <si>
    <t xml:space="preserve">Inventariar e sistematizar métodos de controle de ciclídeos invasores</t>
  </si>
  <si>
    <t xml:space="preserve">Relatório elaborado</t>
  </si>
  <si>
    <t xml:space="preserve">Fátima (UNEB); Mário Tallarico (IBAMA); Ivens Leão (IMA); Rivaldo Couto (IBAMA-AL).</t>
  </si>
  <si>
    <t xml:space="preserve">Avaliar continuidade da ação/articulação durante a primeira monitoria.</t>
  </si>
  <si>
    <t xml:space="preserve">Sem Atividade. Ação foi escrita durante o planejamento, sendo que o articulador da ação era um prof. da UNEB (Universidade Estadual do Sudoeste da Bahia), Ruy Tenório, que não pôde assumir. O ICMBio/sede está com programa sobre espécies invasoras, na época Marília Marini estava na coordenação. </t>
  </si>
  <si>
    <t xml:space="preserve">Sem articulação.</t>
  </si>
  <si>
    <t xml:space="preserve">Alterar para Marcelo Brito (UFS)</t>
  </si>
  <si>
    <t xml:space="preserve">5.7</t>
  </si>
  <si>
    <t xml:space="preserve">Realizar estudos piloto de controle de ciclídeos invasores</t>
  </si>
  <si>
    <t xml:space="preserve">Relatório ou artigo ou capítulo de livro </t>
  </si>
  <si>
    <t xml:space="preserve">agosto/25</t>
  </si>
  <si>
    <t xml:space="preserve">Fátima (UNEB); Mário Tallarico (IBAMA); Ivens Leão (IMA).</t>
  </si>
  <si>
    <t xml:space="preserve">Avaliar continuidade da ação/articulação durante a primeira monitoria. Avaliar variações das vazões relacionadas ao sucesso do tucunaré</t>
  </si>
  <si>
    <t xml:space="preserve">Sem Atividade. Início posterior ao período monitorado.</t>
  </si>
  <si>
    <t xml:space="preserve">Realizar estudo piloto de controle de ciclídeos invasores e ações de sensibilização sobre o tema </t>
  </si>
  <si>
    <t xml:space="preserve">Relatório técnico sobre o estudo e atas das reuniões de educação ambiental</t>
  </si>
  <si>
    <t xml:space="preserve">Sugestão: projeto piloto de educação ambiental
</t>
  </si>
  <si>
    <t xml:space="preserve">5.8</t>
  </si>
  <si>
    <t xml:space="preserve">Integrar atores do PAN à rede nacional de alerta, detecção precoce e resposta rápida para espécies exóticas invasoras (EEI), ampliar e popularizar a rede</t>
  </si>
  <si>
    <t xml:space="preserve">Documentos enviados aos  atores no PAN (articuladores, colaboradores)  </t>
  </si>
  <si>
    <t xml:space="preserve">Evitar que novas EEI se estabeleçam</t>
  </si>
  <si>
    <t xml:space="preserve">Marília Marini (ICMBio/COPAN); Claudio Fabi (ICMBio/CEPTA); Ivens Leão (IMA); Rivaldo Couto (IBAMA-AL); Alexandre Clistenes (UEFS); Cintia Lepesqueur (ICMBio/COPAN); Claudio Fabi (ICMBio/CEPTA); Emanuel de Souza (Colônia de pescadores, Z-01 ); Emerson Soares (UFAL); Gladstone Corrêa (Fundação de Parques Municipais e Zoobotânica); Haeliton Cerqueira (INEMA-BA); Iure Giuliano (EMATER-MG); Ivan Oliveira (ABLA); José Adailton (Associação de pescadores olho d'água do casado-AL); Luciana Crema (ICMBio/CEPTA); Marcelo Soares (ICMBio/NGI Paulo Afonso; Márcio de Araújo (ANA); Maria Regina Soranna (ICMBio/CEPTA); Rita Barreto (ICMBio/CEPTA); Marina Rufino (IEF-MG); Mário Talarico (IBAMA-MG); Miriam Castro (CEMIG); Paulo Pompeu (UFLA); Rodrigo Purificação (Chesf); Ruanny Casarim (IEF-MG); Soraia Fonteles	(UFRB); Thiago Gomes (CBRHSSF); Vilma Veloso (Colônia de Pescadores Z-34); Newton Pimentel de Ulhôa Barbosa (CBEIH, UFMG), Mario Orsi (UEL)</t>
  </si>
  <si>
    <t xml:space="preserve">Luciana Crema vai verificar a divisão de emergência (Luiz Fernando, Cazal). Divulgar a rede de colaboração do PAN (pescadores). Buscar colaboradores: Codevasf.</t>
  </si>
  <si>
    <t xml:space="preserve">Sem Atividade.  Início posterior ao período monitorado. Carla Polaz esteve em reunião sobre espécies invasoras, e apresentou sobre ações do PAN SF como exemplo. </t>
  </si>
  <si>
    <t xml:space="preserve">Verificar se rede está em andamento após saída da Marília Marini. </t>
  </si>
  <si>
    <t xml:space="preserve">6- Melhoria da gestão pesqueira e da fiscalização relativa à pesca na Bacia do São Francisco.</t>
  </si>
  <si>
    <t xml:space="preserve">6.1</t>
  </si>
  <si>
    <t xml:space="preserve">Articular junto à SPA/MAPA  a retomada dos grupos de trabalho para atualização das portarias de ordenamento pesqueiro, bem como a retomada do monitoramento da atividade pesqueira.</t>
  </si>
  <si>
    <t xml:space="preserve">Ajuda Memória de reunião(ões) de articulação e/ou documentos enviados. </t>
  </si>
  <si>
    <t xml:space="preserve">Portarias de ordenamento pesqueiro atualizadas e publicadas, e retomada da estatística pesqueira.</t>
  </si>
  <si>
    <t xml:space="preserve">Emerson Soares (UFAL); Ivan Oliveira (ABLA); Mário Tallarico (IBAMA); Thiago Gomes (CBRHSSF); Haeliton Cerqueira (INEMA-BA); Marina Rufino (IEF-MG), Luciana Crema (ICMBio/CEPTA), Marcos Venâncio (ICMBio/DIBIO); Marília Marini (ICMBio/COPAN); Ygor da Mata (UFAL).</t>
  </si>
  <si>
    <t xml:space="preserve">Considerar o modelo do estado de MG para a construção do ordenamento pesqueiro. Envolvimento das colônias e associações de pescadores. Dados relevantes para avaliação do estado de conservação das espécies. Tentar aproveitar os dados fornecidos pelo Relatório de Atividade Pesqueira. Buscar colaboradores: SAP.</t>
  </si>
  <si>
    <t xml:space="preserve">Reunião online com MPA. Produto parcial: Ata. Reunião com colaborador Igor da Mata/UFAL Projeto Gestão Pesqueira. Proposta Reuniões participativas regionais e validação por gestores publicos.</t>
  </si>
  <si>
    <t xml:space="preserve">Articular junto ao MPA a retomada dos grupos de trabalho para atualização das portarias de ordenamento pesqueiro, bem como a retomada do monitoramento da atividade pesqueira.</t>
  </si>
  <si>
    <t xml:space="preserve">6.2</t>
  </si>
  <si>
    <t xml:space="preserve">Recomendar aos órgãos licenciadores federal e estaduais a inclusão de monitoramento da atividade pesqueira nos licenciamentos de empreendimentos hidrelétricos.</t>
  </si>
  <si>
    <t xml:space="preserve">Recomendações enviadas e ata(s) de reunião(ões) realizada(s)</t>
  </si>
  <si>
    <t xml:space="preserve">monitoramento da atividade pesqueira</t>
  </si>
  <si>
    <t xml:space="preserve">Marina Rufino (IEF-MG)</t>
  </si>
  <si>
    <t xml:space="preserve"> Mário Tallarico (IBAMA); Rita Barreto (ICMBio/CEPTA); Daniel Crepaldi (IBAMA); Ygor da Mata (UFAL); Miriam de Castro (CEMIG); Vanildo (UFRPE); Sergio Galvão (IMA-AL, licenciamento). </t>
  </si>
  <si>
    <t xml:space="preserve">PCHs e UHEs em MG (UHE Três Marias)</t>
  </si>
  <si>
    <t xml:space="preserve">Alto São Francisco </t>
  </si>
  <si>
    <t xml:space="preserve">Recomendação que levantamentos de dados sejam realizados tanto a montante quanto a jusante. </t>
  </si>
  <si>
    <t xml:space="preserve">Nada foi feito até o momento. Não existe protocolo para monitoramento da atividade pesqueira (Ruanny). O que seria possível é verificar a existência de comunidades pesqueiras nos locais dos empreendimentos (associações de pesca). Conceito sobre atividade pesqueira é ambíguo, deve ser feito pelo estado, não pelo licenciado (Fabi). LO Xingó tem programa de monitoramento da atividade pesqueira no Baixo SF (Rita). Entramos em contato com a articuladora, a qual explicou que não possui articulação necessária para permanecer como articuladora, sugerindo sua substituição, e sua atuação como colaboradora.  </t>
  </si>
  <si>
    <t xml:space="preserve">Não existe protocolo para monitoramento da atividade pesqueira. Conceito sobre atividade pesqueira é ambíguo, deve ser feito pelo estado, não pelo licenciado. </t>
  </si>
  <si>
    <t xml:space="preserve">Ruanny Casarim (IEF MG)/ Marina Rufino (IEF MG)</t>
  </si>
  <si>
    <t xml:space="preserve">Enviar recomendação a UHEs e PCHs do Alto SF sobre atividade pesqueira do surubim. Entrar em contato com articuladora (Marina Rufino) para verificar se permanece com ação.</t>
  </si>
  <si>
    <t xml:space="preserve">Recomendar aos órgãos licenciadores que as renovações das licenças dos empreendimentos hidrelétricos apoiem financeiramente o monitoramento da atividade pesqueira.</t>
  </si>
  <si>
    <t xml:space="preserve">Inclusão de Marina Rufino (IEF MG); exclusão de Rita Barreto (ICMBio/CEPTA)</t>
  </si>
  <si>
    <t xml:space="preserve">6.3</t>
  </si>
  <si>
    <t xml:space="preserve">Propor a revisão e melhoria dos critérios para obtenção da carteira de pescador profissional</t>
  </si>
  <si>
    <t xml:space="preserve">Ajuda Memória de reunião(ões) de articulação</t>
  </si>
  <si>
    <t xml:space="preserve">Regulamentação dos critérios para obtenção da carteira de pescador profissional</t>
  </si>
  <si>
    <t xml:space="preserve">Emanoel de Souza (Colônia de Pescadores de Pirapora)</t>
  </si>
  <si>
    <t xml:space="preserve">Marina Rufino (IEF-MG); Luciana Crema (ICMBio/CEPTA); Rita Barreto (ICMBio/CEPTA); Claudio Fabi (ICMBio/CEPTA); José Adailton (APESCA); Vilma Martins Veloso (CBHSF). </t>
  </si>
  <si>
    <t xml:space="preserve">Envolver a Federação de Pescadores do Estado de MG e a Confederação. Buscar colaboradores: SAP.</t>
  </si>
  <si>
    <t xml:space="preserve">Documento de pescador profissional é válido em todo o território nacional. Ação sem governabilidade no âmbito do PAN. Sugestão de exclusão da ação. Tentar falar diretamente com Prof. Alex Lira (Programa Pescador Legal), para verificar se haverá mudança ou se será apenas um recadastramento de pescadores. Propor plano de trabalho.  Não há fiscalização de pescado do pescador amador, mesmo sem carteira e não há respeito do limite de  quantidade de pescado. </t>
  </si>
  <si>
    <t xml:space="preserve">Ação sem governabilidade no âmbito do PAN.</t>
  </si>
  <si>
    <t xml:space="preserve">Emanoel de Souza (Colônia Pescadores de Pirapora)</t>
  </si>
  <si>
    <t xml:space="preserve"> Rita vai tentar falar diretamente com André (Programa Pescador Legal). Propor plano de trabalho.  </t>
  </si>
  <si>
    <t xml:space="preserve">6.4</t>
  </si>
  <si>
    <t xml:space="preserve">Articular junto ao MP e CBHSF a realização de ações da Fiscalização Preventiva Integrada (FPI) nos estados de MG e PE</t>
  </si>
  <si>
    <t xml:space="preserve">Relatórios anuais das ações de FPI </t>
  </si>
  <si>
    <t xml:space="preserve">Redução das ameaças</t>
  </si>
  <si>
    <t xml:space="preserve">Luciana Khoury (MPE-BA)</t>
  </si>
  <si>
    <t xml:space="preserve">Carlos Eduardo Barreto (SEMARH-AL); Eduardo Bittencourt (MP-BA); José Augusto Queiroz (CREA-BA); Alberto Santana (IBAMA-BA); Livia Tinoco (MPF-SE); Cristiane Santos (MP-PE); André Felipe (MP-PE); Alberto Fonseca (MP-AL); Lavinia Fragoso (MP-AL).</t>
  </si>
  <si>
    <t xml:space="preserve">MG e PE</t>
  </si>
  <si>
    <t xml:space="preserve">BHSF
</t>
  </si>
  <si>
    <t xml:space="preserve">FPIs já realizadas na BA, SE e AL. Valor estimado por operação. Valor total estimado 1.500.000,00</t>
  </si>
  <si>
    <t xml:space="preserve">A articuladora falou que já existe a FPI, porém Rita não conseguiu falar novamente para novas informações. </t>
  </si>
  <si>
    <t xml:space="preserve">Não houve contato com a articuladora. </t>
  </si>
  <si>
    <t xml:space="preserve">Rita entrará em contato novamente com articuladora. </t>
  </si>
  <si>
    <t xml:space="preserve">PLANEJAMENTO DE NOVAS AÇÕES</t>
  </si>
  <si>
    <t xml:space="preserve">NOVAS AÇÕES:</t>
  </si>
  <si>
    <t xml:space="preserve">OBJETIVO ESPECÍFICO</t>
  </si>
  <si>
    <t xml:space="preserve">Área de relevância</t>
  </si>
  <si>
    <t xml:space="preserve">OBJETIVO</t>
  </si>
  <si>
    <t xml:space="preserve">Objetivo Geral do PAN</t>
  </si>
  <si>
    <t xml:space="preserve">PAINEL DE GESTÃO DO PAN</t>
  </si>
  <si>
    <t xml:space="preserve">RESUMO DA SITUAÇÃO DAS AÇÕES DO PAN</t>
  </si>
  <si>
    <t xml:space="preserve">SITUAÇÃO ATUAL DAS AÇÕES - 1ª MONITORIA (2024)</t>
  </si>
  <si>
    <t xml:space="preserve">SITUAÇÃO DAS AÇÕES</t>
  </si>
  <si>
    <t xml:space="preserve">MONITORIA </t>
  </si>
  <si>
    <t xml:space="preserve">%</t>
  </si>
  <si>
    <t xml:space="preserve">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</si>
  <si>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</si>
  <si>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</si>
  <si>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</si>
  <si>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</si>
  <si>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</si>
  <si>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</si>
  <si>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</si>
  <si>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charset val="1"/>
      </rPr>
      <t xml:space="preserve"> </t>
    </r>
    <r>
      <rPr>
        <b val="true"/>
        <sz val="11"/>
        <color theme="0"/>
        <rFont val="Calibri"/>
        <family val="2"/>
        <charset val="1"/>
      </rPr>
      <t xml:space="preserve">TOTAL DE AÇÕES DO PAN</t>
    </r>
  </si>
  <si>
    <t xml:space="preserve"> Ações Agrupadas na Monitoria</t>
  </si>
  <si>
    <t xml:space="preserve"> Ações Excluídas na Monitoria</t>
  </si>
  <si>
    <t xml:space="preserve">PAINEL DE OBJETIVOS ESPECÍFICOS DO PAN</t>
  </si>
  <si>
    <t xml:space="preserve">Número de Objetivos Específicos</t>
  </si>
  <si>
    <t xml:space="preserve">Objetivos Específicos</t>
  </si>
  <si>
    <t xml:space="preserve">Ações</t>
  </si>
  <si>
    <t xml:space="preserve">OBJETIVO 1</t>
  </si>
  <si>
    <t xml:space="preserve">OBJETIVO 2</t>
  </si>
  <si>
    <t xml:space="preserve">OBJETIVO 3</t>
  </si>
  <si>
    <t xml:space="preserve">OBJETIVO 4</t>
  </si>
  <si>
    <t xml:space="preserve">OBJETIVO 5</t>
  </si>
  <si>
    <t xml:space="preserve">OBJETIVO 6</t>
  </si>
  <si>
    <t xml:space="preserve">06 a 09/05/2025 (Sede SUPES IBAMA - BELO HORIZONTE/MG)</t>
  </si>
  <si>
    <t xml:space="preserve">dezembro/24</t>
  </si>
  <si>
    <t xml:space="preserve">Levantamento dos municípios das áreas estratégicas foi realizado, falta finalizar o mapa pela equipe técnica. Foram enviados ofícios a 6 EMATERs, porém não houve resposta. Bahia respondeu, mas sem anexos. </t>
  </si>
  <si>
    <t xml:space="preserve">ação não foi concluída no prazo. </t>
  </si>
  <si>
    <t xml:space="preserve">Maria Rita Barreto (ICMBio/CEPTA)</t>
  </si>
  <si>
    <t xml:space="preserve">Reprogramação do prazo para término da ação. </t>
  </si>
  <si>
    <t xml:space="preserve">Sem informação do articulador. Ação está mais vinculada aos CBHs do que EMATER. Cercamento de nascentes pode ser mais facilmente incentivado para pequenos proprietários de terra. Cercamento de APPs pode ser mais complicado, possível necessidade de intervenção dos MPEs (Mário Tallarico). </t>
  </si>
  <si>
    <t xml:space="preserve">Sem informação do articulador. </t>
  </si>
  <si>
    <t xml:space="preserve">GAT São Francisco</t>
  </si>
  <si>
    <t xml:space="preserve">Sugerir aos órgãos estaduais de meio ambiente via Ofício que priorizem a fiscalização relacionadas ao CAR nas AEs do PAN SF (OEMAs e MPEs, ABEMA e ANANMA). Contatar novamente articulador para solicitar informações.</t>
  </si>
  <si>
    <t xml:space="preserve">Incentivar o cercamento de nascentes e matas ciliares nas Áreas Estratégicas do PAN São Francisco</t>
  </si>
  <si>
    <t xml:space="preserve">Projeto GEF Terrestre pode financiar a produção e impressão de manuais para distribuição em prefeituras.</t>
  </si>
  <si>
    <t xml:space="preserve">Sem informação do articulador. Fazer reunião individual com articulador. </t>
  </si>
  <si>
    <t xml:space="preserve">Sem informação do articulador</t>
  </si>
  <si>
    <t xml:space="preserve">Fazer reunião individual com articulador e contatar os CBHs.</t>
  </si>
  <si>
    <t xml:space="preserve">Não houve andamento da ação de fato, entretanto foi conversado dentro do órgão do Estado de Minas sobre o interesse de ter essa capacitação. A dificuldade enfrentada foi que A Resolução Conjunta SEMAD/IEF nº 3102, de 26 de outubro de 2021 que estabelece os procedimentos para a autorização de intervenção ambiental no estado de Minas Gerais, incluindo a supressão de vegetação nativa e estudos de fauna, teve alterações do seu texto e hoje não há necessidade de monitoramento da fauna aquática quando houver a supressão. Dessa forma, se faz necessária a capacitação do profissional para que possam entender que mesmo não abarcado em lei, é importante o levantamento da área em que haja referência de distribuição de espécies ameaçadas para avaliar o impacto da supressão.Produto a ser entregue: Certificado de capacitação </t>
  </si>
  <si>
    <t xml:space="preserve">A Resolução Conjunta SEMAD/IEF nº 3102, de 26 de outubro de 2021 que estabelece os procedimentos para a autorização de intervenção ambiental no estado de Minas Gerais, incluindo a supressão de vegetação nativa e estudos de fauna, teve alterações do seu texto e hoje não há necessidade de monitoramento da fauna aquática quando houver a supressão.</t>
  </si>
  <si>
    <t xml:space="preserve">Ruanny Casarim (IEF/MG)</t>
  </si>
  <si>
    <t xml:space="preserve">Incluir como colaboradores técnicos de órgãos ambientais. Projeto do GEF Terrestre para financiar reuniões/ reuniões virtuais</t>
  </si>
  <si>
    <t xml:space="preserve">Capacitar os analistas de órgãos ambientais distribuídos nos municípios das áreas estratégicas do PAN, objetivando a conscientização sobre a supressão de vegetação</t>
  </si>
  <si>
    <t xml:space="preserve">Incluir José Vieira (Centro de Recuperação de Áreas Degradadas - PRAD)</t>
  </si>
  <si>
    <t xml:space="preserve">Ação em andamento no período previsto. Articulações realizadas com o CBHSF e APV para elaboração de um Plano efetivamente integrado na bacia.
https://cbhsaofrancisco.org.br/noticias/novidades/cbhsf-ana-e-apv-realizam-seminario-para-discutir-um-plano-integrado-de-recursos-hidricos-para-a-bacia-do-sao-francisco/                           Produto a ser entregue: TDR para elaboração do PIRH São Francisco. Foi realizada articulação com os estados sobre a temática do PAN SF (Notas Técnicas elaboradas). </t>
  </si>
  <si>
    <t xml:space="preserve">Produto a ser entregue: TDR para elaboração do PIRH São Francisco e notas técnicas da ANA e estados.</t>
  </si>
  <si>
    <t xml:space="preserve">PIRH ainda não foi finalizado (em 2025). </t>
  </si>
  <si>
    <t xml:space="preserve">Márcio Araújo (ANA)</t>
  </si>
  <si>
    <r>
      <rPr>
        <sz val="11"/>
        <color theme="1"/>
        <rFont val="Calibri"/>
        <family val="2"/>
        <charset val="1"/>
      </rPr>
      <t xml:space="preserve">Inserir efetivamente o PAN como ação no PIRH. </t>
    </r>
    <r>
      <rPr>
        <sz val="11"/>
        <color theme="1"/>
        <rFont val="Calibri (Corpo)"/>
        <family val="0"/>
        <charset val="1"/>
      </rPr>
      <t xml:space="preserve">Elaborar ofício do GAT PAN SF para reforçar a importância da execução da ação na ANA. </t>
    </r>
  </si>
  <si>
    <t xml:space="preserve">Articular através de reuniões com Operador Nacional do Sistema (ONS), ANA, IBAMA e OEMAs aumentos e reduções gradativas das vazões das hidrelétricas, evitando a queda de barrancos no leito do rio. (AÇÃO CONCLUÍDA NA MONITORIA ANUAL 1)</t>
  </si>
  <si>
    <t xml:space="preserve">Articular com o comitê de bacia o Plano de Recursos Hídricos 2026 a 2035. Data referente a previsão de implementação do projeto (jan-24/dez-25), período proposto considerando a publicação do PAN em 2023.</t>
  </si>
  <si>
    <t xml:space="preserve">Ação em andamento no período previsto. Articulações realizadas com o CBHSF e APV para elaboração de um Plano efetivamente integrado na bacia.
https://cbhsaofrancisco.org.br/noticias/novidades/cbhsf-ana-e-apv-realizam-seminario-para-discutir-um-plano-integrado-de-recursos-hidricos-para-a-bacia-do-sao-francisco/                                      </t>
  </si>
  <si>
    <t xml:space="preserve">Produto intermediário a ser entregue: TDR para elaboração do PIRH São Francisco.</t>
  </si>
  <si>
    <t xml:space="preserve">Ação em andamento no período previsto. Articulações realizadas com o CBHSF e APV para elaboração de um Plano e enquadramento efetivamente integrado na bacia.
https://cbhsaofrancisco.org.br/noticias/novidades/cbhsf-ana-e-apv-realizam-seminario-para-discutir-um-plano-integrado-de-recursos-hidricos-para-a-bacia-do-sao-francisco/                        Enquadramento dos afluentes de MG está sendo finalizado (8 CBHs). Enquadramento no SF está sendo feito com a carga pontual no período da seca.                       </t>
  </si>
  <si>
    <t xml:space="preserve">Incluir Ana Paula Generino (ANA)</t>
  </si>
  <si>
    <t xml:space="preserve">Projeto do Emerson: monitoramento de qualidade de água de afluentes do baixo SF a cada 3 meses (com recursos da UFAL). CBH SF ficou de fazer a contratação de empresa para fazer monitoramento de água. Verificar locais de monitoramento quali-quantitativo  de água dos estados nas AEs do PAN SF, e a partir desse momento, fazer a articulação para identificar lacunas. Órgão gestor não possui recursos para financiar monitoramento. </t>
  </si>
  <si>
    <t xml:space="preserve">Ação não foi iniciada. Órgão gestor não possui recursos para financiar monitoramento. </t>
  </si>
  <si>
    <r>
      <rPr>
        <sz val="11"/>
        <color theme="1"/>
        <rFont val="Calibri"/>
        <family val="2"/>
        <charset val="1"/>
      </rPr>
      <t xml:space="preserve">Níveis de agrotóxicos altos nas águas do baixo SF. </t>
    </r>
    <r>
      <rPr>
        <sz val="11"/>
        <color theme="1"/>
        <rFont val="Calibri (Corpo)"/>
        <family val="0"/>
        <charset val="1"/>
      </rPr>
      <t xml:space="preserve"> Verificar possibilidade de alterar para Yvonilde Medeiros </t>
    </r>
  </si>
  <si>
    <t xml:space="preserve">Articular com SINGREH o monitoramento quali-quantitativo de áreas estratégicas do PAN</t>
  </si>
  <si>
    <t xml:space="preserve">O mapeamento das fontes de poluição é feito durante o enquadramento dos corpos hídricos. FPI faz ações na Bahia, Sergipe e Alagoas, coibindo matadouros e outras fontes de poluição (pegar relatórios com Luciana Khoury). Livro e relatórios de ações de educação ambiental sobre poluição no baixo SF. Dados existentes nos afluentes do SF de MG (IGAM). Ações de educação ambiental são realizadas no Rio das Velhas (CBH Rio das Velhas). Rodrigo enviou os relatórios com o mapeamento das fontes de poluição nas áreas de influência dos reservatórios geridos pela Eletrobrás (Itaparica, Paulo Afonso, Xingó e AIE Rio Moxotó)</t>
  </si>
  <si>
    <t xml:space="preserve">Produtos intermediários: livro Emerson e relatórios do baixo SF (2024 e 2025); relatórios das ações de educação ambiental no Rio das Velhas; Relatórios de fontes de poluição e de ações de educação ambiental</t>
  </si>
  <si>
    <t xml:space="preserve">Outras AEs sem ação de educação ambiental relacionada a poluição e falta de material de educação ambiental </t>
  </si>
  <si>
    <t xml:space="preserve">Emerson Soares (UFAL) e Rodrigo Purificação (ELETROBRÁS)</t>
  </si>
  <si>
    <t xml:space="preserve">Procurar representante da SEMARH e IMA. Falta mapear fontes de poluição. Conversar com outros CBHs sobre a execução de ações de educação ambiental relacionada a poluição</t>
  </si>
  <si>
    <t xml:space="preserve">Retirar Fabiana Couto (SEMARH-AL), incluir Eduardo Lucena (UFAL) e Fernando Pinto (UFAL)</t>
  </si>
  <si>
    <t xml:space="preserve">Será realizada uma reunião com colaboradores na primeira quinzena de maio.
Necessidade de elaboração de oficio ao comitê do rio São Francisco – CBHSF, solicitando de informações de quantos plano foram custeados pela instituição.
Diante dos dados informar ao CBHSF quais os municípios estão localizados nas áreas estratégicas do PAN. Que ainda não tem plano. Todas ações, estão sendo articuladas pretendemos ter avanços a apresentar até os meados do segundo semestre de 2025. Produtos a serem entregues: Cópia de oficio para o CBHSF; Documentos com informações sobre as áreas estratégicas do PAN; Ata de reunião</t>
  </si>
  <si>
    <t xml:space="preserve">Fragilidade na comunicação com CBHs</t>
  </si>
  <si>
    <t xml:space="preserve">Já foram realizadas duas expedições ao Parque Nacional do Gandarela, para coleta de peixes. Foram registrados seis pontos de ocorrência de Trycomicterus novalimensis e três de Pareiorhaphis mutuca. Mas ainda seriam necessárias novas coletas na área de entorno, especialmente na drenagem do Paraopeba (incluindo o Parque Estadual do Rola Moça) para tentar capturar Plesioptopoma curvidens. Está prevista para este ano, submissão de artigo referente à fauna de peixes do Gandarela, na sua porção que drena a Bacia do São Francisco.</t>
  </si>
  <si>
    <t xml:space="preserve">relatórios das expedições</t>
  </si>
  <si>
    <t xml:space="preserve">Recursos do GEF não pode ser utilizado em áreas de Cerrado, e algumas fontes não permitem aluguel de veículos. </t>
  </si>
  <si>
    <t xml:space="preserve">Obter novas fontes de financiamento para áreas de Cerrado.</t>
  </si>
  <si>
    <t xml:space="preserve">Projeto Velho Chico Vive está fazendo minuta de normativa ou recomendação técnica. Artigo publicado sobre o assunto. Falta Nota Técnica do GAT PAN SF encaminhada ao IBAMA/DILIC, aos CBHs SF e Conselho Nacional de Recursos Hídricos, conforme a 9433/97.</t>
  </si>
  <si>
    <t xml:space="preserve">Problemas na articulação. </t>
  </si>
  <si>
    <t xml:space="preserve">Elaborar Nota Técnica do GAT PAN SF encaminhada ao MMA, ANA, IBAMA/DILIC, aos CBHs SF e Conselho Nacional de Recursos Hídricos, conforme a 9433/97. Agendar reunião online com GAT para divisão de tarefas (pegar Lei de Rios de Preservação Permanente). </t>
  </si>
  <si>
    <t xml:space="preserve">Isso será concretizado com o PIRHSF. Em MG, foram realizadas avaliações integradas em diversas sub-bacias do Alto SF. </t>
  </si>
  <si>
    <t xml:space="preserve">PIRH ainda não foi finalizado. </t>
  </si>
  <si>
    <t xml:space="preserve">Solicitar informações sobre as expedições terrestres de Agroecologia (Prof. José Roberto/UFAL). Tentar inserir a temática de espécies ameaçadas como um dos critérios para a implementação da Infraestrutura Verde. Rodrigo enviou o Relatório do Plano de Ação Socioambiental - PAS do Complexo de Paulo Afonso, que contempla os municípios do entorno dos reservatórios de Paulo Afonso e Xingó além de alguns municípios localizados no baixo São Francisco. </t>
  </si>
  <si>
    <t xml:space="preserve">Não há colaborador ou articulador que trabalhe especificamente com agroecologia, dificultanto o andamento da ação. </t>
  </si>
  <si>
    <t xml:space="preserve">Tentar inserir a temática de espécies ameaçadas como um dos critérios para a implementação da Infraestrutura Verde. </t>
  </si>
  <si>
    <t xml:space="preserve">Fortalecer as práticas sustentáveis de produção (regras operativas, plantio direto, agroecologia, agricultura familiar) que minimizem os impactos nas Áreas Estratégicas do PAN São Francisco, em especial nas regiões do SubMédio e Baixo São Francisco.</t>
  </si>
  <si>
    <t xml:space="preserve">O inventário já foi iniciado com uma coleta realizada em 2023 em parte das localidades indicadas. Em 2024, não foi possível alugar embarcação dentro dos moldes da Funbio. Em 2025, foi feita uma parceria com o Parna Boqueirão da Onça com expedição prevista para final de 2025. Bolsa PIBIC foi solicitada. PPBio Semiárido iniciou coleta no rio Jacaré e está sendo elaborado um artigo sobre a ictiofauna do rio Grande.  </t>
  </si>
  <si>
    <t xml:space="preserve">Relatório, parceria com Parna Boqueirão da Onça, Bolsa de Iniciação Científica PIBIC e artigo em desenvolvimento sobre ictiofauna do rio Grande.</t>
  </si>
  <si>
    <t xml:space="preserve">Alexandre Clistenes (UEFS), Soraia Fonteles (UFRB) e Maria Rita Barreto (ICMBio/CEPTA)</t>
  </si>
  <si>
    <t xml:space="preserve">Recomendamos uma nova coleta com uma maior abrangência nas áreas prioritarias</t>
  </si>
  <si>
    <t xml:space="preserve">Foram iniciados apenas contatos iniciais com a CEMIG, que é quem faz o monitoramento da UHE Queimado. O monitoramento desta Usina inclui ponto de amostragem na lagoa Pertapé (localidade tipo), e a espécie nunca foi registrada. Já foi feita tentativa pela empresa de amostragem em outras lagoas, também sem sucesso.</t>
  </si>
  <si>
    <t xml:space="preserve">Por enquanto, o único produto possível seria a descrição dos locais amostrados, mas ainda sem sucesso de registro da espécie.</t>
  </si>
  <si>
    <t xml:space="preserve">Ausência de financiamento para uma possível expedição.</t>
  </si>
  <si>
    <t xml:space="preserve">Solicitar histórico de pontos de coleta da CEMIG (esforço amostral) para análise do status de conservação da espécie. Tentar solicitar alteração da condicionante na renovação de licença (agosto) para adicionar novos pontos de monitoramento/coleta (IBAMA). Tentativa de inserir projeto na chamada DIBIO/COPAN de 2026. </t>
  </si>
  <si>
    <t xml:space="preserve">Para o estudo genético, as amostras iniciais já foram coletadas. </t>
  </si>
  <si>
    <t xml:space="preserve">Relatório da expedição com as espécies coletadas.</t>
  </si>
  <si>
    <t xml:space="preserve">Ausência de recursos financeiros</t>
  </si>
  <si>
    <r>
      <rPr>
        <sz val="11"/>
        <color theme="1"/>
        <rFont val="Calibri"/>
        <family val="2"/>
        <charset val="1"/>
      </rPr>
      <t xml:space="preserve">Aporte de recurso para aquisição de insumos para as análises genéticas. </t>
    </r>
    <r>
      <rPr>
        <sz val="11"/>
        <color theme="1"/>
        <rFont val="Calibri (Corpo)"/>
        <family val="0"/>
        <charset val="1"/>
      </rPr>
      <t xml:space="preserve">Apresentar projeto de material de consumo para biologia molecular para GEF Terrestre. </t>
    </r>
  </si>
  <si>
    <t xml:space="preserve">Claudio Fabi (ICMBio/CEPTA); Miriam de Castro (CEMIG); Rodrigo Purificação (Chesf); Haeliton Cerqueira (INEMA); José Adailton (Colônia de pesca Z44, APESCA); Gladstone Araújo (Fundação de Parques Municipais e Zoobotânica - Aquário do Rio São Francisco); Marina Rufino (IEF-MG); Renato de Mei Romero (IFAL/PPGTEC); Daniel Araújo de Magalhães (IFAL/PPGTEC); Emerson Soares (UFAL)</t>
  </si>
  <si>
    <t xml:space="preserve">Reunião com Rita – sobre recursos disponíveis 
Fazer reunião com colaboradores na primeira quinzena de maio. Todas ações, estão sendo articuladas, pretendemos ter avanços a apresentar até os meados do segundo semestre de 2025. Produtos a serem entregues: Material produzido ( início da produção); Relatório, Lista de presença, sumário executivo</t>
  </si>
  <si>
    <t xml:space="preserve">Fragilidade na comunicação e produção de conteúdo</t>
  </si>
  <si>
    <t xml:space="preserve">Divulgar e distribuir material em colônias de pescadores e equipe técnica, tanto impresso como na página do PAN SF. Sumário Executivo do PAN SF e tentar financiamento via GEF Terrestre para consultoria para elaboração de material de educação ambiental.</t>
  </si>
  <si>
    <t xml:space="preserve">Nada foi realizado.</t>
  </si>
  <si>
    <t xml:space="preserve">Não há material de divulgação produzido e não foram articulados seminários</t>
  </si>
  <si>
    <t xml:space="preserve">Realizar ação juntamente com a ação 6.1 (única reunião)</t>
  </si>
  <si>
    <t xml:space="preserve">Não há recursos financeiros para viabilizar o projeto. Primeiro caminho seria via CPG Nordeste, depois ampliar para toda a bacia do São Francisco. Essa discussão deveria estar inserida no PIRHSF. </t>
  </si>
  <si>
    <t xml:space="preserve">Não há recursos financeiros para viabilizar o projeto. </t>
  </si>
  <si>
    <t xml:space="preserve">Livro publicado em 2024 da Expedição Científica, incluindo análises fisiológicas dos peixes. Não há recursos financeiros disponíveis para o monitoramento futuros. Livro Fishes os South America: Pompeu ficou responsável pelo capítulo relacionado a alterações hidrológicas.</t>
  </si>
  <si>
    <t xml:space="preserve">Livro 2024, artigo publicado (pegar grupo GAT), Capítulo Livro Pompeu (Fishes of South America)</t>
  </si>
  <si>
    <t xml:space="preserve">Não há recursos financeiros disponíveis para o monitoramento futuros. </t>
  </si>
  <si>
    <t xml:space="preserve">Emerson Soares (UFAL) e Paulo Pompeu (UFLA)</t>
  </si>
  <si>
    <t xml:space="preserve">Buscar novas fontes de financiamento para essa ação.</t>
  </si>
  <si>
    <t xml:space="preserve">Está previsto um possível edital/TR da condicionante de Xingó para apoiar o PAN SF, GAT PAN SF enviou 3 ações de pesquisa para CHESF. </t>
  </si>
  <si>
    <t xml:space="preserve">Não houve articulação com agência de fomento a projetos de pesquisa.</t>
  </si>
  <si>
    <t xml:space="preserve">Solicitar a COPAN para fazer articulação com agências de fomento e divulgar oportunidades com os CNPCs do ICMBio. Necessidade de finalização do Sumário Executivo para apresentação do PAN em reuniões/articulações (CONFAP). </t>
  </si>
  <si>
    <t xml:space="preserve">Articular a captação de recursos financeiros para implementação de ações do PAN São Francisco.</t>
  </si>
  <si>
    <t xml:space="preserve">Retirar Fabiana Couto e inserir membros do GAT PAN SF</t>
  </si>
  <si>
    <t xml:space="preserve">Mário entrou em contato com responsável na CODEVASF para elaboração de relatório sobre o assunto. Será realizado Workshop sobre Avaliação dos impactos do peixamento com espécies nativas, durante a 2 Monitoria do PAN SF com diversos atores (MMA, IBAMA, MPA, CHESF, CEMIG, CODEVASF, representantes de pescadores e universidades) para elaboração de documento de consenso. </t>
  </si>
  <si>
    <t xml:space="preserve">Documento de consenso produzido durante Workshop realizado no dia 08 de maio de 2025. </t>
  </si>
  <si>
    <t xml:space="preserve">Ação não concluída no prazo</t>
  </si>
  <si>
    <t xml:space="preserve">Mário Tallarico (IBAMA)</t>
  </si>
  <si>
    <t xml:space="preserve">Foi aprovado orçamento via GEF Terrestre para financiar Workshop no Baixo SF, que será realizado em meados de setembro de 2025. CODEVASF financiou projeto sobre peixamentos no baixo SF, porém ainda não foi finalizado. </t>
  </si>
  <si>
    <t xml:space="preserve">Rita Barreto (ICMBio/CEPTA) e Emerson Soares (UFAL)</t>
  </si>
  <si>
    <t xml:space="preserve">Fazer convite ao Marcelo Brito para participar do workshop</t>
  </si>
  <si>
    <t xml:space="preserve">Estão sendo organizados 2 workshops sobre peixamento, um no Alto SF e um no Baixo SF. No EBI foi realizado um workshop sobre peixamento, pegar documento como exemplo para esta ação. </t>
  </si>
  <si>
    <t xml:space="preserve">após término das ações 5.1 e 5.2 </t>
  </si>
  <si>
    <t xml:space="preserve">Sem informações da articuladora. Algumas iniciativas estão sendo desenvolvidas em redes sociais de grupos de discussão sobre o assunto, em outras bacias do Brasil, como no alto Paraná.</t>
  </si>
  <si>
    <t xml:space="preserve">Articuladora não respondeu aos emails. </t>
  </si>
  <si>
    <r>
      <rPr>
        <sz val="11"/>
        <color theme="1"/>
        <rFont val="Calibri"/>
        <family val="2"/>
        <charset val="1"/>
      </rPr>
      <t xml:space="preserve">Tentar entrar em contato com rede de televisão para inserção do tema. Elaborar cartilha para enviar ao judiciário para a não recomendação de peixamentos como forma de compensação de danos.</t>
    </r>
    <r>
      <rPr>
        <sz val="11"/>
        <color theme="1"/>
        <rFont val="Calibri (Corpo)"/>
        <family val="0"/>
        <charset val="1"/>
      </rPr>
      <t xml:space="preserve"> Artigo sobre espécies exóticas (Boletim SBI) pode ser distribuído ou servir como exemplo para elaboração da cartilha.</t>
    </r>
    <r>
      <rPr>
        <sz val="11"/>
        <color theme="1"/>
        <rFont val="Calibri"/>
        <family val="2"/>
        <charset val="1"/>
      </rPr>
      <t xml:space="preserve"> Buscar parceria com CBHs para divulgação</t>
    </r>
  </si>
  <si>
    <t xml:space="preserve">Emanoel Soares (Colônia de Pesca)</t>
  </si>
  <si>
    <t xml:space="preserve">Inserir Bianca Larissa (MPA)</t>
  </si>
  <si>
    <t xml:space="preserve">Infelizmente não consegui priorizar a realização das reuniões para formatação de relatório da viabilidade do plano de manejo das espécies do PAN São Francisco.
Estou participando das reuniões do CONAPE sobre a nova lista de espécies ameaçadas a ser lançada em 2025 e também vou participar do Comitê de ações de conservação das espécies aquáticas ameaçadas.
Peço um adiamento do prazo até junho/2025 para realização das reuniões e entrega do relatório e desculpas pelo ocorrido. Ação excluída pelo GAT. </t>
  </si>
  <si>
    <t xml:space="preserve">Ação excluída por não ser compatível com o estado de conservação do pirá (EN - Em Perigo), não sendo permitido o manejo de espécie nessa categoria, somente VU (somente pacamã, que já é produzido em pisiculturas da CODEVASF). </t>
  </si>
  <si>
    <t xml:space="preserve">Marcelo Brito (UFS)</t>
  </si>
  <si>
    <t xml:space="preserve">Criamos um grupo de trabalho com pesquisadores que desenvolvem estudos ao longo da bacia para levantar informações sobre os Cichliformes exóticos, bem como espécies invasoras de outras ordens. Optamos pelo levantamento de informações que pudessem ser espacializadas para reconhecer áreas críticas e áreas com lacunas de informações. Quando a base de dados estiver consolidada, pretendemos cruzar as informações com estressores antrópicos e a distribuição das espécies ameaçadas da bacia.
As informações para alimentar o banco de dados têm sido obtidas por meio da busca em artigos científicos utilizando palavras-chave remetendo à bacia do São Francisco e aos termos sobre invasão biológica e ictiofauna, em Português e Inglês, nas bases de dados Web of Science e Scielo. Somado a isso, utilizamos bancos de dados disponíveis online (Species Link e GBIF), coleções com dados ainda não disponíveis em rede, e informações não publicadas de pesquisadores que realizam estudos na bacia do São Francisco. As informações primárias para alimentar a base de dados são: espécie, coordenada geográfica (latitude e longitude em graus decimais), fonte e pesquisador que inseriu a informação. Atualmente a aluna Andressa Santos Souza do curso de Bacharelado em Ciências Biológicas da Universidade Federal de Sergipe está responsável por compilar e organizar os dados, que farão parte do seu trabalho de conclusão de curso.
No presente momento a base de dados conta informações de 21 espécies de peixes introduzidos e 601 registros dispersos em toda a bacia (Figura 1). A busca por novas informações continuará para que algumas lacunas já detectadas sejam preenchidas, visto também que existem mais espécies introduzidas. Outros pesquisadores que desenvolveram pesquisas na bacia serão contatados, assim como a continuidade nas buscas em periódicos, e mídias digitais, que têm se mostrado importantes aliados na busca por registros em locais pouco ou ainda não amostrados. Exemplo disso é o recente registro de pirarucu no povoado Pau D’arco, no município de Malhada (https://agenciasertao.com/2025/04/17/pirarucu-invasor-bahia/).</t>
  </si>
  <si>
    <t xml:space="preserve">Relatório parcial entregue </t>
  </si>
  <si>
    <t xml:space="preserve">A ação está em execução, mas enfrentou alguns atrasos em função da desistência de dois alunos que assumiram o compromisso de alimentar o banco de dados e organizar as informações. Recentemente, a aluna Andressa Souza assumiu as atividades e o trabalho está em andamento.</t>
  </si>
  <si>
    <r>
      <rPr>
        <sz val="11"/>
        <color theme="1"/>
        <rFont val="Calibri"/>
        <family val="2"/>
        <charset val="1"/>
      </rPr>
      <t xml:space="preserve">Caso o ICMBIO tenha dados georreferenciados de espécies exóticas à bacia e das espécies ameaçadas, nos ceder para incorporarmos à base de dados. </t>
    </r>
    <r>
      <rPr>
        <sz val="11"/>
        <color theme="1"/>
        <rFont val="Calibri (Corpo)"/>
        <family val="0"/>
        <charset val="1"/>
      </rPr>
      <t xml:space="preserve">Enviar o contato da CMEEI/ICMBio ao Marcelo Brito.</t>
    </r>
  </si>
  <si>
    <t xml:space="preserve">Ação será iniciada em agosto de 2025. </t>
  </si>
  <si>
    <t xml:space="preserve">Consultar Marcelo Brito sobre possibilidade em assumir a articulação</t>
  </si>
  <si>
    <t xml:space="preserve">Rita entrou em contato com a Luciana Crema (CMEEI/ICMBio) sobre mexilhão dourado, houve reunião com MPA sobre essa espécie. </t>
  </si>
  <si>
    <t xml:space="preserve">não houve articulação com relação às demais espécies invasoras do São Francisco.</t>
  </si>
  <si>
    <t xml:space="preserve">Divulgar CMEEI aos articuladores, colaboradores do PAN SF e conversar com o MMA sobre a rede nacional de alerta, detecção precoce e resposta rápida para espécies exóticas invasoras (EEI)</t>
  </si>
  <si>
    <t xml:space="preserve">Divulgar aos atores do PAN a rede nacional de alerta, detecção precoce e resposta rápida para espécies exóticas invasoras (EEI)</t>
  </si>
  <si>
    <t xml:space="preserve">Maria Rita fez articulação com relação à atualização de portarias de ordenamento pesqueiro, reuniões do CPG Nordeste. Existem iniciativas isoladas de monitoramento da atividade pesqueira. Bianca vai encaminhar o Plano de Trabalho para Rita. GT serão formalizados em junho. MPA irá discutir com as secretarias estaduais sobre monitoramento da atividade pesqueira. Previsão de workshop do MPA com as hidrelétricas sobre atividade pesqueira </t>
  </si>
  <si>
    <t xml:space="preserve">Articulação sobre ordenamento pesqueiro, mas não sobre monitoramento das atividades pesqueiras. </t>
  </si>
  <si>
    <t xml:space="preserve">Maria Rita Barreto (ICMBio/CEPTA) e Bianca Larissa (MPA)</t>
  </si>
  <si>
    <t xml:space="preserve">Para próxima monitoria: reavaliar texto da ação para inserção de mais uma ação, relacionada ao monitoramento pesqueiro na bacia do SF.</t>
  </si>
  <si>
    <t xml:space="preserve">Articular junto ao MPA a retomada dos grupos de trabalho para atualização das portarias de ordenamento pesqueiro</t>
  </si>
  <si>
    <t xml:space="preserve"> Mário Tallarico (IBAMA); Daniel Crepaldi (IBAMA); Ygor da Mata (UFAL); Miriam de Castro (CEMIG); Vanildo (UFRPE); Sergio Galvão (IMA-AL, licenciamento); Marina Rufino (IEF-MG) </t>
  </si>
  <si>
    <t xml:space="preserve">Previsão de workshop do MPA com as hidrelétricas sobre atividade pesqueira. </t>
  </si>
  <si>
    <t xml:space="preserve">Não foram feitas recomendações, porém está sendo articulado Workshop com licenciadores e MPA</t>
  </si>
  <si>
    <t xml:space="preserve">Bianca Larissa (MPA)</t>
  </si>
  <si>
    <t xml:space="preserve">A revisão foi feita pelo MPA com o Programa Pescador e Pescadora Legal. </t>
  </si>
  <si>
    <t xml:space="preserve">Notícia sobre lançamento de Programa https://www.gov.br/mpa/pt-br/assuntos/noticias/lancada-a-campanha-pescador-e-pescadora-legal</t>
  </si>
  <si>
    <t xml:space="preserve">Bianca Larissa (MPA) e Emanoel Silva (Colônia de Pesca)</t>
  </si>
  <si>
    <t xml:space="preserve">Memória de reunião(ões) de articulação</t>
  </si>
  <si>
    <t xml:space="preserve">Luciana Khoury irá encaminhar relatório ao CEPTA sobre ações realizadas pelo MP no Pernambuco.</t>
  </si>
  <si>
    <t xml:space="preserve">Relatório parcial encaminhado</t>
  </si>
  <si>
    <t xml:space="preserve">Pedir relatório parcial para Luciana Khoury</t>
  </si>
  <si>
    <t xml:space="preserve">Investigar a diversidade críptica das espécies ameaçadas e contempladas no PAN São Francisco, no âmbito do Projeto GBB</t>
  </si>
  <si>
    <t xml:space="preserve">mapeamento do DNA mitocondrial das espécies selecionadas.</t>
  </si>
  <si>
    <t xml:space="preserve">Identificação de espécies crípticas. Base de dados para aplicação de técnicas moleculares</t>
  </si>
  <si>
    <t xml:space="preserve">Soraia Fonteles</t>
  </si>
  <si>
    <t xml:space="preserve"> Pedro Galetti, Maria Rita Barreto</t>
  </si>
  <si>
    <t xml:space="preserve">áreas estratégias do PAN São Francisco</t>
  </si>
  <si>
    <t xml:space="preserve">Realizar análise populacional genética de espécies migradoras contempladas pelo PAN São Francisco, em diferentes tributários da bacia do rio São Francisco, no âmbito do Projeto GBB</t>
  </si>
  <si>
    <r>
      <rPr>
        <sz val="11"/>
        <color theme="1"/>
        <rFont val="Calibri"/>
        <family val="2"/>
        <charset val="1"/>
      </rPr>
      <t xml:space="preserve">Identificação genético-populacional de espécies migradoras (</t>
    </r>
    <r>
      <rPr>
        <i val="true"/>
        <sz val="11"/>
        <color theme="1"/>
        <rFont val="Calibri"/>
        <family val="2"/>
        <charset val="1"/>
      </rPr>
      <t xml:space="preserve">Conorhinchos conirostris</t>
    </r>
    <r>
      <rPr>
        <sz val="11"/>
        <color theme="1"/>
        <rFont val="Calibri"/>
        <family val="2"/>
        <charset val="1"/>
      </rPr>
      <t xml:space="preserve">, pirá-tamanduá; </t>
    </r>
    <r>
      <rPr>
        <i val="true"/>
        <sz val="11"/>
        <color theme="1"/>
        <rFont val="Calibri"/>
        <family val="2"/>
        <charset val="1"/>
      </rPr>
      <t xml:space="preserve">Pseudoplatystoma corruscans</t>
    </r>
    <r>
      <rPr>
        <sz val="11"/>
        <color theme="1"/>
        <rFont val="Calibri"/>
        <family val="2"/>
        <charset val="1"/>
      </rPr>
      <t xml:space="preserve">, surubim)</t>
    </r>
  </si>
  <si>
    <t xml:space="preserve">Delimitação populacional e informações sobre aspectos reprodutivos</t>
  </si>
  <si>
    <t xml:space="preserve">Maria Rita Barreto</t>
  </si>
  <si>
    <t xml:space="preserve">Soraia Fonteles, Pedro Galetti</t>
  </si>
  <si>
    <t xml:space="preserve">SITUAÇÃO ATUAL DAS AÇÕES - 2ª MONITORIA (2025)</t>
  </si>
  <si>
    <t xml:space="preserve">01/10/2016 - 04/10/2016 (virtual)</t>
  </si>
  <si>
    <t xml:space="preserve">Texto objetivo 1</t>
  </si>
  <si>
    <t xml:space="preserve">X</t>
  </si>
  <si>
    <t xml:space="preserve">1.8</t>
  </si>
  <si>
    <t xml:space="preserve">1.9</t>
  </si>
  <si>
    <t xml:space="preserve">1.10</t>
  </si>
  <si>
    <t xml:space="preserve">1.11</t>
  </si>
  <si>
    <t xml:space="preserve">1.12</t>
  </si>
  <si>
    <t xml:space="preserve">1.13</t>
  </si>
  <si>
    <t xml:space="preserve">1.14</t>
  </si>
  <si>
    <t xml:space="preserve">1.15</t>
  </si>
  <si>
    <t xml:space="preserve">Texto objetivo 2</t>
  </si>
  <si>
    <t xml:space="preserve">2.6</t>
  </si>
  <si>
    <t xml:space="preserve">2.7</t>
  </si>
  <si>
    <t xml:space="preserve">2.8</t>
  </si>
  <si>
    <t xml:space="preserve">2.9</t>
  </si>
  <si>
    <t xml:space="preserve">2.10</t>
  </si>
  <si>
    <t xml:space="preserve">2.11</t>
  </si>
  <si>
    <t xml:space="preserve">2.12</t>
  </si>
  <si>
    <t xml:space="preserve">2.13</t>
  </si>
  <si>
    <t xml:space="preserve">2.14</t>
  </si>
  <si>
    <t xml:space="preserve">2.15</t>
  </si>
  <si>
    <t xml:space="preserve">Texto objetivo 3</t>
  </si>
  <si>
    <t xml:space="preserve">ação 3</t>
  </si>
  <si>
    <t xml:space="preserve">3.5</t>
  </si>
  <si>
    <t xml:space="preserve">3.6</t>
  </si>
  <si>
    <t xml:space="preserve">3.7</t>
  </si>
  <si>
    <t xml:space="preserve">3.8</t>
  </si>
  <si>
    <t xml:space="preserve">3.9</t>
  </si>
  <si>
    <t xml:space="preserve">3.10</t>
  </si>
  <si>
    <t xml:space="preserve">3.11</t>
  </si>
  <si>
    <t xml:space="preserve">3.12</t>
  </si>
  <si>
    <t xml:space="preserve">3.13</t>
  </si>
  <si>
    <t xml:space="preserve">3.14</t>
  </si>
  <si>
    <t xml:space="preserve">3.15</t>
  </si>
  <si>
    <t xml:space="preserve">Texto objetivo 4</t>
  </si>
  <si>
    <t xml:space="preserve">ação 4</t>
  </si>
  <si>
    <t xml:space="preserve">4.9</t>
  </si>
  <si>
    <t xml:space="preserve">4.10</t>
  </si>
  <si>
    <t xml:space="preserve">4.11</t>
  </si>
  <si>
    <t xml:space="preserve">4.12</t>
  </si>
  <si>
    <t xml:space="preserve">4.13</t>
  </si>
  <si>
    <t xml:space="preserve">4.14</t>
  </si>
  <si>
    <t xml:space="preserve">4.15</t>
  </si>
  <si>
    <t xml:space="preserve">Texto objetivo 5</t>
  </si>
  <si>
    <t xml:space="preserve">ação 5</t>
  </si>
  <si>
    <t xml:space="preserve">5.9</t>
  </si>
  <si>
    <t xml:space="preserve">5.10</t>
  </si>
  <si>
    <t xml:space="preserve">5.11</t>
  </si>
  <si>
    <t xml:space="preserve">5.12</t>
  </si>
  <si>
    <t xml:space="preserve">5.13</t>
  </si>
  <si>
    <t xml:space="preserve">5.14</t>
  </si>
  <si>
    <t xml:space="preserve">5.15</t>
  </si>
  <si>
    <t xml:space="preserve">Texto objetivo 6</t>
  </si>
  <si>
    <t xml:space="preserve">ação 6</t>
  </si>
  <si>
    <t xml:space="preserve">6.5</t>
  </si>
  <si>
    <t xml:space="preserve">6.6</t>
  </si>
  <si>
    <t xml:space="preserve">6.7</t>
  </si>
  <si>
    <t xml:space="preserve">6.8</t>
  </si>
  <si>
    <t xml:space="preserve">6.9</t>
  </si>
  <si>
    <t xml:space="preserve">6.10</t>
  </si>
  <si>
    <t xml:space="preserve">6.11</t>
  </si>
  <si>
    <t xml:space="preserve">6.12</t>
  </si>
  <si>
    <t xml:space="preserve">6.13</t>
  </si>
  <si>
    <t xml:space="preserve">6.14</t>
  </si>
  <si>
    <t xml:space="preserve">6.15</t>
  </si>
  <si>
    <t xml:space="preserve">Texto objetivo 7</t>
  </si>
  <si>
    <t xml:space="preserve">7.1</t>
  </si>
  <si>
    <t xml:space="preserve">ação 7</t>
  </si>
  <si>
    <t xml:space="preserve">7.2</t>
  </si>
  <si>
    <t xml:space="preserve">7.3</t>
  </si>
  <si>
    <t xml:space="preserve">7.4</t>
  </si>
  <si>
    <t xml:space="preserve">7.5</t>
  </si>
  <si>
    <t xml:space="preserve">7.6</t>
  </si>
  <si>
    <t xml:space="preserve">7.7</t>
  </si>
  <si>
    <t xml:space="preserve">7.8</t>
  </si>
  <si>
    <t xml:space="preserve">7.9</t>
  </si>
  <si>
    <t xml:space="preserve">7.10</t>
  </si>
  <si>
    <t xml:space="preserve">7.11</t>
  </si>
  <si>
    <t xml:space="preserve">7.12</t>
  </si>
  <si>
    <t xml:space="preserve">7.13</t>
  </si>
  <si>
    <t xml:space="preserve">7.14</t>
  </si>
  <si>
    <t xml:space="preserve">7.15</t>
  </si>
  <si>
    <t xml:space="preserve">Texto objetivo 8</t>
  </si>
  <si>
    <t xml:space="preserve">8.1</t>
  </si>
  <si>
    <t xml:space="preserve">ação 8</t>
  </si>
  <si>
    <t xml:space="preserve">8.2</t>
  </si>
  <si>
    <t xml:space="preserve">8.3</t>
  </si>
  <si>
    <t xml:space="preserve">8.4</t>
  </si>
  <si>
    <t xml:space="preserve">8.5</t>
  </si>
  <si>
    <t xml:space="preserve">8.6</t>
  </si>
  <si>
    <t xml:space="preserve">8.7</t>
  </si>
  <si>
    <t xml:space="preserve">8.8</t>
  </si>
  <si>
    <t xml:space="preserve">8.9</t>
  </si>
  <si>
    <t xml:space="preserve">8.10</t>
  </si>
  <si>
    <t xml:space="preserve">8.11</t>
  </si>
  <si>
    <t xml:space="preserve">8.12</t>
  </si>
  <si>
    <t xml:space="preserve">8.13</t>
  </si>
  <si>
    <t xml:space="preserve">8.14</t>
  </si>
  <si>
    <t xml:space="preserve">8.15</t>
  </si>
  <si>
    <t xml:space="preserve">Texto objetivo 9</t>
  </si>
  <si>
    <t xml:space="preserve">9.1</t>
  </si>
  <si>
    <t xml:space="preserve">ação 9</t>
  </si>
  <si>
    <t xml:space="preserve">9.2</t>
  </si>
  <si>
    <t xml:space="preserve">9.3</t>
  </si>
  <si>
    <t xml:space="preserve">9.4</t>
  </si>
  <si>
    <t xml:space="preserve">9.5</t>
  </si>
  <si>
    <t xml:space="preserve">9.6</t>
  </si>
  <si>
    <t xml:space="preserve">9.7</t>
  </si>
  <si>
    <t xml:space="preserve">9.8</t>
  </si>
  <si>
    <t xml:space="preserve">9.9</t>
  </si>
  <si>
    <t xml:space="preserve">9.10</t>
  </si>
  <si>
    <t xml:space="preserve">9.11</t>
  </si>
  <si>
    <t xml:space="preserve">9.12</t>
  </si>
  <si>
    <t xml:space="preserve">9.13</t>
  </si>
  <si>
    <t xml:space="preserve">9.14</t>
  </si>
  <si>
    <t xml:space="preserve">9.15</t>
  </si>
  <si>
    <t xml:space="preserve">Texto objetivo 10</t>
  </si>
  <si>
    <t xml:space="preserve">10.1</t>
  </si>
  <si>
    <t xml:space="preserve">ação 10</t>
  </si>
  <si>
    <t xml:space="preserve">10.2</t>
  </si>
  <si>
    <t xml:space="preserve">10.3</t>
  </si>
  <si>
    <t xml:space="preserve">10.4</t>
  </si>
  <si>
    <t xml:space="preserve">10.5</t>
  </si>
  <si>
    <t xml:space="preserve">10.6</t>
  </si>
  <si>
    <t xml:space="preserve">10.7</t>
  </si>
  <si>
    <t xml:space="preserve">10.8</t>
  </si>
  <si>
    <t xml:space="preserve">10.9</t>
  </si>
  <si>
    <t xml:space="preserve">10.10</t>
  </si>
  <si>
    <t xml:space="preserve">10.11</t>
  </si>
  <si>
    <t xml:space="preserve">10.12</t>
  </si>
  <si>
    <t xml:space="preserve">10.13</t>
  </si>
  <si>
    <t xml:space="preserve">10.14</t>
  </si>
  <si>
    <t xml:space="preserve">10.15</t>
  </si>
  <si>
    <t xml:space="preserve">INSERIR O NOME DO OBJETIVO ESPECÍFICO</t>
  </si>
  <si>
    <t xml:space="preserve">Inserir nova ação</t>
  </si>
  <si>
    <t xml:space="preserve">SITUAÇÃO ATUAL DAS AÇÕES - 3ª MONITORIA (2019)</t>
  </si>
  <si>
    <t xml:space="preserve">OBJETIVO 7</t>
  </si>
  <si>
    <t xml:space="preserve">OBJETIVO 8</t>
  </si>
  <si>
    <t xml:space="preserve">OBJETIVO 9</t>
  </si>
  <si>
    <t xml:space="preserve">OBJETIVO 10</t>
  </si>
  <si>
    <t xml:space="preserve">SITUAÇÃO ATUAL DAS AÇÕES - 4ª MONITORIA (2020)</t>
  </si>
  <si>
    <t xml:space="preserve">SITUAÇÃO ATUAL DAS AÇÕES - MONITORIA FINAL (2021)</t>
  </si>
  <si>
    <t xml:space="preserve">Não iniciada ou não concluída</t>
  </si>
  <si>
    <t xml:space="preserve">Iniciada e não concluída no período previsto</t>
  </si>
  <si>
    <t xml:space="preserve">Concluída</t>
  </si>
  <si>
    <t xml:space="preserve">TOTAL DE AÇÕES DO PAN</t>
  </si>
</sst>
</file>

<file path=xl/styles.xml><?xml version="1.0" encoding="utf-8"?>
<styleSheet xmlns="http://schemas.openxmlformats.org/spreadsheetml/2006/main">
  <numFmts count="12">
    <numFmt numFmtId="164" formatCode="General"/>
    <numFmt numFmtId="165" formatCode="0"/>
    <numFmt numFmtId="166" formatCode="[$-416]mmmm\-yy;@"/>
    <numFmt numFmtId="167" formatCode="@"/>
    <numFmt numFmtId="168" formatCode="[$R$-416]\ #,##0.00;[RED]\-[$R$-416]\ #,##0.00"/>
    <numFmt numFmtId="169" formatCode="mm/yy"/>
    <numFmt numFmtId="170" formatCode="mmm/yy"/>
    <numFmt numFmtId="171" formatCode="#,##0.00"/>
    <numFmt numFmtId="172" formatCode="mmmm/yyyy"/>
    <numFmt numFmtId="173" formatCode="mmmm\-yy;@"/>
    <numFmt numFmtId="174" formatCode="0%"/>
    <numFmt numFmtId="175" formatCode="0.00"/>
  </numFmts>
  <fonts count="44">
    <font>
      <sz val="11"/>
      <color theme="1"/>
      <name val="Calibri"/>
      <family val="2"/>
      <charset val="1"/>
    </font>
    <font>
      <sz val="10"/>
      <name val="Arial"/>
      <family val="0"/>
    </font>
    <font>
      <sz val="10"/>
      <name val="Arial"/>
      <family val="0"/>
    </font>
    <font>
      <sz val="10"/>
      <name val="Arial"/>
      <family val="0"/>
    </font>
    <font>
      <sz val="10"/>
      <name val="Arial"/>
      <family val="2"/>
      <charset val="1"/>
    </font>
    <font>
      <b val="true"/>
      <sz val="18"/>
      <color rgb="FF003366"/>
      <name val="Calibri"/>
      <family val="2"/>
      <charset val="1"/>
    </font>
    <font>
      <b val="true"/>
      <sz val="14"/>
      <color theme="0"/>
      <name val="Calibri"/>
      <family val="2"/>
      <charset val="1"/>
    </font>
    <font>
      <sz val="12"/>
      <color theme="0"/>
      <name val="Calibri"/>
      <family val="2"/>
      <charset val="1"/>
    </font>
    <font>
      <b val="true"/>
      <sz val="12"/>
      <color theme="1"/>
      <name val="Calibri"/>
      <family val="2"/>
      <charset val="1"/>
    </font>
    <font>
      <sz val="11"/>
      <color rgb="FF000000"/>
      <name val="Calibri"/>
      <family val="2"/>
      <charset val="1"/>
    </font>
    <font>
      <b val="true"/>
      <sz val="12"/>
      <name val="Calibri"/>
      <family val="2"/>
      <charset val="1"/>
    </font>
    <font>
      <b val="true"/>
      <sz val="14"/>
      <color rgb="FF000000"/>
      <name val="Calibri"/>
      <family val="2"/>
      <charset val="1"/>
    </font>
    <font>
      <sz val="12"/>
      <color rgb="FF000000"/>
      <name val="Calibri"/>
      <family val="2"/>
      <charset val="1"/>
    </font>
    <font>
      <sz val="12"/>
      <name val="Calibri"/>
      <family val="2"/>
      <charset val="1"/>
    </font>
    <font>
      <b val="true"/>
      <sz val="12"/>
      <color rgb="FFFFFFFF"/>
      <name val="Calibri"/>
      <family val="2"/>
      <charset val="1"/>
    </font>
    <font>
      <sz val="12"/>
      <color theme="1"/>
      <name val="Calibri"/>
      <family val="2"/>
      <charset val="1"/>
    </font>
    <font>
      <b val="true"/>
      <sz val="12"/>
      <color rgb="FF000000"/>
      <name val="Calibri"/>
      <family val="2"/>
      <charset val="1"/>
    </font>
    <font>
      <u val="single"/>
      <sz val="12"/>
      <name val="Calibri"/>
      <family val="2"/>
      <charset val="1"/>
    </font>
    <font>
      <b val="true"/>
      <sz val="16"/>
      <color theme="0"/>
      <name val="Calibri"/>
      <family val="2"/>
      <charset val="1"/>
    </font>
    <font>
      <b val="true"/>
      <sz val="16"/>
      <name val="Calibri"/>
      <family val="2"/>
      <charset val="1"/>
    </font>
    <font>
      <sz val="14"/>
      <name val="Calibri"/>
      <family val="2"/>
      <charset val="1"/>
    </font>
    <font>
      <sz val="14"/>
      <color theme="1"/>
      <name val="Calibri"/>
      <family val="2"/>
      <charset val="1"/>
    </font>
    <font>
      <sz val="11"/>
      <color theme="0"/>
      <name val="Calibri"/>
      <family val="2"/>
      <charset val="1"/>
    </font>
    <font>
      <b val="true"/>
      <sz val="12"/>
      <color theme="0"/>
      <name val="Calibri"/>
      <family val="2"/>
      <charset val="1"/>
    </font>
    <font>
      <sz val="11"/>
      <name val="Calibri"/>
      <family val="2"/>
      <charset val="1"/>
    </font>
    <font>
      <sz val="11"/>
      <name val="Calibri (Corpo)"/>
      <family val="0"/>
      <charset val="1"/>
    </font>
    <font>
      <i val="true"/>
      <sz val="12"/>
      <color rgb="FF000000"/>
      <name val="Calibri"/>
      <family val="2"/>
      <charset val="1"/>
    </font>
    <font>
      <strike val="true"/>
      <sz val="12"/>
      <color rgb="FF000000"/>
      <name val="Calibri"/>
      <family val="2"/>
      <charset val="1"/>
    </font>
    <font>
      <i val="true"/>
      <sz val="12"/>
      <name val="Calibri"/>
      <family val="2"/>
      <charset val="1"/>
    </font>
    <font>
      <strike val="true"/>
      <sz val="11"/>
      <color theme="1"/>
      <name val="Calibri"/>
      <family val="2"/>
      <charset val="1"/>
    </font>
    <font>
      <b val="true"/>
      <sz val="16"/>
      <color theme="1"/>
      <name val="Calibri"/>
      <family val="2"/>
      <charset val="1"/>
    </font>
    <font>
      <b val="true"/>
      <sz val="18"/>
      <color theme="1"/>
      <name val="Calibri"/>
      <family val="2"/>
      <charset val="1"/>
    </font>
    <font>
      <b val="true"/>
      <sz val="11"/>
      <color theme="0"/>
      <name val="Calibri"/>
      <family val="2"/>
      <charset val="1"/>
    </font>
    <font>
      <sz val="11"/>
      <color rgb="FFFF0000"/>
      <name val="Calibri"/>
      <family val="2"/>
      <charset val="1"/>
    </font>
    <font>
      <b val="true"/>
      <sz val="11"/>
      <color rgb="FFFF0000"/>
      <name val="Calibri"/>
      <family val="2"/>
      <charset val="1"/>
    </font>
    <font>
      <b val="true"/>
      <sz val="11"/>
      <color theme="1"/>
      <name val="Calibri"/>
      <family val="2"/>
      <charset val="1"/>
    </font>
    <font>
      <sz val="11"/>
      <color rgb="FF000000"/>
      <name val="Calibri"/>
      <family val="2"/>
    </font>
    <font>
      <sz val="10"/>
      <color rgb="FF000000"/>
      <name val="Calibri"/>
      <family val="2"/>
    </font>
    <font>
      <b val="true"/>
      <sz val="16"/>
      <color rgb="FF000000"/>
      <name val="Calibri"/>
      <family val="2"/>
    </font>
    <font>
      <sz val="11"/>
      <color theme="1"/>
      <name val="Calibri (Corpo)"/>
      <family val="0"/>
      <charset val="1"/>
    </font>
    <font>
      <sz val="11"/>
      <color rgb="FF002060"/>
      <name val="Calibri (Corpo)"/>
      <family val="0"/>
      <charset val="1"/>
    </font>
    <font>
      <sz val="11"/>
      <color rgb="FFFF0000"/>
      <name val="Calibri (Corpo)"/>
      <family val="0"/>
      <charset val="1"/>
    </font>
    <font>
      <i val="true"/>
      <sz val="11"/>
      <color theme="1"/>
      <name val="Calibri"/>
      <family val="2"/>
      <charset val="1"/>
    </font>
    <font>
      <sz val="12"/>
      <color rgb="FF000000"/>
      <name val="Calibri"/>
      <family val="2"/>
    </font>
  </fonts>
  <fills count="23">
    <fill>
      <patternFill patternType="none"/>
    </fill>
    <fill>
      <patternFill patternType="gray125"/>
    </fill>
    <fill>
      <patternFill patternType="solid">
        <fgColor rgb="FFCCFFFF"/>
        <bgColor rgb="FFE2EFDA"/>
      </patternFill>
    </fill>
    <fill>
      <patternFill patternType="solid">
        <fgColor theme="0"/>
        <bgColor rgb="FFF2F2F2"/>
      </patternFill>
    </fill>
    <fill>
      <patternFill patternType="solid">
        <fgColor rgb="FF006600"/>
        <bgColor rgb="FF003300"/>
      </patternFill>
    </fill>
    <fill>
      <patternFill patternType="solid">
        <fgColor theme="6" tint="0.3999"/>
        <bgColor rgb="FFC6E0B4"/>
      </patternFill>
    </fill>
    <fill>
      <patternFill patternType="solid">
        <fgColor theme="4" tint="0.3999"/>
        <bgColor rgb="FFA6A6A6"/>
      </patternFill>
    </fill>
    <fill>
      <patternFill patternType="solid">
        <fgColor theme="0" tint="-0.35"/>
        <bgColor rgb="FF95B3D7"/>
      </patternFill>
    </fill>
    <fill>
      <patternFill patternType="solid">
        <fgColor theme="4" tint="0.7999"/>
        <bgColor rgb="FFE2EFDA"/>
      </patternFill>
    </fill>
    <fill>
      <patternFill patternType="solid">
        <fgColor rgb="FFFF0000"/>
        <bgColor rgb="FF800000"/>
      </patternFill>
    </fill>
    <fill>
      <patternFill patternType="solid">
        <fgColor rgb="FFFFC000"/>
        <bgColor rgb="FFFF9900"/>
      </patternFill>
    </fill>
    <fill>
      <patternFill patternType="solid">
        <fgColor rgb="FF92D050"/>
        <bgColor rgb="FF9BBB59"/>
      </patternFill>
    </fill>
    <fill>
      <patternFill patternType="solid">
        <fgColor rgb="FF0070C0"/>
        <bgColor rgb="FF008080"/>
      </patternFill>
    </fill>
    <fill>
      <patternFill patternType="solid">
        <fgColor rgb="FFB15407"/>
        <bgColor rgb="FF984807"/>
      </patternFill>
    </fill>
    <fill>
      <patternFill patternType="solid">
        <fgColor rgb="FF7030A0"/>
        <bgColor rgb="FF333399"/>
      </patternFill>
    </fill>
    <fill>
      <patternFill patternType="solid">
        <fgColor rgb="FFFF99CC"/>
        <bgColor rgb="FFFF8080"/>
      </patternFill>
    </fill>
    <fill>
      <patternFill patternType="solid">
        <fgColor theme="9" tint="0.3999"/>
        <bgColor rgb="FFC3D69B"/>
      </patternFill>
    </fill>
    <fill>
      <patternFill patternType="solid">
        <fgColor theme="9" tint="0.7999"/>
        <bgColor rgb="FFF2F2F2"/>
      </patternFill>
    </fill>
    <fill>
      <patternFill patternType="solid">
        <fgColor rgb="FF548235"/>
        <bgColor rgb="FF808080"/>
      </patternFill>
    </fill>
    <fill>
      <patternFill patternType="solid">
        <fgColor rgb="FFE2EFDA"/>
        <bgColor rgb="FFDCE6F2"/>
      </patternFill>
    </fill>
    <fill>
      <patternFill patternType="solid">
        <fgColor rgb="FFC6E0B4"/>
        <bgColor rgb="FFC3D69B"/>
      </patternFill>
    </fill>
    <fill>
      <patternFill patternType="solid">
        <fgColor rgb="FF003366"/>
        <bgColor rgb="FF002060"/>
      </patternFill>
    </fill>
    <fill>
      <patternFill patternType="solid">
        <fgColor theme="0" tint="-0.05"/>
        <bgColor rgb="FFFDEADA"/>
      </patternFill>
    </fill>
  </fills>
  <borders count="61">
    <border diagonalUp="false" diagonalDown="false">
      <left/>
      <right/>
      <top/>
      <bottom/>
      <diagonal/>
    </border>
    <border diagonalUp="false" diagonalDown="false">
      <left style="medium"/>
      <right/>
      <top/>
      <bottom style="medium"/>
      <diagonal/>
    </border>
    <border diagonalUp="false" diagonalDown="false">
      <left/>
      <right/>
      <top/>
      <bottom style="thin">
        <color rgb="FFFFFFFF"/>
      </bottom>
      <diagonal/>
    </border>
    <border diagonalUp="false" diagonalDown="false">
      <left style="thin">
        <color theme="0"/>
      </left>
      <right style="thin">
        <color theme="0"/>
      </right>
      <top style="thin">
        <color theme="0"/>
      </top>
      <bottom style="thin">
        <color theme="0"/>
      </bottom>
      <diagonal/>
    </border>
    <border diagonalUp="false" diagonalDown="false">
      <left/>
      <right/>
      <top style="thin">
        <color theme="0"/>
      </top>
      <bottom/>
      <diagonal/>
    </border>
    <border diagonalUp="false" diagonalDown="false">
      <left style="thin">
        <color rgb="FFFFFFFF"/>
      </left>
      <right/>
      <top style="thin">
        <color theme="0"/>
      </top>
      <bottom style="thick">
        <color rgb="FFFFFFFF"/>
      </bottom>
      <diagonal/>
    </border>
    <border diagonalUp="false" diagonalDown="false">
      <left/>
      <right style="thin">
        <color rgb="FFFFFFFF"/>
      </right>
      <top style="thick">
        <color rgb="FFFFFFFF"/>
      </top>
      <bottom/>
      <diagonal/>
    </border>
    <border diagonalUp="false" diagonalDown="false">
      <left style="thin">
        <color rgb="FFFFFFFF"/>
      </left>
      <right/>
      <top style="thin">
        <color rgb="FFFFFFFF"/>
      </top>
      <bottom/>
      <diagonal/>
    </border>
    <border diagonalUp="false" diagonalDown="false">
      <left/>
      <right style="thin">
        <color rgb="FFFFFFFF"/>
      </right>
      <top style="thin">
        <color rgb="FFFFFFFF"/>
      </top>
      <bottom style="thin">
        <color rgb="FFFFFFFF"/>
      </bottom>
      <diagonal/>
    </border>
    <border diagonalUp="false" diagonalDown="false">
      <left style="thin">
        <color rgb="FFFFFFFF"/>
      </left>
      <right/>
      <top style="thin">
        <color rgb="FFFFFFFF"/>
      </top>
      <bottom style="thin">
        <color rgb="FFFFFFFF"/>
      </bottom>
      <diagonal/>
    </border>
    <border diagonalUp="false" diagonalDown="false">
      <left/>
      <right/>
      <top style="thin"/>
      <bottom style="medium"/>
      <diagonal/>
    </border>
    <border diagonalUp="false" diagonalDown="false">
      <left/>
      <right/>
      <top/>
      <bottom style="double"/>
      <diagonal/>
    </border>
    <border diagonalUp="false" diagonalDown="false">
      <left/>
      <right/>
      <top style="medium"/>
      <bottom style="double"/>
      <diagonal/>
    </border>
    <border diagonalUp="false" diagonalDown="false">
      <left/>
      <right style="thin"/>
      <top/>
      <bottom style="thin"/>
      <diagonal/>
    </border>
    <border diagonalUp="false" diagonalDown="false">
      <left style="medium"/>
      <right style="medium"/>
      <top style="medium"/>
      <bottom style="medium"/>
      <diagonal/>
    </border>
    <border diagonalUp="false" diagonalDown="false">
      <left/>
      <right/>
      <top style="medium"/>
      <bottom style="medium"/>
      <diagonal/>
    </border>
    <border diagonalUp="false" diagonalDown="false">
      <left style="medium"/>
      <right/>
      <top style="medium"/>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thin"/>
      <top style="medium"/>
      <bottom style="thin"/>
      <diagonal/>
    </border>
    <border diagonalUp="false" diagonalDown="false">
      <left style="thin"/>
      <right style="medium"/>
      <top style="medium"/>
      <bottom style="medium"/>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style="thin"/>
      <right style="thin"/>
      <top style="thin"/>
      <bottom style="mediu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right style="thin"/>
      <top style="thin"/>
      <bottom/>
      <diagonal/>
    </border>
    <border diagonalUp="false" diagonalDown="false">
      <left style="thin"/>
      <right/>
      <top style="thin"/>
      <bottom/>
      <diagonal/>
    </border>
    <border diagonalUp="false" diagonalDown="false">
      <left/>
      <right/>
      <top/>
      <bottom style="medium"/>
      <diagonal/>
    </border>
    <border diagonalUp="false" diagonalDown="false">
      <left style="medium"/>
      <right style="medium"/>
      <top/>
      <bottom style="medium"/>
      <diagonal/>
    </border>
    <border diagonalUp="false" diagonalDown="false">
      <left/>
      <right style="medium"/>
      <top/>
      <bottom style="medium"/>
      <diagonal/>
    </border>
    <border diagonalUp="false" diagonalDown="false">
      <left/>
      <right/>
      <top/>
      <bottom style="thin"/>
      <diagonal/>
    </border>
    <border diagonalUp="false" diagonalDown="false">
      <left style="medium"/>
      <right style="medium"/>
      <top style="medium"/>
      <bottom style="thin">
        <color theme="0"/>
      </bottom>
      <diagonal/>
    </border>
    <border diagonalUp="false" diagonalDown="false">
      <left style="medium"/>
      <right style="thin">
        <color theme="0"/>
      </right>
      <top style="thin">
        <color theme="0"/>
      </top>
      <bottom style="thin">
        <color theme="0"/>
      </bottom>
      <diagonal/>
    </border>
    <border diagonalUp="false" diagonalDown="false">
      <left/>
      <right/>
      <top style="thin">
        <color theme="0"/>
      </top>
      <bottom style="thin">
        <color theme="0"/>
      </bottom>
      <diagonal/>
    </border>
    <border diagonalUp="false" diagonalDown="false">
      <left style="thin">
        <color theme="0"/>
      </left>
      <right style="medium"/>
      <top style="thin">
        <color theme="0"/>
      </top>
      <bottom style="thin">
        <color theme="0"/>
      </bottom>
      <diagonal/>
    </border>
    <border diagonalUp="false" diagonalDown="false">
      <left style="medium"/>
      <right style="thin">
        <color theme="0"/>
      </right>
      <top/>
      <bottom style="thin">
        <color theme="0"/>
      </bottom>
      <diagonal/>
    </border>
    <border diagonalUp="false" diagonalDown="false">
      <left style="thin"/>
      <right style="medium"/>
      <top/>
      <bottom style="thin"/>
      <diagonal/>
    </border>
    <border diagonalUp="false" diagonalDown="false">
      <left style="medium"/>
      <right style="thin">
        <color theme="0"/>
      </right>
      <top/>
      <bottom/>
      <diagonal/>
    </border>
    <border diagonalUp="false" diagonalDown="false">
      <left style="thin"/>
      <right style="medium"/>
      <top style="thin"/>
      <bottom style="thin"/>
      <diagonal/>
    </border>
    <border diagonalUp="false" diagonalDown="false">
      <left style="medium"/>
      <right style="thin">
        <color theme="0"/>
      </right>
      <top style="thin">
        <color theme="0"/>
      </top>
      <bottom/>
      <diagonal/>
    </border>
    <border diagonalUp="false" diagonalDown="false">
      <left style="thin"/>
      <right style="medium"/>
      <top style="thin"/>
      <bottom/>
      <diagonal/>
    </border>
    <border diagonalUp="false" diagonalDown="false">
      <left style="medium"/>
      <right style="medium"/>
      <top style="medium"/>
      <bottom/>
      <diagonal/>
    </border>
    <border diagonalUp="false" diagonalDown="false">
      <left style="medium"/>
      <right style="thin">
        <color theme="0"/>
      </right>
      <top style="medium"/>
      <bottom/>
      <diagonal/>
    </border>
    <border diagonalUp="false" diagonalDown="false">
      <left/>
      <right style="medium"/>
      <top style="medium"/>
      <bottom/>
      <diagonal/>
    </border>
    <border diagonalUp="false" diagonalDown="false">
      <left/>
      <right style="thin">
        <color theme="0"/>
      </right>
      <top style="medium"/>
      <bottom/>
      <diagonal/>
    </border>
    <border diagonalUp="false" diagonalDown="false">
      <left style="thin">
        <color theme="0"/>
      </left>
      <right style="medium"/>
      <top style="medium"/>
      <bottom/>
      <diagonal/>
    </border>
    <border diagonalUp="false" diagonalDown="false">
      <left style="medium"/>
      <right style="medium"/>
      <top style="medium"/>
      <bottom style="thin"/>
      <diagonal/>
    </border>
    <border diagonalUp="false" diagonalDown="false">
      <left/>
      <right style="medium"/>
      <top style="medium"/>
      <bottom style="thin"/>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style="medium"/>
      <top style="thin"/>
      <bottom style="thin"/>
      <diagonal/>
    </border>
    <border diagonalUp="false" diagonalDown="false">
      <left style="thin"/>
      <right style="thin"/>
      <top/>
      <bottom/>
      <diagonal/>
    </border>
    <border diagonalUp="false" diagonalDown="false">
      <left style="thin"/>
      <right/>
      <top/>
      <bottom style="thin"/>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right style="thin">
        <color theme="0"/>
      </right>
      <top style="medium"/>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true" applyProtection="false">
      <alignment horizontal="general" vertical="bottom" textRotation="0" wrapText="false" indent="0" shrinkToFit="false"/>
    </xf>
    <xf numFmtId="164" fontId="4" fillId="2" borderId="1" applyFont="true" applyBorder="true" applyAlignment="true" applyProtection="true">
      <alignment horizontal="center" vertical="center" textRotation="0" wrapText="tru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33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5" fillId="3" borderId="2" xfId="0" applyFont="true" applyBorder="true" applyAlignment="true" applyProtection="false">
      <alignment horizontal="center" vertical="center" textRotation="0" wrapText="false" indent="0" shrinkToFit="false"/>
      <protection locked="true" hidden="false"/>
    </xf>
    <xf numFmtId="164" fontId="6" fillId="4" borderId="3" xfId="0" applyFont="true" applyBorder="true" applyAlignment="true" applyProtection="false">
      <alignment horizontal="center" vertical="center" textRotation="0" wrapText="true" indent="0" shrinkToFit="false"/>
      <protection locked="true" hidden="false"/>
    </xf>
    <xf numFmtId="164" fontId="8" fillId="5" borderId="3" xfId="0" applyFont="true" applyBorder="true" applyAlignment="true" applyProtection="false">
      <alignment horizontal="center" vertical="center" textRotation="0" wrapText="false" indent="0" shrinkToFit="false"/>
      <protection locked="true" hidden="false"/>
    </xf>
    <xf numFmtId="164" fontId="9" fillId="5" borderId="3" xfId="0" applyFont="true" applyBorder="true" applyAlignment="true" applyProtection="false">
      <alignment horizontal="left" vertical="center" textRotation="0" wrapText="true" indent="0" shrinkToFit="false"/>
      <protection locked="true" hidden="false"/>
    </xf>
    <xf numFmtId="164" fontId="8" fillId="5" borderId="3" xfId="0" applyFont="true" applyBorder="true" applyAlignment="true" applyProtection="false">
      <alignment horizontal="center" vertical="center" textRotation="0" wrapText="true" indent="0" shrinkToFit="false"/>
      <protection locked="true" hidden="false"/>
    </xf>
    <xf numFmtId="164" fontId="10" fillId="5" borderId="3" xfId="0" applyFont="true" applyBorder="true" applyAlignment="true" applyProtection="false">
      <alignment horizontal="center" vertical="center" textRotation="0" wrapText="false" indent="0" shrinkToFit="false"/>
      <protection locked="true" hidden="false"/>
    </xf>
    <xf numFmtId="164" fontId="11" fillId="6" borderId="3" xfId="0" applyFont="true" applyBorder="true" applyAlignment="true" applyProtection="false">
      <alignment horizontal="center" vertical="center" textRotation="0" wrapText="true" indent="0" shrinkToFit="false"/>
      <protection locked="true" hidden="false"/>
    </xf>
    <xf numFmtId="164" fontId="10" fillId="7" borderId="3" xfId="0" applyFont="true" applyBorder="true" applyAlignment="true" applyProtection="false">
      <alignment horizontal="center" vertical="center" textRotation="0" wrapText="true" indent="0" shrinkToFit="false"/>
      <protection locked="true" hidden="false"/>
    </xf>
    <xf numFmtId="164" fontId="13" fillId="8" borderId="3" xfId="0" applyFont="true" applyBorder="true" applyAlignment="true" applyProtection="false">
      <alignment horizontal="general" vertical="center" textRotation="0" wrapText="true" indent="0" shrinkToFit="false"/>
      <protection locked="true" hidden="false"/>
    </xf>
    <xf numFmtId="164" fontId="10" fillId="9" borderId="3" xfId="0" applyFont="true" applyBorder="true" applyAlignment="true" applyProtection="false">
      <alignment horizontal="center" vertical="center" textRotation="0" wrapText="true" indent="0" shrinkToFit="false"/>
      <protection locked="true" hidden="false"/>
    </xf>
    <xf numFmtId="164" fontId="10" fillId="10" borderId="3" xfId="0" applyFont="true" applyBorder="true" applyAlignment="true" applyProtection="false">
      <alignment horizontal="center" vertical="center" textRotation="0" wrapText="true" indent="0" shrinkToFit="false"/>
      <protection locked="true" hidden="false"/>
    </xf>
    <xf numFmtId="165" fontId="10" fillId="11" borderId="3" xfId="0" applyFont="true" applyBorder="true" applyAlignment="true" applyProtection="false">
      <alignment horizontal="center" vertical="center" textRotation="0" wrapText="true" indent="0" shrinkToFit="false"/>
      <protection locked="true" hidden="false"/>
    </xf>
    <xf numFmtId="165" fontId="13" fillId="8" borderId="3" xfId="0" applyFont="true" applyBorder="true" applyAlignment="true" applyProtection="false">
      <alignment horizontal="general" vertical="center" textRotation="0" wrapText="true" indent="0" shrinkToFit="false"/>
      <protection locked="true" hidden="false"/>
    </xf>
    <xf numFmtId="164" fontId="10" fillId="12" borderId="3" xfId="0" applyFont="true" applyBorder="true" applyAlignment="true" applyProtection="false">
      <alignment horizontal="center" vertical="center" textRotation="0" wrapText="true" indent="0" shrinkToFit="false"/>
      <protection locked="true" hidden="false"/>
    </xf>
    <xf numFmtId="164" fontId="10" fillId="13" borderId="3" xfId="0" applyFont="true" applyBorder="true" applyAlignment="true" applyProtection="false">
      <alignment horizontal="center" vertical="center" textRotation="0" wrapText="true" indent="0" shrinkToFit="false"/>
      <protection locked="true" hidden="false"/>
    </xf>
    <xf numFmtId="164" fontId="14" fillId="14" borderId="3" xfId="0" applyFont="true" applyBorder="true" applyAlignment="true" applyProtection="false">
      <alignment horizontal="center" vertical="center" textRotation="0" wrapText="true" indent="0" shrinkToFit="false"/>
      <protection locked="true" hidden="false"/>
    </xf>
    <xf numFmtId="164" fontId="10" fillId="15" borderId="3" xfId="0" applyFont="true" applyBorder="true" applyAlignment="true" applyProtection="false">
      <alignment horizontal="center" vertical="center" textRotation="0" wrapText="true" indent="0" shrinkToFit="false"/>
      <protection locked="true" hidden="false"/>
    </xf>
    <xf numFmtId="164" fontId="8" fillId="8" borderId="3" xfId="0" applyFont="true" applyBorder="true" applyAlignment="true" applyProtection="false">
      <alignment horizontal="center" vertical="center" textRotation="0" wrapText="true" indent="0" shrinkToFit="false"/>
      <protection locked="true" hidden="false"/>
    </xf>
    <xf numFmtId="164" fontId="15" fillId="8" borderId="3" xfId="0" applyFont="true" applyBorder="true" applyAlignment="true" applyProtection="false">
      <alignment horizontal="general" vertical="center" textRotation="0" wrapText="true" indent="0" shrinkToFit="false"/>
      <protection locked="true" hidden="false"/>
    </xf>
    <xf numFmtId="164" fontId="11" fillId="16" borderId="3" xfId="0" applyFont="true" applyBorder="true" applyAlignment="true" applyProtection="false">
      <alignment horizontal="center" vertical="center" textRotation="0" wrapText="true" indent="0" shrinkToFit="false"/>
      <protection locked="true" hidden="false"/>
    </xf>
    <xf numFmtId="164" fontId="8" fillId="17" borderId="3" xfId="0" applyFont="true" applyBorder="true" applyAlignment="true" applyProtection="false">
      <alignment horizontal="center" vertical="center" textRotation="0" wrapText="true" indent="0" shrinkToFit="false"/>
      <protection locked="true" hidden="false"/>
    </xf>
    <xf numFmtId="164" fontId="15" fillId="17" borderId="3" xfId="0" applyFont="true" applyBorder="true" applyAlignment="true" applyProtection="false">
      <alignment horizontal="general" vertical="center" textRotation="0" wrapText="true" indent="0" shrinkToFit="false"/>
      <protection locked="true" hidden="false"/>
    </xf>
    <xf numFmtId="164" fontId="8" fillId="17" borderId="4" xfId="0" applyFont="true" applyBorder="true" applyAlignment="true" applyProtection="false">
      <alignment horizontal="center" vertical="center" textRotation="0" wrapText="true" indent="0" shrinkToFit="false"/>
      <protection locked="true" hidden="false"/>
    </xf>
    <xf numFmtId="164" fontId="15" fillId="17" borderId="4" xfId="0" applyFont="true" applyBorder="true" applyAlignment="true" applyProtection="false">
      <alignment horizontal="general" vertical="center" textRotation="0" wrapText="true" indent="0" shrinkToFit="false"/>
      <protection locked="true" hidden="false"/>
    </xf>
    <xf numFmtId="164" fontId="14" fillId="18" borderId="5" xfId="0" applyFont="true" applyBorder="true" applyAlignment="true" applyProtection="false">
      <alignment horizontal="center" vertical="center" textRotation="0" wrapText="false" indent="0" shrinkToFit="false"/>
      <protection locked="true" hidden="false"/>
    </xf>
    <xf numFmtId="164" fontId="16" fillId="19" borderId="6" xfId="0" applyFont="true" applyBorder="true" applyAlignment="true" applyProtection="false">
      <alignment horizontal="center" vertical="center" textRotation="0" wrapText="true" indent="0" shrinkToFit="false"/>
      <protection locked="true" hidden="false"/>
    </xf>
    <xf numFmtId="164" fontId="17" fillId="19" borderId="7" xfId="0" applyFont="true" applyBorder="true" applyAlignment="true" applyProtection="false">
      <alignment horizontal="general" vertical="center" textRotation="0" wrapText="true" indent="0" shrinkToFit="false"/>
      <protection locked="true" hidden="false"/>
    </xf>
    <xf numFmtId="164" fontId="16" fillId="20" borderId="8" xfId="0" applyFont="true" applyBorder="true" applyAlignment="true" applyProtection="false">
      <alignment horizontal="center" vertical="center" textRotation="0" wrapText="true" indent="0" shrinkToFit="false"/>
      <protection locked="true" hidden="false"/>
    </xf>
    <xf numFmtId="164" fontId="12" fillId="20" borderId="9" xfId="0" applyFont="true" applyBorder="true" applyAlignment="true" applyProtection="false">
      <alignment horizontal="general" vertical="center" textRotation="0" wrapText="true" indent="0" shrinkToFit="false"/>
      <protection locked="true" hidden="false"/>
    </xf>
    <xf numFmtId="164" fontId="16" fillId="19" borderId="8" xfId="0" applyFont="true" applyBorder="true" applyAlignment="true" applyProtection="false">
      <alignment horizontal="center" vertical="center" textRotation="0" wrapText="true" indent="0" shrinkToFit="false"/>
      <protection locked="true" hidden="false"/>
    </xf>
    <xf numFmtId="164" fontId="12" fillId="19" borderId="9"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18" fillId="21" borderId="0" xfId="0" applyFont="true" applyBorder="true" applyAlignment="true" applyProtection="false">
      <alignment horizontal="left" vertical="center" textRotation="0" wrapText="true" indent="0" shrinkToFit="false"/>
      <protection locked="true" hidden="false"/>
    </xf>
    <xf numFmtId="164" fontId="18" fillId="21" borderId="0" xfId="0" applyFont="true" applyBorder="false" applyAlignment="true" applyProtection="false">
      <alignment horizontal="left" vertical="center" textRotation="0" wrapText="true" indent="0" shrinkToFit="false"/>
      <protection locked="true" hidden="false"/>
    </xf>
    <xf numFmtId="164" fontId="18" fillId="21" borderId="10" xfId="0" applyFont="true" applyBorder="true" applyAlignment="true" applyProtection="false">
      <alignment horizontal="left" vertical="center" textRotation="0" wrapText="true" indent="0" shrinkToFit="false"/>
      <protection locked="true" hidden="false"/>
    </xf>
    <xf numFmtId="164" fontId="0" fillId="21" borderId="0" xfId="0" applyFont="false" applyBorder="false" applyAlignment="true" applyProtection="false">
      <alignment horizontal="general" vertical="center" textRotation="0" wrapText="true" indent="0" shrinkToFit="false"/>
      <protection locked="true" hidden="false"/>
    </xf>
    <xf numFmtId="164" fontId="19" fillId="0" borderId="11" xfId="0" applyFont="true" applyBorder="true" applyAlignment="true" applyProtection="false">
      <alignment horizontal="left" vertical="center" textRotation="0" wrapText="true" indent="0" shrinkToFit="false"/>
      <protection locked="true" hidden="false"/>
    </xf>
    <xf numFmtId="164" fontId="19" fillId="0" borderId="11" xfId="0" applyFont="true" applyBorder="true" applyAlignment="true" applyProtection="false">
      <alignment horizontal="general" vertical="center" textRotation="0" wrapText="true" indent="0" shrinkToFit="false"/>
      <protection locked="true" hidden="false"/>
    </xf>
    <xf numFmtId="164" fontId="19" fillId="3" borderId="12" xfId="0" applyFont="true" applyBorder="true" applyAlignment="true" applyProtection="false">
      <alignment horizontal="left" vertical="center" textRotation="0" wrapText="true" indent="0" shrinkToFit="false"/>
      <protection locked="true" hidden="false"/>
    </xf>
    <xf numFmtId="164" fontId="0" fillId="3" borderId="0" xfId="0" applyFont="false" applyBorder="false" applyAlignment="true" applyProtection="false">
      <alignment horizontal="general" vertical="center" textRotation="0" wrapText="true" indent="0" shrinkToFit="false"/>
      <protection locked="true" hidden="false"/>
    </xf>
    <xf numFmtId="164" fontId="6" fillId="21" borderId="0" xfId="0" applyFont="true" applyBorder="false" applyAlignment="true" applyProtection="false">
      <alignment horizontal="right" vertical="center" textRotation="0" wrapText="true" indent="0" shrinkToFit="false"/>
      <protection locked="true" hidden="false"/>
    </xf>
    <xf numFmtId="164" fontId="20" fillId="0" borderId="13" xfId="0" applyFont="true" applyBorder="true" applyAlignment="true" applyProtection="false">
      <alignment horizontal="left" vertical="center" textRotation="0" wrapText="true" indent="0" shrinkToFit="false"/>
      <protection locked="true" hidden="false"/>
    </xf>
    <xf numFmtId="164" fontId="20" fillId="0" borderId="0" xfId="0" applyFont="true" applyBorder="false" applyAlignment="true" applyProtection="false">
      <alignment horizontal="general" vertical="center" textRotation="0" wrapText="true" indent="0" shrinkToFit="false"/>
      <protection locked="true" hidden="false"/>
    </xf>
    <xf numFmtId="164" fontId="21" fillId="0" borderId="13" xfId="0" applyFont="true" applyBorder="true" applyAlignment="true" applyProtection="false">
      <alignment horizontal="left" vertical="center" textRotation="0" wrapText="true" indent="0"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22" fillId="0" borderId="0" xfId="0" applyFont="true" applyBorder="false" applyAlignment="true" applyProtection="false">
      <alignment horizontal="general" vertical="center" textRotation="0" wrapText="true" indent="0" shrinkToFit="false"/>
      <protection locked="true" hidden="false"/>
    </xf>
    <xf numFmtId="164" fontId="23" fillId="4" borderId="14" xfId="0" applyFont="true" applyBorder="true" applyAlignment="true" applyProtection="false">
      <alignment horizontal="center" vertical="center" textRotation="0" wrapText="true" indent="0" shrinkToFit="false"/>
      <protection locked="true" hidden="false"/>
    </xf>
    <xf numFmtId="164" fontId="23" fillId="4" borderId="15" xfId="0" applyFont="true" applyBorder="true" applyAlignment="true" applyProtection="false">
      <alignment horizontal="center" vertical="center" textRotation="0" wrapText="true" indent="0" shrinkToFit="false"/>
      <protection locked="true" hidden="false"/>
    </xf>
    <xf numFmtId="164" fontId="10" fillId="6" borderId="16" xfId="0" applyFont="true" applyBorder="true" applyAlignment="true" applyProtection="false">
      <alignment horizontal="center" vertical="center" textRotation="0" wrapText="true" indent="0" shrinkToFit="false"/>
      <protection locked="true" hidden="false"/>
    </xf>
    <xf numFmtId="164" fontId="10" fillId="16" borderId="14" xfId="0" applyFont="true" applyBorder="true" applyAlignment="true" applyProtection="false">
      <alignment horizontal="center" vertical="center" textRotation="0" wrapText="true" indent="0" shrinkToFit="false"/>
      <protection locked="true" hidden="false"/>
    </xf>
    <xf numFmtId="164" fontId="10" fillId="3" borderId="0" xfId="0" applyFont="true" applyBorder="false" applyAlignment="true" applyProtection="false">
      <alignment horizontal="center" vertical="center" textRotation="0" wrapText="true" indent="0" shrinkToFit="false"/>
      <protection locked="true" hidden="false"/>
    </xf>
    <xf numFmtId="164" fontId="15" fillId="5" borderId="17" xfId="0" applyFont="true" applyBorder="true" applyAlignment="true" applyProtection="false">
      <alignment horizontal="center" vertical="center" textRotation="0" wrapText="true" indent="0" shrinkToFit="false"/>
      <protection locked="true" hidden="false"/>
    </xf>
    <xf numFmtId="164" fontId="15" fillId="5" borderId="18" xfId="0" applyFont="true" applyBorder="true" applyAlignment="true" applyProtection="false">
      <alignment horizontal="center" vertical="center" textRotation="0" wrapText="true" indent="0" shrinkToFit="false"/>
      <protection locked="true" hidden="false"/>
    </xf>
    <xf numFmtId="164" fontId="15" fillId="5" borderId="19" xfId="0" applyFont="true" applyBorder="true" applyAlignment="true" applyProtection="false">
      <alignment horizontal="center" vertical="center" textRotation="0" wrapText="true" indent="0" shrinkToFit="false"/>
      <protection locked="true" hidden="false"/>
    </xf>
    <xf numFmtId="164" fontId="13" fillId="5" borderId="19" xfId="0" applyFont="true" applyBorder="true" applyAlignment="true" applyProtection="false">
      <alignment horizontal="center" vertical="center" textRotation="0" wrapText="true" indent="0" shrinkToFit="false"/>
      <protection locked="true" hidden="false"/>
    </xf>
    <xf numFmtId="164" fontId="10" fillId="7" borderId="18" xfId="0" applyFont="true" applyBorder="true" applyAlignment="true" applyProtection="false">
      <alignment horizontal="center" vertical="center" textRotation="0" wrapText="true" indent="0" shrinkToFit="false"/>
      <protection locked="true" hidden="false"/>
    </xf>
    <xf numFmtId="164" fontId="10" fillId="9" borderId="18" xfId="0" applyFont="true" applyBorder="true" applyAlignment="true" applyProtection="false">
      <alignment horizontal="center" vertical="center" textRotation="0" wrapText="true" indent="0" shrinkToFit="false"/>
      <protection locked="true" hidden="false"/>
    </xf>
    <xf numFmtId="164" fontId="10" fillId="10" borderId="18" xfId="0" applyFont="true" applyBorder="true" applyAlignment="true" applyProtection="false">
      <alignment horizontal="center" vertical="center" textRotation="0" wrapText="true" indent="0" shrinkToFit="false"/>
      <protection locked="true" hidden="false"/>
    </xf>
    <xf numFmtId="165" fontId="10" fillId="11" borderId="18" xfId="0" applyFont="true" applyBorder="true" applyAlignment="true" applyProtection="false">
      <alignment horizontal="center" vertical="center" textRotation="0" wrapText="true" indent="0" shrinkToFit="false"/>
      <protection locked="true" hidden="false"/>
    </xf>
    <xf numFmtId="164" fontId="10" fillId="12" borderId="18" xfId="0" applyFont="true" applyBorder="true" applyAlignment="true" applyProtection="false">
      <alignment horizontal="center" vertical="center" textRotation="0" wrapText="true" indent="0" shrinkToFit="false"/>
      <protection locked="true" hidden="false"/>
    </xf>
    <xf numFmtId="164" fontId="10" fillId="13" borderId="18" xfId="0" applyFont="true" applyBorder="true" applyAlignment="true" applyProtection="false">
      <alignment horizontal="center" vertical="center" textRotation="0" wrapText="true" indent="0" shrinkToFit="false"/>
      <protection locked="true" hidden="false"/>
    </xf>
    <xf numFmtId="164" fontId="15" fillId="8" borderId="18" xfId="0" applyFont="true" applyBorder="true" applyAlignment="true" applyProtection="false">
      <alignment horizontal="center" vertical="center" textRotation="0" wrapText="true" indent="0" shrinkToFit="false"/>
      <protection locked="true" hidden="false"/>
    </xf>
    <xf numFmtId="164" fontId="15" fillId="8" borderId="20" xfId="0" applyFont="true" applyBorder="true" applyAlignment="true" applyProtection="false">
      <alignment horizontal="center" vertical="center" textRotation="0" wrapText="true" indent="0" shrinkToFit="false"/>
      <protection locked="true" hidden="false"/>
    </xf>
    <xf numFmtId="164" fontId="15" fillId="17" borderId="21" xfId="0" applyFont="true" applyBorder="true" applyAlignment="true" applyProtection="false">
      <alignment horizontal="center" vertical="center" textRotation="0" wrapText="true" indent="0" shrinkToFit="false"/>
      <protection locked="true" hidden="false"/>
    </xf>
    <xf numFmtId="164" fontId="15" fillId="17" borderId="22" xfId="0" applyFont="true" applyBorder="true" applyAlignment="true" applyProtection="false">
      <alignment horizontal="center" vertical="center" textRotation="0" wrapText="true" indent="0" shrinkToFit="false"/>
      <protection locked="true" hidden="false"/>
    </xf>
    <xf numFmtId="164" fontId="15" fillId="3" borderId="0" xfId="0" applyFont="true" applyBorder="false" applyAlignment="true" applyProtection="false">
      <alignment horizontal="center" vertical="center" textRotation="0" wrapText="true" indent="0" shrinkToFit="false"/>
      <protection locked="true" hidden="false"/>
    </xf>
    <xf numFmtId="164" fontId="0" fillId="5" borderId="23" xfId="0" applyFont="true" applyBorder="true" applyAlignment="true" applyProtection="false">
      <alignment horizontal="center" vertical="center" textRotation="0" wrapText="true" indent="0" shrinkToFit="false"/>
      <protection locked="true" hidden="false"/>
    </xf>
    <xf numFmtId="166" fontId="13" fillId="5" borderId="23" xfId="0" applyFont="true" applyBorder="true" applyAlignment="true" applyProtection="false">
      <alignment horizontal="center" vertical="center" textRotation="0" wrapText="true" indent="0" shrinkToFit="false"/>
      <protection locked="true" hidden="false"/>
    </xf>
    <xf numFmtId="164" fontId="0" fillId="0" borderId="19" xfId="0" applyFont="true" applyBorder="true" applyAlignment="true" applyProtection="false">
      <alignment horizontal="center" vertical="center" textRotation="0" wrapText="true" indent="0" shrinkToFit="false"/>
      <protection locked="true" hidden="false"/>
    </xf>
    <xf numFmtId="164" fontId="0" fillId="0" borderId="24" xfId="0" applyFont="true" applyBorder="true" applyAlignment="true" applyProtection="false">
      <alignment horizontal="center" vertical="center" textRotation="0" wrapText="true" indent="0" shrinkToFit="false"/>
      <protection locked="true" hidden="false"/>
    </xf>
    <xf numFmtId="164" fontId="0" fillId="0" borderId="24" xfId="0" applyFont="true" applyBorder="true" applyAlignment="true" applyProtection="false">
      <alignment horizontal="general" vertical="center" textRotation="0" wrapText="true" indent="0" shrinkToFit="false"/>
      <protection locked="true" hidden="false"/>
    </xf>
    <xf numFmtId="167" fontId="12" fillId="0" borderId="25" xfId="23" applyFont="true" applyBorder="true" applyAlignment="true" applyProtection="false">
      <alignment horizontal="center" vertical="center" textRotation="0" wrapText="true" indent="0" shrinkToFit="false"/>
      <protection locked="true" hidden="false"/>
    </xf>
    <xf numFmtId="168" fontId="12" fillId="0" borderId="25" xfId="0" applyFont="true" applyBorder="true" applyAlignment="true" applyProtection="false">
      <alignment horizontal="center" vertical="center" textRotation="0" wrapText="true" indent="0" shrinkToFit="false"/>
      <protection locked="true" hidden="false"/>
    </xf>
    <xf numFmtId="164" fontId="0" fillId="0" borderId="24" xfId="0" applyFont="false" applyBorder="true" applyAlignment="true" applyProtection="false">
      <alignment horizontal="general" vertical="center" textRotation="0" wrapText="true" indent="0" shrinkToFit="false"/>
      <protection locked="true" hidden="false"/>
    </xf>
    <xf numFmtId="164" fontId="0" fillId="0" borderId="24" xfId="0" applyFont="true" applyBorder="true" applyAlignment="true" applyProtection="true">
      <alignment horizontal="general" vertical="center" textRotation="0" wrapText="true" indent="0" shrinkToFit="false"/>
      <protection locked="false" hidden="false"/>
    </xf>
    <xf numFmtId="164" fontId="15" fillId="0" borderId="24" xfId="0" applyFont="true" applyBorder="true" applyAlignment="true" applyProtection="false">
      <alignment horizontal="center" vertical="center" textRotation="0" wrapText="true" indent="0" shrinkToFit="false"/>
      <protection locked="true" hidden="false"/>
    </xf>
    <xf numFmtId="164" fontId="9" fillId="0" borderId="24" xfId="0" applyFont="true" applyBorder="true" applyAlignment="true" applyProtection="false">
      <alignment horizontal="center" vertical="center" textRotation="0" wrapText="true" indent="0" shrinkToFit="false"/>
      <protection locked="true" hidden="false"/>
    </xf>
    <xf numFmtId="164" fontId="9" fillId="0" borderId="24" xfId="0" applyFont="true" applyBorder="true" applyAlignment="true" applyProtection="false">
      <alignment horizontal="general" vertical="center" textRotation="0" wrapText="true" indent="0" shrinkToFit="false"/>
      <protection locked="true" hidden="false"/>
    </xf>
    <xf numFmtId="169" fontId="9" fillId="0" borderId="25" xfId="23" applyFont="true" applyBorder="true" applyAlignment="true" applyProtection="false">
      <alignment horizontal="center" vertical="center" textRotation="0" wrapText="true" indent="0" shrinkToFit="false"/>
      <protection locked="true" hidden="false"/>
    </xf>
    <xf numFmtId="170" fontId="0" fillId="0" borderId="26" xfId="0" applyFont="true" applyBorder="true" applyAlignment="true" applyProtection="false">
      <alignment horizontal="center" vertical="center" textRotation="0" wrapText="true" indent="0" shrinkToFit="false"/>
      <protection locked="true" hidden="false"/>
    </xf>
    <xf numFmtId="164" fontId="0" fillId="0" borderId="26" xfId="0" applyFont="true" applyBorder="true" applyAlignment="true" applyProtection="false">
      <alignment horizontal="center" vertical="center" textRotation="0" wrapText="true" indent="0" shrinkToFit="false"/>
      <protection locked="true" hidden="false"/>
    </xf>
    <xf numFmtId="164" fontId="0" fillId="0" borderId="26" xfId="0" applyFont="true" applyBorder="true" applyAlignment="true" applyProtection="false">
      <alignment horizontal="general" vertical="center" textRotation="0" wrapText="true" indent="0" shrinkToFit="false"/>
      <protection locked="true" hidden="false"/>
    </xf>
    <xf numFmtId="167" fontId="12" fillId="0" borderId="26" xfId="0" applyFont="true" applyBorder="true" applyAlignment="true" applyProtection="false">
      <alignment horizontal="center" vertical="center" textRotation="0" wrapText="true" indent="0" shrinkToFit="false"/>
      <protection locked="true" hidden="false"/>
    </xf>
    <xf numFmtId="168" fontId="12" fillId="0" borderId="26" xfId="0" applyFont="true" applyBorder="true" applyAlignment="true" applyProtection="false">
      <alignment horizontal="center" vertical="center" textRotation="0" wrapText="true" indent="0" shrinkToFit="false"/>
      <protection locked="true" hidden="false"/>
    </xf>
    <xf numFmtId="164" fontId="24" fillId="0" borderId="24" xfId="0" applyFont="true" applyBorder="true" applyAlignment="true" applyProtection="false">
      <alignment horizontal="center" vertical="center" textRotation="0" wrapText="true" indent="0" shrinkToFit="false"/>
      <protection locked="true" hidden="false"/>
    </xf>
    <xf numFmtId="164" fontId="9" fillId="0" borderId="26" xfId="0" applyFont="true" applyBorder="true" applyAlignment="true" applyProtection="false">
      <alignment horizontal="general" vertical="center" textRotation="0" wrapText="true" indent="0" shrinkToFit="false"/>
      <protection locked="true" hidden="false"/>
    </xf>
    <xf numFmtId="168" fontId="12" fillId="0" borderId="24" xfId="0" applyFont="true" applyBorder="true" applyAlignment="true" applyProtection="false">
      <alignment horizontal="center" vertical="center" textRotation="0" wrapText="true" indent="0" shrinkToFit="false"/>
      <protection locked="true" hidden="false"/>
    </xf>
    <xf numFmtId="167" fontId="12" fillId="0" borderId="26" xfId="23" applyFont="true" applyBorder="true" applyAlignment="true" applyProtection="false">
      <alignment horizontal="center" vertical="center" textRotation="0" wrapText="true" indent="0" shrinkToFit="false"/>
      <protection locked="true" hidden="false"/>
    </xf>
    <xf numFmtId="164" fontId="9" fillId="0" borderId="26" xfId="0" applyFont="true" applyBorder="true" applyAlignment="true" applyProtection="false">
      <alignment horizontal="left" vertical="center" textRotation="0" wrapText="true" indent="0" shrinkToFit="false"/>
      <protection locked="true" hidden="false"/>
    </xf>
    <xf numFmtId="167" fontId="12" fillId="0" borderId="26" xfId="0" applyFont="true" applyBorder="true" applyAlignment="true" applyProtection="false">
      <alignment horizontal="center" vertical="center" textRotation="0" wrapText="false" indent="0" shrinkToFit="false"/>
      <protection locked="true" hidden="false"/>
    </xf>
    <xf numFmtId="164" fontId="12" fillId="0" borderId="26" xfId="0" applyFont="true" applyBorder="true" applyAlignment="true" applyProtection="false">
      <alignment horizontal="general" vertical="center" textRotation="0" wrapText="true" indent="0" shrinkToFit="false"/>
      <protection locked="true" hidden="false"/>
    </xf>
    <xf numFmtId="164" fontId="12" fillId="0" borderId="26" xfId="0" applyFont="true" applyBorder="true" applyAlignment="true" applyProtection="false">
      <alignment horizontal="center" vertical="center" textRotation="0" wrapText="true" indent="0" shrinkToFit="false"/>
      <protection locked="true" hidden="false"/>
    </xf>
    <xf numFmtId="164" fontId="12" fillId="0" borderId="26" xfId="23" applyFont="true" applyBorder="true" applyAlignment="true" applyProtection="false">
      <alignment horizontal="center" vertical="center" textRotation="0" wrapText="true" indent="0" shrinkToFit="false"/>
      <protection locked="true" hidden="false"/>
    </xf>
    <xf numFmtId="164" fontId="12" fillId="0" borderId="26" xfId="23" applyFont="true" applyBorder="true" applyAlignment="true" applyProtection="false">
      <alignment horizontal="left" vertical="center" textRotation="0" wrapText="true" indent="0" shrinkToFit="false"/>
      <protection locked="true" hidden="false"/>
    </xf>
    <xf numFmtId="164" fontId="12" fillId="0" borderId="27" xfId="0" applyFont="true" applyBorder="true" applyAlignment="true" applyProtection="false">
      <alignment horizontal="left" vertical="center" textRotation="0" wrapText="true" indent="0" shrinkToFit="false"/>
      <protection locked="true" hidden="false"/>
    </xf>
    <xf numFmtId="164" fontId="9" fillId="0" borderId="24" xfId="0" applyFont="true" applyBorder="true" applyAlignment="true" applyProtection="false">
      <alignment horizontal="left" vertical="center" textRotation="0" wrapText="true" indent="0" shrinkToFit="false"/>
      <protection locked="true" hidden="false"/>
    </xf>
    <xf numFmtId="164" fontId="12" fillId="0" borderId="26" xfId="23" applyFont="true" applyBorder="true" applyAlignment="true" applyProtection="false">
      <alignment horizontal="general" vertical="center" textRotation="0" wrapText="true" indent="0" shrinkToFit="false"/>
      <protection locked="true" hidden="false"/>
    </xf>
    <xf numFmtId="170" fontId="0" fillId="0" borderId="26" xfId="0" applyFont="true" applyBorder="true" applyAlignment="true" applyProtection="false">
      <alignment horizontal="general" vertical="center" textRotation="0" wrapText="true" indent="0" shrinkToFit="false"/>
      <protection locked="true" hidden="false"/>
    </xf>
    <xf numFmtId="164" fontId="12" fillId="0" borderId="24" xfId="0" applyFont="true" applyBorder="true" applyAlignment="true" applyProtection="false">
      <alignment horizontal="center" vertical="center" textRotation="0" wrapText="true" indent="0" shrinkToFit="false"/>
      <protection locked="true" hidden="false"/>
    </xf>
    <xf numFmtId="164" fontId="12" fillId="0" borderId="26" xfId="0" applyFont="true" applyBorder="true" applyAlignment="true" applyProtection="false">
      <alignment horizontal="center" vertical="center" textRotation="0" wrapText="false" indent="0" shrinkToFit="false"/>
      <protection locked="true" hidden="false"/>
    </xf>
    <xf numFmtId="169" fontId="12" fillId="0" borderId="28" xfId="23" applyFont="true" applyBorder="true" applyAlignment="true" applyProtection="false">
      <alignment horizontal="center" vertical="center" textRotation="0" wrapText="true" indent="0" shrinkToFit="false"/>
      <protection locked="true" hidden="false"/>
    </xf>
    <xf numFmtId="169" fontId="12" fillId="0" borderId="26" xfId="0" applyFont="true" applyBorder="true" applyAlignment="true" applyProtection="false">
      <alignment horizontal="general" vertical="center" textRotation="0" wrapText="true" indent="0" shrinkToFit="false"/>
      <protection locked="true" hidden="false"/>
    </xf>
    <xf numFmtId="169" fontId="12" fillId="0" borderId="26" xfId="23" applyFont="true" applyBorder="true" applyAlignment="true" applyProtection="false">
      <alignment horizontal="center" vertical="center" textRotation="0" wrapText="true" indent="0" shrinkToFit="false"/>
      <protection locked="true" hidden="false"/>
    </xf>
    <xf numFmtId="168" fontId="12" fillId="0" borderId="26" xfId="23" applyFont="true" applyBorder="true" applyAlignment="true" applyProtection="false">
      <alignment horizontal="center" vertical="center" textRotation="0" wrapText="true" indent="0" shrinkToFit="false"/>
      <protection locked="true" hidden="false"/>
    </xf>
    <xf numFmtId="169" fontId="12" fillId="0" borderId="26" xfId="23" applyFont="true" applyBorder="true" applyAlignment="true" applyProtection="false">
      <alignment horizontal="left" vertical="center" textRotation="0" wrapText="true" indent="0" shrinkToFit="false"/>
      <protection locked="true" hidden="false"/>
    </xf>
    <xf numFmtId="164" fontId="12" fillId="0" borderId="28" xfId="23" applyFont="true" applyBorder="true" applyAlignment="true" applyProtection="false">
      <alignment horizontal="center" vertical="center" textRotation="0" wrapText="true" indent="0" shrinkToFit="false"/>
      <protection locked="true" hidden="false"/>
    </xf>
    <xf numFmtId="169" fontId="12" fillId="0" borderId="27" xfId="0" applyFont="true" applyBorder="true" applyAlignment="true" applyProtection="false">
      <alignment horizontal="left" vertical="center" textRotation="0" wrapText="true" indent="0" shrinkToFit="false"/>
      <protection locked="true" hidden="false"/>
    </xf>
    <xf numFmtId="164" fontId="12" fillId="0" borderId="29" xfId="23" applyFont="true" applyBorder="true" applyAlignment="true" applyProtection="false">
      <alignment horizontal="left" vertical="center" textRotation="0" wrapText="true" indent="0" shrinkToFit="false"/>
      <protection locked="true" hidden="false"/>
    </xf>
    <xf numFmtId="164" fontId="12" fillId="0" borderId="25" xfId="0" applyFont="true" applyBorder="true" applyAlignment="true" applyProtection="false">
      <alignment horizontal="center" vertical="center" textRotation="0" wrapText="true" indent="0" shrinkToFit="false"/>
      <protection locked="true" hidden="false"/>
    </xf>
    <xf numFmtId="169" fontId="12" fillId="0" borderId="25" xfId="23" applyFont="true" applyBorder="true" applyAlignment="true" applyProtection="false">
      <alignment horizontal="center" vertical="center" textRotation="0" wrapText="true" indent="0" shrinkToFit="false"/>
      <protection locked="true" hidden="false"/>
    </xf>
    <xf numFmtId="168" fontId="12" fillId="0" borderId="25" xfId="23" applyFont="true" applyBorder="true" applyAlignment="true" applyProtection="false">
      <alignment horizontal="center" vertical="center" textRotation="0" wrapText="true" indent="0" shrinkToFit="false"/>
      <protection locked="true" hidden="false"/>
    </xf>
    <xf numFmtId="164" fontId="12" fillId="0" borderId="25" xfId="23" applyFont="true" applyBorder="true" applyAlignment="true" applyProtection="false">
      <alignment horizontal="left" vertical="center" textRotation="0" wrapText="true" indent="0" shrinkToFit="false"/>
      <protection locked="true" hidden="false"/>
    </xf>
    <xf numFmtId="169" fontId="12" fillId="0" borderId="30" xfId="23" applyFont="true" applyBorder="true" applyAlignment="true" applyProtection="false">
      <alignment horizontal="center" vertical="center" textRotation="0" wrapText="true" indent="0" shrinkToFit="false"/>
      <protection locked="true" hidden="false"/>
    </xf>
    <xf numFmtId="164" fontId="26" fillId="0" borderId="29" xfId="0" applyFont="true" applyBorder="true" applyAlignment="true" applyProtection="false">
      <alignment horizontal="left" vertical="center" textRotation="0" wrapText="true" indent="0" shrinkToFit="false"/>
      <protection locked="true" hidden="false"/>
    </xf>
    <xf numFmtId="164" fontId="12" fillId="0" borderId="26" xfId="0" applyFont="true" applyBorder="true" applyAlignment="true" applyProtection="false">
      <alignment horizontal="left" vertical="center" textRotation="0" wrapText="true" indent="0" shrinkToFit="false"/>
      <protection locked="true" hidden="false"/>
    </xf>
    <xf numFmtId="168" fontId="12" fillId="0" borderId="26" xfId="0" applyFont="true" applyBorder="true" applyAlignment="true" applyProtection="false">
      <alignment horizontal="center" vertical="center" textRotation="0" wrapText="false" indent="0" shrinkToFit="false"/>
      <protection locked="true" hidden="false"/>
    </xf>
    <xf numFmtId="164" fontId="27" fillId="0" borderId="26" xfId="0" applyFont="true" applyBorder="true" applyAlignment="true" applyProtection="false">
      <alignment horizontal="center" vertical="center" textRotation="0" wrapText="false" indent="0" shrinkToFit="false"/>
      <protection locked="true" hidden="false"/>
    </xf>
    <xf numFmtId="164" fontId="26" fillId="3" borderId="26" xfId="0" applyFont="true" applyBorder="true" applyAlignment="true" applyProtection="false">
      <alignment horizontal="left" vertical="center" textRotation="0" wrapText="true" indent="0" shrinkToFit="false"/>
      <protection locked="true" hidden="false"/>
    </xf>
    <xf numFmtId="164" fontId="9" fillId="0" borderId="26" xfId="0" applyFont="true" applyBorder="true" applyAlignment="true" applyProtection="false">
      <alignment horizontal="center" vertical="center" textRotation="0" wrapText="true" indent="0" shrinkToFit="false"/>
      <protection locked="true" hidden="false"/>
    </xf>
    <xf numFmtId="164" fontId="12" fillId="3" borderId="26" xfId="0" applyFont="true" applyBorder="true" applyAlignment="true" applyProtection="false">
      <alignment horizontal="left" vertical="center" textRotation="0" wrapText="true" indent="0" shrinkToFit="false"/>
      <protection locked="true" hidden="false"/>
    </xf>
    <xf numFmtId="164" fontId="12" fillId="3" borderId="26" xfId="0" applyFont="true" applyBorder="true" applyAlignment="true" applyProtection="false">
      <alignment horizontal="center" vertical="center" textRotation="0" wrapText="true" indent="0" shrinkToFit="false"/>
      <protection locked="true" hidden="false"/>
    </xf>
    <xf numFmtId="169" fontId="12" fillId="0" borderId="24" xfId="23" applyFont="true" applyBorder="true" applyAlignment="true" applyProtection="false">
      <alignment horizontal="center" vertical="center" textRotation="0" wrapText="true" indent="0" shrinkToFit="false"/>
      <protection locked="true" hidden="false"/>
    </xf>
    <xf numFmtId="171" fontId="12" fillId="0" borderId="24" xfId="23" applyFont="true" applyBorder="true" applyAlignment="true" applyProtection="false">
      <alignment horizontal="left" vertical="center" textRotation="0" wrapText="true" indent="0" shrinkToFit="false"/>
      <protection locked="true" hidden="false"/>
    </xf>
    <xf numFmtId="164" fontId="12" fillId="0" borderId="13" xfId="0" applyFont="true" applyBorder="true" applyAlignment="true" applyProtection="false">
      <alignment horizontal="center" vertical="center" textRotation="0" wrapText="true" indent="0" shrinkToFit="false"/>
      <protection locked="true" hidden="false"/>
    </xf>
    <xf numFmtId="172" fontId="12" fillId="0" borderId="26" xfId="23" applyFont="true" applyBorder="true" applyAlignment="true" applyProtection="false">
      <alignment horizontal="left" vertical="center" textRotation="0" wrapText="true" indent="0" shrinkToFit="false"/>
      <protection locked="true" hidden="false"/>
    </xf>
    <xf numFmtId="169" fontId="13" fillId="0" borderId="26" xfId="23" applyFont="true" applyBorder="true" applyAlignment="true" applyProtection="false">
      <alignment horizontal="left" vertical="center" textRotation="0" wrapText="true" indent="0" shrinkToFit="false"/>
      <protection locked="true" hidden="false"/>
    </xf>
    <xf numFmtId="169" fontId="13" fillId="0" borderId="26" xfId="23" applyFont="true" applyBorder="true" applyAlignment="true" applyProtection="false">
      <alignment horizontal="center" vertical="center" textRotation="0" wrapText="true" indent="0" shrinkToFit="false"/>
      <protection locked="true" hidden="false"/>
    </xf>
    <xf numFmtId="164" fontId="15" fillId="0" borderId="26" xfId="0" applyFont="true" applyBorder="true" applyAlignment="true" applyProtection="false">
      <alignment horizontal="center" vertical="center" textRotation="0" wrapText="true" indent="0" shrinkToFit="false"/>
      <protection locked="true" hidden="false"/>
    </xf>
    <xf numFmtId="167" fontId="13" fillId="0" borderId="26" xfId="23" applyFont="true" applyBorder="true" applyAlignment="true" applyProtection="false">
      <alignment horizontal="center" vertical="center" textRotation="0" wrapText="true" indent="0" shrinkToFit="false"/>
      <protection locked="true" hidden="false"/>
    </xf>
    <xf numFmtId="168" fontId="13" fillId="0" borderId="26" xfId="23" applyFont="true" applyBorder="true" applyAlignment="true" applyProtection="false">
      <alignment horizontal="center" vertical="center" textRotation="0" wrapText="true" indent="0" shrinkToFit="false"/>
      <protection locked="true" hidden="false"/>
    </xf>
    <xf numFmtId="172" fontId="13" fillId="0" borderId="26" xfId="23" applyFont="true" applyBorder="true" applyAlignment="true" applyProtection="false">
      <alignment horizontal="general" vertical="center" textRotation="0" wrapText="true" indent="0" shrinkToFit="false"/>
      <protection locked="true" hidden="false"/>
    </xf>
    <xf numFmtId="164" fontId="13" fillId="0" borderId="26" xfId="0" applyFont="true" applyBorder="true" applyAlignment="true" applyProtection="false">
      <alignment horizontal="center" vertical="center" textRotation="0" wrapText="true" indent="0" shrinkToFit="false"/>
      <protection locked="true" hidden="false"/>
    </xf>
    <xf numFmtId="164" fontId="13" fillId="0" borderId="27" xfId="0" applyFont="true" applyBorder="true" applyAlignment="true" applyProtection="false">
      <alignment horizontal="left" vertical="center" textRotation="0" wrapText="true" indent="0" shrinkToFit="false"/>
      <protection locked="true" hidden="false"/>
    </xf>
    <xf numFmtId="164" fontId="9" fillId="0" borderId="0" xfId="0" applyFont="true" applyBorder="false" applyAlignment="true" applyProtection="false">
      <alignment horizontal="general" vertical="center" textRotation="0" wrapText="true" indent="0" shrinkToFit="false"/>
      <protection locked="true" hidden="false"/>
    </xf>
    <xf numFmtId="169" fontId="12" fillId="0" borderId="26" xfId="0" applyFont="true" applyBorder="true" applyAlignment="true" applyProtection="false">
      <alignment horizontal="left" vertical="center" textRotation="0" wrapText="true" indent="0" shrinkToFit="false"/>
      <protection locked="true" hidden="false"/>
    </xf>
    <xf numFmtId="164" fontId="13" fillId="0" borderId="26" xfId="0" applyFont="true" applyBorder="true" applyAlignment="true" applyProtection="false">
      <alignment horizontal="general" vertical="center" textRotation="0" wrapText="true" indent="0" shrinkToFit="false"/>
      <protection locked="true" hidden="false"/>
    </xf>
    <xf numFmtId="164" fontId="13" fillId="0" borderId="28" xfId="0" applyFont="true" applyBorder="true" applyAlignment="true" applyProtection="false">
      <alignment horizontal="center" vertical="center" textRotation="0" wrapText="true" indent="0" shrinkToFit="false"/>
      <protection locked="true" hidden="false"/>
    </xf>
    <xf numFmtId="169" fontId="13" fillId="0" borderId="26" xfId="0" applyFont="true" applyBorder="true" applyAlignment="true" applyProtection="false">
      <alignment horizontal="left" vertical="center" textRotation="0" wrapText="true" indent="0" shrinkToFit="false"/>
      <protection locked="true" hidden="false"/>
    </xf>
    <xf numFmtId="164" fontId="13" fillId="0" borderId="26" xfId="0" applyFont="true" applyBorder="true" applyAlignment="true" applyProtection="false">
      <alignment horizontal="left" vertical="center" textRotation="0" wrapText="true" indent="0" shrinkToFit="false"/>
      <protection locked="true" hidden="false"/>
    </xf>
    <xf numFmtId="164" fontId="13" fillId="0" borderId="26" xfId="0" applyFont="true" applyBorder="true" applyAlignment="true" applyProtection="false">
      <alignment horizontal="center" vertical="center" textRotation="0" wrapText="false" indent="0" shrinkToFit="false"/>
      <protection locked="true" hidden="false"/>
    </xf>
    <xf numFmtId="164" fontId="12" fillId="0" borderId="0" xfId="0" applyFont="true" applyBorder="false" applyAlignment="true" applyProtection="false">
      <alignment horizontal="center" vertical="center" textRotation="0" wrapText="true" indent="0" shrinkToFit="false"/>
      <protection locked="true" hidden="false"/>
    </xf>
    <xf numFmtId="171" fontId="13" fillId="0" borderId="27" xfId="0" applyFont="true" applyBorder="true" applyAlignment="true" applyProtection="false">
      <alignment horizontal="left" vertical="center" textRotation="0" wrapText="true" indent="0" shrinkToFit="false"/>
      <protection locked="true" hidden="false"/>
    </xf>
    <xf numFmtId="169" fontId="13" fillId="0" borderId="26" xfId="0" applyFont="true" applyBorder="true" applyAlignment="true" applyProtection="false">
      <alignment horizontal="general" vertical="center" textRotation="0" wrapText="true" indent="0" shrinkToFit="false"/>
      <protection locked="true" hidden="false"/>
    </xf>
    <xf numFmtId="169" fontId="13" fillId="0" borderId="28" xfId="0" applyFont="true" applyBorder="true" applyAlignment="true" applyProtection="false">
      <alignment horizontal="center" vertical="center" textRotation="0" wrapText="true" indent="0" shrinkToFit="false"/>
      <protection locked="true" hidden="false"/>
    </xf>
    <xf numFmtId="164" fontId="25" fillId="0" borderId="26" xfId="0" applyFont="true" applyBorder="true" applyAlignment="true" applyProtection="false">
      <alignment horizontal="general" vertical="center" textRotation="0" wrapText="true" indent="0" shrinkToFit="false"/>
      <protection locked="true" hidden="false"/>
    </xf>
    <xf numFmtId="164" fontId="24" fillId="0" borderId="26" xfId="0" applyFont="true" applyBorder="true" applyAlignment="true" applyProtection="false">
      <alignment horizontal="general" vertical="center" textRotation="0" wrapText="true" indent="0" shrinkToFit="false"/>
      <protection locked="true" hidden="false"/>
    </xf>
    <xf numFmtId="173" fontId="13" fillId="0" borderId="26" xfId="0" applyFont="true" applyBorder="true" applyAlignment="true" applyProtection="false">
      <alignment horizontal="general" vertical="center" textRotation="0" wrapText="true" indent="0" shrinkToFit="false"/>
      <protection locked="true" hidden="false"/>
    </xf>
    <xf numFmtId="173" fontId="13" fillId="0" borderId="28" xfId="0" applyFont="true" applyBorder="true" applyAlignment="true" applyProtection="false">
      <alignment horizontal="center" vertical="center" textRotation="0" wrapText="true" indent="0" shrinkToFit="false"/>
      <protection locked="true" hidden="false"/>
    </xf>
    <xf numFmtId="169" fontId="13" fillId="0" borderId="26" xfId="0" applyFont="true" applyBorder="true" applyAlignment="true" applyProtection="false">
      <alignment horizontal="center" vertical="center" textRotation="0" wrapText="true" indent="0" shrinkToFit="false"/>
      <protection locked="true" hidden="false"/>
    </xf>
    <xf numFmtId="169" fontId="12" fillId="0" borderId="26" xfId="0" applyFont="true" applyBorder="true" applyAlignment="true" applyProtection="false">
      <alignment horizontal="center" vertical="center" textRotation="0" wrapText="true" indent="0" shrinkToFit="false"/>
      <protection locked="true" hidden="false"/>
    </xf>
    <xf numFmtId="169" fontId="12" fillId="0" borderId="28" xfId="0" applyFont="true" applyBorder="true" applyAlignment="true" applyProtection="false">
      <alignment horizontal="center" vertical="center" textRotation="0" wrapText="true" indent="0" shrinkToFit="false"/>
      <protection locked="true" hidden="false"/>
    </xf>
    <xf numFmtId="164" fontId="12" fillId="0" borderId="28" xfId="0" applyFont="true" applyBorder="true" applyAlignment="true" applyProtection="false">
      <alignment horizontal="center" vertical="center" textRotation="0" wrapText="true" indent="0" shrinkToFit="false"/>
      <protection locked="true" hidden="false"/>
    </xf>
    <xf numFmtId="173" fontId="12" fillId="0" borderId="28" xfId="0" applyFont="true" applyBorder="true" applyAlignment="true" applyProtection="false">
      <alignment horizontal="center" vertical="center" textRotation="0" wrapText="true" indent="0" shrinkToFit="false"/>
      <protection locked="true" hidden="false"/>
    </xf>
    <xf numFmtId="164" fontId="29" fillId="0" borderId="26" xfId="0" applyFont="true" applyBorder="true" applyAlignment="true" applyProtection="false">
      <alignment horizontal="general" vertical="center" textRotation="0" wrapText="true" indent="0" shrinkToFit="false"/>
      <protection locked="true" hidden="false"/>
    </xf>
    <xf numFmtId="173" fontId="12" fillId="0" borderId="26" xfId="0" applyFont="true" applyBorder="true" applyAlignment="true" applyProtection="false">
      <alignment horizontal="left" vertical="center" textRotation="0" wrapText="true" indent="0" shrinkToFit="false"/>
      <protection locked="true" hidden="false"/>
    </xf>
    <xf numFmtId="164" fontId="12" fillId="0" borderId="27" xfId="0" applyFont="true" applyBorder="true" applyAlignment="true" applyProtection="false">
      <alignment horizontal="center" vertical="center" textRotation="0" wrapText="true" indent="0" shrinkToFit="false"/>
      <protection locked="true" hidden="false"/>
    </xf>
    <xf numFmtId="164" fontId="12" fillId="0" borderId="27" xfId="0" applyFont="true" applyBorder="true" applyAlignment="true" applyProtection="false">
      <alignment horizontal="general" vertical="center" textRotation="0" wrapText="true" indent="0" shrinkToFit="false"/>
      <protection locked="true" hidden="false"/>
    </xf>
    <xf numFmtId="171" fontId="12" fillId="0" borderId="27" xfId="0" applyFont="true" applyBorder="true" applyAlignment="true" applyProtection="false">
      <alignment horizontal="general" vertical="center" textRotation="0" wrapText="true" indent="0" shrinkToFit="false"/>
      <protection locked="true" hidden="false"/>
    </xf>
    <xf numFmtId="164" fontId="30" fillId="15" borderId="14" xfId="0" applyFont="true" applyBorder="true" applyAlignment="true" applyProtection="false">
      <alignment horizontal="left" vertical="center" textRotation="0" wrapText="true" indent="0" shrinkToFit="false"/>
      <protection locked="true" hidden="false"/>
    </xf>
    <xf numFmtId="164" fontId="30" fillId="0" borderId="1" xfId="0" applyFont="true" applyBorder="true" applyAlignment="true" applyProtection="false">
      <alignment horizontal="left" vertical="center" textRotation="0" wrapText="true" indent="0" shrinkToFit="false"/>
      <protection locked="true" hidden="false"/>
    </xf>
    <xf numFmtId="164" fontId="30" fillId="0" borderId="31" xfId="0" applyFont="true" applyBorder="true" applyAlignment="true" applyProtection="false">
      <alignment horizontal="left" vertical="center" textRotation="0" wrapText="true" indent="0" shrinkToFit="false"/>
      <protection locked="true" hidden="false"/>
    </xf>
    <xf numFmtId="164" fontId="30" fillId="0" borderId="0" xfId="0" applyFont="true" applyBorder="false" applyAlignment="true" applyProtection="false">
      <alignment horizontal="center" vertical="center" textRotation="0" wrapText="true" indent="0" shrinkToFit="false"/>
      <protection locked="true" hidden="false"/>
    </xf>
    <xf numFmtId="164" fontId="30" fillId="0" borderId="0" xfId="0" applyFont="true" applyBorder="false" applyAlignment="true" applyProtection="false">
      <alignment horizontal="left" vertical="center" textRotation="0" wrapText="true" indent="0" shrinkToFit="false"/>
      <protection locked="true" hidden="false"/>
    </xf>
    <xf numFmtId="164" fontId="31" fillId="15" borderId="32" xfId="0" applyFont="true" applyBorder="true" applyAlignment="true" applyProtection="false">
      <alignment horizontal="center" vertical="center" textRotation="0" wrapText="true" indent="0" shrinkToFit="false"/>
      <protection locked="true" hidden="false"/>
    </xf>
    <xf numFmtId="164" fontId="31" fillId="0" borderId="31" xfId="0" applyFont="true" applyBorder="true" applyAlignment="true" applyProtection="false">
      <alignment horizontal="center" vertical="center" textRotation="0" wrapText="true" indent="0" shrinkToFit="false"/>
      <protection locked="true" hidden="false"/>
    </xf>
    <xf numFmtId="164" fontId="31" fillId="0" borderId="33" xfId="0" applyFont="true" applyBorder="true" applyAlignment="true" applyProtection="false">
      <alignment horizontal="center" vertical="center" textRotation="0" wrapText="true" indent="0" shrinkToFit="false"/>
      <protection locked="true" hidden="false"/>
    </xf>
    <xf numFmtId="164" fontId="8" fillId="5" borderId="26" xfId="0" applyFont="true" applyBorder="true" applyAlignment="true" applyProtection="false">
      <alignment horizontal="center" vertical="center" textRotation="0" wrapText="true" indent="0" shrinkToFit="false"/>
      <protection locked="true" hidden="false"/>
    </xf>
    <xf numFmtId="164" fontId="15" fillId="5" borderId="26" xfId="0" applyFont="true" applyBorder="true" applyAlignment="true" applyProtection="false">
      <alignment horizontal="center" vertical="center" textRotation="0" wrapText="true" indent="0" shrinkToFit="false"/>
      <protection locked="true" hidden="false"/>
    </xf>
    <xf numFmtId="164" fontId="13" fillId="5" borderId="26" xfId="0" applyFont="true" applyBorder="true" applyAlignment="true" applyProtection="false">
      <alignment horizontal="center" vertical="center" textRotation="0" wrapText="true" indent="0" shrinkToFit="false"/>
      <protection locked="true" hidden="false"/>
    </xf>
    <xf numFmtId="164" fontId="8" fillId="0" borderId="0" xfId="0" applyFont="true" applyBorder="false" applyAlignment="true" applyProtection="false">
      <alignment horizontal="center" vertical="center" textRotation="0" wrapText="true" indent="0" shrinkToFit="false"/>
      <protection locked="true" hidden="false"/>
    </xf>
    <xf numFmtId="164" fontId="0" fillId="5" borderId="26" xfId="0" applyFont="true" applyBorder="true" applyAlignment="true" applyProtection="false">
      <alignment horizontal="center" vertical="center" textRotation="0" wrapText="true" indent="0" shrinkToFit="false"/>
      <protection locked="true" hidden="false"/>
    </xf>
    <xf numFmtId="166" fontId="13" fillId="5" borderId="26" xfId="0" applyFont="true" applyBorder="true" applyAlignment="true" applyProtection="false">
      <alignment horizontal="center" vertical="center" textRotation="0" wrapText="true" indent="0" shrinkToFit="false"/>
      <protection locked="true" hidden="false"/>
    </xf>
    <xf numFmtId="164" fontId="0" fillId="21" borderId="0" xfId="0" applyFont="false" applyBorder="false" applyAlignment="true" applyProtection="false">
      <alignment horizontal="center" vertical="center" textRotation="0" wrapText="true" indent="0" shrinkToFit="false"/>
      <protection locked="true" hidden="false"/>
    </xf>
    <xf numFmtId="164" fontId="0" fillId="21" borderId="0" xfId="0" applyFont="false" applyBorder="false" applyAlignment="false" applyProtection="false">
      <alignment horizontal="general" vertical="bottom" textRotation="0" wrapText="false" indent="0" shrinkToFit="false"/>
      <protection locked="true" hidden="false"/>
    </xf>
    <xf numFmtId="164" fontId="18" fillId="21" borderId="0" xfId="0" applyFont="true" applyBorder="true" applyAlignment="true" applyProtection="false">
      <alignment horizontal="center" vertical="center" textRotation="0" wrapText="false" indent="0" shrinkToFit="false"/>
      <protection locked="true" hidden="false"/>
    </xf>
    <xf numFmtId="164" fontId="22" fillId="21"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30" fillId="0" borderId="34"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21" borderId="0" xfId="0" applyFont="false" applyBorder="false" applyAlignment="true" applyProtection="false">
      <alignment horizontal="general" vertical="center" textRotation="0" wrapText="false" indent="0" shrinkToFit="false"/>
      <protection locked="true" hidden="false"/>
    </xf>
    <xf numFmtId="164" fontId="32" fillId="21" borderId="0"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5" fillId="0" borderId="13"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64" fontId="34" fillId="0" borderId="0" xfId="0" applyFont="true" applyBorder="true" applyAlignment="true" applyProtection="false">
      <alignment horizontal="center" vertical="bottom" textRotation="0" wrapText="false" indent="0" shrinkToFit="false"/>
      <protection locked="true" hidden="false"/>
    </xf>
    <xf numFmtId="164" fontId="34" fillId="0" borderId="0" xfId="0" applyFont="true" applyBorder="false" applyAlignment="true" applyProtection="false">
      <alignment horizontal="center" vertical="bottom" textRotation="0" wrapText="false" indent="0" shrinkToFit="false"/>
      <protection locked="true" hidden="false"/>
    </xf>
    <xf numFmtId="164" fontId="6" fillId="21" borderId="35" xfId="0" applyFont="true" applyBorder="true" applyAlignment="true" applyProtection="false">
      <alignment horizontal="center" vertical="center" textRotation="0" wrapText="true" indent="0" shrinkToFit="false"/>
      <protection locked="true" hidden="false"/>
    </xf>
    <xf numFmtId="164" fontId="33" fillId="0" borderId="0" xfId="0" applyFont="true" applyBorder="false" applyAlignment="true" applyProtection="false">
      <alignment horizontal="center" vertical="bottom" textRotation="0" wrapText="true" indent="0" shrinkToFit="false"/>
      <protection locked="true" hidden="false"/>
    </xf>
    <xf numFmtId="164" fontId="32" fillId="21" borderId="36" xfId="0" applyFont="true" applyBorder="true" applyAlignment="true" applyProtection="false">
      <alignment horizontal="center" vertical="center" textRotation="0" wrapText="false" indent="0" shrinkToFit="false"/>
      <protection locked="true" hidden="false"/>
    </xf>
    <xf numFmtId="164" fontId="32" fillId="21" borderId="37" xfId="0" applyFont="true" applyBorder="true" applyAlignment="true" applyProtection="false">
      <alignment horizontal="center" vertical="center" textRotation="0" wrapText="true" indent="0" shrinkToFit="false"/>
      <protection locked="true" hidden="false"/>
    </xf>
    <xf numFmtId="164" fontId="32" fillId="21" borderId="9" xfId="0" applyFont="true" applyBorder="true" applyAlignment="true" applyProtection="false">
      <alignment horizontal="center" vertical="center" textRotation="0" wrapText="false" indent="0" shrinkToFit="false"/>
      <protection locked="true" hidden="false"/>
    </xf>
    <xf numFmtId="164" fontId="32" fillId="21" borderId="9" xfId="0" applyFont="true" applyBorder="true" applyAlignment="true" applyProtection="false">
      <alignment horizontal="center" vertical="center" textRotation="0" wrapText="true" indent="0" shrinkToFit="false"/>
      <protection locked="true" hidden="false"/>
    </xf>
    <xf numFmtId="164" fontId="32" fillId="21" borderId="38" xfId="0" applyFont="true" applyBorder="true" applyAlignment="true" applyProtection="false">
      <alignment horizontal="center" vertical="center" textRotation="0" wrapText="false" indent="0" shrinkToFit="false"/>
      <protection locked="true" hidden="false"/>
    </xf>
    <xf numFmtId="164" fontId="32" fillId="0" borderId="0" xfId="0" applyFont="true" applyBorder="false" applyAlignment="true" applyProtection="false">
      <alignment horizontal="center" vertical="center" textRotation="0" wrapText="false" indent="0" shrinkToFit="false"/>
      <protection locked="true" hidden="false"/>
    </xf>
    <xf numFmtId="164" fontId="22" fillId="13" borderId="39" xfId="0" applyFont="true" applyBorder="true" applyAlignment="true" applyProtection="false">
      <alignment horizontal="left" vertical="center" textRotation="0" wrapText="false" indent="0" shrinkToFit="false"/>
      <protection locked="true" hidden="false"/>
    </xf>
    <xf numFmtId="164" fontId="13" fillId="0" borderId="13" xfId="0" applyFont="true" applyBorder="true" applyAlignment="true" applyProtection="false">
      <alignment horizontal="center" vertical="center" textRotation="0" wrapText="false" indent="0" shrinkToFit="false"/>
      <protection locked="true" hidden="false"/>
    </xf>
    <xf numFmtId="174" fontId="13" fillId="0" borderId="40" xfId="19" applyFont="true" applyBorder="true" applyAlignment="true" applyProtection="true">
      <alignment horizontal="center" vertical="center" textRotation="0" wrapText="false" indent="0" shrinkToFit="false"/>
      <protection locked="true" hidden="false"/>
    </xf>
    <xf numFmtId="174" fontId="15" fillId="0" borderId="0" xfId="19" applyFont="true" applyBorder="true" applyAlignment="true" applyProtection="true">
      <alignment horizontal="center" vertical="bottom" textRotation="0" wrapText="false" indent="0" shrinkToFit="false"/>
      <protection locked="true" hidden="false"/>
    </xf>
    <xf numFmtId="164" fontId="0" fillId="7" borderId="41" xfId="0" applyFont="true" applyBorder="true" applyAlignment="true" applyProtection="false">
      <alignment horizontal="left" vertical="center" textRotation="0" wrapText="false" indent="0" shrinkToFit="false"/>
      <protection locked="true" hidden="false"/>
    </xf>
    <xf numFmtId="164" fontId="13" fillId="0" borderId="27" xfId="0" applyFont="true" applyBorder="true" applyAlignment="true" applyProtection="false">
      <alignment horizontal="center" vertical="center" textRotation="0" wrapText="false" indent="0" shrinkToFit="false"/>
      <protection locked="true" hidden="false"/>
    </xf>
    <xf numFmtId="174" fontId="13" fillId="0" borderId="42" xfId="19" applyFont="true" applyBorder="true" applyAlignment="true" applyProtection="true">
      <alignment horizontal="center" vertical="center" textRotation="0" wrapText="false" indent="0" shrinkToFit="false"/>
      <protection locked="true" hidden="false"/>
    </xf>
    <xf numFmtId="164" fontId="0" fillId="9" borderId="36" xfId="0" applyFont="true" applyBorder="true" applyAlignment="true" applyProtection="false">
      <alignment horizontal="left" vertical="center" textRotation="0" wrapText="false" indent="0" shrinkToFit="false"/>
      <protection locked="true" hidden="false"/>
    </xf>
    <xf numFmtId="164" fontId="0" fillId="10" borderId="36" xfId="0" applyFont="true" applyBorder="true" applyAlignment="true" applyProtection="false">
      <alignment horizontal="left" vertical="center" textRotation="0" wrapText="false" indent="0" shrinkToFit="false"/>
      <protection locked="true" hidden="false"/>
    </xf>
    <xf numFmtId="164" fontId="0" fillId="11" borderId="41" xfId="0" applyFont="true" applyBorder="true" applyAlignment="true" applyProtection="false">
      <alignment horizontal="left" vertical="center" textRotation="0" wrapText="false" indent="0" shrinkToFit="false"/>
      <protection locked="true" hidden="false"/>
    </xf>
    <xf numFmtId="164" fontId="22" fillId="12" borderId="43" xfId="0" applyFont="true" applyBorder="true" applyAlignment="true" applyProtection="false">
      <alignment horizontal="left" vertical="center" textRotation="0" wrapText="false" indent="0" shrinkToFit="false"/>
      <protection locked="true" hidden="false"/>
    </xf>
    <xf numFmtId="164" fontId="0" fillId="15" borderId="43" xfId="0" applyFont="true" applyBorder="true" applyAlignment="true" applyProtection="false">
      <alignment horizontal="left" vertical="center" textRotation="0" wrapText="false" indent="0" shrinkToFit="false"/>
      <protection locked="true" hidden="false"/>
    </xf>
    <xf numFmtId="164" fontId="13" fillId="0" borderId="29" xfId="0" applyFont="true" applyBorder="true" applyAlignment="true" applyProtection="false">
      <alignment horizontal="center" vertical="center" textRotation="0" wrapText="false" indent="0" shrinkToFit="false"/>
      <protection locked="true" hidden="false"/>
    </xf>
    <xf numFmtId="174" fontId="13" fillId="0" borderId="44" xfId="19" applyFont="true" applyBorder="true" applyAlignment="true" applyProtection="true">
      <alignment horizontal="center" vertical="center" textRotation="0" wrapText="false" indent="0" shrinkToFit="false"/>
      <protection locked="true" hidden="false"/>
    </xf>
    <xf numFmtId="164" fontId="22" fillId="21" borderId="45" xfId="0" applyFont="true" applyBorder="true" applyAlignment="true" applyProtection="false">
      <alignment horizontal="left" vertical="center" textRotation="0" wrapText="true" indent="0" shrinkToFit="false"/>
      <protection locked="true" hidden="false"/>
    </xf>
    <xf numFmtId="164" fontId="22" fillId="21" borderId="46" xfId="0" applyFont="true" applyBorder="true" applyAlignment="true" applyProtection="false">
      <alignment horizontal="center" vertical="center" textRotation="0" wrapText="false" indent="0" shrinkToFit="false"/>
      <protection locked="true" hidden="false"/>
    </xf>
    <xf numFmtId="174" fontId="22" fillId="21" borderId="47" xfId="0" applyFont="true" applyBorder="true" applyAlignment="true" applyProtection="false">
      <alignment horizontal="center" vertical="center" textRotation="0" wrapText="false" indent="0" shrinkToFit="false"/>
      <protection locked="true" hidden="false"/>
    </xf>
    <xf numFmtId="164" fontId="22" fillId="21" borderId="48" xfId="0" applyFont="true" applyBorder="true" applyAlignment="true" applyProtection="false">
      <alignment horizontal="center" vertical="center" textRotation="0" wrapText="false" indent="0" shrinkToFit="false"/>
      <protection locked="true" hidden="false"/>
    </xf>
    <xf numFmtId="174" fontId="22" fillId="21" borderId="49" xfId="0" applyFont="true" applyBorder="true" applyAlignment="true" applyProtection="false">
      <alignment horizontal="center" vertical="center" textRotation="0" wrapText="false" indent="0" shrinkToFit="false"/>
      <protection locked="true" hidden="false"/>
    </xf>
    <xf numFmtId="164" fontId="22" fillId="13" borderId="50" xfId="0" applyFont="true" applyBorder="true" applyAlignment="true" applyProtection="false">
      <alignment horizontal="left" vertical="center" textRotation="0" wrapText="false" indent="0" shrinkToFit="false"/>
      <protection locked="true" hidden="false"/>
    </xf>
    <xf numFmtId="164" fontId="24" fillId="0" borderId="51" xfId="0" applyFont="true" applyBorder="true" applyAlignment="true" applyProtection="false">
      <alignment horizontal="center" vertical="center" textRotation="0" wrapText="false" indent="0" shrinkToFit="false"/>
      <protection locked="true" hidden="false"/>
    </xf>
    <xf numFmtId="174" fontId="0" fillId="0" borderId="0" xfId="0" applyFont="false" applyBorder="false" applyAlignment="true" applyProtection="false">
      <alignment horizontal="center" vertical="bottom" textRotation="0" wrapText="false" indent="0" shrinkToFit="false"/>
      <protection locked="true" hidden="false"/>
    </xf>
    <xf numFmtId="164" fontId="22" fillId="13" borderId="32" xfId="0" applyFont="true" applyBorder="true" applyAlignment="true" applyProtection="false">
      <alignment horizontal="left" vertical="center" textRotation="0" wrapText="false" indent="0" shrinkToFit="false"/>
      <protection locked="true" hidden="false"/>
    </xf>
    <xf numFmtId="164" fontId="24" fillId="0" borderId="33"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false" indent="0" shrinkToFit="false"/>
      <protection locked="true" hidden="false"/>
    </xf>
    <xf numFmtId="164" fontId="32" fillId="21" borderId="16" xfId="0" applyFont="true" applyBorder="true" applyAlignment="true" applyProtection="false">
      <alignment horizontal="center" vertical="center" textRotation="0" wrapText="true" indent="0" shrinkToFit="false"/>
      <protection locked="true" hidden="false"/>
    </xf>
    <xf numFmtId="164" fontId="35" fillId="0" borderId="14" xfId="0" applyFont="true" applyBorder="true" applyAlignment="true" applyProtection="false">
      <alignment horizontal="center" vertical="center" textRotation="0" wrapText="false" indent="0" shrinkToFit="false"/>
      <protection locked="true" hidden="false"/>
    </xf>
    <xf numFmtId="164" fontId="32" fillId="21" borderId="14" xfId="0" applyFont="true" applyBorder="true" applyAlignment="true" applyProtection="false">
      <alignment horizontal="center" vertical="center" textRotation="0" wrapText="true" indent="0" shrinkToFit="false"/>
      <protection locked="true" hidden="false"/>
    </xf>
    <xf numFmtId="164" fontId="0" fillId="13" borderId="15" xfId="0" applyFont="false" applyBorder="true" applyAlignment="false" applyProtection="false">
      <alignment horizontal="general" vertical="bottom" textRotation="0" wrapText="false" indent="0" shrinkToFit="false"/>
      <protection locked="true" hidden="false"/>
    </xf>
    <xf numFmtId="164" fontId="0" fillId="7" borderId="15" xfId="0" applyFont="false" applyBorder="true" applyAlignment="false" applyProtection="false">
      <alignment horizontal="general" vertical="bottom" textRotation="0" wrapText="false" indent="0" shrinkToFit="false"/>
      <protection locked="true" hidden="false"/>
    </xf>
    <xf numFmtId="164" fontId="0" fillId="9" borderId="15" xfId="0" applyFont="false" applyBorder="true" applyAlignment="false" applyProtection="false">
      <alignment horizontal="general" vertical="bottom" textRotation="0" wrapText="false" indent="0" shrinkToFit="false"/>
      <protection locked="true" hidden="false"/>
    </xf>
    <xf numFmtId="164" fontId="0" fillId="10" borderId="15" xfId="0" applyFont="false" applyBorder="true" applyAlignment="false" applyProtection="false">
      <alignment horizontal="general" vertical="bottom" textRotation="0" wrapText="false" indent="0" shrinkToFit="false"/>
      <protection locked="true" hidden="false"/>
    </xf>
    <xf numFmtId="164" fontId="0" fillId="11" borderId="15" xfId="0" applyFont="false" applyBorder="true" applyAlignment="false" applyProtection="false">
      <alignment horizontal="general" vertical="bottom" textRotation="0" wrapText="false" indent="0" shrinkToFit="false"/>
      <protection locked="true" hidden="false"/>
    </xf>
    <xf numFmtId="164" fontId="0" fillId="12" borderId="52" xfId="0" applyFont="false" applyBorder="true" applyAlignment="false" applyProtection="false">
      <alignment horizontal="general" vertical="bottom" textRotation="0" wrapText="false" indent="0" shrinkToFit="false"/>
      <protection locked="true" hidden="false"/>
    </xf>
    <xf numFmtId="164" fontId="0" fillId="22" borderId="53" xfId="0" applyFont="true" applyBorder="true" applyAlignment="true" applyProtection="false">
      <alignment horizontal="center" vertical="bottom" textRotation="0" wrapText="false" indent="0" shrinkToFit="false"/>
      <protection locked="true" hidden="false"/>
    </xf>
    <xf numFmtId="164" fontId="0" fillId="22" borderId="50" xfId="0" applyFont="false" applyBorder="true" applyAlignment="true" applyProtection="false">
      <alignment horizontal="center" vertical="bottom" textRotation="0" wrapText="false" indent="0" shrinkToFit="false"/>
      <protection locked="true" hidden="false"/>
    </xf>
    <xf numFmtId="164" fontId="0" fillId="22" borderId="13" xfId="0" applyFont="false" applyBorder="true" applyAlignment="true" applyProtection="false">
      <alignment horizontal="center" vertical="bottom" textRotation="0" wrapText="false" indent="0" shrinkToFit="false"/>
      <protection locked="true" hidden="false"/>
    </xf>
    <xf numFmtId="164" fontId="0" fillId="22" borderId="24" xfId="0" applyFont="false" applyBorder="true" applyAlignment="true" applyProtection="false">
      <alignment horizontal="center" vertical="bottom" textRotation="0" wrapText="false" indent="0" shrinkToFit="false"/>
      <protection locked="true" hidden="false"/>
    </xf>
    <xf numFmtId="164" fontId="0" fillId="22" borderId="40" xfId="0" applyFont="false" applyBorder="true" applyAlignment="true" applyProtection="false">
      <alignment horizontal="center" vertical="bottom" textRotation="0" wrapText="false" indent="0" shrinkToFit="false"/>
      <protection locked="true" hidden="false"/>
    </xf>
    <xf numFmtId="164" fontId="0" fillId="22" borderId="54" xfId="0" applyFont="true" applyBorder="true" applyAlignment="true" applyProtection="false">
      <alignment horizontal="center" vertical="bottom" textRotation="0" wrapText="false" indent="0" shrinkToFit="false"/>
      <protection locked="true" hidden="false"/>
    </xf>
    <xf numFmtId="164" fontId="0" fillId="22" borderId="27" xfId="0" applyFont="false" applyBorder="true" applyAlignment="true" applyProtection="false">
      <alignment horizontal="center" vertical="bottom" textRotation="0" wrapText="false" indent="0" shrinkToFit="false"/>
      <protection locked="true" hidden="false"/>
    </xf>
    <xf numFmtId="164" fontId="0" fillId="22" borderId="26" xfId="0" applyFont="false" applyBorder="true" applyAlignment="true" applyProtection="false">
      <alignment horizontal="center" vertical="bottom" textRotation="0" wrapText="false" indent="0" shrinkToFit="false"/>
      <protection locked="true" hidden="false"/>
    </xf>
    <xf numFmtId="164" fontId="0" fillId="22" borderId="42"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9" fontId="12" fillId="0" borderId="25" xfId="24" applyFont="true" applyBorder="true" applyAlignment="true" applyProtection="false">
      <alignment horizontal="left" vertical="center" textRotation="0" wrapText="true" indent="0" shrinkToFit="false"/>
      <protection locked="true" hidden="false"/>
    </xf>
    <xf numFmtId="164" fontId="12" fillId="0" borderId="25" xfId="24" applyFont="true" applyBorder="true" applyAlignment="true" applyProtection="false">
      <alignment horizontal="center" vertical="center" textRotation="0" wrapText="true" indent="0" shrinkToFit="false"/>
      <protection locked="true" hidden="false"/>
    </xf>
    <xf numFmtId="164" fontId="12" fillId="0" borderId="55" xfId="0" applyFont="true" applyBorder="true" applyAlignment="true" applyProtection="false">
      <alignment horizontal="center" vertical="center" textRotation="0" wrapText="true" indent="0" shrinkToFit="false"/>
      <protection locked="true" hidden="false"/>
    </xf>
    <xf numFmtId="169" fontId="12" fillId="0" borderId="25" xfId="23" applyFont="true" applyBorder="true" applyAlignment="true" applyProtection="false">
      <alignment horizontal="left" vertical="center" textRotation="0" wrapText="true" indent="0" shrinkToFit="false"/>
      <protection locked="true" hidden="false"/>
    </xf>
    <xf numFmtId="164" fontId="12" fillId="0" borderId="29" xfId="0" applyFont="true" applyBorder="true" applyAlignment="true" applyProtection="false">
      <alignment horizontal="left" vertical="center" textRotation="0" wrapText="true" indent="0" shrinkToFit="false"/>
      <protection locked="true" hidden="false"/>
    </xf>
    <xf numFmtId="170" fontId="0" fillId="0" borderId="24" xfId="0" applyFont="false" applyBorder="true" applyAlignment="true" applyProtection="false">
      <alignment horizontal="center" vertical="center" textRotation="0" wrapText="true" indent="0" shrinkToFit="false"/>
      <protection locked="true" hidden="false"/>
    </xf>
    <xf numFmtId="169" fontId="12" fillId="0" borderId="24" xfId="24" applyFont="true" applyBorder="true" applyAlignment="true" applyProtection="false">
      <alignment horizontal="left" vertical="center" textRotation="0" wrapText="true" indent="0" shrinkToFit="false"/>
      <protection locked="true" hidden="false"/>
    </xf>
    <xf numFmtId="164" fontId="12" fillId="0" borderId="24" xfId="24" applyFont="true" applyBorder="true" applyAlignment="true" applyProtection="false">
      <alignment horizontal="center" vertical="center" textRotation="0" wrapText="true" indent="0" shrinkToFit="false"/>
      <protection locked="true" hidden="false"/>
    </xf>
    <xf numFmtId="164" fontId="12" fillId="0" borderId="24" xfId="23" applyFont="true" applyBorder="true" applyAlignment="true" applyProtection="false">
      <alignment horizontal="center" vertical="center" textRotation="0" wrapText="true" indent="0" shrinkToFit="false"/>
      <protection locked="true" hidden="false"/>
    </xf>
    <xf numFmtId="169" fontId="12" fillId="0" borderId="24" xfId="23" applyFont="true" applyBorder="true" applyAlignment="true" applyProtection="false">
      <alignment horizontal="left" vertical="center" textRotation="0" wrapText="true" indent="0" shrinkToFit="false"/>
      <protection locked="true" hidden="false"/>
    </xf>
    <xf numFmtId="169" fontId="12" fillId="0" borderId="56" xfId="23" applyFont="true" applyBorder="true" applyAlignment="true" applyProtection="false">
      <alignment horizontal="center" vertical="center" textRotation="0" wrapText="true" indent="0" shrinkToFit="false"/>
      <protection locked="true" hidden="false"/>
    </xf>
    <xf numFmtId="164" fontId="12" fillId="0" borderId="13" xfId="0" applyFont="true" applyBorder="true" applyAlignment="true" applyProtection="false">
      <alignment horizontal="left" vertical="center" textRotation="0" wrapText="true" indent="0" shrinkToFit="false"/>
      <protection locked="true" hidden="false"/>
    </xf>
    <xf numFmtId="170" fontId="0" fillId="0" borderId="26" xfId="0" applyFont="false" applyBorder="true" applyAlignment="true" applyProtection="false">
      <alignment horizontal="center" vertical="center" textRotation="0" wrapText="true" indent="0" shrinkToFit="false"/>
      <protection locked="true" hidden="false"/>
    </xf>
    <xf numFmtId="169" fontId="12" fillId="0" borderId="26" xfId="24" applyFont="true" applyBorder="true" applyAlignment="true" applyProtection="false">
      <alignment horizontal="left" vertical="center" textRotation="0" wrapText="true" indent="0" shrinkToFit="false"/>
      <protection locked="true" hidden="false"/>
    </xf>
    <xf numFmtId="164" fontId="12" fillId="0" borderId="26" xfId="24" applyFont="true" applyBorder="true" applyAlignment="true" applyProtection="false">
      <alignment horizontal="center" vertical="center" textRotation="0" wrapText="true" indent="0" shrinkToFit="false"/>
      <protection locked="true" hidden="false"/>
    </xf>
    <xf numFmtId="164" fontId="12" fillId="0" borderId="26" xfId="24" applyFont="true" applyBorder="true" applyAlignment="true" applyProtection="false">
      <alignment horizontal="left" vertical="center" textRotation="0" wrapText="true" indent="0" shrinkToFit="false"/>
      <protection locked="true" hidden="false"/>
    </xf>
    <xf numFmtId="164" fontId="33" fillId="0" borderId="26" xfId="0" applyFont="true" applyBorder="true" applyAlignment="true" applyProtection="false">
      <alignment horizontal="center" vertical="center" textRotation="0" wrapText="true" indent="0" shrinkToFit="false"/>
      <protection locked="true" hidden="false"/>
    </xf>
    <xf numFmtId="164" fontId="15" fillId="0" borderId="26" xfId="23" applyFont="true" applyBorder="true" applyAlignment="true" applyProtection="false">
      <alignment horizontal="center" vertical="center" textRotation="0" wrapText="true" indent="0" shrinkToFit="false"/>
      <protection locked="true" hidden="false"/>
    </xf>
    <xf numFmtId="164" fontId="27" fillId="0" borderId="26" xfId="0" applyFont="true" applyBorder="true" applyAlignment="true" applyProtection="false">
      <alignment horizontal="center" vertical="center" textRotation="0" wrapText="true" indent="0" shrinkToFit="false"/>
      <protection locked="true" hidden="false"/>
    </xf>
    <xf numFmtId="164" fontId="40" fillId="0" borderId="26" xfId="0" applyFont="true" applyBorder="true" applyAlignment="true" applyProtection="false">
      <alignment horizontal="general" vertical="center" textRotation="0" wrapText="true" indent="0" shrinkToFit="false"/>
      <protection locked="true" hidden="false"/>
    </xf>
    <xf numFmtId="164" fontId="0" fillId="0" borderId="26" xfId="0" applyFont="true" applyBorder="true" applyAlignment="true" applyProtection="false">
      <alignment horizontal="left" vertical="center" textRotation="0" wrapText="true" indent="0" shrinkToFit="false"/>
      <protection locked="true" hidden="false"/>
    </xf>
    <xf numFmtId="164" fontId="39" fillId="0" borderId="24" xfId="0" applyFont="true" applyBorder="true" applyAlignment="true" applyProtection="false">
      <alignment horizontal="general" vertical="center" textRotation="0" wrapText="true" indent="0" shrinkToFit="false"/>
      <protection locked="true" hidden="false"/>
    </xf>
    <xf numFmtId="164" fontId="41" fillId="0" borderId="26" xfId="0" applyFont="true" applyBorder="true" applyAlignment="true" applyProtection="false">
      <alignment horizontal="center" vertical="center" textRotation="0" wrapText="true" indent="0" shrinkToFit="false"/>
      <protection locked="true" hidden="false"/>
    </xf>
    <xf numFmtId="164" fontId="39" fillId="0" borderId="26" xfId="0" applyFont="true" applyBorder="true" applyAlignment="true" applyProtection="false">
      <alignment horizontal="general" vertical="center" textRotation="0" wrapText="true" indent="0" shrinkToFit="false"/>
      <protection locked="true" hidden="false"/>
    </xf>
    <xf numFmtId="164" fontId="0" fillId="0" borderId="26" xfId="0" applyFont="false" applyBorder="true" applyAlignment="true" applyProtection="false">
      <alignment horizontal="center" vertical="center" textRotation="0" wrapText="false" indent="0" shrinkToFit="false"/>
      <protection locked="true" hidden="false"/>
    </xf>
    <xf numFmtId="170" fontId="0" fillId="0" borderId="26" xfId="0" applyFont="true" applyBorder="true" applyAlignment="true" applyProtection="false">
      <alignment horizontal="center" vertical="center" textRotation="0" wrapText="false" indent="0" shrinkToFit="false"/>
      <protection locked="true" hidden="false"/>
    </xf>
    <xf numFmtId="171" fontId="0" fillId="0" borderId="26" xfId="0" applyFont="true" applyBorder="true" applyAlignment="true" applyProtection="false">
      <alignment horizontal="center" vertical="center" textRotation="0" wrapText="false" indent="0" shrinkToFit="false"/>
      <protection locked="true" hidden="false"/>
    </xf>
    <xf numFmtId="164" fontId="0" fillId="0" borderId="24" xfId="0" applyFont="true" applyBorder="true" applyAlignment="true" applyProtection="false">
      <alignment horizontal="center" vertical="center" textRotation="0" wrapText="false" indent="0" shrinkToFit="false"/>
      <protection locked="true" hidden="false"/>
    </xf>
    <xf numFmtId="164" fontId="0" fillId="0" borderId="24" xfId="0" applyFont="true" applyBorder="true" applyAlignment="true" applyProtection="false">
      <alignment horizontal="general" vertical="center" textRotation="0" wrapText="false" indent="0" shrinkToFit="false"/>
      <protection locked="true" hidden="false"/>
    </xf>
    <xf numFmtId="175" fontId="0" fillId="0" borderId="26" xfId="0" applyFont="false" applyBorder="true" applyAlignment="true" applyProtection="false">
      <alignment horizontal="center" vertical="center" textRotation="0" wrapText="false" indent="0" shrinkToFit="false"/>
      <protection locked="true" hidden="false"/>
    </xf>
    <xf numFmtId="164" fontId="0" fillId="0" borderId="26" xfId="0" applyFont="true" applyBorder="true" applyAlignment="true" applyProtection="false">
      <alignment horizontal="center" vertical="center" textRotation="0" wrapText="false" indent="0" shrinkToFit="false"/>
      <protection locked="true" hidden="false"/>
    </xf>
    <xf numFmtId="164" fontId="0" fillId="0" borderId="26" xfId="0" applyFont="true" applyBorder="true" applyAlignment="true" applyProtection="false">
      <alignment horizontal="general" vertical="center" textRotation="0" wrapText="false" indent="0" shrinkToFit="false"/>
      <protection locked="true" hidden="false"/>
    </xf>
    <xf numFmtId="164" fontId="15" fillId="0" borderId="13" xfId="0" applyFont="true" applyBorder="true" applyAlignment="true" applyProtection="false">
      <alignment horizontal="left" vertical="center" textRotation="0" wrapText="false" indent="0" shrinkToFit="false"/>
      <protection locked="true" hidden="false"/>
    </xf>
    <xf numFmtId="164" fontId="18" fillId="21" borderId="0" xfId="0" applyFont="true" applyBorder="true" applyAlignment="true" applyProtection="false">
      <alignment horizontal="left" vertical="center" textRotation="0" wrapText="false" indent="0" shrinkToFit="false"/>
      <protection locked="true" hidden="false"/>
    </xf>
    <xf numFmtId="164" fontId="18" fillId="21" borderId="0" xfId="0" applyFont="true" applyBorder="false" applyAlignment="true" applyProtection="false">
      <alignment horizontal="left" vertical="center" textRotation="0" wrapText="false" indent="0" shrinkToFit="false"/>
      <protection locked="true" hidden="false"/>
    </xf>
    <xf numFmtId="164" fontId="18" fillId="21" borderId="10" xfId="0" applyFont="true" applyBorder="true" applyAlignment="true" applyProtection="false">
      <alignment horizontal="left" vertical="center" textRotation="0" wrapText="false" indent="0" shrinkToFit="false"/>
      <protection locked="true" hidden="false"/>
    </xf>
    <xf numFmtId="164" fontId="19" fillId="0" borderId="11" xfId="0" applyFont="true" applyBorder="true" applyAlignment="true" applyProtection="false">
      <alignment horizontal="left" vertical="center" textRotation="0" wrapText="false" indent="0" shrinkToFit="false"/>
      <protection locked="true" hidden="false"/>
    </xf>
    <xf numFmtId="164" fontId="19" fillId="3" borderId="12" xfId="0" applyFont="true" applyBorder="true" applyAlignment="true" applyProtection="false">
      <alignment horizontal="left" vertical="center" textRotation="0" wrapText="false" indent="0" shrinkToFit="false"/>
      <protection locked="true" hidden="false"/>
    </xf>
    <xf numFmtId="164" fontId="0" fillId="3" borderId="0" xfId="0" applyFont="false" applyBorder="false" applyAlignment="true" applyProtection="false">
      <alignment horizontal="general" vertical="center" textRotation="0" wrapText="false" indent="0" shrinkToFit="false"/>
      <protection locked="true" hidden="false"/>
    </xf>
    <xf numFmtId="164" fontId="6" fillId="21" borderId="0" xfId="0" applyFont="true" applyBorder="false" applyAlignment="true" applyProtection="false">
      <alignment horizontal="right" vertical="center" textRotation="0" wrapText="false" indent="0" shrinkToFit="false"/>
      <protection locked="true" hidden="false"/>
    </xf>
    <xf numFmtId="164" fontId="20" fillId="0" borderId="13" xfId="0" applyFont="true" applyBorder="true" applyAlignment="true" applyProtection="false">
      <alignment horizontal="left" vertical="center" textRotation="0" wrapText="false" indent="0" shrinkToFit="false"/>
      <protection locked="true" hidden="false"/>
    </xf>
    <xf numFmtId="164" fontId="21" fillId="0" borderId="13" xfId="0"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22" fillId="0" borderId="0" xfId="0" applyFont="true" applyBorder="false" applyAlignment="true" applyProtection="false">
      <alignment horizontal="general" vertical="center" textRotation="0" wrapText="false" indent="0" shrinkToFit="false"/>
      <protection locked="true" hidden="false"/>
    </xf>
    <xf numFmtId="164" fontId="23" fillId="4" borderId="14" xfId="0" applyFont="true" applyBorder="true" applyAlignment="true" applyProtection="false">
      <alignment horizontal="center" vertical="center" textRotation="0" wrapText="false" indent="0" shrinkToFit="false"/>
      <protection locked="true" hidden="false"/>
    </xf>
    <xf numFmtId="164" fontId="23" fillId="4" borderId="15" xfId="0" applyFont="true" applyBorder="true" applyAlignment="true" applyProtection="false">
      <alignment horizontal="center" vertical="center" textRotation="0" wrapText="false" indent="0" shrinkToFit="false"/>
      <protection locked="true" hidden="false"/>
    </xf>
    <xf numFmtId="164" fontId="10" fillId="6" borderId="16" xfId="0" applyFont="true" applyBorder="true" applyAlignment="true" applyProtection="false">
      <alignment horizontal="center" vertical="center" textRotation="0" wrapText="false" indent="0" shrinkToFit="false"/>
      <protection locked="true" hidden="false"/>
    </xf>
    <xf numFmtId="164" fontId="10" fillId="16" borderId="14" xfId="0" applyFont="true" applyBorder="true" applyAlignment="true" applyProtection="false">
      <alignment horizontal="center" vertical="center" textRotation="0" wrapText="false" indent="0" shrinkToFit="false"/>
      <protection locked="true" hidden="false"/>
    </xf>
    <xf numFmtId="164" fontId="10" fillId="3" borderId="0" xfId="0" applyFont="true" applyBorder="false" applyAlignment="true" applyProtection="false">
      <alignment horizontal="center" vertical="center" textRotation="0" wrapText="false" indent="0" shrinkToFit="false"/>
      <protection locked="true" hidden="false"/>
    </xf>
    <xf numFmtId="164" fontId="15" fillId="5" borderId="17" xfId="0" applyFont="true" applyBorder="true" applyAlignment="true" applyProtection="false">
      <alignment horizontal="center" vertical="center" textRotation="0" wrapText="false" indent="0" shrinkToFit="false"/>
      <protection locked="true" hidden="false"/>
    </xf>
    <xf numFmtId="164" fontId="15" fillId="5" borderId="18" xfId="0" applyFont="true" applyBorder="true" applyAlignment="true" applyProtection="false">
      <alignment horizontal="center" vertical="center" textRotation="0" wrapText="false" indent="0" shrinkToFit="false"/>
      <protection locked="true" hidden="false"/>
    </xf>
    <xf numFmtId="164" fontId="15" fillId="5" borderId="19" xfId="0" applyFont="true" applyBorder="true" applyAlignment="true" applyProtection="false">
      <alignment horizontal="center" vertical="center" textRotation="0" wrapText="false" indent="0" shrinkToFit="false"/>
      <protection locked="true" hidden="false"/>
    </xf>
    <xf numFmtId="164" fontId="13" fillId="5" borderId="19" xfId="0" applyFont="true" applyBorder="true" applyAlignment="true" applyProtection="false">
      <alignment horizontal="center" vertical="center" textRotation="0" wrapText="false" indent="0" shrinkToFit="false"/>
      <protection locked="true" hidden="false"/>
    </xf>
    <xf numFmtId="164" fontId="0" fillId="5" borderId="23" xfId="0" applyFont="true" applyBorder="true" applyAlignment="true" applyProtection="false">
      <alignment horizontal="center" vertical="center" textRotation="0" wrapText="false" indent="0" shrinkToFit="false"/>
      <protection locked="true" hidden="false"/>
    </xf>
    <xf numFmtId="164" fontId="0" fillId="0" borderId="19" xfId="0" applyFont="true" applyBorder="true" applyAlignment="true" applyProtection="false">
      <alignment horizontal="center" vertical="center" textRotation="0" wrapText="false" indent="0" shrinkToFit="false"/>
      <protection locked="true" hidden="false"/>
    </xf>
    <xf numFmtId="164" fontId="0" fillId="0" borderId="24" xfId="0" applyFont="false" applyBorder="true" applyAlignment="true" applyProtection="false">
      <alignment horizontal="general" vertical="center" textRotation="0" wrapText="false" indent="0" shrinkToFit="false"/>
      <protection locked="true" hidden="false"/>
    </xf>
    <xf numFmtId="164" fontId="0" fillId="0" borderId="24" xfId="0" applyFont="false" applyBorder="true" applyAlignment="true" applyProtection="true">
      <alignment horizontal="general" vertical="center" textRotation="0" wrapText="false" indent="0" shrinkToFit="false"/>
      <protection locked="false" hidden="false"/>
    </xf>
    <xf numFmtId="164" fontId="15" fillId="0" borderId="24" xfId="0" applyFont="true" applyBorder="true" applyAlignment="true" applyProtection="false">
      <alignment horizontal="center" vertical="center" textRotation="0" wrapText="false" indent="0" shrinkToFit="false"/>
      <protection locked="true" hidden="false"/>
    </xf>
    <xf numFmtId="164" fontId="0" fillId="0" borderId="26" xfId="0" applyFont="false" applyBorder="tru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30" fillId="15" borderId="14" xfId="0" applyFont="true" applyBorder="true" applyAlignment="true" applyProtection="false">
      <alignment horizontal="left" vertical="center" textRotation="0" wrapText="false" indent="0" shrinkToFit="false"/>
      <protection locked="true" hidden="false"/>
    </xf>
    <xf numFmtId="164" fontId="30" fillId="0" borderId="1" xfId="0" applyFont="true" applyBorder="true" applyAlignment="true" applyProtection="false">
      <alignment horizontal="left" vertical="center" textRotation="0" wrapText="false" indent="0" shrinkToFit="false"/>
      <protection locked="true" hidden="false"/>
    </xf>
    <xf numFmtId="164" fontId="30" fillId="0" borderId="31" xfId="0" applyFont="true" applyBorder="true" applyAlignment="true" applyProtection="false">
      <alignment horizontal="left" vertical="center" textRotation="0" wrapText="false" indent="0" shrinkToFit="false"/>
      <protection locked="true" hidden="false"/>
    </xf>
    <xf numFmtId="164" fontId="30" fillId="0" borderId="0" xfId="0" applyFont="true" applyBorder="false" applyAlignment="true" applyProtection="false">
      <alignment horizontal="left" vertical="center" textRotation="0" wrapText="false" indent="0" shrinkToFit="false"/>
      <protection locked="true" hidden="false"/>
    </xf>
    <xf numFmtId="164" fontId="31" fillId="15" borderId="32" xfId="0" applyFont="true" applyBorder="true" applyAlignment="true" applyProtection="false">
      <alignment horizontal="center" vertical="center" textRotation="0" wrapText="false" indent="0" shrinkToFit="false"/>
      <protection locked="true" hidden="false"/>
    </xf>
    <xf numFmtId="164" fontId="31" fillId="0" borderId="31" xfId="0" applyFont="true" applyBorder="true" applyAlignment="true" applyProtection="false">
      <alignment horizontal="center" vertical="center" textRotation="0" wrapText="false" indent="0" shrinkToFit="false"/>
      <protection locked="true" hidden="false"/>
    </xf>
    <xf numFmtId="164" fontId="31" fillId="0" borderId="33" xfId="0" applyFont="true" applyBorder="true" applyAlignment="true" applyProtection="false">
      <alignment horizontal="center" vertical="center" textRotation="0" wrapText="false" indent="0" shrinkToFit="false"/>
      <protection locked="true" hidden="false"/>
    </xf>
    <xf numFmtId="164" fontId="8" fillId="5" borderId="26" xfId="0" applyFont="true" applyBorder="true" applyAlignment="true" applyProtection="false">
      <alignment horizontal="center" vertical="center" textRotation="0" wrapText="false" indent="0" shrinkToFit="false"/>
      <protection locked="true" hidden="false"/>
    </xf>
    <xf numFmtId="164" fontId="15" fillId="5" borderId="26" xfId="0" applyFont="true" applyBorder="true" applyAlignment="true" applyProtection="false">
      <alignment horizontal="center" vertical="center" textRotation="0" wrapText="false" indent="0" shrinkToFit="false"/>
      <protection locked="true" hidden="false"/>
    </xf>
    <xf numFmtId="164" fontId="13" fillId="5" borderId="26"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0" fillId="5" borderId="26" xfId="0" applyFont="true" applyBorder="true" applyAlignment="true" applyProtection="false">
      <alignment horizontal="center" vertical="center" textRotation="0" wrapText="false" indent="0" shrinkToFit="false"/>
      <protection locked="true" hidden="false"/>
    </xf>
    <xf numFmtId="164" fontId="0" fillId="22" borderId="57" xfId="0" applyFont="true" applyBorder="true" applyAlignment="true" applyProtection="false">
      <alignment horizontal="center" vertical="bottom" textRotation="0" wrapText="false" indent="0" shrinkToFit="false"/>
      <protection locked="true" hidden="false"/>
    </xf>
    <xf numFmtId="164" fontId="0" fillId="22" borderId="32" xfId="0" applyFont="false" applyBorder="true" applyAlignment="true" applyProtection="false">
      <alignment horizontal="center" vertical="bottom" textRotation="0" wrapText="false" indent="0" shrinkToFit="false"/>
      <protection locked="true" hidden="false"/>
    </xf>
    <xf numFmtId="164" fontId="0" fillId="22" borderId="58" xfId="0" applyFont="false" applyBorder="true" applyAlignment="true" applyProtection="false">
      <alignment horizontal="center" vertical="bottom" textRotation="0" wrapText="false" indent="0" shrinkToFit="false"/>
      <protection locked="true" hidden="false"/>
    </xf>
    <xf numFmtId="164" fontId="0" fillId="22" borderId="23" xfId="0" applyFont="false" applyBorder="true" applyAlignment="true" applyProtection="false">
      <alignment horizontal="center" vertical="bottom" textRotation="0" wrapText="false" indent="0" shrinkToFit="false"/>
      <protection locked="true" hidden="false"/>
    </xf>
    <xf numFmtId="164" fontId="0" fillId="22" borderId="59" xfId="0" applyFont="false" applyBorder="true" applyAlignment="true" applyProtection="false">
      <alignment horizontal="center" vertical="bottom" textRotation="0" wrapText="false" indent="0" shrinkToFit="false"/>
      <protection locked="true" hidden="false"/>
    </xf>
    <xf numFmtId="164" fontId="23" fillId="9" borderId="18" xfId="0" applyFont="true" applyBorder="true" applyAlignment="true" applyProtection="false">
      <alignment horizontal="center" vertical="center" textRotation="0" wrapText="true" indent="0" shrinkToFit="false"/>
      <protection locked="true" hidden="false"/>
    </xf>
    <xf numFmtId="164" fontId="23" fillId="14" borderId="18" xfId="0" applyFont="true" applyBorder="true" applyAlignment="true" applyProtection="false">
      <alignment horizontal="center" vertical="center" textRotation="0" wrapText="true" indent="0" shrinkToFit="false"/>
      <protection locked="true" hidden="false"/>
    </xf>
    <xf numFmtId="164" fontId="23" fillId="12" borderId="18" xfId="0" applyFont="true" applyBorder="true" applyAlignment="true" applyProtection="false">
      <alignment horizontal="center" vertical="center" textRotation="0" wrapText="true" indent="0" shrinkToFit="false"/>
      <protection locked="true" hidden="false"/>
    </xf>
    <xf numFmtId="164" fontId="0" fillId="9" borderId="41" xfId="0" applyFont="true" applyBorder="true" applyAlignment="true" applyProtection="false">
      <alignment horizontal="left" vertical="center" textRotation="0" wrapText="false" indent="0" shrinkToFit="false"/>
      <protection locked="true" hidden="false"/>
    </xf>
    <xf numFmtId="164" fontId="22" fillId="14" borderId="36" xfId="0" applyFont="true" applyBorder="true" applyAlignment="true" applyProtection="false">
      <alignment horizontal="left" vertical="center" textRotation="0" wrapText="false" indent="0" shrinkToFit="false"/>
      <protection locked="true" hidden="false"/>
    </xf>
    <xf numFmtId="164" fontId="22" fillId="21" borderId="14" xfId="0" applyFont="true" applyBorder="true" applyAlignment="true" applyProtection="false">
      <alignment horizontal="left" vertical="center" textRotation="0" wrapText="true" indent="0" shrinkToFit="false"/>
      <protection locked="true" hidden="false"/>
    </xf>
    <xf numFmtId="164" fontId="22" fillId="21" borderId="60" xfId="0" applyFont="true" applyBorder="true" applyAlignment="true" applyProtection="false">
      <alignment horizontal="center" vertical="center" textRotation="0" wrapText="false" indent="0" shrinkToFit="false"/>
      <protection locked="true" hidden="false"/>
    </xf>
    <xf numFmtId="174" fontId="22" fillId="21" borderId="52" xfId="0" applyFont="true" applyBorder="true" applyAlignment="true" applyProtection="false">
      <alignment horizontal="center" vertical="center" textRotation="0" wrapText="false" indent="0" shrinkToFit="false"/>
      <protection locked="true" hidden="false"/>
    </xf>
    <xf numFmtId="164" fontId="15" fillId="0" borderId="34" xfId="0" applyFont="true" applyBorder="true" applyAlignment="true" applyProtection="false">
      <alignment horizontal="general" vertical="center" textRotation="0" wrapText="false" indent="0" shrinkToFit="false"/>
      <protection locked="true" hidden="false"/>
    </xf>
    <xf numFmtId="164" fontId="15" fillId="0" borderId="13" xfId="0" applyFont="true" applyBorder="true" applyAlignment="true" applyProtection="false">
      <alignment horizontal="general" vertical="center" textRotation="0" wrapText="false" indent="0" shrinkToFit="false"/>
      <protection locked="true" hidden="false"/>
    </xf>
    <xf numFmtId="164" fontId="0" fillId="14" borderId="15" xfId="0" applyFont="false" applyBorder="true" applyAlignment="false" applyProtection="fals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Estilo 1" xfId="20"/>
    <cellStyle name="Normal 2" xfId="21"/>
    <cellStyle name="Normal 3" xfId="22"/>
    <cellStyle name="Normal 2 2" xfId="23"/>
    <cellStyle name="Normal 4" xfId="24"/>
  </cellStyles>
  <dxfs count="43">
    <dxf>
      <font>
        <color rgb="FFFFFFFF"/>
      </font>
      <fill>
        <patternFill>
          <bgColor theme="9" tint="-0.5"/>
        </patternFill>
      </fill>
    </dxf>
    <dxf>
      <font>
        <color rgb="FFFFFFFF"/>
      </font>
      <fill>
        <patternFill>
          <bgColor theme="9" tint="-0.5"/>
        </patternFill>
      </fill>
    </dxf>
    <dxf>
      <font>
        <color rgb="FFFFFFFF"/>
      </font>
      <fill>
        <patternFill>
          <bgColor rgb="FFB15407"/>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dxf>
    <dxf>
      <font>
        <color rgb="FFFFFFFF"/>
      </font>
      <fill>
        <patternFill>
          <bgColor rgb="FFB15407"/>
        </patternFill>
      </fill>
    </dxf>
    <dxf>
      <font>
        <color rgb="FFFFFFFF"/>
      </font>
      <fill>
        <patternFill>
          <bgColor theme="9" tint="-0.5"/>
        </patternFill>
      </fill>
    </dxf>
    <dxf>
      <font>
        <color rgb="FFFFFFFF"/>
      </font>
      <fill>
        <patternFill>
          <bgColor theme="9" tint="-0.5"/>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dxf>
    <dxf>
      <font>
        <color rgb="FFFFFFFF"/>
      </font>
      <fill>
        <patternFill>
          <bgColor theme="9" tint="-0.5"/>
        </patternFill>
      </fill>
    </dxf>
    <dxf>
      <font>
        <color rgb="FFFFFFFF"/>
      </font>
      <fill>
        <patternFill>
          <bgColor theme="9" tint="-0.5"/>
        </patternFill>
      </fill>
    </dxf>
    <dxf>
      <font>
        <color rgb="FFB15407"/>
      </font>
      <fill>
        <patternFill>
          <bgColor rgb="FFB15407"/>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fill>
        <patternFill>
          <bgColor rgb="FFB15407"/>
        </patternFill>
      </fill>
    </dxf>
    <dxf>
      <font>
        <color rgb="FFFFFFFF"/>
      </font>
    </dxf>
    <dxf>
      <font>
        <color rgb="FFFFFFFF"/>
      </font>
      <fill>
        <patternFill>
          <bgColor theme="9" tint="-0.5"/>
        </patternFill>
      </fill>
    </dxf>
    <dxf>
      <font>
        <color rgb="FFFFFFFF"/>
      </font>
      <fill>
        <patternFill>
          <bgColor theme="9" tint="-0.5"/>
        </patternFill>
      </fill>
    </dxf>
    <dxf>
      <font>
        <color rgb="FFB15407"/>
      </font>
      <fill>
        <patternFill>
          <bgColor rgb="FFB15407"/>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5"/>
        </patternFill>
      </fill>
    </dxf>
    <dxf>
      <font>
        <color rgb="FFFFFFFF"/>
      </font>
      <fill>
        <patternFill>
          <bgColor rgb="FFB15407"/>
        </patternFill>
      </fill>
    </dxf>
    <dxf>
      <font>
        <color rgb="FFFFFFFF"/>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rgb="FFFFFFFF"/>
      </font>
      <fill>
        <patternFill>
          <bgColor rgb="FFB15407"/>
        </patternFill>
      </fill>
    </dxf>
    <dxf>
      <font>
        <color rgb="FFFFFFFF"/>
      </font>
    </dxf>
  </dxfs>
  <colors>
    <indexedColors>
      <rgbColor rgb="FF000000"/>
      <rgbColor rgb="FFFFFFFF"/>
      <rgbColor rgb="FFFF0000"/>
      <rgbColor rgb="FF00FF00"/>
      <rgbColor rgb="FF0000FF"/>
      <rgbColor rgb="FFFFFF00"/>
      <rgbColor rgb="FFFF00FF"/>
      <rgbColor rgb="FF00FFFF"/>
      <rgbColor rgb="FF800000"/>
      <rgbColor rgb="FF006600"/>
      <rgbColor rgb="FF002060"/>
      <rgbColor rgb="FF548235"/>
      <rgbColor rgb="FF800080"/>
      <rgbColor rgb="FF008080"/>
      <rgbColor rgb="FFC3D69B"/>
      <rgbColor rgb="FF808080"/>
      <rgbColor rgb="FFA6A6A6"/>
      <rgbColor rgb="FF7030A0"/>
      <rgbColor rgb="FFFDEADA"/>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DCE6F2"/>
      <rgbColor rgb="FFE2EFDA"/>
      <rgbColor rgb="FFF2F2F2"/>
      <rgbColor rgb="FF95B3D7"/>
      <rgbColor rgb="FFFF99CC"/>
      <rgbColor rgb="FFC6E0B4"/>
      <rgbColor rgb="FFFAC090"/>
      <rgbColor rgb="FF3366FF"/>
      <rgbColor rgb="FF33CCCC"/>
      <rgbColor rgb="FF92D050"/>
      <rgbColor rgb="FFFFC000"/>
      <rgbColor rgb="FFFF9900"/>
      <rgbColor rgb="FFFF6600"/>
      <rgbColor rgb="FF4F81BD"/>
      <rgbColor rgb="FF878787"/>
      <rgbColor rgb="FF003366"/>
      <rgbColor rgb="FF9BBB59"/>
      <rgbColor rgb="FF003300"/>
      <rgbColor rgb="FF333300"/>
      <rgbColor rgb="FF984807"/>
      <rgbColor rgb="FFB15407"/>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sharedStrings" Target="sharedStrings.xml"/><Relationship Id="rId15" Type="http://schemas.openxmlformats.org/officeDocument/2006/relationships/customXml" Target="../customXml/item1.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0</c:v>
                </c:pt>
                <c:pt idx="1">
                  <c:v>0</c:v>
                </c:pt>
                <c:pt idx="2">
                  <c:v>0</c:v>
                </c:pt>
                <c:pt idx="3">
                  <c:v>0</c:v>
                </c:pt>
                <c:pt idx="4">
                  <c:v>0</c:v>
                </c:pt>
                <c:pt idx="5">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3</c:v>
                </c:pt>
                <c:pt idx="5">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2</c:v>
                </c:pt>
                <c:pt idx="1">
                  <c:v>4</c:v>
                </c:pt>
                <c:pt idx="2">
                  <c:v>2</c:v>
                </c:pt>
                <c:pt idx="3">
                  <c:v>1</c:v>
                </c:pt>
                <c:pt idx="4">
                  <c:v>3</c:v>
                </c:pt>
                <c:pt idx="5">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1</c:v>
                </c:pt>
                <c:pt idx="1">
                  <c:v>0</c:v>
                </c:pt>
                <c:pt idx="2">
                  <c:v>0</c:v>
                </c:pt>
                <c:pt idx="3">
                  <c:v>2</c:v>
                </c:pt>
                <c:pt idx="4">
                  <c:v>1</c:v>
                </c:pt>
                <c:pt idx="5">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3</c:v>
                </c:pt>
                <c:pt idx="1">
                  <c:v>1</c:v>
                </c:pt>
                <c:pt idx="2">
                  <c:v>2</c:v>
                </c:pt>
                <c:pt idx="3">
                  <c:v>5</c:v>
                </c:pt>
                <c:pt idx="4">
                  <c:v>1</c:v>
                </c:pt>
                <c:pt idx="5">
                  <c:v>1</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1</c:v>
                </c:pt>
                <c:pt idx="1">
                  <c:v>0</c:v>
                </c:pt>
                <c:pt idx="2">
                  <c:v>0</c:v>
                </c:pt>
                <c:pt idx="3">
                  <c:v>0</c:v>
                </c:pt>
                <c:pt idx="4">
                  <c:v>0</c:v>
                </c:pt>
                <c:pt idx="5">
                  <c:v>0</c:v>
                </c:pt>
              </c:numCache>
            </c:numRef>
          </c:val>
        </c:ser>
        <c:gapWidth val="150"/>
        <c:overlap val="100"/>
        <c:axId val="71908099"/>
        <c:axId val="10463401"/>
      </c:barChart>
      <c:catAx>
        <c:axId val="71908099"/>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10463401"/>
        <c:crosses val="autoZero"/>
        <c:auto val="1"/>
        <c:lblAlgn val="ctr"/>
        <c:lblOffset val="100"/>
        <c:noMultiLvlLbl val="0"/>
      </c:catAx>
      <c:valAx>
        <c:axId val="10463401"/>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71908099"/>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ffc000"/>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0.0555555555555556</c:v>
                </c:pt>
                <c:pt idx="1">
                  <c:v>0.166666666666667</c:v>
                </c:pt>
                <c:pt idx="2">
                  <c:v>0.388888888888889</c:v>
                </c:pt>
                <c:pt idx="3">
                  <c:v>0.333333333333333</c:v>
                </c:pt>
                <c:pt idx="4">
                  <c:v>0.0555555555555556</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c0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0.0526315789473684</c:v>
                </c:pt>
                <c:pt idx="1">
                  <c:v>0.157894736842105</c:v>
                </c:pt>
                <c:pt idx="2">
                  <c:v>0.368421052631579</c:v>
                </c:pt>
                <c:pt idx="3">
                  <c:v>0.315789473684211</c:v>
                </c:pt>
                <c:pt idx="4">
                  <c:v>0.0526315789473684</c:v>
                </c:pt>
                <c:pt idx="5">
                  <c:v>0.0526315789473684</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ser>
        <c:gapWidth val="150"/>
        <c:overlap val="100"/>
        <c:axId val="31352657"/>
        <c:axId val="95051864"/>
      </c:barChart>
      <c:catAx>
        <c:axId val="31352657"/>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95051864"/>
        <c:crosses val="autoZero"/>
        <c:auto val="1"/>
        <c:lblAlgn val="ctr"/>
        <c:lblOffset val="100"/>
        <c:noMultiLvlLbl val="0"/>
      </c:catAx>
      <c:valAx>
        <c:axId val="95051864"/>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31352657"/>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0.0133333333333333</c:v>
                </c:pt>
                <c:pt idx="1">
                  <c:v>0.26</c:v>
                </c:pt>
                <c:pt idx="2">
                  <c:v>0.206666666666667</c:v>
                </c:pt>
                <c:pt idx="3">
                  <c:v>0.253333333333333</c:v>
                </c:pt>
                <c:pt idx="4">
                  <c:v>0.266666666666667</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0.0130718954248366</c:v>
                </c:pt>
                <c:pt idx="1">
                  <c:v>0.254901960784314</c:v>
                </c:pt>
                <c:pt idx="2">
                  <c:v>0.202614379084967</c:v>
                </c:pt>
                <c:pt idx="3">
                  <c:v>0.248366013071895</c:v>
                </c:pt>
                <c:pt idx="4">
                  <c:v>0.261437908496732</c:v>
                </c:pt>
                <c:pt idx="5">
                  <c:v>0.0196078431372549</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0</c:v>
                </c:pt>
                <c:pt idx="2">
                  <c:v>0</c:v>
                </c:pt>
                <c:pt idx="3">
                  <c:v>0</c:v>
                </c:pt>
                <c:pt idx="4">
                  <c:v>1</c:v>
                </c:pt>
                <c:pt idx="5">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1</c:v>
                </c:pt>
                <c:pt idx="1">
                  <c:v>0</c:v>
                </c:pt>
                <c:pt idx="2">
                  <c:v>0</c:v>
                </c:pt>
                <c:pt idx="3">
                  <c:v>0</c:v>
                </c:pt>
                <c:pt idx="4">
                  <c:v>1</c:v>
                </c:pt>
                <c:pt idx="5">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0</c:v>
                </c:pt>
                <c:pt idx="3">
                  <c:v>1</c:v>
                </c:pt>
                <c:pt idx="4">
                  <c:v>3</c:v>
                </c:pt>
                <c:pt idx="5">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1</c:v>
                </c:pt>
                <c:pt idx="2">
                  <c:v>3</c:v>
                </c:pt>
                <c:pt idx="3">
                  <c:v>4</c:v>
                </c:pt>
                <c:pt idx="4">
                  <c:v>1</c:v>
                </c:pt>
                <c:pt idx="5">
                  <c:v>2</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1</c:v>
                </c:pt>
                <c:pt idx="1">
                  <c:v>3</c:v>
                </c:pt>
                <c:pt idx="2">
                  <c:v>1</c:v>
                </c:pt>
                <c:pt idx="3">
                  <c:v>3</c:v>
                </c:pt>
                <c:pt idx="4">
                  <c:v>3</c:v>
                </c:pt>
                <c:pt idx="5">
                  <c:v>1</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1</c:v>
                </c:pt>
                <c:pt idx="1">
                  <c:v>0</c:v>
                </c:pt>
                <c:pt idx="2">
                  <c:v>0</c:v>
                </c:pt>
                <c:pt idx="3">
                  <c:v>0</c:v>
                </c:pt>
                <c:pt idx="4">
                  <c:v>0</c:v>
                </c:pt>
                <c:pt idx="5">
                  <c:v>1</c:v>
                </c:pt>
              </c:numCache>
            </c:numRef>
          </c:val>
        </c:ser>
        <c:gapWidth val="150"/>
        <c:overlap val="100"/>
        <c:axId val="93505442"/>
        <c:axId val="20892360"/>
      </c:barChart>
      <c:catAx>
        <c:axId val="93505442"/>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20892360"/>
        <c:crosses val="autoZero"/>
        <c:auto val="1"/>
        <c:lblAlgn val="ctr"/>
        <c:lblOffset val="100"/>
        <c:noMultiLvlLbl val="0"/>
      </c:catAx>
      <c:valAx>
        <c:axId val="20892360"/>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93505442"/>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0.0555555555555556</c:v>
                </c:pt>
                <c:pt idx="1">
                  <c:v>0.166666666666667</c:v>
                </c:pt>
                <c:pt idx="2">
                  <c:v>0.388888888888889</c:v>
                </c:pt>
                <c:pt idx="3">
                  <c:v>0.333333333333333</c:v>
                </c:pt>
                <c:pt idx="4">
                  <c:v>0.0555555555555556</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0.0526315789473684</c:v>
                </c:pt>
                <c:pt idx="1">
                  <c:v>0.157894736842105</c:v>
                </c:pt>
                <c:pt idx="2">
                  <c:v>0.368421052631579</c:v>
                </c:pt>
                <c:pt idx="3">
                  <c:v>0.315789473684211</c:v>
                </c:pt>
                <c:pt idx="4">
                  <c:v>0.0526315789473684</c:v>
                </c:pt>
                <c:pt idx="5">
                  <c:v>0.0526315789473684</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0</c:v>
                </c:pt>
                <c:pt idx="1">
                  <c:v>0</c:v>
                </c:pt>
                <c:pt idx="2">
                  <c:v>0</c:v>
                </c:pt>
                <c:pt idx="3">
                  <c:v>0</c:v>
                </c:pt>
                <c:pt idx="4">
                  <c:v>0</c:v>
                </c:pt>
                <c:pt idx="5">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3</c:v>
                </c:pt>
                <c:pt idx="5">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2</c:v>
                </c:pt>
                <c:pt idx="1">
                  <c:v>4</c:v>
                </c:pt>
                <c:pt idx="2">
                  <c:v>2</c:v>
                </c:pt>
                <c:pt idx="3">
                  <c:v>1</c:v>
                </c:pt>
                <c:pt idx="4">
                  <c:v>3</c:v>
                </c:pt>
                <c:pt idx="5">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1</c:v>
                </c:pt>
                <c:pt idx="1">
                  <c:v>0</c:v>
                </c:pt>
                <c:pt idx="2">
                  <c:v>0</c:v>
                </c:pt>
                <c:pt idx="3">
                  <c:v>2</c:v>
                </c:pt>
                <c:pt idx="4">
                  <c:v>1</c:v>
                </c:pt>
                <c:pt idx="5">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3</c:v>
                </c:pt>
                <c:pt idx="1">
                  <c:v>1</c:v>
                </c:pt>
                <c:pt idx="2">
                  <c:v>2</c:v>
                </c:pt>
                <c:pt idx="3">
                  <c:v>5</c:v>
                </c:pt>
                <c:pt idx="4">
                  <c:v>1</c:v>
                </c:pt>
                <c:pt idx="5">
                  <c:v>1</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1</c:v>
                </c:pt>
                <c:pt idx="1">
                  <c:v>0</c:v>
                </c:pt>
                <c:pt idx="2">
                  <c:v>0</c:v>
                </c:pt>
                <c:pt idx="3">
                  <c:v>0</c:v>
                </c:pt>
                <c:pt idx="4">
                  <c:v>0</c:v>
                </c:pt>
                <c:pt idx="5">
                  <c:v>0</c:v>
                </c:pt>
              </c:numCache>
            </c:numRef>
          </c:val>
        </c:ser>
        <c:gapWidth val="150"/>
        <c:overlap val="100"/>
        <c:axId val="44751364"/>
        <c:axId val="89169826"/>
      </c:barChart>
      <c:catAx>
        <c:axId val="44751364"/>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89169826"/>
        <c:crosses val="autoZero"/>
        <c:auto val="1"/>
        <c:lblAlgn val="ctr"/>
        <c:lblOffset val="100"/>
        <c:noMultiLvlLbl val="0"/>
      </c:catAx>
      <c:valAx>
        <c:axId val="89169826"/>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44751364"/>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0.0833333333333333</c:v>
                </c:pt>
                <c:pt idx="1">
                  <c:v>0.416666666666667</c:v>
                </c:pt>
                <c:pt idx="2">
                  <c:v>0.111111111111111</c:v>
                </c:pt>
                <c:pt idx="3">
                  <c:v>0.361111111111111</c:v>
                </c:pt>
                <c:pt idx="4">
                  <c:v>0.0277777777777778</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ffc000"/>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0.0833333333333333</c:v>
                </c:pt>
                <c:pt idx="1">
                  <c:v>0.416666666666667</c:v>
                </c:pt>
                <c:pt idx="2">
                  <c:v>0.111111111111111</c:v>
                </c:pt>
                <c:pt idx="3">
                  <c:v>0.361111111111111</c:v>
                </c:pt>
                <c:pt idx="4">
                  <c:v>0.0277777777777778</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0.0833333333333333</c:v>
                </c:pt>
                <c:pt idx="1">
                  <c:v>0.416666666666667</c:v>
                </c:pt>
                <c:pt idx="2">
                  <c:v>0.111111111111111</c:v>
                </c:pt>
                <c:pt idx="3">
                  <c:v>0.361111111111111</c:v>
                </c:pt>
                <c:pt idx="4">
                  <c:v>0.0277777777777778</c:v>
                </c:pt>
                <c:pt idx="5">
                  <c:v>0</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ser>
        <c:gapWidth val="150"/>
        <c:overlap val="100"/>
        <c:axId val="89831912"/>
        <c:axId val="29634930"/>
      </c:barChart>
      <c:catAx>
        <c:axId val="89831912"/>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29634930"/>
        <c:crosses val="autoZero"/>
        <c:auto val="1"/>
        <c:lblAlgn val="ctr"/>
        <c:lblOffset val="100"/>
        <c:noMultiLvlLbl val="0"/>
      </c:catAx>
      <c:valAx>
        <c:axId val="29634930"/>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89831912"/>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0.0133333333333333</c:v>
                </c:pt>
                <c:pt idx="1">
                  <c:v>0.26</c:v>
                </c:pt>
                <c:pt idx="2">
                  <c:v>0.206666666666667</c:v>
                </c:pt>
                <c:pt idx="3">
                  <c:v>0.253333333333333</c:v>
                </c:pt>
                <c:pt idx="4">
                  <c:v>0.266666666666667</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0.0130718954248366</c:v>
                </c:pt>
                <c:pt idx="1">
                  <c:v>0.254901960784314</c:v>
                </c:pt>
                <c:pt idx="2">
                  <c:v>0.202614379084967</c:v>
                </c:pt>
                <c:pt idx="3">
                  <c:v>0.248366013071895</c:v>
                </c:pt>
                <c:pt idx="4">
                  <c:v>0.261437908496732</c:v>
                </c:pt>
                <c:pt idx="5">
                  <c:v>0.0196078431372549</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33841861"/>
        <c:axId val="44074923"/>
      </c:barChart>
      <c:catAx>
        <c:axId val="33841861"/>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44074923"/>
        <c:crosses val="autoZero"/>
        <c:auto val="1"/>
        <c:lblAlgn val="ctr"/>
        <c:lblOffset val="100"/>
        <c:noMultiLvlLbl val="0"/>
      </c:catAx>
      <c:valAx>
        <c:axId val="44074923"/>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33841861"/>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0.0130718954248366</c:v>
                </c:pt>
                <c:pt idx="1">
                  <c:v>0.254901960784314</c:v>
                </c:pt>
                <c:pt idx="2">
                  <c:v>0.189542483660131</c:v>
                </c:pt>
                <c:pt idx="3">
                  <c:v>0.248366013071895</c:v>
                </c:pt>
                <c:pt idx="4">
                  <c:v>0.274509803921569</c:v>
                </c:pt>
                <c:pt idx="5">
                  <c:v>0.0196078431372549</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ser>
        <c:gapWidth val="150"/>
        <c:overlap val="100"/>
        <c:axId val="72393887"/>
        <c:axId val="87413377"/>
      </c:barChart>
      <c:catAx>
        <c:axId val="72393887"/>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87413377"/>
        <c:crosses val="autoZero"/>
        <c:auto val="1"/>
        <c:lblAlgn val="ctr"/>
        <c:lblOffset val="100"/>
        <c:noMultiLvlLbl val="0"/>
      </c:catAx>
      <c:valAx>
        <c:axId val="87413377"/>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72393887"/>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0.0133333333333333</c:v>
                </c:pt>
                <c:pt idx="1">
                  <c:v>0.26</c:v>
                </c:pt>
                <c:pt idx="2">
                  <c:v>0.206666666666667</c:v>
                </c:pt>
                <c:pt idx="3">
                  <c:v>0.253333333333333</c:v>
                </c:pt>
                <c:pt idx="4">
                  <c:v>0.266666666666667</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0.0130718954248366</c:v>
                </c:pt>
                <c:pt idx="1">
                  <c:v>0.254901960784314</c:v>
                </c:pt>
                <c:pt idx="2">
                  <c:v>0.202614379084967</c:v>
                </c:pt>
                <c:pt idx="3">
                  <c:v>0.248366013071895</c:v>
                </c:pt>
                <c:pt idx="4">
                  <c:v>0.261437908496732</c:v>
                </c:pt>
                <c:pt idx="5">
                  <c:v>0.0196078431372549</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c0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0.0833333333333333</c:v>
                </c:pt>
                <c:pt idx="1">
                  <c:v>0.416666666666667</c:v>
                </c:pt>
                <c:pt idx="2">
                  <c:v>0.111111111111111</c:v>
                </c:pt>
                <c:pt idx="3">
                  <c:v>0.361111111111111</c:v>
                </c:pt>
                <c:pt idx="4">
                  <c:v>0.0277777777777778</c:v>
                </c:pt>
                <c:pt idx="5">
                  <c:v>0</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0</c:v>
                </c:pt>
                <c:pt idx="2">
                  <c:v>0</c:v>
                </c:pt>
                <c:pt idx="3">
                  <c:v>0</c:v>
                </c:pt>
                <c:pt idx="4">
                  <c:v>1</c:v>
                </c:pt>
                <c:pt idx="5">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1</c:v>
                </c:pt>
                <c:pt idx="1">
                  <c:v>0</c:v>
                </c:pt>
                <c:pt idx="2">
                  <c:v>0</c:v>
                </c:pt>
                <c:pt idx="3">
                  <c:v>0</c:v>
                </c:pt>
                <c:pt idx="4">
                  <c:v>1</c:v>
                </c:pt>
                <c:pt idx="5">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0</c:v>
                </c:pt>
                <c:pt idx="3">
                  <c:v>1</c:v>
                </c:pt>
                <c:pt idx="4">
                  <c:v>3</c:v>
                </c:pt>
                <c:pt idx="5">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1</c:v>
                </c:pt>
                <c:pt idx="2">
                  <c:v>3</c:v>
                </c:pt>
                <c:pt idx="3">
                  <c:v>4</c:v>
                </c:pt>
                <c:pt idx="4">
                  <c:v>1</c:v>
                </c:pt>
                <c:pt idx="5">
                  <c:v>2</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1</c:v>
                </c:pt>
                <c:pt idx="1">
                  <c:v>3</c:v>
                </c:pt>
                <c:pt idx="2">
                  <c:v>1</c:v>
                </c:pt>
                <c:pt idx="3">
                  <c:v>3</c:v>
                </c:pt>
                <c:pt idx="4">
                  <c:v>3</c:v>
                </c:pt>
                <c:pt idx="5">
                  <c:v>1</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1</c:v>
                </c:pt>
                <c:pt idx="1">
                  <c:v>0</c:v>
                </c:pt>
                <c:pt idx="2">
                  <c:v>0</c:v>
                </c:pt>
                <c:pt idx="3">
                  <c:v>0</c:v>
                </c:pt>
                <c:pt idx="4">
                  <c:v>0</c:v>
                </c:pt>
                <c:pt idx="5">
                  <c:v>1</c:v>
                </c:pt>
              </c:numCache>
            </c:numRef>
          </c:val>
        </c:ser>
        <c:gapWidth val="150"/>
        <c:overlap val="100"/>
        <c:axId val="73858415"/>
        <c:axId val="51459968"/>
      </c:barChart>
      <c:catAx>
        <c:axId val="73858415"/>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51459968"/>
        <c:crosses val="autoZero"/>
        <c:auto val="1"/>
        <c:lblAlgn val="ctr"/>
        <c:lblOffset val="100"/>
        <c:noMultiLvlLbl val="0"/>
      </c:catAx>
      <c:valAx>
        <c:axId val="51459968"/>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73858415"/>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0.0555555555555556</c:v>
                </c:pt>
                <c:pt idx="1">
                  <c:v>0.166666666666667</c:v>
                </c:pt>
                <c:pt idx="2">
                  <c:v>0.388888888888889</c:v>
                </c:pt>
                <c:pt idx="3">
                  <c:v>0.333333333333333</c:v>
                </c:pt>
                <c:pt idx="4">
                  <c:v>0.0555555555555556</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0.0526315789473684</c:v>
                </c:pt>
                <c:pt idx="1">
                  <c:v>0.157894736842105</c:v>
                </c:pt>
                <c:pt idx="2">
                  <c:v>0.368421052631579</c:v>
                </c:pt>
                <c:pt idx="3">
                  <c:v>0.315789473684211</c:v>
                </c:pt>
                <c:pt idx="4">
                  <c:v>0.0526315789473684</c:v>
                </c:pt>
                <c:pt idx="5">
                  <c:v>0.0526315789473684</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0</c:v>
                </c:pt>
                <c:pt idx="1">
                  <c:v>0</c:v>
                </c:pt>
                <c:pt idx="2">
                  <c:v>0</c:v>
                </c:pt>
                <c:pt idx="3">
                  <c:v>0</c:v>
                </c:pt>
                <c:pt idx="4">
                  <c:v>0</c:v>
                </c:pt>
                <c:pt idx="5">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3</c:v>
                </c:pt>
                <c:pt idx="5">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2</c:v>
                </c:pt>
                <c:pt idx="1">
                  <c:v>4</c:v>
                </c:pt>
                <c:pt idx="2">
                  <c:v>2</c:v>
                </c:pt>
                <c:pt idx="3">
                  <c:v>1</c:v>
                </c:pt>
                <c:pt idx="4">
                  <c:v>3</c:v>
                </c:pt>
                <c:pt idx="5">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1</c:v>
                </c:pt>
                <c:pt idx="1">
                  <c:v>0</c:v>
                </c:pt>
                <c:pt idx="2">
                  <c:v>0</c:v>
                </c:pt>
                <c:pt idx="3">
                  <c:v>2</c:v>
                </c:pt>
                <c:pt idx="4">
                  <c:v>1</c:v>
                </c:pt>
                <c:pt idx="5">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3</c:v>
                </c:pt>
                <c:pt idx="1">
                  <c:v>1</c:v>
                </c:pt>
                <c:pt idx="2">
                  <c:v>2</c:v>
                </c:pt>
                <c:pt idx="3">
                  <c:v>5</c:v>
                </c:pt>
                <c:pt idx="4">
                  <c:v>1</c:v>
                </c:pt>
                <c:pt idx="5">
                  <c:v>1</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1</c:v>
                </c:pt>
                <c:pt idx="1">
                  <c:v>0</c:v>
                </c:pt>
                <c:pt idx="2">
                  <c:v>0</c:v>
                </c:pt>
                <c:pt idx="3">
                  <c:v>0</c:v>
                </c:pt>
                <c:pt idx="4">
                  <c:v>0</c:v>
                </c:pt>
                <c:pt idx="5">
                  <c:v>0</c:v>
                </c:pt>
              </c:numCache>
            </c:numRef>
          </c:val>
        </c:ser>
        <c:gapWidth val="150"/>
        <c:overlap val="100"/>
        <c:axId val="42781864"/>
        <c:axId val="88450789"/>
      </c:barChart>
      <c:catAx>
        <c:axId val="42781864"/>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88450789"/>
        <c:crosses val="autoZero"/>
        <c:auto val="1"/>
        <c:lblAlgn val="ctr"/>
        <c:lblOffset val="100"/>
        <c:noMultiLvlLbl val="0"/>
      </c:catAx>
      <c:valAx>
        <c:axId val="88450789"/>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42781864"/>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0.0833333333333333</c:v>
                </c:pt>
                <c:pt idx="1">
                  <c:v>0.416666666666667</c:v>
                </c:pt>
                <c:pt idx="2">
                  <c:v>0.111111111111111</c:v>
                </c:pt>
                <c:pt idx="3">
                  <c:v>0.361111111111111</c:v>
                </c:pt>
                <c:pt idx="4">
                  <c:v>0.0277777777777778</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0.0833333333333333</c:v>
                </c:pt>
                <c:pt idx="1">
                  <c:v>0.416666666666667</c:v>
                </c:pt>
                <c:pt idx="2">
                  <c:v>0.111111111111111</c:v>
                </c:pt>
                <c:pt idx="3">
                  <c:v>0.361111111111111</c:v>
                </c:pt>
                <c:pt idx="4">
                  <c:v>0.0277777777777778</c:v>
                </c:pt>
                <c:pt idx="5">
                  <c:v>0</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ser>
        <c:gapWidth val="150"/>
        <c:overlap val="100"/>
        <c:axId val="20346126"/>
        <c:axId val="34634868"/>
      </c:barChart>
      <c:catAx>
        <c:axId val="20346126"/>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34634868"/>
        <c:crosses val="autoZero"/>
        <c:auto val="1"/>
        <c:lblAlgn val="ctr"/>
        <c:lblOffset val="100"/>
        <c:noMultiLvlLbl val="0"/>
      </c:catAx>
      <c:valAx>
        <c:axId val="34634868"/>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20346126"/>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3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0.0133333333333333</c:v>
                </c:pt>
                <c:pt idx="1">
                  <c:v>0.26</c:v>
                </c:pt>
                <c:pt idx="2">
                  <c:v>0.193333333333333</c:v>
                </c:pt>
                <c:pt idx="3">
                  <c:v>0.253333333333333</c:v>
                </c:pt>
                <c:pt idx="4">
                  <c:v>0.28</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0.0130718954248366</c:v>
                </c:pt>
                <c:pt idx="1">
                  <c:v>0.254901960784314</c:v>
                </c:pt>
                <c:pt idx="2">
                  <c:v>0.189542483660131</c:v>
                </c:pt>
                <c:pt idx="3">
                  <c:v>0.248366013071895</c:v>
                </c:pt>
                <c:pt idx="4">
                  <c:v>0.274509803921569</c:v>
                </c:pt>
                <c:pt idx="5">
                  <c:v>0.0196078431372549</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3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spPr>
            <a:solidFill>
              <a:srgbClr val="7030a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ser>
        <c:ser>
          <c:idx val="2"/>
          <c:order val="2"/>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ser>
        <c:gapWidth val="150"/>
        <c:overlap val="100"/>
        <c:axId val="26109481"/>
        <c:axId val="82375511"/>
      </c:barChart>
      <c:catAx>
        <c:axId val="26109481"/>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82375511"/>
        <c:crosses val="autoZero"/>
        <c:auto val="1"/>
        <c:lblAlgn val="ctr"/>
        <c:lblOffset val="100"/>
        <c:noMultiLvlLbl val="0"/>
      </c:catAx>
      <c:valAx>
        <c:axId val="82375511"/>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26109481"/>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0.0555555555555556</c:v>
                </c:pt>
                <c:pt idx="1">
                  <c:v>0.166666666666667</c:v>
                </c:pt>
                <c:pt idx="2">
                  <c:v>0.388888888888889</c:v>
                </c:pt>
                <c:pt idx="3">
                  <c:v>0.333333333333333</c:v>
                </c:pt>
                <c:pt idx="4">
                  <c:v>0.0555555555555556</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4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89561170212766"/>
          <c:y val="0.0165309956167815"/>
        </c:manualLayout>
      </c:layout>
      <c:overlay val="0"/>
      <c:spPr>
        <a:noFill/>
        <a:ln w="0">
          <a:noFill/>
        </a:ln>
      </c:spPr>
    </c:title>
    <c:autoTitleDeleted val="0"/>
    <c:plotArea>
      <c:layout>
        <c:manualLayout>
          <c:layoutTarget val="inner"/>
          <c:xMode val="edge"/>
          <c:yMode val="edge"/>
          <c:x val="0.0811170212765957"/>
          <c:y val="0.21941139636819"/>
          <c:w val="0.461685505319149"/>
          <c:h val="0.685034439574202"/>
        </c:manualLayout>
      </c:layout>
      <c:doughnutChart>
        <c:varyColors val="1"/>
        <c:ser>
          <c:idx val="0"/>
          <c:order val="0"/>
          <c:spPr>
            <a:solidFill>
              <a:srgbClr val="ff0000"/>
            </a:solidFill>
            <a:ln w="0">
              <a:noFill/>
            </a:ln>
          </c:spPr>
          <c:explosion val="0"/>
          <c:dPt>
            <c:idx val="0"/>
            <c:spPr>
              <a:solidFill>
                <a:srgbClr val="ff0000"/>
              </a:solidFill>
              <a:ln w="0">
                <a:noFill/>
              </a:ln>
            </c:spPr>
          </c:dPt>
          <c:dPt>
            <c:idx val="1"/>
            <c:spPr>
              <a:solidFill>
                <a:srgbClr val="7030a0"/>
              </a:solidFill>
              <a:ln w="0">
                <a:noFill/>
              </a:ln>
            </c:spPr>
          </c:dPt>
          <c:dPt>
            <c:idx val="2"/>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0.454545454545455</c:v>
                </c:pt>
                <c:pt idx="2">
                  <c:v>0.545454545454545</c:v>
                </c:pt>
              </c:numCache>
            </c:numRef>
          </c:val>
        </c:ser>
        <c:firstSliceAng val="0"/>
        <c:holeSize val="50"/>
      </c:doughnutChart>
      <c:spPr>
        <a:noFill/>
        <a:ln w="0">
          <a:noFill/>
        </a:ln>
      </c:spPr>
    </c:plotArea>
    <c:legend>
      <c:legendPos val="r"/>
      <c:layout>
        <c:manualLayout>
          <c:xMode val="edge"/>
          <c:yMode val="edge"/>
          <c:x val="0.570291666666667"/>
          <c:y val="0.195879521177406"/>
          <c:w val="0.413041666666667"/>
          <c:h val="0.765135563506578"/>
        </c:manualLayout>
      </c:layout>
      <c:overlay val="0"/>
      <c:spPr>
        <a:noFill/>
        <a:ln w="0">
          <a:noFill/>
        </a:ln>
      </c:spPr>
      <c:txPr>
        <a:bodyPr/>
        <a:lstStyle/>
        <a:p>
          <a:pPr>
            <a:defRPr b="0" sz="12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0.0526315789473684</c:v>
                </c:pt>
                <c:pt idx="1">
                  <c:v>0.157894736842105</c:v>
                </c:pt>
                <c:pt idx="2">
                  <c:v>0.368421052631579</c:v>
                </c:pt>
                <c:pt idx="3">
                  <c:v>0.315789473684211</c:v>
                </c:pt>
                <c:pt idx="4">
                  <c:v>0.0526315789473684</c:v>
                </c:pt>
                <c:pt idx="5">
                  <c:v>0.0526315789473684</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0</c:v>
                </c:pt>
                <c:pt idx="1">
                  <c:v>0</c:v>
                </c:pt>
                <c:pt idx="2">
                  <c:v>0</c:v>
                </c:pt>
                <c:pt idx="3">
                  <c:v>0</c:v>
                </c:pt>
                <c:pt idx="4">
                  <c:v>0</c:v>
                </c:pt>
                <c:pt idx="5">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3</c:v>
                </c:pt>
                <c:pt idx="5">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2</c:v>
                </c:pt>
                <c:pt idx="1">
                  <c:v>4</c:v>
                </c:pt>
                <c:pt idx="2">
                  <c:v>2</c:v>
                </c:pt>
                <c:pt idx="3">
                  <c:v>1</c:v>
                </c:pt>
                <c:pt idx="4">
                  <c:v>3</c:v>
                </c:pt>
                <c:pt idx="5">
                  <c:v>3</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1</c:v>
                </c:pt>
                <c:pt idx="1">
                  <c:v>0</c:v>
                </c:pt>
                <c:pt idx="2">
                  <c:v>0</c:v>
                </c:pt>
                <c:pt idx="3">
                  <c:v>2</c:v>
                </c:pt>
                <c:pt idx="4">
                  <c:v>1</c:v>
                </c:pt>
                <c:pt idx="5">
                  <c:v>0</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3</c:v>
                </c:pt>
                <c:pt idx="1">
                  <c:v>1</c:v>
                </c:pt>
                <c:pt idx="2">
                  <c:v>2</c:v>
                </c:pt>
                <c:pt idx="3">
                  <c:v>5</c:v>
                </c:pt>
                <c:pt idx="4">
                  <c:v>1</c:v>
                </c:pt>
                <c:pt idx="5">
                  <c:v>1</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1</c:v>
                </c:pt>
                <c:pt idx="1">
                  <c:v>0</c:v>
                </c:pt>
                <c:pt idx="2">
                  <c:v>0</c:v>
                </c:pt>
                <c:pt idx="3">
                  <c:v>0</c:v>
                </c:pt>
                <c:pt idx="4">
                  <c:v>0</c:v>
                </c:pt>
                <c:pt idx="5">
                  <c:v>0</c:v>
                </c:pt>
              </c:numCache>
            </c:numRef>
          </c:val>
        </c:ser>
        <c:gapWidth val="150"/>
        <c:overlap val="100"/>
        <c:axId val="66431127"/>
        <c:axId val="55382045"/>
      </c:barChart>
      <c:catAx>
        <c:axId val="66431127"/>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55382045"/>
        <c:crosses val="autoZero"/>
        <c:auto val="1"/>
        <c:lblAlgn val="ctr"/>
        <c:lblOffset val="100"/>
        <c:noMultiLvlLbl val="0"/>
      </c:catAx>
      <c:valAx>
        <c:axId val="55382045"/>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66431127"/>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atual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Monitoria atual</a:t>
            </a:r>
          </a:p>
        </c:rich>
      </c:tx>
      <c:layout>
        <c:manualLayout>
          <c:xMode val="edge"/>
          <c:yMode val="edge"/>
          <c:x val="0.00795400850527642"/>
          <c:y val="0.0164356678523243"/>
        </c:manualLayout>
      </c:layout>
      <c:overlay val="0"/>
      <c:spPr>
        <a:noFill/>
        <a:ln w="0">
          <a:noFill/>
        </a:ln>
      </c:spPr>
    </c:title>
    <c:autoTitleDeleted val="0"/>
    <c:plotArea>
      <c:layout>
        <c:manualLayout>
          <c:layoutTarget val="inner"/>
          <c:xMode val="edge"/>
          <c:yMode val="edge"/>
          <c:x val="0.0811151362419279"/>
          <c:y val="0.219305777014596"/>
          <c:w val="0.461647503543865"/>
          <c:h val="0.685023917576352"/>
        </c:manualLayout>
      </c:layout>
      <c:doughnutChart>
        <c:varyColors val="1"/>
        <c:ser>
          <c:idx val="0"/>
          <c:order val="0"/>
          <c:spPr>
            <a:solidFill>
              <a:srgbClr val="ffff00"/>
            </a:solidFill>
            <a:ln w="0">
              <a:noFill/>
            </a:ln>
          </c:spPr>
          <c:explosion val="0"/>
          <c:dPt>
            <c:idx val="0"/>
            <c:spPr>
              <a:solidFill>
                <a:srgbClr val="808080"/>
              </a:solidFill>
              <a:ln w="0">
                <a:noFill/>
              </a:ln>
            </c:spPr>
          </c:dPt>
          <c:dPt>
            <c:idx val="1"/>
            <c:spPr>
              <a:solidFill>
                <a:srgbClr val="ff0000"/>
              </a:solidFill>
              <a:ln w="0">
                <a:noFill/>
              </a:ln>
            </c:spPr>
          </c:dPt>
          <c:dPt>
            <c:idx val="2"/>
            <c:spPr>
              <a:solidFill>
                <a:srgbClr val="9bbb59"/>
              </a:solidFill>
              <a:ln w="0">
                <a:noFill/>
              </a:ln>
            </c:spPr>
          </c:dPt>
          <c:dPt>
            <c:idx val="3"/>
            <c:spPr>
              <a:solidFill>
                <a:srgbClr val="92d050"/>
              </a:solidFill>
              <a:ln w="0">
                <a:noFill/>
              </a:ln>
            </c:spPr>
          </c:dPt>
          <c:dPt>
            <c:idx val="4"/>
            <c:spPr>
              <a:solidFill>
                <a:srgbClr val="0070c0"/>
              </a:solidFill>
              <a:ln w="0">
                <a:noFill/>
              </a:ln>
            </c:spPr>
          </c:dPt>
          <c:dLbls>
            <c:numFmt formatCode="0%" sourceLinked="1"/>
            <c:dLbl>
              <c:idx val="0"/>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0.0833333333333333</c:v>
                </c:pt>
                <c:pt idx="1">
                  <c:v>0.416666666666667</c:v>
                </c:pt>
                <c:pt idx="2">
                  <c:v>0.111111111111111</c:v>
                </c:pt>
                <c:pt idx="3">
                  <c:v>0.361111111111111</c:v>
                </c:pt>
                <c:pt idx="4">
                  <c:v>0.0277777777777778</c:v>
                </c:pt>
              </c:numCache>
            </c:numRef>
          </c:val>
        </c:ser>
        <c:firstSliceAng val="0"/>
        <c:holeSize val="50"/>
      </c:doughnutChart>
      <c:spPr>
        <a:noFill/>
        <a:ln w="0">
          <a:noFill/>
        </a:ln>
      </c:spPr>
    </c:plotArea>
    <c:legend>
      <c:legendPos val="r"/>
      <c:layout>
        <c:manualLayout>
          <c:xMode val="edge"/>
          <c:yMode val="edge"/>
          <c:x val="0.570291666666667"/>
          <c:y val="0.143676635524995"/>
          <c:w val="0.401630828020319"/>
          <c:h val="0.795443827160494"/>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pt-BR" sz="1600" strike="noStrike" u="none">
                <a:solidFill>
                  <a:srgbClr val="000000"/>
                </a:solidFill>
                <a:uFillTx/>
                <a:latin typeface="Calibri"/>
              </a:rPr>
              <a:t>Situação </a:t>
            </a:r>
            <a:r>
              <a:rPr b="1" lang="pt-BR" sz="1600" strike="noStrike" u="none">
                <a:solidFill>
                  <a:srgbClr val="000000"/>
                </a:solidFill>
                <a:uFillTx/>
                <a:latin typeface="Calibri"/>
              </a:rPr>
              <a:t>do PAN </a:t>
            </a:r>
          </a:p>
          <a:p>
            <a:pPr>
              <a:defRPr b="0" sz="1300" strike="noStrike" u="none">
                <a:uFillTx/>
                <a:latin typeface="Arial"/>
              </a:defRPr>
            </a:pPr>
            <a:r>
              <a:rPr b="1" lang="pt-BR" sz="1600" strike="noStrike" u="none">
                <a:solidFill>
                  <a:srgbClr val="000000"/>
                </a:solidFill>
                <a:uFillTx/>
                <a:latin typeface="Calibri"/>
              </a:rPr>
              <a:t>Pós Monitoria</a:t>
            </a:r>
          </a:p>
        </c:rich>
      </c:tx>
      <c:layout>
        <c:manualLayout>
          <c:xMode val="edge"/>
          <c:yMode val="edge"/>
          <c:x val="0.00800246229609111"/>
          <c:y val="0.0164356678523243"/>
        </c:manualLayout>
      </c:layout>
      <c:overlay val="0"/>
      <c:spPr>
        <a:noFill/>
        <a:ln w="0">
          <a:noFill/>
        </a:ln>
      </c:spPr>
    </c:title>
    <c:autoTitleDeleted val="0"/>
    <c:plotArea>
      <c:layout>
        <c:manualLayout>
          <c:layoutTarget val="inner"/>
          <c:xMode val="edge"/>
          <c:yMode val="edge"/>
          <c:x val="0.0950292397660819"/>
          <c:y val="0.219305777014596"/>
          <c:w val="0.461680517082179"/>
          <c:h val="0.685023917576352"/>
        </c:manualLayout>
      </c:layout>
      <c:doughnutChart>
        <c:varyColors val="1"/>
        <c:ser>
          <c:idx val="0"/>
          <c:order val="0"/>
          <c:spPr>
            <a:solidFill>
              <a:srgbClr val="4f81bd"/>
            </a:solidFill>
            <a:ln w="0">
              <a:noFill/>
            </a:ln>
          </c:spPr>
          <c:explosion val="0"/>
          <c:dPt>
            <c:idx val="0"/>
            <c:spPr>
              <a:solidFill>
                <a:srgbClr val="a6a6a6"/>
              </a:solidFill>
              <a:ln w="0">
                <a:noFill/>
              </a:ln>
            </c:spPr>
          </c:dPt>
          <c:dPt>
            <c:idx val="1"/>
            <c:spPr>
              <a:solidFill>
                <a:srgbClr val="ff0000"/>
              </a:solidFill>
              <a:ln w="0">
                <a:noFill/>
              </a:ln>
            </c:spPr>
          </c:dPt>
          <c:dPt>
            <c:idx val="2"/>
            <c:spPr>
              <a:solidFill>
                <a:srgbClr val="ffff00"/>
              </a:solidFill>
              <a:ln w="0">
                <a:noFill/>
              </a:ln>
            </c:spPr>
          </c:dPt>
          <c:dPt>
            <c:idx val="3"/>
            <c:spPr>
              <a:solidFill>
                <a:srgbClr val="92d050"/>
              </a:solidFill>
              <a:ln w="0">
                <a:noFill/>
              </a:ln>
            </c:spPr>
          </c:dPt>
          <c:dPt>
            <c:idx val="4"/>
            <c:spPr>
              <a:solidFill>
                <a:srgbClr val="0070c0"/>
              </a:solidFill>
              <a:ln w="0">
                <a:noFill/>
              </a:ln>
            </c:spPr>
          </c:dPt>
          <c:dPt>
            <c:idx val="5"/>
            <c:spPr>
              <a:solidFill>
                <a:srgbClr val="ff99cc"/>
              </a:solidFill>
              <a:ln w="0">
                <a:noFill/>
              </a:ln>
            </c:spPr>
          </c:dPt>
          <c:dLbls>
            <c:numFmt formatCode="0%" sourceLinked="1"/>
            <c:dLbl>
              <c:idx val="0"/>
              <c:layout>
                <c:manualLayout>
                  <c:x val="0.00814102564102564"/>
                  <c:y val="-0.0394460286701191"/>
                </c:manualLayout>
              </c:layout>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1"/>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2"/>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3"/>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4"/>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dLbl>
              <c:idx val="5"/>
              <c:numFmt formatCode="0%" sourceLinked="1"/>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dLbl>
            <c:txPr>
              <a:bodyPr wrap="square"/>
              <a:lstStyle/>
              <a:p>
                <a:pPr>
                  <a:defRPr b="0" sz="1000" strike="noStrike" u="none">
                    <a:solidFill>
                      <a:srgbClr val="000000"/>
                    </a:solidFill>
                    <a:uFillTx/>
                    <a:latin typeface="Calibri"/>
                  </a:defRPr>
                </a:pPr>
              </a:p>
            </c:txPr>
            <c:showLegendKey val="0"/>
            <c:showVal val="1"/>
            <c:showCatName val="0"/>
            <c:showSerName val="0"/>
            <c:showPercent val="0"/>
            <c:separator>; </c:separator>
            <c:showLeaderLines val="0"/>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0.0833333333333333</c:v>
                </c:pt>
                <c:pt idx="1">
                  <c:v>0.416666666666667</c:v>
                </c:pt>
                <c:pt idx="2">
                  <c:v>0.111111111111111</c:v>
                </c:pt>
                <c:pt idx="3">
                  <c:v>0.361111111111111</c:v>
                </c:pt>
                <c:pt idx="4">
                  <c:v>0.0277777777777778</c:v>
                </c:pt>
                <c:pt idx="5">
                  <c:v>0</c:v>
                </c:pt>
              </c:numCache>
            </c:numRef>
          </c:val>
        </c:ser>
        <c:firstSliceAng val="0"/>
        <c:holeSize val="50"/>
      </c:doughnutChart>
      <c:spPr>
        <a:noFill/>
        <a:ln w="25560">
          <a:noFill/>
        </a:ln>
      </c:spPr>
    </c:plotArea>
    <c:legend>
      <c:legendPos val="r"/>
      <c:layout>
        <c:manualLayout>
          <c:xMode val="edge"/>
          <c:yMode val="edge"/>
          <c:x val="0.598977994846269"/>
          <c:y val="0.117682869704234"/>
          <c:w val="0.384776689805937"/>
          <c:h val="0.818491751181892"/>
        </c:manualLayout>
      </c:layout>
      <c:overlay val="0"/>
      <c:spPr>
        <a:noFill/>
        <a:ln w="0">
          <a:noFill/>
        </a:ln>
      </c:spPr>
      <c:txPr>
        <a:bodyPr/>
        <a:lstStyle/>
        <a:p>
          <a:pPr>
            <a:defRPr b="0" sz="1100" strike="noStrike" u="none">
              <a:solidFill>
                <a:srgbClr val="000000"/>
              </a:solidFill>
              <a:uFillTx/>
              <a:latin typeface="Calibri"/>
            </a:defRPr>
          </a:pPr>
        </a:p>
      </c:txPr>
    </c:legend>
    <c:plotVisOnly val="1"/>
    <c:dispBlanksAs val="zero"/>
  </c:chart>
  <c:spPr>
    <a:solidFill>
      <a:srgbClr val="ffffff"/>
    </a:solidFill>
    <a:ln w="9360">
      <a:solidFill>
        <a:srgbClr val="d9d9d9"/>
      </a:solidFill>
      <a:round/>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bar"/>
        <c:grouping val="stacked"/>
        <c:varyColors val="0"/>
        <c:ser>
          <c:idx val="0"/>
          <c:order val="0"/>
          <c:spPr>
            <a:solidFill>
              <a:srgbClr val="b1540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0</c:v>
                </c:pt>
                <c:pt idx="2">
                  <c:v>0</c:v>
                </c:pt>
                <c:pt idx="3">
                  <c:v>0</c:v>
                </c:pt>
                <c:pt idx="4">
                  <c:v>1</c:v>
                </c:pt>
                <c:pt idx="5">
                  <c:v>0</c:v>
                </c:pt>
              </c:numCache>
            </c:numRef>
          </c:val>
        </c:ser>
        <c:ser>
          <c:idx val="1"/>
          <c:order val="1"/>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1</c:v>
                </c:pt>
                <c:pt idx="1">
                  <c:v>0</c:v>
                </c:pt>
                <c:pt idx="2">
                  <c:v>0</c:v>
                </c:pt>
                <c:pt idx="3">
                  <c:v>0</c:v>
                </c:pt>
                <c:pt idx="4">
                  <c:v>1</c:v>
                </c:pt>
                <c:pt idx="5">
                  <c:v>0</c:v>
                </c:pt>
              </c:numCache>
            </c:numRef>
          </c:val>
        </c:ser>
        <c:ser>
          <c:idx val="2"/>
          <c:order val="2"/>
          <c:spPr>
            <a:solidFill>
              <a:srgbClr val="ff0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0</c:v>
                </c:pt>
                <c:pt idx="3">
                  <c:v>1</c:v>
                </c:pt>
                <c:pt idx="4">
                  <c:v>3</c:v>
                </c:pt>
                <c:pt idx="5">
                  <c:v>0</c:v>
                </c:pt>
              </c:numCache>
            </c:numRef>
          </c:val>
        </c:ser>
        <c:ser>
          <c:idx val="3"/>
          <c:order val="3"/>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1</c:v>
                </c:pt>
                <c:pt idx="2">
                  <c:v>3</c:v>
                </c:pt>
                <c:pt idx="3">
                  <c:v>4</c:v>
                </c:pt>
                <c:pt idx="4">
                  <c:v>1</c:v>
                </c:pt>
                <c:pt idx="5">
                  <c:v>2</c:v>
                </c:pt>
              </c:numCache>
            </c:numRef>
          </c:val>
        </c:ser>
        <c:ser>
          <c:idx val="4"/>
          <c:order val="4"/>
          <c:spPr>
            <a:solidFill>
              <a:srgbClr val="92d05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1</c:v>
                </c:pt>
                <c:pt idx="1">
                  <c:v>3</c:v>
                </c:pt>
                <c:pt idx="2">
                  <c:v>1</c:v>
                </c:pt>
                <c:pt idx="3">
                  <c:v>3</c:v>
                </c:pt>
                <c:pt idx="4">
                  <c:v>3</c:v>
                </c:pt>
                <c:pt idx="5">
                  <c:v>1</c:v>
                </c:pt>
              </c:numCache>
            </c:numRef>
          </c:val>
        </c:ser>
        <c:ser>
          <c:idx val="5"/>
          <c:order val="5"/>
          <c:spPr>
            <a:solidFill>
              <a:srgbClr val="0070c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1"/>
            <c:extLst>
              <c:ext xmlns:c15="http://schemas.microsoft.com/office/drawing/2012/chart" uri="{CE6537A1-D6FC-4f65-9D91-7224C49458BB}">
                <c15:showLeaderLines val="1"/>
              </c:ext>
            </c:extLst>
          </c:dLbls>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1</c:v>
                </c:pt>
                <c:pt idx="1">
                  <c:v>0</c:v>
                </c:pt>
                <c:pt idx="2">
                  <c:v>0</c:v>
                </c:pt>
                <c:pt idx="3">
                  <c:v>0</c:v>
                </c:pt>
                <c:pt idx="4">
                  <c:v>0</c:v>
                </c:pt>
                <c:pt idx="5">
                  <c:v>1</c:v>
                </c:pt>
              </c:numCache>
            </c:numRef>
          </c:val>
        </c:ser>
        <c:gapWidth val="150"/>
        <c:overlap val="100"/>
        <c:axId val="11435694"/>
        <c:axId val="11121782"/>
      </c:barChart>
      <c:catAx>
        <c:axId val="11435694"/>
        <c:scaling>
          <c:orientation val="maxMin"/>
        </c:scaling>
        <c:delete val="0"/>
        <c:axPos val="b"/>
        <c:numFmt formatCode="ge&quot;ral&quot;" sourceLinked="0"/>
        <c:majorTickMark val="out"/>
        <c:minorTickMark val="none"/>
        <c:tickLblPos val="nextTo"/>
        <c:spPr>
          <a:ln w="9360">
            <a:solidFill>
              <a:srgbClr val="878787"/>
            </a:solidFill>
            <a:round/>
          </a:ln>
        </c:spPr>
        <c:txPr>
          <a:bodyPr/>
          <a:lstStyle/>
          <a:p>
            <a:pPr>
              <a:defRPr b="0" sz="1100" strike="noStrike" u="none">
                <a:solidFill>
                  <a:srgbClr val="000000"/>
                </a:solidFill>
                <a:uFillTx/>
                <a:latin typeface="Calibri"/>
              </a:defRPr>
            </a:pPr>
          </a:p>
        </c:txPr>
        <c:crossAx val="11121782"/>
        <c:crosses val="autoZero"/>
        <c:auto val="1"/>
        <c:lblAlgn val="ctr"/>
        <c:lblOffset val="100"/>
        <c:noMultiLvlLbl val="0"/>
      </c:catAx>
      <c:valAx>
        <c:axId val="11121782"/>
        <c:scaling>
          <c:orientation val="minMax"/>
        </c:scaling>
        <c:delete val="0"/>
        <c:axPos val="l"/>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11435694"/>
        <c:crosses val="autoZero"/>
        <c:crossBetween val="between"/>
        <c:majorUnit val="2"/>
      </c:valAx>
      <c:spPr>
        <a:noFill/>
        <a:ln w="0">
          <a:noFill/>
        </a:ln>
      </c:spPr>
    </c:plotArea>
    <c:plotVisOnly val="1"/>
    <c:dispBlanksAs val="gap"/>
  </c:chart>
  <c:spPr>
    <a:solidFill>
      <a:srgbClr val="ffffff"/>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
</Relationships>
</file>

<file path=xl/drawings/_rels/drawing3.xml.rels><?xml version="1.0" encoding="UTF-8"?>
<Relationships xmlns="http://schemas.openxmlformats.org/package/2006/relationships"><Relationship Id="rId1" Type="http://schemas.openxmlformats.org/officeDocument/2006/relationships/chart" Target="../charts/chart4.xml"/><Relationship Id="rId2" Type="http://schemas.openxmlformats.org/officeDocument/2006/relationships/chart" Target="../charts/chart5.xml"/><Relationship Id="rId3" Type="http://schemas.openxmlformats.org/officeDocument/2006/relationships/chart" Target="../charts/chart6.xml"/><Relationship Id="rId4" Type="http://schemas.openxmlformats.org/officeDocument/2006/relationships/chart" Target="../charts/chart7.xml"/><Relationship Id="rId5" Type="http://schemas.openxmlformats.org/officeDocument/2006/relationships/chart" Target="../charts/chart8.xml"/><Relationship Id="rId6" Type="http://schemas.openxmlformats.org/officeDocument/2006/relationships/chart" Target="../charts/chart9.xml"/><Relationship Id="rId7" Type="http://schemas.openxmlformats.org/officeDocument/2006/relationships/chart" Target="../charts/chart10.xml"/><Relationship Id="rId8" Type="http://schemas.openxmlformats.org/officeDocument/2006/relationships/chart" Target="../charts/chart11.xml"/>
</Relationships>
</file>

<file path=xl/drawings/_rels/drawing4.xml.rels><?xml version="1.0" encoding="UTF-8"?>
<Relationships xmlns="http://schemas.openxmlformats.org/package/2006/relationships"><Relationship Id="rId1" Type="http://schemas.openxmlformats.org/officeDocument/2006/relationships/chart" Target="../charts/chart12.xml"/><Relationship Id="rId2" Type="http://schemas.openxmlformats.org/officeDocument/2006/relationships/chart" Target="../charts/chart13.xml"/><Relationship Id="rId3" Type="http://schemas.openxmlformats.org/officeDocument/2006/relationships/chart" Target="../charts/chart14.xml"/><Relationship Id="rId4" Type="http://schemas.openxmlformats.org/officeDocument/2006/relationships/chart" Target="../charts/chart15.xml"/><Relationship Id="rId5" Type="http://schemas.openxmlformats.org/officeDocument/2006/relationships/chart" Target="../charts/chart16.xml"/><Relationship Id="rId6" Type="http://schemas.openxmlformats.org/officeDocument/2006/relationships/chart" Target="../charts/chart17.xml"/><Relationship Id="rId7" Type="http://schemas.openxmlformats.org/officeDocument/2006/relationships/chart" Target="../charts/chart18.xml"/><Relationship Id="rId8" Type="http://schemas.openxmlformats.org/officeDocument/2006/relationships/chart" Target="../charts/chart19.xml"/><Relationship Id="rId9" Type="http://schemas.openxmlformats.org/officeDocument/2006/relationships/chart" Target="../charts/chart20.xml"/><Relationship Id="rId10" Type="http://schemas.openxmlformats.org/officeDocument/2006/relationships/chart" Target="../charts/chart21.xml"/><Relationship Id="rId11" Type="http://schemas.openxmlformats.org/officeDocument/2006/relationships/chart" Target="../charts/chart22.xml"/><Relationship Id="rId12" Type="http://schemas.openxmlformats.org/officeDocument/2006/relationships/chart" Target="../charts/chart23.xml"/>
</Relationships>
</file>

<file path=xl/drawings/_rels/drawing5.xml.rels><?xml version="1.0" encoding="UTF-8"?>
<Relationships xmlns="http://schemas.openxmlformats.org/package/2006/relationships"><Relationship Id="rId1" Type="http://schemas.openxmlformats.org/officeDocument/2006/relationships/chart" Target="../charts/chart24.xml"/><Relationship Id="rId2" Type="http://schemas.openxmlformats.org/officeDocument/2006/relationships/chart" Target="../charts/chart25.xml"/><Relationship Id="rId3" Type="http://schemas.openxmlformats.org/officeDocument/2006/relationships/chart" Target="../charts/chart26.xml"/><Relationship Id="rId4" Type="http://schemas.openxmlformats.org/officeDocument/2006/relationships/chart" Target="../charts/chart27.xml"/><Relationship Id="rId5" Type="http://schemas.openxmlformats.org/officeDocument/2006/relationships/chart" Target="../charts/chart28.xml"/><Relationship Id="rId6" Type="http://schemas.openxmlformats.org/officeDocument/2006/relationships/chart" Target="../charts/chart29.xml"/><Relationship Id="rId7" Type="http://schemas.openxmlformats.org/officeDocument/2006/relationships/chart" Target="../charts/chart30.xml"/><Relationship Id="rId8" Type="http://schemas.openxmlformats.org/officeDocument/2006/relationships/chart" Target="../charts/chart31.xml"/><Relationship Id="rId9" Type="http://schemas.openxmlformats.org/officeDocument/2006/relationships/chart" Target="../charts/chart32.xml"/><Relationship Id="rId10" Type="http://schemas.openxmlformats.org/officeDocument/2006/relationships/chart" Target="../charts/chart33.xml"/><Relationship Id="rId11" Type="http://schemas.openxmlformats.org/officeDocument/2006/relationships/chart" Target="../charts/chart34.xml"/><Relationship Id="rId12" Type="http://schemas.openxmlformats.org/officeDocument/2006/relationships/chart" Target="../charts/chart35.xml"/><Relationship Id="rId13" Type="http://schemas.openxmlformats.org/officeDocument/2006/relationships/chart" Target="../charts/chart36.xml"/><Relationship Id="rId14" Type="http://schemas.openxmlformats.org/officeDocument/2006/relationships/chart" Target="../charts/chart37.xml"/><Relationship Id="rId15" Type="http://schemas.openxmlformats.org/officeDocument/2006/relationships/chart" Target="../charts/chart38.xml"/>
</Relationships>
</file>

<file path=xl/drawings/_rels/drawing6.xml.rels><?xml version="1.0" encoding="UTF-8"?>
<Relationships xmlns="http://schemas.openxmlformats.org/package/2006/relationships"><Relationship Id="rId1" Type="http://schemas.openxmlformats.org/officeDocument/2006/relationships/chart" Target="../charts/chart39.xml"/><Relationship Id="rId2" Type="http://schemas.openxmlformats.org/officeDocument/2006/relationships/chart" Target="../charts/chart40.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28440</xdr:colOff>
      <xdr:row>0</xdr:row>
      <xdr:rowOff>0</xdr:rowOff>
    </xdr:from>
    <xdr:to>
      <xdr:col>1</xdr:col>
      <xdr:colOff>751320</xdr:colOff>
      <xdr:row>4</xdr:row>
      <xdr:rowOff>219600</xdr:rowOff>
    </xdr:to>
    <xdr:pic>
      <xdr:nvPicPr>
        <xdr:cNvPr id="0" name="Imagem 1" descr=""/>
        <xdr:cNvPicPr/>
      </xdr:nvPicPr>
      <xdr:blipFill>
        <a:blip r:embed="rId1"/>
        <a:stretch/>
      </xdr:blipFill>
      <xdr:spPr>
        <a:xfrm>
          <a:off x="28440" y="0"/>
          <a:ext cx="3431160" cy="128628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0</xdr:rowOff>
    </xdr:from>
    <xdr:to>
      <xdr:col>21</xdr:col>
      <xdr:colOff>142560</xdr:colOff>
      <xdr:row>37</xdr:row>
      <xdr:rowOff>59760</xdr:rowOff>
    </xdr:to>
    <xdr:graphicFrame>
      <xdr:nvGraphicFramePr>
        <xdr:cNvPr id="1" name="Gráfico 13"/>
        <xdr:cNvGraphicFramePr/>
      </xdr:nvGraphicFramePr>
      <xdr:xfrm>
        <a:off x="9669960" y="6867360"/>
        <a:ext cx="6064560" cy="1774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11</xdr:row>
      <xdr:rowOff>182880</xdr:rowOff>
    </xdr:from>
    <xdr:to>
      <xdr:col>14</xdr:col>
      <xdr:colOff>420840</xdr:colOff>
      <xdr:row>24</xdr:row>
      <xdr:rowOff>41040</xdr:rowOff>
    </xdr:to>
    <xdr:graphicFrame>
      <xdr:nvGraphicFramePr>
        <xdr:cNvPr id="2" name="Gráfico 3"/>
        <xdr:cNvGraphicFramePr/>
      </xdr:nvGraphicFramePr>
      <xdr:xfrm>
        <a:off x="7161120" y="3326040"/>
        <a:ext cx="4570920" cy="28206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11</xdr:row>
      <xdr:rowOff>182880</xdr:rowOff>
    </xdr:from>
    <xdr:to>
      <xdr:col>22</xdr:col>
      <xdr:colOff>336600</xdr:colOff>
      <xdr:row>24</xdr:row>
      <xdr:rowOff>41040</xdr:rowOff>
    </xdr:to>
    <xdr:graphicFrame>
      <xdr:nvGraphicFramePr>
        <xdr:cNvPr id="3" name="Gráfico 9"/>
        <xdr:cNvGraphicFramePr/>
      </xdr:nvGraphicFramePr>
      <xdr:xfrm>
        <a:off x="11861640" y="3326040"/>
        <a:ext cx="4678200" cy="28206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163440</xdr:colOff>
      <xdr:row>11</xdr:row>
      <xdr:rowOff>182880</xdr:rowOff>
    </xdr:from>
    <xdr:to>
      <xdr:col>14</xdr:col>
      <xdr:colOff>420840</xdr:colOff>
      <xdr:row>24</xdr:row>
      <xdr:rowOff>41040</xdr:rowOff>
    </xdr:to>
    <xdr:graphicFrame>
      <xdr:nvGraphicFramePr>
        <xdr:cNvPr id="4" name="Gráfico 2"/>
        <xdr:cNvGraphicFramePr/>
      </xdr:nvGraphicFramePr>
      <xdr:xfrm>
        <a:off x="7161120" y="3253680"/>
        <a:ext cx="4570920" cy="2820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550440</xdr:colOff>
      <xdr:row>11</xdr:row>
      <xdr:rowOff>182880</xdr:rowOff>
    </xdr:from>
    <xdr:to>
      <xdr:col>22</xdr:col>
      <xdr:colOff>336600</xdr:colOff>
      <xdr:row>24</xdr:row>
      <xdr:rowOff>41040</xdr:rowOff>
    </xdr:to>
    <xdr:graphicFrame>
      <xdr:nvGraphicFramePr>
        <xdr:cNvPr id="5" name="Gráfico 3"/>
        <xdr:cNvGraphicFramePr/>
      </xdr:nvGraphicFramePr>
      <xdr:xfrm>
        <a:off x="11861640" y="3253680"/>
        <a:ext cx="4678200" cy="28206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11</xdr:col>
      <xdr:colOff>193320</xdr:colOff>
      <xdr:row>28</xdr:row>
      <xdr:rowOff>0</xdr:rowOff>
    </xdr:from>
    <xdr:to>
      <xdr:col>21</xdr:col>
      <xdr:colOff>142560</xdr:colOff>
      <xdr:row>37</xdr:row>
      <xdr:rowOff>1080</xdr:rowOff>
    </xdr:to>
    <xdr:graphicFrame>
      <xdr:nvGraphicFramePr>
        <xdr:cNvPr id="6" name="Gráfico 4"/>
        <xdr:cNvGraphicFramePr/>
      </xdr:nvGraphicFramePr>
      <xdr:xfrm>
        <a:off x="9669960" y="6795000"/>
        <a:ext cx="6064560" cy="16434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163440</xdr:colOff>
      <xdr:row>11</xdr:row>
      <xdr:rowOff>182880</xdr:rowOff>
    </xdr:from>
    <xdr:to>
      <xdr:col>14</xdr:col>
      <xdr:colOff>420840</xdr:colOff>
      <xdr:row>24</xdr:row>
      <xdr:rowOff>41040</xdr:rowOff>
    </xdr:to>
    <xdr:graphicFrame>
      <xdr:nvGraphicFramePr>
        <xdr:cNvPr id="7" name="Gráfico 5"/>
        <xdr:cNvGraphicFramePr/>
      </xdr:nvGraphicFramePr>
      <xdr:xfrm>
        <a:off x="7161120" y="3253680"/>
        <a:ext cx="4570920" cy="282060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14</xdr:col>
      <xdr:colOff>550440</xdr:colOff>
      <xdr:row>11</xdr:row>
      <xdr:rowOff>182880</xdr:rowOff>
    </xdr:from>
    <xdr:to>
      <xdr:col>22</xdr:col>
      <xdr:colOff>336600</xdr:colOff>
      <xdr:row>24</xdr:row>
      <xdr:rowOff>41040</xdr:rowOff>
    </xdr:to>
    <xdr:graphicFrame>
      <xdr:nvGraphicFramePr>
        <xdr:cNvPr id="8" name="Gráfico 6"/>
        <xdr:cNvGraphicFramePr/>
      </xdr:nvGraphicFramePr>
      <xdr:xfrm>
        <a:off x="11861640" y="3253680"/>
        <a:ext cx="4678200" cy="28206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11</xdr:col>
      <xdr:colOff>193320</xdr:colOff>
      <xdr:row>28</xdr:row>
      <xdr:rowOff>0</xdr:rowOff>
    </xdr:from>
    <xdr:to>
      <xdr:col>21</xdr:col>
      <xdr:colOff>142560</xdr:colOff>
      <xdr:row>37</xdr:row>
      <xdr:rowOff>360</xdr:rowOff>
    </xdr:to>
    <xdr:graphicFrame>
      <xdr:nvGraphicFramePr>
        <xdr:cNvPr id="9" name="Gráfico 7"/>
        <xdr:cNvGraphicFramePr/>
      </xdr:nvGraphicFramePr>
      <xdr:xfrm>
        <a:off x="9669960" y="6795000"/>
        <a:ext cx="6064560" cy="1642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7</xdr:col>
      <xdr:colOff>163440</xdr:colOff>
      <xdr:row>11</xdr:row>
      <xdr:rowOff>182880</xdr:rowOff>
    </xdr:from>
    <xdr:to>
      <xdr:col>14</xdr:col>
      <xdr:colOff>420840</xdr:colOff>
      <xdr:row>24</xdr:row>
      <xdr:rowOff>41040</xdr:rowOff>
    </xdr:to>
    <xdr:graphicFrame>
      <xdr:nvGraphicFramePr>
        <xdr:cNvPr id="10" name="Gráfico 8"/>
        <xdr:cNvGraphicFramePr/>
      </xdr:nvGraphicFramePr>
      <xdr:xfrm>
        <a:off x="7161120" y="3253680"/>
        <a:ext cx="4570920" cy="282060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14</xdr:col>
      <xdr:colOff>550440</xdr:colOff>
      <xdr:row>11</xdr:row>
      <xdr:rowOff>182880</xdr:rowOff>
    </xdr:from>
    <xdr:to>
      <xdr:col>22</xdr:col>
      <xdr:colOff>336600</xdr:colOff>
      <xdr:row>24</xdr:row>
      <xdr:rowOff>41040</xdr:rowOff>
    </xdr:to>
    <xdr:graphicFrame>
      <xdr:nvGraphicFramePr>
        <xdr:cNvPr id="11" name="Gráfico 9"/>
        <xdr:cNvGraphicFramePr/>
      </xdr:nvGraphicFramePr>
      <xdr:xfrm>
        <a:off x="11861640" y="3253680"/>
        <a:ext cx="4678200" cy="282060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152640</xdr:rowOff>
    </xdr:from>
    <xdr:to>
      <xdr:col>21</xdr:col>
      <xdr:colOff>142560</xdr:colOff>
      <xdr:row>42</xdr:row>
      <xdr:rowOff>10440</xdr:rowOff>
    </xdr:to>
    <xdr:graphicFrame>
      <xdr:nvGraphicFramePr>
        <xdr:cNvPr id="12" name="Gráfico 1"/>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13" name="Gráfico 2"/>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14" name="Gráfico 3"/>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10440</xdr:rowOff>
    </xdr:to>
    <xdr:graphicFrame>
      <xdr:nvGraphicFramePr>
        <xdr:cNvPr id="15" name="Gráfico 4"/>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16" name="Gráfico 5"/>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17" name="Gráfico 6"/>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10440</xdr:rowOff>
    </xdr:to>
    <xdr:graphicFrame>
      <xdr:nvGraphicFramePr>
        <xdr:cNvPr id="18" name="Gráfico 7"/>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19" name="Gráfico 8"/>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20" name="Gráfico 9"/>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152640</xdr:rowOff>
    </xdr:from>
    <xdr:to>
      <xdr:col>21</xdr:col>
      <xdr:colOff>142560</xdr:colOff>
      <xdr:row>42</xdr:row>
      <xdr:rowOff>10440</xdr:rowOff>
    </xdr:to>
    <xdr:graphicFrame>
      <xdr:nvGraphicFramePr>
        <xdr:cNvPr id="21" name="Gráfico 10"/>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22" name="Gráfico 11"/>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23" name="Gráfico 12"/>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193320</xdr:colOff>
      <xdr:row>28</xdr:row>
      <xdr:rowOff>152640</xdr:rowOff>
    </xdr:from>
    <xdr:to>
      <xdr:col>21</xdr:col>
      <xdr:colOff>142560</xdr:colOff>
      <xdr:row>42</xdr:row>
      <xdr:rowOff>10440</xdr:rowOff>
    </xdr:to>
    <xdr:graphicFrame>
      <xdr:nvGraphicFramePr>
        <xdr:cNvPr id="24" name="Gráfico 1"/>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25" name="Gráfico 2"/>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26" name="Gráfico 3"/>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10440</xdr:rowOff>
    </xdr:to>
    <xdr:graphicFrame>
      <xdr:nvGraphicFramePr>
        <xdr:cNvPr id="27" name="Gráfico 4"/>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28" name="Gráfico 5"/>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29" name="Gráfico 6"/>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10440</xdr:rowOff>
    </xdr:to>
    <xdr:graphicFrame>
      <xdr:nvGraphicFramePr>
        <xdr:cNvPr id="30" name="Gráfico 7"/>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31" name="Gráfico 8"/>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32" name="Gráfico 9"/>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152640</xdr:rowOff>
    </xdr:from>
    <xdr:to>
      <xdr:col>21</xdr:col>
      <xdr:colOff>142560</xdr:colOff>
      <xdr:row>42</xdr:row>
      <xdr:rowOff>10440</xdr:rowOff>
    </xdr:to>
    <xdr:graphicFrame>
      <xdr:nvGraphicFramePr>
        <xdr:cNvPr id="33" name="Gráfico 10"/>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34" name="Gráfico 11"/>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35" name="Gráfico 12"/>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11</xdr:col>
      <xdr:colOff>193320</xdr:colOff>
      <xdr:row>28</xdr:row>
      <xdr:rowOff>152640</xdr:rowOff>
    </xdr:from>
    <xdr:to>
      <xdr:col>21</xdr:col>
      <xdr:colOff>142560</xdr:colOff>
      <xdr:row>42</xdr:row>
      <xdr:rowOff>10440</xdr:rowOff>
    </xdr:to>
    <xdr:graphicFrame>
      <xdr:nvGraphicFramePr>
        <xdr:cNvPr id="36" name="Gráfico 13"/>
        <xdr:cNvGraphicFramePr/>
      </xdr:nvGraphicFramePr>
      <xdr:xfrm>
        <a:off x="9669960" y="7020000"/>
        <a:ext cx="6064560" cy="252504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xdr:nvGraphicFramePr>
        <xdr:cNvPr id="37" name="Gráfico 14"/>
        <xdr:cNvGraphicFramePr/>
      </xdr:nvGraphicFramePr>
      <xdr:xfrm>
        <a:off x="7161120" y="3335760"/>
        <a:ext cx="4570920" cy="293472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xdr:nvGraphicFramePr>
        <xdr:cNvPr id="38" name="Gráfico 15"/>
        <xdr:cNvGraphicFramePr/>
      </xdr:nvGraphicFramePr>
      <xdr:xfrm>
        <a:off x="11861640" y="3335760"/>
        <a:ext cx="4678200" cy="293472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252720</xdr:colOff>
      <xdr:row>22</xdr:row>
      <xdr:rowOff>33120</xdr:rowOff>
    </xdr:from>
    <xdr:to>
      <xdr:col>16</xdr:col>
      <xdr:colOff>331200</xdr:colOff>
      <xdr:row>34</xdr:row>
      <xdr:rowOff>148320</xdr:rowOff>
    </xdr:to>
    <xdr:graphicFrame>
      <xdr:nvGraphicFramePr>
        <xdr:cNvPr id="39" name="Gráfico 1"/>
        <xdr:cNvGraphicFramePr/>
      </xdr:nvGraphicFramePr>
      <xdr:xfrm>
        <a:off x="7239600" y="6529320"/>
        <a:ext cx="5582160" cy="2401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234720</xdr:colOff>
      <xdr:row>10</xdr:row>
      <xdr:rowOff>182880</xdr:rowOff>
    </xdr:from>
    <xdr:to>
      <xdr:col>15</xdr:col>
      <xdr:colOff>285480</xdr:colOff>
      <xdr:row>21</xdr:row>
      <xdr:rowOff>132840</xdr:rowOff>
    </xdr:to>
    <xdr:graphicFrame>
      <xdr:nvGraphicFramePr>
        <xdr:cNvPr id="40" name="Gráfico 3"/>
        <xdr:cNvGraphicFramePr/>
      </xdr:nvGraphicFramePr>
      <xdr:xfrm>
        <a:off x="7833240" y="3297600"/>
        <a:ext cx="4331160" cy="28742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6.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7.xml.rels><?xml version="1.0" encoding="UTF-8"?>
<Relationships xmlns="http://schemas.openxmlformats.org/package/2006/relationships"><Relationship Id="rId1" Type="http://schemas.openxmlformats.org/officeDocument/2006/relationships/drawing" Target="../drawings/drawing4.xml"/>
</Relationships>
</file>

<file path=xl/worksheets/_rels/sheet9.xml.rels><?xml version="1.0" encoding="UTF-8"?>
<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162"/>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 activeCellId="0" sqref="A1"/>
    </sheetView>
  </sheetViews>
  <sheetFormatPr defaultColWidth="8.6796875" defaultRowHeight="15" customHeight="true" zeroHeight="false" outlineLevelRow="0" outlineLevelCol="0"/>
  <cols>
    <col collapsed="false" customWidth="true" hidden="false" outlineLevel="0" max="1" min="1" style="0" width="38.42"/>
    <col collapsed="false" customWidth="true" hidden="false" outlineLevel="0" max="2" min="2" style="0" width="156.71"/>
    <col collapsed="false" customWidth="true" hidden="false" outlineLevel="0" max="90" min="3" style="1" width="9.14"/>
  </cols>
  <sheetData>
    <row r="1" customFormat="false" ht="21" hidden="false" customHeight="true" outlineLevel="0" collapsed="false">
      <c r="A1" s="2" t="s">
        <v>0</v>
      </c>
      <c r="B1" s="2"/>
    </row>
    <row r="2" customFormat="false" ht="21" hidden="false" customHeight="true" outlineLevel="0" collapsed="false">
      <c r="A2" s="2"/>
      <c r="B2" s="2"/>
    </row>
    <row r="3" customFormat="false" ht="21" hidden="false" customHeight="true" outlineLevel="0" collapsed="false">
      <c r="A3" s="2"/>
      <c r="B3" s="2"/>
    </row>
    <row r="4" customFormat="false" ht="21" hidden="false" customHeight="true" outlineLevel="0" collapsed="false">
      <c r="A4" s="2"/>
      <c r="B4" s="2"/>
    </row>
    <row r="5" customFormat="false" ht="21" hidden="false" customHeight="true" outlineLevel="0" collapsed="false">
      <c r="A5" s="2"/>
      <c r="B5" s="2"/>
    </row>
    <row r="6" customFormat="false" ht="76.5" hidden="false" customHeight="true" outlineLevel="0" collapsed="false">
      <c r="A6" s="3" t="s">
        <v>1</v>
      </c>
      <c r="B6" s="3"/>
    </row>
    <row r="7" customFormat="false" ht="35.05" hidden="false" customHeight="false" outlineLevel="0" collapsed="false">
      <c r="A7" s="4" t="s">
        <v>2</v>
      </c>
      <c r="B7" s="5" t="s">
        <v>3</v>
      </c>
    </row>
    <row r="8" customFormat="false" ht="23.85" hidden="false" customHeight="false" outlineLevel="0" collapsed="false">
      <c r="A8" s="4" t="s">
        <v>4</v>
      </c>
      <c r="B8" s="5" t="s">
        <v>5</v>
      </c>
    </row>
    <row r="9" customFormat="false" ht="23.85" hidden="false" customHeight="false" outlineLevel="0" collapsed="false">
      <c r="A9" s="6" t="s">
        <v>6</v>
      </c>
      <c r="B9" s="5" t="s">
        <v>7</v>
      </c>
    </row>
    <row r="10" customFormat="false" ht="15" hidden="false" customHeight="false" outlineLevel="0" collapsed="false">
      <c r="A10" s="4" t="s">
        <v>8</v>
      </c>
      <c r="B10" s="5" t="s">
        <v>9</v>
      </c>
    </row>
    <row r="11" customFormat="false" ht="15" hidden="false" customHeight="false" outlineLevel="0" collapsed="false">
      <c r="A11" s="4" t="s">
        <v>10</v>
      </c>
      <c r="B11" s="5" t="s">
        <v>11</v>
      </c>
    </row>
    <row r="12" customFormat="false" ht="15" hidden="false" customHeight="false" outlineLevel="0" collapsed="false">
      <c r="A12" s="4" t="s">
        <v>12</v>
      </c>
      <c r="B12" s="5" t="s">
        <v>13</v>
      </c>
    </row>
    <row r="13" customFormat="false" ht="15" hidden="false" customHeight="false" outlineLevel="0" collapsed="false">
      <c r="A13" s="4" t="s">
        <v>14</v>
      </c>
      <c r="B13" s="5" t="s">
        <v>15</v>
      </c>
    </row>
    <row r="14" customFormat="false" ht="23.85" hidden="false" customHeight="false" outlineLevel="0" collapsed="false">
      <c r="A14" s="7" t="s">
        <v>16</v>
      </c>
      <c r="B14" s="5" t="s">
        <v>17</v>
      </c>
    </row>
    <row r="15" customFormat="false" ht="23.85" hidden="false" customHeight="false" outlineLevel="0" collapsed="false">
      <c r="A15" s="7" t="s">
        <v>18</v>
      </c>
      <c r="B15" s="5" t="s">
        <v>19</v>
      </c>
    </row>
    <row r="16" customFormat="false" ht="23.25" hidden="false" customHeight="true" outlineLevel="0" collapsed="false">
      <c r="A16" s="4" t="s">
        <v>20</v>
      </c>
      <c r="B16" s="5" t="s">
        <v>21</v>
      </c>
    </row>
    <row r="17" customFormat="false" ht="23.25" hidden="false" customHeight="true" outlineLevel="0" collapsed="false">
      <c r="A17" s="4" t="s">
        <v>22</v>
      </c>
      <c r="B17" s="5" t="s">
        <v>23</v>
      </c>
    </row>
    <row r="18" customFormat="false" ht="79.5" hidden="false" customHeight="true" outlineLevel="0" collapsed="false">
      <c r="A18" s="8" t="s">
        <v>24</v>
      </c>
      <c r="B18" s="8"/>
    </row>
    <row r="19" s="1" customFormat="true" ht="25.35" hidden="false" customHeight="false" outlineLevel="0" collapsed="false">
      <c r="A19" s="9" t="s">
        <v>25</v>
      </c>
      <c r="B19" s="10" t="s">
        <v>26</v>
      </c>
    </row>
    <row r="20" s="1" customFormat="true" ht="37.3" hidden="false" customHeight="false" outlineLevel="0" collapsed="false">
      <c r="A20" s="11" t="s">
        <v>27</v>
      </c>
      <c r="B20" s="10" t="s">
        <v>28</v>
      </c>
    </row>
    <row r="21" s="1" customFormat="true" ht="37.3" hidden="false" customHeight="false" outlineLevel="0" collapsed="false">
      <c r="A21" s="12" t="s">
        <v>29</v>
      </c>
      <c r="B21" s="10" t="s">
        <v>30</v>
      </c>
    </row>
    <row r="22" s="1" customFormat="true" ht="25.35" hidden="false" customHeight="false" outlineLevel="0" collapsed="false">
      <c r="A22" s="13" t="s">
        <v>31</v>
      </c>
      <c r="B22" s="14" t="s">
        <v>32</v>
      </c>
    </row>
    <row r="23" s="1" customFormat="true" ht="25.35" hidden="false" customHeight="false" outlineLevel="0" collapsed="false">
      <c r="A23" s="15" t="s">
        <v>33</v>
      </c>
      <c r="B23" s="10" t="s">
        <v>34</v>
      </c>
    </row>
    <row r="24" s="1" customFormat="true" ht="49.25" hidden="false" customHeight="false" outlineLevel="0" collapsed="false">
      <c r="A24" s="16" t="s">
        <v>35</v>
      </c>
      <c r="B24" s="10" t="s">
        <v>36</v>
      </c>
    </row>
    <row r="25" s="1" customFormat="true" ht="25.35" hidden="false" customHeight="false" outlineLevel="0" collapsed="false">
      <c r="A25" s="17" t="s">
        <v>37</v>
      </c>
      <c r="B25" s="10" t="s">
        <v>38</v>
      </c>
    </row>
    <row r="26" s="1" customFormat="true" ht="25.35" hidden="false" customHeight="false" outlineLevel="0" collapsed="false">
      <c r="A26" s="18" t="s">
        <v>39</v>
      </c>
      <c r="B26" s="10" t="s">
        <v>40</v>
      </c>
    </row>
    <row r="27" customFormat="false" ht="25.35" hidden="false" customHeight="false" outlineLevel="0" collapsed="false">
      <c r="A27" s="19" t="s">
        <v>41</v>
      </c>
      <c r="B27" s="20" t="s">
        <v>42</v>
      </c>
    </row>
    <row r="28" customFormat="false" ht="37.3" hidden="false" customHeight="false" outlineLevel="0" collapsed="false">
      <c r="A28" s="19" t="s">
        <v>43</v>
      </c>
      <c r="B28" s="20" t="s">
        <v>44</v>
      </c>
    </row>
    <row r="29" customFormat="false" ht="71.25" hidden="false" customHeight="true" outlineLevel="0" collapsed="false">
      <c r="A29" s="19" t="s">
        <v>45</v>
      </c>
      <c r="B29" s="20" t="s">
        <v>46</v>
      </c>
    </row>
    <row r="30" customFormat="false" ht="25.35" hidden="false" customHeight="false" outlineLevel="0" collapsed="false">
      <c r="A30" s="19" t="s">
        <v>47</v>
      </c>
      <c r="B30" s="20" t="s">
        <v>48</v>
      </c>
    </row>
    <row r="31" customFormat="false" ht="15" hidden="false" customHeight="false" outlineLevel="0" collapsed="false">
      <c r="A31" s="19" t="s">
        <v>49</v>
      </c>
      <c r="B31" s="20" t="s">
        <v>50</v>
      </c>
    </row>
    <row r="32" customFormat="false" ht="73.5" hidden="false" customHeight="true" outlineLevel="0" collapsed="false">
      <c r="A32" s="21" t="s">
        <v>51</v>
      </c>
      <c r="B32" s="21"/>
    </row>
    <row r="33" customFormat="false" ht="19.5" hidden="false" customHeight="true" outlineLevel="0" collapsed="false">
      <c r="A33" s="22" t="s">
        <v>52</v>
      </c>
      <c r="B33" s="23" t="s">
        <v>53</v>
      </c>
    </row>
    <row r="34" customFormat="false" ht="19.5" hidden="false" customHeight="true" outlineLevel="0" collapsed="false">
      <c r="A34" s="22" t="s">
        <v>54</v>
      </c>
      <c r="B34" s="23" t="s">
        <v>55</v>
      </c>
    </row>
    <row r="35" customFormat="false" ht="19.5" hidden="false" customHeight="true" outlineLevel="0" collapsed="false">
      <c r="A35" s="22" t="s">
        <v>56</v>
      </c>
      <c r="B35" s="23" t="s">
        <v>57</v>
      </c>
    </row>
    <row r="36" customFormat="false" ht="19.5" hidden="false" customHeight="true" outlineLevel="0" collapsed="false">
      <c r="A36" s="22" t="s">
        <v>58</v>
      </c>
      <c r="B36" s="23" t="s">
        <v>59</v>
      </c>
    </row>
    <row r="37" customFormat="false" ht="19.5" hidden="false" customHeight="true" outlineLevel="0" collapsed="false">
      <c r="A37" s="22" t="s">
        <v>60</v>
      </c>
      <c r="B37" s="23" t="s">
        <v>61</v>
      </c>
    </row>
    <row r="38" customFormat="false" ht="19.5" hidden="false" customHeight="true" outlineLevel="0" collapsed="false">
      <c r="A38" s="22" t="s">
        <v>62</v>
      </c>
      <c r="B38" s="23" t="s">
        <v>63</v>
      </c>
    </row>
    <row r="39" customFormat="false" ht="19.5" hidden="false" customHeight="true" outlineLevel="0" collapsed="false">
      <c r="A39" s="22" t="s">
        <v>64</v>
      </c>
      <c r="B39" s="23" t="s">
        <v>65</v>
      </c>
    </row>
    <row r="40" customFormat="false" ht="19.5" hidden="false" customHeight="true" outlineLevel="0" collapsed="false">
      <c r="A40" s="22" t="s">
        <v>66</v>
      </c>
      <c r="B40" s="23" t="s">
        <v>67</v>
      </c>
    </row>
    <row r="41" customFormat="false" ht="19.5" hidden="false" customHeight="true" outlineLevel="0" collapsed="false">
      <c r="A41" s="22" t="s">
        <v>68</v>
      </c>
      <c r="B41" s="23" t="s">
        <v>69</v>
      </c>
    </row>
    <row r="42" customFormat="false" ht="19.5" hidden="false" customHeight="true" outlineLevel="0" collapsed="false">
      <c r="A42" s="22" t="s">
        <v>70</v>
      </c>
      <c r="B42" s="23" t="s">
        <v>71</v>
      </c>
    </row>
    <row r="43" customFormat="false" ht="19.5" hidden="false" customHeight="true" outlineLevel="0" collapsed="false">
      <c r="A43" s="22" t="s">
        <v>72</v>
      </c>
      <c r="B43" s="23" t="s">
        <v>73</v>
      </c>
    </row>
    <row r="44" customFormat="false" ht="19.5" hidden="false" customHeight="true" outlineLevel="0" collapsed="false">
      <c r="A44" s="24" t="s">
        <v>74</v>
      </c>
      <c r="B44" s="25" t="s">
        <v>75</v>
      </c>
    </row>
    <row r="45" customFormat="false" ht="33.75" hidden="false" customHeight="true" outlineLevel="0" collapsed="false">
      <c r="A45" s="26" t="s">
        <v>76</v>
      </c>
      <c r="B45" s="26"/>
    </row>
    <row r="46" customFormat="false" ht="37.3" hidden="false" customHeight="false" outlineLevel="0" collapsed="false">
      <c r="A46" s="27" t="s">
        <v>77</v>
      </c>
      <c r="B46" s="28" t="s">
        <v>78</v>
      </c>
    </row>
    <row r="47" customFormat="false" ht="15" hidden="false" customHeight="false" outlineLevel="0" collapsed="false">
      <c r="A47" s="29" t="s">
        <v>79</v>
      </c>
      <c r="B47" s="30" t="s">
        <v>80</v>
      </c>
    </row>
    <row r="48" customFormat="false" ht="37.3" hidden="false" customHeight="false" outlineLevel="0" collapsed="false">
      <c r="A48" s="31" t="s">
        <v>81</v>
      </c>
      <c r="B48" s="32" t="s">
        <v>82</v>
      </c>
    </row>
    <row r="49" customFormat="false" ht="15" hidden="false" customHeight="false" outlineLevel="0" collapsed="false">
      <c r="A49" s="29" t="s">
        <v>83</v>
      </c>
      <c r="B49" s="30" t="s">
        <v>84</v>
      </c>
    </row>
    <row r="50" customFormat="false" ht="25.35" hidden="false" customHeight="false" outlineLevel="0" collapsed="false">
      <c r="A50" s="31" t="s">
        <v>85</v>
      </c>
      <c r="B50" s="32" t="s">
        <v>86</v>
      </c>
    </row>
    <row r="51" customFormat="false" ht="15" hidden="false" customHeight="false" outlineLevel="0" collapsed="false">
      <c r="A51" s="29" t="s">
        <v>87</v>
      </c>
      <c r="B51" s="30" t="s">
        <v>88</v>
      </c>
    </row>
    <row r="52" customFormat="false" ht="15" hidden="false" customHeight="false" outlineLevel="0" collapsed="false">
      <c r="A52" s="31" t="s">
        <v>89</v>
      </c>
      <c r="B52" s="32" t="s">
        <v>90</v>
      </c>
    </row>
    <row r="53" customFormat="false" ht="15" hidden="false" customHeight="false" outlineLevel="0" collapsed="false">
      <c r="A53" s="29" t="s">
        <v>91</v>
      </c>
      <c r="B53" s="30" t="s">
        <v>92</v>
      </c>
    </row>
    <row r="54" customFormat="false" ht="25.35" hidden="false" customHeight="false" outlineLevel="0" collapsed="false">
      <c r="A54" s="31" t="s">
        <v>93</v>
      </c>
      <c r="B54" s="32" t="s">
        <v>94</v>
      </c>
    </row>
    <row r="55" customFormat="false" ht="15" hidden="false" customHeight="false" outlineLevel="0" collapsed="false">
      <c r="A55" s="29" t="s">
        <v>95</v>
      </c>
      <c r="B55" s="30" t="s">
        <v>96</v>
      </c>
    </row>
    <row r="56" customFormat="false" ht="25.35" hidden="false" customHeight="false" outlineLevel="0" collapsed="false">
      <c r="A56" s="31" t="s">
        <v>97</v>
      </c>
      <c r="B56" s="32" t="s">
        <v>98</v>
      </c>
    </row>
    <row r="57" customFormat="false" ht="15" hidden="false" customHeight="false" outlineLevel="0" collapsed="false">
      <c r="A57" s="29" t="s">
        <v>99</v>
      </c>
      <c r="B57" s="30" t="s">
        <v>100</v>
      </c>
    </row>
    <row r="58" customFormat="false" ht="15" hidden="false" customHeight="false" outlineLevel="0" collapsed="false">
      <c r="A58" s="31" t="s">
        <v>101</v>
      </c>
      <c r="B58" s="32" t="s">
        <v>102</v>
      </c>
    </row>
    <row r="59" customFormat="false" ht="15" hidden="false" customHeight="false" outlineLevel="0" collapsed="false">
      <c r="A59" s="29" t="s">
        <v>103</v>
      </c>
      <c r="B59" s="30" t="s">
        <v>104</v>
      </c>
    </row>
    <row r="60" customFormat="false" ht="25.35" hidden="false" customHeight="false" outlineLevel="0" collapsed="false">
      <c r="A60" s="31" t="s">
        <v>105</v>
      </c>
      <c r="B60" s="32" t="s">
        <v>106</v>
      </c>
    </row>
    <row r="61" customFormat="false" ht="15" hidden="false" customHeight="false" outlineLevel="0" collapsed="false">
      <c r="A61" s="1"/>
      <c r="B61" s="1"/>
    </row>
    <row r="62" customFormat="false" ht="15" hidden="false" customHeight="false" outlineLevel="0" collapsed="false">
      <c r="A62" s="1"/>
      <c r="B62" s="1"/>
    </row>
    <row r="63" customFormat="false" ht="15" hidden="false" customHeight="false" outlineLevel="0" collapsed="false">
      <c r="A63" s="1"/>
      <c r="B63" s="1"/>
    </row>
    <row r="64" customFormat="false" ht="15" hidden="false" customHeight="false" outlineLevel="0" collapsed="false">
      <c r="A64" s="1"/>
      <c r="B64" s="1"/>
    </row>
    <row r="65" customFormat="false" ht="15" hidden="false" customHeight="false" outlineLevel="0" collapsed="false">
      <c r="A65" s="1"/>
      <c r="B65" s="1"/>
    </row>
    <row r="66" customFormat="false" ht="15" hidden="false" customHeight="false" outlineLevel="0" collapsed="false">
      <c r="A66" s="1"/>
      <c r="B66" s="1"/>
    </row>
    <row r="67" customFormat="false" ht="15" hidden="false" customHeight="false" outlineLevel="0" collapsed="false">
      <c r="A67" s="1"/>
      <c r="B67" s="1"/>
    </row>
    <row r="68" customFormat="false" ht="15" hidden="false" customHeight="false" outlineLevel="0" collapsed="false">
      <c r="A68" s="1"/>
      <c r="B68" s="1"/>
    </row>
    <row r="69" customFormat="false" ht="15" hidden="false" customHeight="false" outlineLevel="0" collapsed="false">
      <c r="A69" s="1"/>
      <c r="B69" s="1"/>
    </row>
    <row r="70" customFormat="false" ht="15" hidden="false" customHeight="false" outlineLevel="0" collapsed="false">
      <c r="A70" s="1"/>
      <c r="B70" s="1"/>
    </row>
    <row r="71" customFormat="false" ht="15" hidden="false" customHeight="false" outlineLevel="0" collapsed="false">
      <c r="A71" s="1"/>
      <c r="B71" s="1"/>
    </row>
    <row r="72" customFormat="false" ht="15" hidden="false" customHeight="false" outlineLevel="0" collapsed="false">
      <c r="A72" s="1"/>
      <c r="B72" s="1"/>
    </row>
    <row r="73" customFormat="false" ht="15" hidden="false" customHeight="false" outlineLevel="0" collapsed="false">
      <c r="A73" s="1"/>
      <c r="B73" s="1"/>
    </row>
    <row r="74" customFormat="false" ht="15" hidden="false" customHeight="false" outlineLevel="0" collapsed="false">
      <c r="A74" s="1"/>
      <c r="B74" s="1"/>
    </row>
    <row r="75" customFormat="false" ht="15" hidden="false" customHeight="false" outlineLevel="0" collapsed="false">
      <c r="A75" s="1"/>
      <c r="B75" s="1"/>
    </row>
    <row r="76" customFormat="false" ht="15" hidden="false" customHeight="false" outlineLevel="0" collapsed="false">
      <c r="A76" s="1"/>
      <c r="B76" s="1"/>
    </row>
    <row r="77" customFormat="false" ht="15" hidden="false" customHeight="false" outlineLevel="0" collapsed="false">
      <c r="A77" s="1"/>
      <c r="B77" s="1"/>
    </row>
    <row r="78" customFormat="false" ht="15" hidden="false" customHeight="false" outlineLevel="0" collapsed="false">
      <c r="A78" s="1"/>
      <c r="B78" s="1"/>
    </row>
    <row r="79" customFormat="false" ht="15" hidden="false" customHeight="false" outlineLevel="0" collapsed="false">
      <c r="A79" s="1"/>
      <c r="B79" s="1"/>
    </row>
    <row r="80" customFormat="false" ht="15" hidden="false" customHeight="false" outlineLevel="0" collapsed="false">
      <c r="A80" s="1"/>
      <c r="B80" s="1"/>
    </row>
    <row r="81" customFormat="false" ht="15" hidden="false" customHeight="false" outlineLevel="0" collapsed="false">
      <c r="A81" s="1"/>
      <c r="B81" s="1"/>
    </row>
    <row r="82" customFormat="false" ht="15" hidden="false" customHeight="false" outlineLevel="0" collapsed="false">
      <c r="A82" s="1"/>
      <c r="B82" s="1"/>
    </row>
    <row r="83" customFormat="false" ht="15" hidden="false" customHeight="false" outlineLevel="0" collapsed="false">
      <c r="A83" s="1"/>
      <c r="B83" s="1"/>
    </row>
    <row r="84" customFormat="false" ht="15" hidden="false" customHeight="false" outlineLevel="0" collapsed="false">
      <c r="A84" s="1"/>
      <c r="B84" s="1"/>
    </row>
    <row r="85" customFormat="false" ht="15" hidden="false" customHeight="false" outlineLevel="0" collapsed="false">
      <c r="A85" s="1"/>
      <c r="B85" s="1"/>
    </row>
    <row r="86" customFormat="false" ht="15" hidden="false" customHeight="false" outlineLevel="0" collapsed="false">
      <c r="A86" s="1"/>
      <c r="B86" s="1"/>
    </row>
    <row r="87" customFormat="false" ht="15" hidden="false" customHeight="false" outlineLevel="0" collapsed="false">
      <c r="A87" s="1"/>
      <c r="B87" s="1"/>
    </row>
    <row r="88" customFormat="false" ht="15" hidden="false" customHeight="false" outlineLevel="0" collapsed="false">
      <c r="A88" s="1"/>
      <c r="B88" s="1"/>
    </row>
    <row r="89" customFormat="false" ht="15" hidden="false" customHeight="false" outlineLevel="0" collapsed="false">
      <c r="A89" s="1"/>
      <c r="B89" s="1"/>
    </row>
    <row r="90" customFormat="false" ht="15" hidden="false" customHeight="false" outlineLevel="0" collapsed="false">
      <c r="A90" s="1"/>
      <c r="B90" s="1"/>
    </row>
    <row r="91" customFormat="false" ht="15" hidden="false" customHeight="false" outlineLevel="0" collapsed="false">
      <c r="A91" s="1"/>
      <c r="B91" s="1"/>
    </row>
    <row r="92" customFormat="false" ht="15" hidden="false" customHeight="false" outlineLevel="0" collapsed="false">
      <c r="A92" s="1"/>
      <c r="B92" s="1"/>
    </row>
    <row r="93" customFormat="false" ht="15" hidden="false" customHeight="false" outlineLevel="0" collapsed="false">
      <c r="A93" s="1"/>
      <c r="B93" s="1"/>
    </row>
    <row r="94" customFormat="false" ht="15" hidden="false" customHeight="false" outlineLevel="0" collapsed="false">
      <c r="A94" s="1"/>
      <c r="B94" s="1"/>
    </row>
    <row r="95" customFormat="false" ht="15" hidden="false" customHeight="false" outlineLevel="0" collapsed="false">
      <c r="A95" s="1"/>
      <c r="B95" s="1"/>
    </row>
    <row r="96" customFormat="false" ht="15" hidden="false" customHeight="false" outlineLevel="0" collapsed="false">
      <c r="A96" s="1"/>
      <c r="B96" s="1"/>
    </row>
    <row r="97" customFormat="false" ht="15" hidden="false" customHeight="false" outlineLevel="0" collapsed="false">
      <c r="A97" s="1"/>
      <c r="B97" s="1"/>
    </row>
    <row r="98" customFormat="false" ht="15" hidden="false" customHeight="false" outlineLevel="0" collapsed="false">
      <c r="A98" s="1"/>
      <c r="B98" s="1"/>
    </row>
    <row r="99" customFormat="false" ht="15" hidden="false" customHeight="false" outlineLevel="0" collapsed="false">
      <c r="A99" s="1"/>
      <c r="B99" s="1"/>
    </row>
    <row r="100" customFormat="false" ht="15" hidden="false" customHeight="false" outlineLevel="0" collapsed="false">
      <c r="A100" s="1"/>
      <c r="B100" s="1"/>
    </row>
    <row r="101" customFormat="false" ht="15" hidden="false" customHeight="false" outlineLevel="0" collapsed="false">
      <c r="A101" s="1"/>
      <c r="B101" s="1"/>
    </row>
    <row r="102" customFormat="false" ht="15" hidden="false" customHeight="false" outlineLevel="0" collapsed="false">
      <c r="A102" s="1"/>
      <c r="B102" s="1"/>
    </row>
    <row r="103" customFormat="false" ht="15" hidden="false" customHeight="false" outlineLevel="0" collapsed="false">
      <c r="A103" s="1"/>
      <c r="B103" s="1"/>
    </row>
    <row r="104" customFormat="false" ht="15" hidden="false" customHeight="false" outlineLevel="0" collapsed="false">
      <c r="A104" s="1"/>
      <c r="B104" s="1"/>
    </row>
    <row r="105" customFormat="false" ht="15" hidden="false" customHeight="false" outlineLevel="0" collapsed="false">
      <c r="A105" s="1"/>
      <c r="B105" s="1"/>
    </row>
    <row r="106" customFormat="false" ht="15" hidden="false" customHeight="false" outlineLevel="0" collapsed="false">
      <c r="A106" s="1"/>
      <c r="B106" s="1"/>
    </row>
    <row r="107" customFormat="false" ht="15" hidden="false" customHeight="false" outlineLevel="0" collapsed="false">
      <c r="A107" s="1"/>
      <c r="B107" s="1"/>
    </row>
    <row r="108" customFormat="false" ht="15" hidden="false" customHeight="false" outlineLevel="0" collapsed="false">
      <c r="A108" s="1"/>
      <c r="B108" s="1"/>
    </row>
    <row r="109" customFormat="false" ht="15" hidden="false" customHeight="false" outlineLevel="0" collapsed="false">
      <c r="A109" s="1"/>
      <c r="B109" s="1"/>
    </row>
    <row r="110" customFormat="false" ht="15" hidden="false" customHeight="false" outlineLevel="0" collapsed="false">
      <c r="A110" s="1"/>
      <c r="B110" s="1"/>
    </row>
    <row r="111" customFormat="false" ht="15" hidden="false" customHeight="false" outlineLevel="0" collapsed="false">
      <c r="A111" s="1"/>
      <c r="B111" s="1"/>
    </row>
    <row r="112" customFormat="false" ht="15" hidden="false" customHeight="false" outlineLevel="0" collapsed="false">
      <c r="A112" s="1"/>
      <c r="B112" s="1"/>
    </row>
    <row r="113" customFormat="false" ht="15" hidden="false" customHeight="false" outlineLevel="0" collapsed="false">
      <c r="A113" s="1"/>
      <c r="B113" s="1"/>
    </row>
    <row r="114" customFormat="false" ht="15" hidden="false" customHeight="false" outlineLevel="0" collapsed="false">
      <c r="A114" s="1"/>
      <c r="B114" s="1"/>
    </row>
    <row r="115" customFormat="false" ht="15" hidden="false" customHeight="false" outlineLevel="0" collapsed="false">
      <c r="A115" s="1"/>
      <c r="B115" s="1"/>
    </row>
    <row r="116" customFormat="false" ht="15" hidden="false" customHeight="false" outlineLevel="0" collapsed="false">
      <c r="A116" s="1"/>
      <c r="B116" s="1"/>
    </row>
    <row r="117" customFormat="false" ht="15" hidden="false" customHeight="false" outlineLevel="0" collapsed="false">
      <c r="A117" s="1"/>
      <c r="B117" s="1"/>
    </row>
    <row r="118" customFormat="false" ht="15" hidden="false" customHeight="false" outlineLevel="0" collapsed="false">
      <c r="A118" s="1"/>
      <c r="B118" s="1"/>
    </row>
    <row r="119" customFormat="false" ht="15" hidden="false" customHeight="false" outlineLevel="0" collapsed="false">
      <c r="A119" s="1"/>
      <c r="B119" s="1"/>
    </row>
    <row r="120" customFormat="false" ht="15" hidden="false" customHeight="false" outlineLevel="0" collapsed="false">
      <c r="A120" s="1"/>
      <c r="B120" s="1"/>
    </row>
    <row r="121" customFormat="false" ht="15" hidden="false" customHeight="false" outlineLevel="0" collapsed="false">
      <c r="A121" s="1"/>
      <c r="B121" s="1"/>
    </row>
    <row r="122" customFormat="false" ht="15" hidden="false" customHeight="false" outlineLevel="0" collapsed="false">
      <c r="A122" s="1"/>
      <c r="B122" s="1"/>
    </row>
    <row r="123" customFormat="false" ht="15" hidden="false" customHeight="false" outlineLevel="0" collapsed="false">
      <c r="A123" s="1"/>
      <c r="B123" s="1"/>
    </row>
    <row r="124" customFormat="false" ht="15" hidden="false" customHeight="false" outlineLevel="0" collapsed="false">
      <c r="A124" s="1"/>
      <c r="B124" s="1"/>
    </row>
    <row r="125" customFormat="false" ht="15" hidden="false" customHeight="false" outlineLevel="0" collapsed="false">
      <c r="A125" s="1"/>
      <c r="B125" s="1"/>
    </row>
    <row r="126" customFormat="false" ht="15" hidden="false" customHeight="false" outlineLevel="0" collapsed="false">
      <c r="A126" s="1"/>
      <c r="B126" s="1"/>
    </row>
    <row r="127" customFormat="false" ht="15" hidden="false" customHeight="false" outlineLevel="0" collapsed="false">
      <c r="A127" s="1"/>
      <c r="B127" s="1"/>
    </row>
    <row r="128" customFormat="false" ht="15" hidden="false" customHeight="false" outlineLevel="0" collapsed="false">
      <c r="A128" s="1"/>
      <c r="B128" s="1"/>
    </row>
    <row r="129" customFormat="false" ht="15" hidden="false" customHeight="false" outlineLevel="0" collapsed="false">
      <c r="A129" s="1"/>
      <c r="B129" s="1"/>
    </row>
    <row r="130" customFormat="false" ht="15" hidden="false" customHeight="false" outlineLevel="0" collapsed="false">
      <c r="A130" s="1"/>
      <c r="B130" s="1"/>
    </row>
    <row r="131" customFormat="false" ht="15" hidden="false" customHeight="false" outlineLevel="0" collapsed="false">
      <c r="A131" s="1"/>
      <c r="B131" s="1"/>
    </row>
    <row r="132" customFormat="false" ht="15" hidden="false" customHeight="false" outlineLevel="0" collapsed="false">
      <c r="A132" s="1"/>
      <c r="B132" s="1"/>
    </row>
    <row r="133" customFormat="false" ht="15" hidden="false" customHeight="false" outlineLevel="0" collapsed="false">
      <c r="A133" s="1"/>
      <c r="B133" s="1"/>
    </row>
    <row r="134" customFormat="false" ht="15" hidden="false" customHeight="false" outlineLevel="0" collapsed="false">
      <c r="A134" s="1"/>
      <c r="B134" s="1"/>
    </row>
    <row r="135" customFormat="false" ht="15" hidden="false" customHeight="false" outlineLevel="0" collapsed="false">
      <c r="A135" s="1"/>
      <c r="B135" s="1"/>
    </row>
    <row r="136" customFormat="false" ht="15" hidden="false" customHeight="false" outlineLevel="0" collapsed="false">
      <c r="A136" s="1"/>
      <c r="B136" s="1"/>
    </row>
    <row r="137" customFormat="false" ht="15" hidden="false" customHeight="false" outlineLevel="0" collapsed="false">
      <c r="A137" s="1"/>
      <c r="B137" s="1"/>
    </row>
    <row r="138" customFormat="false" ht="15" hidden="false" customHeight="false" outlineLevel="0" collapsed="false">
      <c r="A138" s="1"/>
      <c r="B138" s="1"/>
    </row>
    <row r="139" customFormat="false" ht="15" hidden="false" customHeight="false" outlineLevel="0" collapsed="false">
      <c r="A139" s="1"/>
      <c r="B139" s="1"/>
    </row>
    <row r="140" customFormat="false" ht="15" hidden="false" customHeight="false" outlineLevel="0" collapsed="false">
      <c r="A140" s="1"/>
      <c r="B140" s="1"/>
    </row>
    <row r="141" customFormat="false" ht="15" hidden="false" customHeight="false" outlineLevel="0" collapsed="false">
      <c r="A141" s="1"/>
      <c r="B141" s="1"/>
    </row>
    <row r="142" customFormat="false" ht="15" hidden="false" customHeight="false" outlineLevel="0" collapsed="false">
      <c r="A142" s="1"/>
      <c r="B142" s="1"/>
    </row>
    <row r="143" customFormat="false" ht="15" hidden="false" customHeight="false" outlineLevel="0" collapsed="false">
      <c r="A143" s="1"/>
      <c r="B143" s="1"/>
    </row>
    <row r="144" customFormat="false" ht="15" hidden="false" customHeight="false" outlineLevel="0" collapsed="false">
      <c r="A144" s="1"/>
      <c r="B144" s="1"/>
    </row>
    <row r="145" customFormat="false" ht="15" hidden="false" customHeight="false" outlineLevel="0" collapsed="false">
      <c r="A145" s="1"/>
      <c r="B145" s="1"/>
    </row>
    <row r="146" customFormat="false" ht="15" hidden="false" customHeight="false" outlineLevel="0" collapsed="false">
      <c r="A146" s="1"/>
      <c r="B146" s="1"/>
    </row>
    <row r="147" customFormat="false" ht="15" hidden="false" customHeight="false" outlineLevel="0" collapsed="false">
      <c r="A147" s="1"/>
      <c r="B147" s="1"/>
    </row>
    <row r="148" customFormat="false" ht="15" hidden="false" customHeight="false" outlineLevel="0" collapsed="false">
      <c r="A148" s="1"/>
      <c r="B148" s="1"/>
    </row>
    <row r="149" customFormat="false" ht="15" hidden="false" customHeight="false" outlineLevel="0" collapsed="false">
      <c r="A149" s="1"/>
      <c r="B149" s="1"/>
    </row>
    <row r="150" customFormat="false" ht="15" hidden="false" customHeight="false" outlineLevel="0" collapsed="false">
      <c r="A150" s="1"/>
      <c r="B150" s="1"/>
    </row>
    <row r="151" customFormat="false" ht="15" hidden="false" customHeight="false" outlineLevel="0" collapsed="false">
      <c r="A151" s="1"/>
      <c r="B151" s="1"/>
    </row>
    <row r="152" customFormat="false" ht="15" hidden="false" customHeight="false" outlineLevel="0" collapsed="false">
      <c r="A152" s="1"/>
      <c r="B152" s="1"/>
    </row>
    <row r="153" customFormat="false" ht="15" hidden="false" customHeight="false" outlineLevel="0" collapsed="false">
      <c r="A153" s="1"/>
      <c r="B153" s="1"/>
    </row>
    <row r="154" customFormat="false" ht="15" hidden="false" customHeight="false" outlineLevel="0" collapsed="false">
      <c r="A154" s="1"/>
      <c r="B154" s="1"/>
    </row>
    <row r="155" customFormat="false" ht="15" hidden="false" customHeight="false" outlineLevel="0" collapsed="false">
      <c r="A155" s="1"/>
      <c r="B155" s="1"/>
    </row>
    <row r="156" customFormat="false" ht="15" hidden="false" customHeight="false" outlineLevel="0" collapsed="false">
      <c r="A156" s="1"/>
      <c r="B156" s="1"/>
    </row>
    <row r="157" customFormat="false" ht="15" hidden="false" customHeight="false" outlineLevel="0" collapsed="false">
      <c r="A157" s="1"/>
      <c r="B157" s="1"/>
    </row>
    <row r="158" customFormat="false" ht="15" hidden="false" customHeight="false" outlineLevel="0" collapsed="false">
      <c r="A158" s="1"/>
      <c r="B158" s="1"/>
    </row>
    <row r="159" customFormat="false" ht="15" hidden="false" customHeight="false" outlineLevel="0" collapsed="false">
      <c r="A159" s="1"/>
      <c r="B159" s="1"/>
    </row>
    <row r="160" customFormat="false" ht="15" hidden="false" customHeight="false" outlineLevel="0" collapsed="false">
      <c r="A160" s="1"/>
      <c r="B160" s="1"/>
    </row>
    <row r="161" customFormat="false" ht="15" hidden="false" customHeight="false" outlineLevel="0" collapsed="false">
      <c r="A161" s="1"/>
      <c r="B161" s="1"/>
    </row>
    <row r="162" customFormat="false" ht="15" hidden="false" customHeight="false" outlineLevel="0" collapsed="false">
      <c r="A162" s="1"/>
      <c r="B162" s="1"/>
    </row>
  </sheetData>
  <sheetProtection algorithmName="SHA-512" hashValue="UcsdWqAU6XhtqVh0kj56WdcMwM1Ia2dYHPuEsVhEOIy5zJ5K/6IuuPvkPmXflPbzOVjZgh/iGHcDejGnwZUyVQ==" saltValue="JDdv7fLgblOcnOzcbAG45w==" spinCount="100000" sheet="true" objects="true" scenarios="true"/>
  <mergeCells count="5">
    <mergeCell ref="A1:B5"/>
    <mergeCell ref="A6:B6"/>
    <mergeCell ref="A18:B18"/>
    <mergeCell ref="A32:B32"/>
    <mergeCell ref="A45:B45"/>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N163"/>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C11" activeCellId="0" sqref="C11"/>
    </sheetView>
  </sheetViews>
  <sheetFormatPr defaultColWidth="8.859375" defaultRowHeight="15" customHeight="true" zeroHeight="false" outlineLevelRow="0" outlineLevelCol="0"/>
  <cols>
    <col collapsed="false" customWidth="true" hidden="false" outlineLevel="0" max="1" min="1" style="184" width="72.57"/>
    <col collapsed="false" customWidth="true" hidden="false" outlineLevel="0" max="2" min="2" style="184" width="7.29"/>
    <col collapsed="false" customWidth="true" hidden="false" outlineLevel="0" max="3" min="3" style="184" width="73.57"/>
    <col collapsed="false" customWidth="true" hidden="false" outlineLevel="0" max="4" min="4" style="184" width="18.71"/>
    <col collapsed="false" customWidth="true" hidden="false" outlineLevel="0" max="5" min="5" style="184" width="19.42"/>
    <col collapsed="false" customWidth="true" hidden="false" outlineLevel="0" max="6" min="6" style="184" width="25.71"/>
    <col collapsed="false" customWidth="true" hidden="false" outlineLevel="0" max="7" min="7" style="184" width="27.57"/>
    <col collapsed="false" customWidth="true" hidden="false" outlineLevel="0" max="12" min="8" style="184" width="25.14"/>
    <col collapsed="false" customWidth="true" hidden="false" outlineLevel="0" max="14" min="13" style="184" width="27.71"/>
    <col collapsed="false" customWidth="true" hidden="false" outlineLevel="0" max="17" min="15" style="33" width="26.71"/>
    <col collapsed="false" customWidth="true" hidden="false" outlineLevel="0" max="18" min="18" style="184" width="37.86"/>
    <col collapsed="false" customWidth="true" hidden="false" outlineLevel="0" max="19" min="19" style="184" width="28.71"/>
    <col collapsed="false" customWidth="true" hidden="false" outlineLevel="0" max="20" min="20" style="184" width="40"/>
    <col collapsed="false" customWidth="true" hidden="false" outlineLevel="0" max="22" min="21" style="184" width="26.71"/>
    <col collapsed="false" customWidth="true" hidden="false" outlineLevel="0" max="25" min="23" style="184" width="28.86"/>
    <col collapsed="false" customWidth="true" hidden="false" outlineLevel="0" max="30" min="26" style="184" width="18.71"/>
    <col collapsed="false" customWidth="true" hidden="false" outlineLevel="0" max="31" min="31" style="184" width="23"/>
    <col collapsed="false" customWidth="true" hidden="false" outlineLevel="0" max="32" min="32" style="184" width="18.71"/>
    <col collapsed="false" customWidth="true" hidden="false" outlineLevel="0" max="34" min="33" style="184" width="22.71"/>
    <col collapsed="false" customWidth="true" hidden="false" outlineLevel="0" max="35" min="35" style="184" width="2.71"/>
    <col collapsed="false" customWidth="true" hidden="false" outlineLevel="0" max="36" min="36" style="184" width="7"/>
    <col collapsed="false" customWidth="false" hidden="false" outlineLevel="0" max="39" min="37" style="184" width="8.86"/>
    <col collapsed="false" customWidth="false" hidden="true" outlineLevel="0" max="40" min="40" style="184" width="8.86"/>
    <col collapsed="false" customWidth="false" hidden="false" outlineLevel="0" max="16384" min="41" style="184" width="8.86"/>
  </cols>
  <sheetData>
    <row r="1" customFormat="false" ht="33.75" hidden="false" customHeight="true" outlineLevel="0" collapsed="false">
      <c r="A1" s="276" t="s">
        <v>107</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7"/>
      <c r="AI1" s="278"/>
      <c r="AJ1" s="182"/>
    </row>
    <row r="2" customFormat="false" ht="33.75" hidden="false" customHeight="true" outlineLevel="0" collapsed="false">
      <c r="A2" s="279" t="str">
        <f aca="false">'Monitoria Anual - 1'!A2</f>
        <v>Plano de Ação Nacional para Conservação das Espécies Ameaçadas de Extinção da Fauna Aquática da Bacia do Rio São Francisco - PAN SÃO FRANCISCO</v>
      </c>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80"/>
      <c r="AJ2" s="182"/>
    </row>
    <row r="3" customFormat="false" ht="15" hidden="false" customHeight="false" outlineLevel="0" collapsed="false">
      <c r="AI3" s="281"/>
      <c r="AJ3" s="182"/>
    </row>
    <row r="4" customFormat="false" ht="45" hidden="false" customHeight="true" outlineLevel="0" collapsed="false">
      <c r="A4" s="282" t="s">
        <v>109</v>
      </c>
      <c r="B4" s="283" t="str">
        <f aca="false">'Monitoria Anual - 1'!B4</f>
        <v>Assegurar a qualidade ambiental do ecossistema aquático para conservar populações saudáveis de peixes ameaçados do Velho Chico, em 5 anos.</v>
      </c>
      <c r="C4" s="283"/>
      <c r="D4" s="283"/>
      <c r="E4" s="283"/>
      <c r="F4" s="283"/>
      <c r="G4" s="283"/>
      <c r="H4" s="45"/>
      <c r="I4" s="45"/>
      <c r="J4" s="45"/>
      <c r="K4" s="45"/>
      <c r="L4" s="45"/>
      <c r="M4" s="45"/>
      <c r="N4" s="45"/>
      <c r="O4" s="45"/>
      <c r="P4" s="45"/>
      <c r="Q4" s="45"/>
      <c r="AI4" s="281"/>
      <c r="AJ4" s="182"/>
    </row>
    <row r="5" customFormat="false" ht="15" hidden="false" customHeight="false" outlineLevel="0" collapsed="false">
      <c r="AI5" s="281"/>
      <c r="AJ5" s="182"/>
    </row>
    <row r="6" customFormat="false" ht="27" hidden="false" customHeight="true" outlineLevel="0" collapsed="false">
      <c r="A6" s="282" t="s">
        <v>111</v>
      </c>
      <c r="B6" s="284" t="s">
        <v>680</v>
      </c>
      <c r="C6" s="284"/>
      <c r="M6" s="33"/>
      <c r="N6" s="33"/>
      <c r="AI6" s="281"/>
      <c r="AJ6" s="182"/>
      <c r="AN6" s="285" t="s">
        <v>113</v>
      </c>
    </row>
    <row r="7" customFormat="false" ht="15" hidden="false" customHeight="false" outlineLevel="0" collapsed="false">
      <c r="AI7" s="281"/>
      <c r="AJ7" s="182"/>
      <c r="AN7" s="286" t="s">
        <v>114</v>
      </c>
    </row>
    <row r="8" customFormat="false" ht="27" hidden="false" customHeight="true" outlineLevel="0" collapsed="false">
      <c r="A8" s="287" t="s">
        <v>115</v>
      </c>
      <c r="B8" s="287"/>
      <c r="C8" s="287"/>
      <c r="D8" s="287"/>
      <c r="E8" s="287"/>
      <c r="F8" s="287"/>
      <c r="G8" s="287"/>
      <c r="H8" s="287"/>
      <c r="I8" s="287"/>
      <c r="J8" s="287"/>
      <c r="K8" s="287"/>
      <c r="L8" s="287"/>
      <c r="M8" s="287"/>
      <c r="N8" s="288"/>
      <c r="O8" s="289" t="s">
        <v>116</v>
      </c>
      <c r="P8" s="289"/>
      <c r="Q8" s="289"/>
      <c r="R8" s="289"/>
      <c r="S8" s="289"/>
      <c r="T8" s="289"/>
      <c r="U8" s="289"/>
      <c r="V8" s="289"/>
      <c r="W8" s="290" t="s">
        <v>117</v>
      </c>
      <c r="X8" s="290"/>
      <c r="Y8" s="290"/>
      <c r="Z8" s="290"/>
      <c r="AA8" s="290"/>
      <c r="AB8" s="290"/>
      <c r="AC8" s="290"/>
      <c r="AD8" s="290"/>
      <c r="AE8" s="290"/>
      <c r="AF8" s="290"/>
      <c r="AG8" s="290"/>
      <c r="AH8" s="290"/>
      <c r="AI8" s="291"/>
      <c r="AJ8" s="182"/>
    </row>
    <row r="9" customFormat="false" ht="64.5" hidden="false" customHeight="true" outlineLevel="0" collapsed="false">
      <c r="A9" s="292" t="s">
        <v>118</v>
      </c>
      <c r="B9" s="293" t="s">
        <v>119</v>
      </c>
      <c r="C9" s="293" t="s">
        <v>2</v>
      </c>
      <c r="D9" s="293" t="s">
        <v>4</v>
      </c>
      <c r="E9" s="55" t="s">
        <v>6</v>
      </c>
      <c r="F9" s="294" t="s">
        <v>8</v>
      </c>
      <c r="G9" s="294"/>
      <c r="H9" s="293" t="s">
        <v>10</v>
      </c>
      <c r="I9" s="293" t="s">
        <v>14</v>
      </c>
      <c r="J9" s="293" t="s">
        <v>12</v>
      </c>
      <c r="K9" s="295" t="s">
        <v>120</v>
      </c>
      <c r="L9" s="295"/>
      <c r="M9" s="293" t="s">
        <v>20</v>
      </c>
      <c r="N9" s="293" t="s">
        <v>22</v>
      </c>
      <c r="O9" s="320" t="s">
        <v>27</v>
      </c>
      <c r="P9" s="321" t="s">
        <v>37</v>
      </c>
      <c r="Q9" s="322" t="s">
        <v>33</v>
      </c>
      <c r="R9" s="64" t="s">
        <v>41</v>
      </c>
      <c r="S9" s="64" t="s">
        <v>43</v>
      </c>
      <c r="T9" s="64" t="s">
        <v>45</v>
      </c>
      <c r="U9" s="64" t="s">
        <v>47</v>
      </c>
      <c r="V9" s="65" t="s">
        <v>49</v>
      </c>
      <c r="W9" s="66" t="s">
        <v>52</v>
      </c>
      <c r="X9" s="67" t="s">
        <v>54</v>
      </c>
      <c r="Y9" s="67" t="s">
        <v>56</v>
      </c>
      <c r="Z9" s="67" t="s">
        <v>58</v>
      </c>
      <c r="AA9" s="67" t="s">
        <v>60</v>
      </c>
      <c r="AB9" s="67" t="s">
        <v>62</v>
      </c>
      <c r="AC9" s="67" t="s">
        <v>64</v>
      </c>
      <c r="AD9" s="67" t="s">
        <v>66</v>
      </c>
      <c r="AE9" s="67" t="s">
        <v>68</v>
      </c>
      <c r="AF9" s="67" t="s">
        <v>70</v>
      </c>
      <c r="AG9" s="67" t="s">
        <v>121</v>
      </c>
      <c r="AH9" s="67" t="s">
        <v>74</v>
      </c>
      <c r="AI9" s="68"/>
      <c r="AJ9" s="182"/>
    </row>
    <row r="10" customFormat="false" ht="45.75" hidden="false" customHeight="true" outlineLevel="0" collapsed="false">
      <c r="A10" s="292"/>
      <c r="B10" s="293"/>
      <c r="C10" s="293"/>
      <c r="D10" s="293"/>
      <c r="E10" s="55"/>
      <c r="F10" s="296" t="s">
        <v>122</v>
      </c>
      <c r="G10" s="296" t="s">
        <v>123</v>
      </c>
      <c r="H10" s="293"/>
      <c r="I10" s="293"/>
      <c r="J10" s="293"/>
      <c r="K10" s="70" t="s">
        <v>124</v>
      </c>
      <c r="L10" s="70" t="s">
        <v>125</v>
      </c>
      <c r="M10" s="293"/>
      <c r="N10" s="293"/>
      <c r="O10" s="320"/>
      <c r="P10" s="321"/>
      <c r="Q10" s="322"/>
      <c r="R10" s="64"/>
      <c r="S10" s="64"/>
      <c r="T10" s="64"/>
      <c r="U10" s="64"/>
      <c r="V10" s="65"/>
      <c r="W10" s="66"/>
      <c r="X10" s="67"/>
      <c r="Y10" s="67"/>
      <c r="Z10" s="67"/>
      <c r="AA10" s="67"/>
      <c r="AB10" s="67"/>
      <c r="AC10" s="67"/>
      <c r="AD10" s="67"/>
      <c r="AE10" s="67"/>
      <c r="AF10" s="67"/>
      <c r="AG10" s="67"/>
      <c r="AH10" s="67"/>
      <c r="AI10" s="68"/>
      <c r="AJ10" s="182"/>
    </row>
    <row r="11" customFormat="false" ht="30" hidden="false" customHeight="true" outlineLevel="0" collapsed="false">
      <c r="A11" s="297" t="s">
        <v>681</v>
      </c>
      <c r="B11" s="270" t="s">
        <v>127</v>
      </c>
      <c r="C11" s="298"/>
      <c r="D11" s="298"/>
      <c r="E11" s="298"/>
      <c r="F11" s="298"/>
      <c r="G11" s="298"/>
      <c r="H11" s="298"/>
      <c r="I11" s="298"/>
      <c r="J11" s="298"/>
      <c r="K11" s="298"/>
      <c r="L11" s="298"/>
      <c r="M11" s="298"/>
      <c r="N11" s="298"/>
      <c r="O11" s="299"/>
      <c r="P11" s="271" t="s">
        <v>138</v>
      </c>
      <c r="Q11" s="298"/>
      <c r="R11" s="298"/>
      <c r="S11" s="298"/>
      <c r="T11" s="298"/>
      <c r="U11" s="298"/>
      <c r="V11" s="298"/>
      <c r="W11" s="298"/>
      <c r="X11" s="298"/>
      <c r="Y11" s="298"/>
      <c r="Z11" s="298"/>
      <c r="AA11" s="298"/>
      <c r="AB11" s="298"/>
      <c r="AC11" s="298"/>
      <c r="AD11" s="298"/>
      <c r="AE11" s="298"/>
      <c r="AF11" s="298"/>
      <c r="AG11" s="298"/>
      <c r="AH11" s="298"/>
      <c r="AI11" s="68"/>
      <c r="AJ11" s="182"/>
    </row>
    <row r="12" customFormat="false" ht="30" hidden="false" customHeight="true" outlineLevel="0" collapsed="false">
      <c r="A12" s="297"/>
      <c r="B12" s="267" t="s">
        <v>143</v>
      </c>
      <c r="C12" s="301"/>
      <c r="D12" s="301"/>
      <c r="E12" s="301"/>
      <c r="F12" s="301"/>
      <c r="G12" s="301"/>
      <c r="H12" s="301"/>
      <c r="I12" s="301"/>
      <c r="J12" s="301"/>
      <c r="K12" s="301"/>
      <c r="L12" s="301"/>
      <c r="M12" s="301"/>
      <c r="N12" s="298"/>
      <c r="O12" s="298"/>
      <c r="P12" s="271"/>
      <c r="Q12" s="298" t="s">
        <v>138</v>
      </c>
      <c r="R12" s="301"/>
      <c r="S12" s="301"/>
      <c r="T12" s="301"/>
      <c r="U12" s="301"/>
      <c r="V12" s="301"/>
      <c r="W12" s="301"/>
      <c r="X12" s="301"/>
      <c r="Y12" s="301"/>
      <c r="Z12" s="301"/>
      <c r="AA12" s="301"/>
      <c r="AB12" s="301"/>
      <c r="AC12" s="301"/>
      <c r="AD12" s="301"/>
      <c r="AE12" s="301"/>
      <c r="AF12" s="301"/>
      <c r="AG12" s="301"/>
      <c r="AH12" s="298"/>
      <c r="AI12" s="68"/>
      <c r="AJ12" s="182"/>
    </row>
    <row r="13" customFormat="false" ht="30" hidden="false" customHeight="true" outlineLevel="0" collapsed="false">
      <c r="A13" s="297"/>
      <c r="B13" s="267" t="s">
        <v>153</v>
      </c>
      <c r="C13" s="301"/>
      <c r="D13" s="301"/>
      <c r="E13" s="301"/>
      <c r="F13" s="301"/>
      <c r="G13" s="301"/>
      <c r="H13" s="301"/>
      <c r="I13" s="301"/>
      <c r="J13" s="301"/>
      <c r="K13" s="301"/>
      <c r="L13" s="301"/>
      <c r="M13" s="301"/>
      <c r="N13" s="298"/>
      <c r="O13" s="298"/>
      <c r="P13" s="271" t="s">
        <v>138</v>
      </c>
      <c r="Q13" s="298"/>
      <c r="R13" s="301"/>
      <c r="S13" s="301"/>
      <c r="T13" s="301"/>
      <c r="U13" s="301"/>
      <c r="V13" s="301"/>
      <c r="W13" s="301"/>
      <c r="X13" s="301"/>
      <c r="Y13" s="301"/>
      <c r="Z13" s="301"/>
      <c r="AA13" s="301"/>
      <c r="AB13" s="301"/>
      <c r="AC13" s="301"/>
      <c r="AD13" s="301"/>
      <c r="AE13" s="301"/>
      <c r="AF13" s="301"/>
      <c r="AG13" s="301"/>
      <c r="AH13" s="298"/>
      <c r="AI13" s="68"/>
      <c r="AJ13" s="182"/>
    </row>
    <row r="14" customFormat="false" ht="30" hidden="false" customHeight="true" outlineLevel="0" collapsed="false">
      <c r="A14" s="297"/>
      <c r="B14" s="267" t="s">
        <v>163</v>
      </c>
      <c r="C14" s="301"/>
      <c r="D14" s="301"/>
      <c r="E14" s="301"/>
      <c r="F14" s="301"/>
      <c r="G14" s="301"/>
      <c r="H14" s="301"/>
      <c r="I14" s="301"/>
      <c r="J14" s="301"/>
      <c r="K14" s="301"/>
      <c r="L14" s="301"/>
      <c r="M14" s="301"/>
      <c r="N14" s="298"/>
      <c r="O14" s="298" t="s">
        <v>138</v>
      </c>
      <c r="P14" s="271"/>
      <c r="Q14" s="298"/>
      <c r="R14" s="301"/>
      <c r="S14" s="301"/>
      <c r="T14" s="301"/>
      <c r="U14" s="301"/>
      <c r="V14" s="301"/>
      <c r="W14" s="301"/>
      <c r="X14" s="301"/>
      <c r="Y14" s="301"/>
      <c r="Z14" s="301"/>
      <c r="AA14" s="301"/>
      <c r="AB14" s="301"/>
      <c r="AC14" s="301"/>
      <c r="AD14" s="301"/>
      <c r="AE14" s="301"/>
      <c r="AF14" s="301"/>
      <c r="AG14" s="301"/>
      <c r="AH14" s="298"/>
      <c r="AI14" s="68"/>
      <c r="AJ14" s="182"/>
    </row>
    <row r="15" customFormat="false" ht="30" hidden="false" customHeight="true" outlineLevel="0" collapsed="false">
      <c r="A15" s="297"/>
      <c r="B15" s="267" t="s">
        <v>169</v>
      </c>
      <c r="C15" s="301"/>
      <c r="D15" s="301"/>
      <c r="E15" s="301"/>
      <c r="F15" s="301"/>
      <c r="G15" s="301"/>
      <c r="H15" s="301"/>
      <c r="I15" s="301"/>
      <c r="J15" s="301"/>
      <c r="K15" s="301"/>
      <c r="L15" s="301"/>
      <c r="M15" s="301"/>
      <c r="N15" s="298"/>
      <c r="O15" s="298"/>
      <c r="P15" s="271"/>
      <c r="Q15" s="298" t="s">
        <v>682</v>
      </c>
      <c r="R15" s="301"/>
      <c r="S15" s="301"/>
      <c r="T15" s="301"/>
      <c r="U15" s="301"/>
      <c r="V15" s="301"/>
      <c r="W15" s="301"/>
      <c r="X15" s="301"/>
      <c r="Y15" s="301"/>
      <c r="Z15" s="301"/>
      <c r="AA15" s="301"/>
      <c r="AB15" s="301"/>
      <c r="AC15" s="301"/>
      <c r="AD15" s="301"/>
      <c r="AE15" s="301"/>
      <c r="AF15" s="301"/>
      <c r="AG15" s="301"/>
      <c r="AH15" s="298"/>
      <c r="AI15" s="68"/>
      <c r="AJ15" s="182"/>
    </row>
    <row r="16" customFormat="false" ht="30" hidden="false" customHeight="true" outlineLevel="0" collapsed="false">
      <c r="A16" s="297"/>
      <c r="B16" s="267" t="s">
        <v>182</v>
      </c>
      <c r="C16" s="301"/>
      <c r="D16" s="301"/>
      <c r="E16" s="301"/>
      <c r="F16" s="301"/>
      <c r="G16" s="301"/>
      <c r="H16" s="301"/>
      <c r="I16" s="301"/>
      <c r="J16" s="301"/>
      <c r="K16" s="301"/>
      <c r="L16" s="301"/>
      <c r="M16" s="301"/>
      <c r="N16" s="298"/>
      <c r="O16" s="298" t="s">
        <v>138</v>
      </c>
      <c r="P16" s="271"/>
      <c r="Q16" s="298"/>
      <c r="R16" s="301"/>
      <c r="S16" s="301"/>
      <c r="T16" s="301"/>
      <c r="U16" s="301"/>
      <c r="V16" s="301"/>
      <c r="W16" s="301"/>
      <c r="X16" s="301"/>
      <c r="Y16" s="301"/>
      <c r="Z16" s="301"/>
      <c r="AA16" s="301"/>
      <c r="AB16" s="301"/>
      <c r="AC16" s="301"/>
      <c r="AD16" s="301"/>
      <c r="AE16" s="301"/>
      <c r="AF16" s="301"/>
      <c r="AG16" s="301"/>
      <c r="AH16" s="298"/>
      <c r="AI16" s="68"/>
      <c r="AJ16" s="182"/>
    </row>
    <row r="17" customFormat="false" ht="30" hidden="false" customHeight="true" outlineLevel="0" collapsed="false">
      <c r="A17" s="297"/>
      <c r="B17" s="267" t="s">
        <v>192</v>
      </c>
      <c r="C17" s="301"/>
      <c r="D17" s="301"/>
      <c r="E17" s="301"/>
      <c r="F17" s="301"/>
      <c r="G17" s="301"/>
      <c r="H17" s="301"/>
      <c r="I17" s="301"/>
      <c r="J17" s="301"/>
      <c r="K17" s="301"/>
      <c r="L17" s="301"/>
      <c r="M17" s="301"/>
      <c r="N17" s="298"/>
      <c r="O17" s="298"/>
      <c r="P17" s="271"/>
      <c r="Q17" s="298" t="s">
        <v>138</v>
      </c>
      <c r="R17" s="301"/>
      <c r="S17" s="301"/>
      <c r="T17" s="301"/>
      <c r="U17" s="301"/>
      <c r="V17" s="301"/>
      <c r="W17" s="301"/>
      <c r="X17" s="301"/>
      <c r="Y17" s="301"/>
      <c r="Z17" s="301"/>
      <c r="AA17" s="301"/>
      <c r="AB17" s="301"/>
      <c r="AC17" s="301"/>
      <c r="AD17" s="301"/>
      <c r="AE17" s="301"/>
      <c r="AF17" s="301"/>
      <c r="AG17" s="301"/>
      <c r="AH17" s="298"/>
      <c r="AI17" s="68"/>
      <c r="AJ17" s="182"/>
    </row>
    <row r="18" customFormat="false" ht="30" hidden="false" customHeight="true" outlineLevel="0" collapsed="false">
      <c r="A18" s="297"/>
      <c r="B18" s="267" t="s">
        <v>683</v>
      </c>
      <c r="C18" s="301"/>
      <c r="D18" s="301"/>
      <c r="E18" s="301"/>
      <c r="F18" s="301"/>
      <c r="G18" s="301"/>
      <c r="H18" s="301"/>
      <c r="I18" s="301"/>
      <c r="J18" s="301"/>
      <c r="K18" s="301"/>
      <c r="L18" s="301"/>
      <c r="M18" s="301"/>
      <c r="N18" s="298"/>
      <c r="O18" s="298" t="s">
        <v>138</v>
      </c>
      <c r="P18" s="271"/>
      <c r="Q18" s="298"/>
      <c r="R18" s="301"/>
      <c r="S18" s="301"/>
      <c r="T18" s="301"/>
      <c r="U18" s="301"/>
      <c r="V18" s="301"/>
      <c r="W18" s="301"/>
      <c r="X18" s="301"/>
      <c r="Y18" s="301"/>
      <c r="Z18" s="301"/>
      <c r="AA18" s="301"/>
      <c r="AB18" s="301"/>
      <c r="AC18" s="301"/>
      <c r="AD18" s="301"/>
      <c r="AE18" s="301"/>
      <c r="AF18" s="301"/>
      <c r="AG18" s="301"/>
      <c r="AH18" s="298"/>
      <c r="AI18" s="68"/>
      <c r="AJ18" s="182"/>
    </row>
    <row r="19" customFormat="false" ht="30" hidden="false" customHeight="true" outlineLevel="0" collapsed="false">
      <c r="A19" s="297"/>
      <c r="B19" s="267" t="s">
        <v>684</v>
      </c>
      <c r="C19" s="301"/>
      <c r="D19" s="301"/>
      <c r="E19" s="301"/>
      <c r="F19" s="301"/>
      <c r="G19" s="301"/>
      <c r="H19" s="301"/>
      <c r="I19" s="301"/>
      <c r="J19" s="301"/>
      <c r="K19" s="301"/>
      <c r="L19" s="301"/>
      <c r="M19" s="301"/>
      <c r="N19" s="298"/>
      <c r="O19" s="298"/>
      <c r="P19" s="271" t="s">
        <v>138</v>
      </c>
      <c r="Q19" s="298"/>
      <c r="R19" s="301"/>
      <c r="S19" s="301"/>
      <c r="T19" s="301"/>
      <c r="U19" s="301"/>
      <c r="V19" s="301"/>
      <c r="W19" s="301"/>
      <c r="X19" s="301"/>
      <c r="Y19" s="301"/>
      <c r="Z19" s="301"/>
      <c r="AA19" s="301"/>
      <c r="AB19" s="301"/>
      <c r="AC19" s="301"/>
      <c r="AD19" s="301"/>
      <c r="AE19" s="301"/>
      <c r="AF19" s="301"/>
      <c r="AG19" s="301"/>
      <c r="AH19" s="298"/>
      <c r="AI19" s="68"/>
      <c r="AJ19" s="182"/>
    </row>
    <row r="20" customFormat="false" ht="30" hidden="false" customHeight="true" outlineLevel="0" collapsed="false">
      <c r="A20" s="297"/>
      <c r="B20" s="267" t="s">
        <v>685</v>
      </c>
      <c r="C20" s="301"/>
      <c r="D20" s="301"/>
      <c r="E20" s="301"/>
      <c r="F20" s="301"/>
      <c r="G20" s="301"/>
      <c r="H20" s="301"/>
      <c r="I20" s="301"/>
      <c r="J20" s="301"/>
      <c r="K20" s="301"/>
      <c r="L20" s="301"/>
      <c r="M20" s="301"/>
      <c r="N20" s="298"/>
      <c r="O20" s="298"/>
      <c r="P20" s="271" t="s">
        <v>138</v>
      </c>
      <c r="Q20" s="298"/>
      <c r="R20" s="301"/>
      <c r="S20" s="301"/>
      <c r="T20" s="301"/>
      <c r="U20" s="301"/>
      <c r="V20" s="301"/>
      <c r="W20" s="301"/>
      <c r="X20" s="301"/>
      <c r="Y20" s="301"/>
      <c r="Z20" s="301"/>
      <c r="AA20" s="301"/>
      <c r="AB20" s="301"/>
      <c r="AC20" s="301"/>
      <c r="AD20" s="301"/>
      <c r="AE20" s="301"/>
      <c r="AF20" s="301"/>
      <c r="AG20" s="301"/>
      <c r="AH20" s="298"/>
      <c r="AI20" s="68"/>
      <c r="AJ20" s="182"/>
    </row>
    <row r="21" customFormat="false" ht="30" hidden="false" customHeight="true" outlineLevel="0" collapsed="false">
      <c r="A21" s="297"/>
      <c r="B21" s="267" t="s">
        <v>686</v>
      </c>
      <c r="C21" s="301"/>
      <c r="D21" s="301"/>
      <c r="E21" s="301"/>
      <c r="F21" s="301"/>
      <c r="G21" s="301"/>
      <c r="H21" s="301"/>
      <c r="I21" s="301"/>
      <c r="J21" s="301"/>
      <c r="K21" s="301"/>
      <c r="L21" s="301"/>
      <c r="M21" s="301"/>
      <c r="N21" s="298"/>
      <c r="O21" s="298"/>
      <c r="P21" s="271" t="s">
        <v>138</v>
      </c>
      <c r="Q21" s="298"/>
      <c r="R21" s="301"/>
      <c r="S21" s="301"/>
      <c r="T21" s="301"/>
      <c r="U21" s="301"/>
      <c r="V21" s="301"/>
      <c r="W21" s="301"/>
      <c r="X21" s="301"/>
      <c r="Y21" s="301"/>
      <c r="Z21" s="301"/>
      <c r="AA21" s="301"/>
      <c r="AB21" s="301"/>
      <c r="AC21" s="301"/>
      <c r="AD21" s="301"/>
      <c r="AE21" s="301"/>
      <c r="AF21" s="301"/>
      <c r="AG21" s="301"/>
      <c r="AH21" s="298"/>
      <c r="AI21" s="68"/>
      <c r="AJ21" s="182"/>
    </row>
    <row r="22" customFormat="false" ht="30" hidden="false" customHeight="true" outlineLevel="0" collapsed="false">
      <c r="A22" s="297"/>
      <c r="B22" s="267" t="s">
        <v>687</v>
      </c>
      <c r="C22" s="301"/>
      <c r="D22" s="301"/>
      <c r="E22" s="301"/>
      <c r="F22" s="301"/>
      <c r="G22" s="301"/>
      <c r="H22" s="301"/>
      <c r="I22" s="301"/>
      <c r="J22" s="301"/>
      <c r="K22" s="301"/>
      <c r="L22" s="301"/>
      <c r="M22" s="301"/>
      <c r="N22" s="298"/>
      <c r="O22" s="298" t="s">
        <v>138</v>
      </c>
      <c r="P22" s="271"/>
      <c r="Q22" s="298"/>
      <c r="R22" s="301"/>
      <c r="S22" s="301"/>
      <c r="T22" s="301"/>
      <c r="U22" s="301"/>
      <c r="V22" s="301"/>
      <c r="W22" s="301"/>
      <c r="X22" s="301"/>
      <c r="Y22" s="301"/>
      <c r="Z22" s="301"/>
      <c r="AA22" s="301"/>
      <c r="AB22" s="301"/>
      <c r="AC22" s="301"/>
      <c r="AD22" s="301"/>
      <c r="AE22" s="301"/>
      <c r="AF22" s="301"/>
      <c r="AG22" s="301"/>
      <c r="AH22" s="298"/>
      <c r="AI22" s="68"/>
      <c r="AJ22" s="182"/>
    </row>
    <row r="23" customFormat="false" ht="30" hidden="false" customHeight="true" outlineLevel="0" collapsed="false">
      <c r="A23" s="297"/>
      <c r="B23" s="267" t="s">
        <v>688</v>
      </c>
      <c r="C23" s="301"/>
      <c r="D23" s="301"/>
      <c r="E23" s="301"/>
      <c r="F23" s="301"/>
      <c r="G23" s="301"/>
      <c r="H23" s="301"/>
      <c r="I23" s="301"/>
      <c r="J23" s="301"/>
      <c r="K23" s="301"/>
      <c r="L23" s="301"/>
      <c r="M23" s="301"/>
      <c r="N23" s="298"/>
      <c r="O23" s="298"/>
      <c r="P23" s="271"/>
      <c r="Q23" s="298" t="s">
        <v>138</v>
      </c>
      <c r="R23" s="301"/>
      <c r="S23" s="301"/>
      <c r="T23" s="301"/>
      <c r="U23" s="301"/>
      <c r="V23" s="301"/>
      <c r="W23" s="301"/>
      <c r="X23" s="301"/>
      <c r="Y23" s="301"/>
      <c r="Z23" s="301"/>
      <c r="AA23" s="301"/>
      <c r="AB23" s="301"/>
      <c r="AC23" s="301"/>
      <c r="AD23" s="301"/>
      <c r="AE23" s="301"/>
      <c r="AF23" s="301"/>
      <c r="AG23" s="301"/>
      <c r="AH23" s="298"/>
      <c r="AI23" s="68"/>
      <c r="AJ23" s="182"/>
    </row>
    <row r="24" customFormat="false" ht="30" hidden="false" customHeight="true" outlineLevel="0" collapsed="false">
      <c r="A24" s="297"/>
      <c r="B24" s="267" t="s">
        <v>689</v>
      </c>
      <c r="C24" s="301"/>
      <c r="D24" s="301"/>
      <c r="E24" s="301"/>
      <c r="F24" s="301"/>
      <c r="G24" s="301"/>
      <c r="H24" s="301"/>
      <c r="I24" s="301"/>
      <c r="J24" s="301"/>
      <c r="K24" s="301"/>
      <c r="L24" s="301"/>
      <c r="M24" s="301"/>
      <c r="N24" s="298"/>
      <c r="O24" s="298" t="s">
        <v>138</v>
      </c>
      <c r="P24" s="271"/>
      <c r="Q24" s="298"/>
      <c r="R24" s="301"/>
      <c r="S24" s="301"/>
      <c r="T24" s="301"/>
      <c r="U24" s="301"/>
      <c r="V24" s="301"/>
      <c r="W24" s="301"/>
      <c r="X24" s="301"/>
      <c r="Y24" s="301"/>
      <c r="Z24" s="301"/>
      <c r="AA24" s="301"/>
      <c r="AB24" s="301"/>
      <c r="AC24" s="301"/>
      <c r="AD24" s="301"/>
      <c r="AE24" s="301"/>
      <c r="AF24" s="301"/>
      <c r="AG24" s="301"/>
      <c r="AH24" s="298"/>
      <c r="AI24" s="68"/>
      <c r="AJ24" s="182"/>
    </row>
    <row r="25" customFormat="false" ht="30" hidden="false" customHeight="true" outlineLevel="0" collapsed="false">
      <c r="A25" s="297"/>
      <c r="B25" s="267" t="s">
        <v>690</v>
      </c>
      <c r="C25" s="301"/>
      <c r="D25" s="301"/>
      <c r="E25" s="301"/>
      <c r="F25" s="301"/>
      <c r="G25" s="301"/>
      <c r="H25" s="301"/>
      <c r="I25" s="301"/>
      <c r="J25" s="301"/>
      <c r="K25" s="301"/>
      <c r="L25" s="301"/>
      <c r="M25" s="301"/>
      <c r="N25" s="298"/>
      <c r="O25" s="298"/>
      <c r="P25" s="271"/>
      <c r="Q25" s="298" t="s">
        <v>138</v>
      </c>
      <c r="R25" s="301"/>
      <c r="S25" s="301"/>
      <c r="T25" s="301"/>
      <c r="U25" s="301"/>
      <c r="V25" s="301"/>
      <c r="W25" s="301"/>
      <c r="X25" s="301"/>
      <c r="Y25" s="301"/>
      <c r="Z25" s="301"/>
      <c r="AA25" s="301"/>
      <c r="AB25" s="301"/>
      <c r="AC25" s="301"/>
      <c r="AD25" s="301"/>
      <c r="AE25" s="301"/>
      <c r="AF25" s="301"/>
      <c r="AG25" s="301"/>
      <c r="AH25" s="298"/>
      <c r="AI25" s="68"/>
      <c r="AJ25" s="182"/>
    </row>
    <row r="26" customFormat="false" ht="30" hidden="false" customHeight="true" outlineLevel="0" collapsed="false">
      <c r="A26" s="273" t="s">
        <v>691</v>
      </c>
      <c r="B26" s="267" t="s">
        <v>205</v>
      </c>
      <c r="C26" s="301"/>
      <c r="D26" s="301"/>
      <c r="E26" s="301"/>
      <c r="F26" s="301"/>
      <c r="G26" s="301"/>
      <c r="H26" s="301"/>
      <c r="I26" s="301"/>
      <c r="J26" s="301"/>
      <c r="K26" s="301"/>
      <c r="L26" s="301"/>
      <c r="M26" s="301"/>
      <c r="N26" s="298"/>
      <c r="O26" s="298" t="s">
        <v>138</v>
      </c>
      <c r="P26" s="271"/>
      <c r="Q26" s="298" t="s">
        <v>682</v>
      </c>
      <c r="R26" s="301"/>
      <c r="S26" s="301"/>
      <c r="T26" s="301"/>
      <c r="U26" s="301"/>
      <c r="V26" s="301"/>
      <c r="W26" s="301"/>
      <c r="X26" s="301"/>
      <c r="Y26" s="301"/>
      <c r="Z26" s="301"/>
      <c r="AA26" s="301"/>
      <c r="AB26" s="301"/>
      <c r="AC26" s="301"/>
      <c r="AD26" s="301"/>
      <c r="AE26" s="301"/>
      <c r="AF26" s="301"/>
      <c r="AG26" s="301"/>
      <c r="AH26" s="298"/>
      <c r="AI26" s="68"/>
      <c r="AJ26" s="182"/>
    </row>
    <row r="27" customFormat="false" ht="30" hidden="false" customHeight="true" outlineLevel="0" collapsed="false">
      <c r="A27" s="273"/>
      <c r="B27" s="267" t="s">
        <v>216</v>
      </c>
      <c r="C27" s="301"/>
      <c r="D27" s="301"/>
      <c r="E27" s="301"/>
      <c r="F27" s="301"/>
      <c r="G27" s="301"/>
      <c r="H27" s="301"/>
      <c r="I27" s="301"/>
      <c r="J27" s="301"/>
      <c r="K27" s="301"/>
      <c r="L27" s="301"/>
      <c r="M27" s="301"/>
      <c r="N27" s="298"/>
      <c r="O27" s="298"/>
      <c r="P27" s="271"/>
      <c r="Q27" s="298" t="s">
        <v>682</v>
      </c>
      <c r="R27" s="301"/>
      <c r="S27" s="301"/>
      <c r="T27" s="301"/>
      <c r="U27" s="301"/>
      <c r="V27" s="301"/>
      <c r="W27" s="301"/>
      <c r="X27" s="301"/>
      <c r="Y27" s="301"/>
      <c r="Z27" s="301"/>
      <c r="AA27" s="301"/>
      <c r="AB27" s="301"/>
      <c r="AC27" s="301"/>
      <c r="AD27" s="301"/>
      <c r="AE27" s="301"/>
      <c r="AF27" s="301"/>
      <c r="AG27" s="301"/>
      <c r="AH27" s="298"/>
      <c r="AI27" s="68"/>
      <c r="AJ27" s="182"/>
    </row>
    <row r="28" customFormat="false" ht="30" hidden="false" customHeight="true" outlineLevel="0" collapsed="false">
      <c r="A28" s="273"/>
      <c r="B28" s="267" t="s">
        <v>223</v>
      </c>
      <c r="C28" s="298"/>
      <c r="D28" s="298"/>
      <c r="E28" s="298"/>
      <c r="F28" s="298"/>
      <c r="G28" s="298"/>
      <c r="H28" s="298"/>
      <c r="I28" s="298"/>
      <c r="J28" s="298"/>
      <c r="K28" s="298"/>
      <c r="L28" s="298"/>
      <c r="M28" s="298"/>
      <c r="N28" s="298"/>
      <c r="O28" s="298" t="s">
        <v>138</v>
      </c>
      <c r="P28" s="271"/>
      <c r="Q28" s="298" t="s">
        <v>682</v>
      </c>
      <c r="R28" s="298"/>
      <c r="S28" s="298"/>
      <c r="T28" s="298"/>
      <c r="U28" s="298"/>
      <c r="V28" s="298"/>
      <c r="W28" s="298"/>
      <c r="X28" s="298"/>
      <c r="Y28" s="298"/>
      <c r="Z28" s="298"/>
      <c r="AA28" s="298"/>
      <c r="AB28" s="298"/>
      <c r="AC28" s="298"/>
      <c r="AD28" s="298"/>
      <c r="AE28" s="298"/>
      <c r="AF28" s="298"/>
      <c r="AG28" s="298"/>
      <c r="AH28" s="298"/>
      <c r="AI28" s="68"/>
      <c r="AJ28" s="182"/>
    </row>
    <row r="29" customFormat="false" ht="30" hidden="false" customHeight="true" outlineLevel="0" collapsed="false">
      <c r="A29" s="273"/>
      <c r="B29" s="267" t="s">
        <v>234</v>
      </c>
      <c r="C29" s="298"/>
      <c r="D29" s="298"/>
      <c r="E29" s="298"/>
      <c r="F29" s="298"/>
      <c r="G29" s="298"/>
      <c r="H29" s="298"/>
      <c r="I29" s="298"/>
      <c r="J29" s="298"/>
      <c r="K29" s="298"/>
      <c r="L29" s="298"/>
      <c r="M29" s="298"/>
      <c r="N29" s="298"/>
      <c r="O29" s="298"/>
      <c r="P29" s="271" t="s">
        <v>138</v>
      </c>
      <c r="Q29" s="298"/>
      <c r="R29" s="298"/>
      <c r="S29" s="298"/>
      <c r="T29" s="298"/>
      <c r="U29" s="298"/>
      <c r="V29" s="298"/>
      <c r="W29" s="298"/>
      <c r="X29" s="298"/>
      <c r="Y29" s="298"/>
      <c r="Z29" s="298"/>
      <c r="AA29" s="298"/>
      <c r="AB29" s="298"/>
      <c r="AC29" s="298"/>
      <c r="AD29" s="298"/>
      <c r="AE29" s="298"/>
      <c r="AF29" s="298"/>
      <c r="AG29" s="298"/>
      <c r="AH29" s="298"/>
      <c r="AI29" s="68"/>
      <c r="AJ29" s="182"/>
    </row>
    <row r="30" customFormat="false" ht="30" hidden="false" customHeight="true" outlineLevel="0" collapsed="false">
      <c r="A30" s="273"/>
      <c r="B30" s="267" t="s">
        <v>247</v>
      </c>
      <c r="C30" s="298"/>
      <c r="D30" s="298"/>
      <c r="E30" s="298"/>
      <c r="F30" s="298"/>
      <c r="G30" s="298"/>
      <c r="H30" s="298"/>
      <c r="I30" s="298"/>
      <c r="J30" s="298"/>
      <c r="K30" s="298"/>
      <c r="L30" s="298"/>
      <c r="M30" s="298"/>
      <c r="N30" s="298"/>
      <c r="O30" s="298"/>
      <c r="P30" s="271" t="s">
        <v>138</v>
      </c>
      <c r="Q30" s="298"/>
      <c r="R30" s="298"/>
      <c r="S30" s="298"/>
      <c r="T30" s="298"/>
      <c r="U30" s="298"/>
      <c r="V30" s="298"/>
      <c r="W30" s="298"/>
      <c r="X30" s="298"/>
      <c r="Y30" s="298"/>
      <c r="Z30" s="298"/>
      <c r="AA30" s="298"/>
      <c r="AB30" s="298"/>
      <c r="AC30" s="298"/>
      <c r="AD30" s="298"/>
      <c r="AE30" s="298"/>
      <c r="AF30" s="298"/>
      <c r="AG30" s="298"/>
      <c r="AH30" s="298"/>
      <c r="AI30" s="68"/>
      <c r="AJ30" s="182"/>
    </row>
    <row r="31" customFormat="false" ht="30" hidden="false" customHeight="true" outlineLevel="0" collapsed="false">
      <c r="A31" s="273"/>
      <c r="B31" s="267" t="s">
        <v>692</v>
      </c>
      <c r="C31" s="298"/>
      <c r="D31" s="298"/>
      <c r="E31" s="298"/>
      <c r="F31" s="298"/>
      <c r="G31" s="298"/>
      <c r="H31" s="298"/>
      <c r="I31" s="298"/>
      <c r="J31" s="298"/>
      <c r="K31" s="298"/>
      <c r="L31" s="298"/>
      <c r="M31" s="298"/>
      <c r="N31" s="298"/>
      <c r="O31" s="298" t="s">
        <v>138</v>
      </c>
      <c r="P31" s="271"/>
      <c r="Q31" s="298"/>
      <c r="R31" s="298"/>
      <c r="S31" s="298"/>
      <c r="T31" s="298"/>
      <c r="U31" s="298"/>
      <c r="V31" s="298"/>
      <c r="W31" s="298"/>
      <c r="X31" s="298"/>
      <c r="Y31" s="298"/>
      <c r="Z31" s="298"/>
      <c r="AA31" s="298"/>
      <c r="AB31" s="298"/>
      <c r="AC31" s="298"/>
      <c r="AD31" s="298"/>
      <c r="AE31" s="298"/>
      <c r="AF31" s="298"/>
      <c r="AG31" s="298"/>
      <c r="AH31" s="298"/>
      <c r="AI31" s="68"/>
      <c r="AJ31" s="182"/>
    </row>
    <row r="32" customFormat="false" ht="30" hidden="false" customHeight="true" outlineLevel="0" collapsed="false">
      <c r="A32" s="273"/>
      <c r="B32" s="267" t="s">
        <v>693</v>
      </c>
      <c r="C32" s="298"/>
      <c r="D32" s="298"/>
      <c r="E32" s="298"/>
      <c r="F32" s="298"/>
      <c r="G32" s="298"/>
      <c r="H32" s="298"/>
      <c r="I32" s="298"/>
      <c r="J32" s="298"/>
      <c r="K32" s="298"/>
      <c r="L32" s="298"/>
      <c r="M32" s="298"/>
      <c r="N32" s="298"/>
      <c r="O32" s="298" t="s">
        <v>138</v>
      </c>
      <c r="P32" s="271"/>
      <c r="Q32" s="298"/>
      <c r="R32" s="298"/>
      <c r="S32" s="298"/>
      <c r="T32" s="298"/>
      <c r="U32" s="298"/>
      <c r="V32" s="298"/>
      <c r="W32" s="298"/>
      <c r="X32" s="298"/>
      <c r="Y32" s="298"/>
      <c r="Z32" s="298"/>
      <c r="AA32" s="298"/>
      <c r="AB32" s="298"/>
      <c r="AC32" s="298"/>
      <c r="AD32" s="298"/>
      <c r="AE32" s="298"/>
      <c r="AF32" s="298"/>
      <c r="AG32" s="298"/>
      <c r="AH32" s="298"/>
      <c r="AI32" s="68"/>
      <c r="AJ32" s="182"/>
    </row>
    <row r="33" customFormat="false" ht="30" hidden="false" customHeight="true" outlineLevel="0" collapsed="false">
      <c r="A33" s="273"/>
      <c r="B33" s="267" t="s">
        <v>694</v>
      </c>
      <c r="C33" s="298"/>
      <c r="D33" s="298"/>
      <c r="E33" s="298"/>
      <c r="F33" s="298"/>
      <c r="G33" s="298"/>
      <c r="H33" s="298"/>
      <c r="I33" s="298"/>
      <c r="J33" s="298"/>
      <c r="K33" s="298"/>
      <c r="L33" s="298"/>
      <c r="M33" s="298"/>
      <c r="N33" s="298"/>
      <c r="O33" s="298" t="s">
        <v>138</v>
      </c>
      <c r="P33" s="271"/>
      <c r="Q33" s="298"/>
      <c r="R33" s="298"/>
      <c r="S33" s="298"/>
      <c r="T33" s="298"/>
      <c r="U33" s="298"/>
      <c r="V33" s="298"/>
      <c r="W33" s="298"/>
      <c r="X33" s="298"/>
      <c r="Y33" s="298"/>
      <c r="Z33" s="298"/>
      <c r="AA33" s="298"/>
      <c r="AB33" s="298"/>
      <c r="AC33" s="298"/>
      <c r="AD33" s="298"/>
      <c r="AE33" s="298"/>
      <c r="AF33" s="298"/>
      <c r="AG33" s="298"/>
      <c r="AH33" s="298"/>
      <c r="AI33" s="68"/>
      <c r="AJ33" s="182"/>
    </row>
    <row r="34" customFormat="false" ht="30" hidden="false" customHeight="true" outlineLevel="0" collapsed="false">
      <c r="A34" s="273"/>
      <c r="B34" s="267" t="s">
        <v>695</v>
      </c>
      <c r="C34" s="298"/>
      <c r="D34" s="298"/>
      <c r="E34" s="298"/>
      <c r="F34" s="298"/>
      <c r="G34" s="298"/>
      <c r="H34" s="298"/>
      <c r="I34" s="298"/>
      <c r="J34" s="298"/>
      <c r="K34" s="298"/>
      <c r="L34" s="298"/>
      <c r="M34" s="298"/>
      <c r="N34" s="298"/>
      <c r="O34" s="298"/>
      <c r="P34" s="271"/>
      <c r="Q34" s="298" t="s">
        <v>138</v>
      </c>
      <c r="R34" s="298"/>
      <c r="S34" s="298"/>
      <c r="T34" s="298"/>
      <c r="U34" s="298"/>
      <c r="V34" s="298"/>
      <c r="W34" s="298"/>
      <c r="X34" s="298"/>
      <c r="Y34" s="298"/>
      <c r="Z34" s="298"/>
      <c r="AA34" s="298"/>
      <c r="AB34" s="298"/>
      <c r="AC34" s="298"/>
      <c r="AD34" s="298"/>
      <c r="AE34" s="298"/>
      <c r="AF34" s="298"/>
      <c r="AG34" s="298"/>
      <c r="AH34" s="298"/>
      <c r="AI34" s="68"/>
      <c r="AJ34" s="182"/>
    </row>
    <row r="35" customFormat="false" ht="30" hidden="false" customHeight="true" outlineLevel="0" collapsed="false">
      <c r="A35" s="273"/>
      <c r="B35" s="267" t="s">
        <v>696</v>
      </c>
      <c r="C35" s="298"/>
      <c r="D35" s="298"/>
      <c r="E35" s="298"/>
      <c r="F35" s="298"/>
      <c r="G35" s="298"/>
      <c r="H35" s="298"/>
      <c r="I35" s="298"/>
      <c r="J35" s="298"/>
      <c r="K35" s="298"/>
      <c r="L35" s="298"/>
      <c r="M35" s="298"/>
      <c r="N35" s="298"/>
      <c r="O35" s="298" t="s">
        <v>138</v>
      </c>
      <c r="P35" s="271"/>
      <c r="Q35" s="298"/>
      <c r="R35" s="298"/>
      <c r="S35" s="298"/>
      <c r="T35" s="298"/>
      <c r="U35" s="298"/>
      <c r="V35" s="298"/>
      <c r="W35" s="298"/>
      <c r="X35" s="298"/>
      <c r="Y35" s="298"/>
      <c r="Z35" s="298"/>
      <c r="AA35" s="298"/>
      <c r="AB35" s="298"/>
      <c r="AC35" s="298"/>
      <c r="AD35" s="298"/>
      <c r="AE35" s="298"/>
      <c r="AF35" s="298"/>
      <c r="AG35" s="298"/>
      <c r="AH35" s="298"/>
      <c r="AI35" s="68"/>
      <c r="AJ35" s="182"/>
    </row>
    <row r="36" customFormat="false" ht="30" hidden="false" customHeight="true" outlineLevel="0" collapsed="false">
      <c r="A36" s="273"/>
      <c r="B36" s="267" t="s">
        <v>697</v>
      </c>
      <c r="C36" s="298"/>
      <c r="D36" s="298"/>
      <c r="E36" s="298"/>
      <c r="F36" s="298"/>
      <c r="G36" s="298"/>
      <c r="H36" s="298"/>
      <c r="I36" s="298"/>
      <c r="J36" s="298"/>
      <c r="K36" s="298"/>
      <c r="L36" s="298"/>
      <c r="M36" s="298"/>
      <c r="N36" s="298"/>
      <c r="O36" s="298"/>
      <c r="P36" s="271"/>
      <c r="Q36" s="298" t="s">
        <v>138</v>
      </c>
      <c r="R36" s="298"/>
      <c r="S36" s="298"/>
      <c r="T36" s="298"/>
      <c r="U36" s="298"/>
      <c r="V36" s="298"/>
      <c r="W36" s="298"/>
      <c r="X36" s="298"/>
      <c r="Y36" s="298"/>
      <c r="Z36" s="298"/>
      <c r="AA36" s="298"/>
      <c r="AB36" s="298"/>
      <c r="AC36" s="298"/>
      <c r="AD36" s="298"/>
      <c r="AE36" s="298"/>
      <c r="AF36" s="298"/>
      <c r="AG36" s="298"/>
      <c r="AH36" s="298"/>
      <c r="AI36" s="68"/>
      <c r="AJ36" s="182"/>
    </row>
    <row r="37" customFormat="false" ht="30" hidden="false" customHeight="true" outlineLevel="0" collapsed="false">
      <c r="A37" s="273"/>
      <c r="B37" s="267" t="s">
        <v>698</v>
      </c>
      <c r="C37" s="298"/>
      <c r="D37" s="298"/>
      <c r="E37" s="298"/>
      <c r="F37" s="298"/>
      <c r="G37" s="298"/>
      <c r="H37" s="298"/>
      <c r="I37" s="298"/>
      <c r="J37" s="298"/>
      <c r="K37" s="298"/>
      <c r="L37" s="298"/>
      <c r="M37" s="298"/>
      <c r="N37" s="298"/>
      <c r="O37" s="298" t="s">
        <v>138</v>
      </c>
      <c r="P37" s="271"/>
      <c r="Q37" s="298"/>
      <c r="R37" s="298"/>
      <c r="S37" s="298"/>
      <c r="T37" s="298"/>
      <c r="U37" s="298"/>
      <c r="V37" s="298"/>
      <c r="W37" s="298"/>
      <c r="X37" s="298"/>
      <c r="Y37" s="298"/>
      <c r="Z37" s="298"/>
      <c r="AA37" s="298"/>
      <c r="AB37" s="298"/>
      <c r="AC37" s="298"/>
      <c r="AD37" s="298"/>
      <c r="AE37" s="298"/>
      <c r="AF37" s="298"/>
      <c r="AG37" s="298"/>
      <c r="AH37" s="298"/>
      <c r="AI37" s="68"/>
      <c r="AJ37" s="182"/>
    </row>
    <row r="38" customFormat="false" ht="30" hidden="false" customHeight="true" outlineLevel="0" collapsed="false">
      <c r="A38" s="273"/>
      <c r="B38" s="267" t="s">
        <v>699</v>
      </c>
      <c r="C38" s="298"/>
      <c r="D38" s="298"/>
      <c r="E38" s="298"/>
      <c r="F38" s="298"/>
      <c r="G38" s="298"/>
      <c r="H38" s="298"/>
      <c r="I38" s="298"/>
      <c r="J38" s="298"/>
      <c r="K38" s="298"/>
      <c r="L38" s="298"/>
      <c r="M38" s="298"/>
      <c r="N38" s="298"/>
      <c r="O38" s="298"/>
      <c r="P38" s="271" t="s">
        <v>138</v>
      </c>
      <c r="Q38" s="298"/>
      <c r="R38" s="298"/>
      <c r="S38" s="298"/>
      <c r="T38" s="298"/>
      <c r="U38" s="298"/>
      <c r="V38" s="298"/>
      <c r="W38" s="298"/>
      <c r="X38" s="298"/>
      <c r="Y38" s="298"/>
      <c r="Z38" s="298"/>
      <c r="AA38" s="298"/>
      <c r="AB38" s="298"/>
      <c r="AC38" s="298"/>
      <c r="AD38" s="298"/>
      <c r="AE38" s="298"/>
      <c r="AF38" s="298"/>
      <c r="AG38" s="298"/>
      <c r="AH38" s="298"/>
      <c r="AI38" s="68"/>
      <c r="AJ38" s="182"/>
    </row>
    <row r="39" customFormat="false" ht="30" hidden="false" customHeight="true" outlineLevel="0" collapsed="false">
      <c r="A39" s="273"/>
      <c r="B39" s="267" t="s">
        <v>700</v>
      </c>
      <c r="C39" s="298"/>
      <c r="D39" s="298"/>
      <c r="E39" s="298"/>
      <c r="F39" s="298"/>
      <c r="G39" s="298"/>
      <c r="H39" s="298"/>
      <c r="I39" s="298"/>
      <c r="J39" s="298"/>
      <c r="K39" s="298"/>
      <c r="L39" s="298"/>
      <c r="M39" s="298"/>
      <c r="N39" s="298"/>
      <c r="O39" s="298" t="s">
        <v>138</v>
      </c>
      <c r="P39" s="271"/>
      <c r="Q39" s="298"/>
      <c r="R39" s="298"/>
      <c r="S39" s="298"/>
      <c r="T39" s="298"/>
      <c r="U39" s="298"/>
      <c r="V39" s="298"/>
      <c r="W39" s="298"/>
      <c r="X39" s="298"/>
      <c r="Y39" s="298"/>
      <c r="Z39" s="298"/>
      <c r="AA39" s="298"/>
      <c r="AB39" s="298"/>
      <c r="AC39" s="298"/>
      <c r="AD39" s="298"/>
      <c r="AE39" s="298"/>
      <c r="AF39" s="298"/>
      <c r="AG39" s="298"/>
      <c r="AH39" s="298"/>
      <c r="AI39" s="68"/>
      <c r="AJ39" s="182"/>
    </row>
    <row r="40" customFormat="false" ht="30" hidden="false" customHeight="true" outlineLevel="0" collapsed="false">
      <c r="A40" s="273"/>
      <c r="B40" s="267" t="s">
        <v>701</v>
      </c>
      <c r="C40" s="298"/>
      <c r="D40" s="298"/>
      <c r="E40" s="298"/>
      <c r="F40" s="298"/>
      <c r="G40" s="298"/>
      <c r="H40" s="298"/>
      <c r="I40" s="298"/>
      <c r="J40" s="298"/>
      <c r="K40" s="298"/>
      <c r="L40" s="298"/>
      <c r="M40" s="298"/>
      <c r="N40" s="298"/>
      <c r="O40" s="298"/>
      <c r="P40" s="271" t="s">
        <v>138</v>
      </c>
      <c r="Q40" s="298"/>
      <c r="R40" s="298"/>
      <c r="S40" s="298"/>
      <c r="T40" s="298"/>
      <c r="U40" s="298"/>
      <c r="V40" s="298"/>
      <c r="W40" s="298"/>
      <c r="X40" s="298"/>
      <c r="Y40" s="298"/>
      <c r="Z40" s="298"/>
      <c r="AA40" s="298"/>
      <c r="AB40" s="298"/>
      <c r="AC40" s="298"/>
      <c r="AD40" s="298"/>
      <c r="AE40" s="298"/>
      <c r="AF40" s="298"/>
      <c r="AG40" s="298"/>
      <c r="AH40" s="298"/>
      <c r="AI40" s="68"/>
      <c r="AJ40" s="182"/>
    </row>
    <row r="41" customFormat="false" ht="30" hidden="false" customHeight="true" outlineLevel="0" collapsed="false">
      <c r="A41" s="273" t="s">
        <v>702</v>
      </c>
      <c r="B41" s="267" t="s">
        <v>258</v>
      </c>
      <c r="C41" s="301" t="s">
        <v>703</v>
      </c>
      <c r="D41" s="301"/>
      <c r="E41" s="301"/>
      <c r="F41" s="301"/>
      <c r="G41" s="301"/>
      <c r="H41" s="301"/>
      <c r="I41" s="301"/>
      <c r="J41" s="301"/>
      <c r="K41" s="301"/>
      <c r="L41" s="301"/>
      <c r="M41" s="301"/>
      <c r="N41" s="298"/>
      <c r="O41" s="298"/>
      <c r="P41" s="271" t="s">
        <v>138</v>
      </c>
      <c r="Q41" s="298"/>
      <c r="R41" s="301"/>
      <c r="S41" s="301"/>
      <c r="T41" s="301"/>
      <c r="U41" s="301"/>
      <c r="V41" s="301"/>
      <c r="W41" s="301"/>
      <c r="X41" s="301"/>
      <c r="Y41" s="301"/>
      <c r="Z41" s="301"/>
      <c r="AA41" s="301"/>
      <c r="AB41" s="301"/>
      <c r="AC41" s="301"/>
      <c r="AD41" s="301"/>
      <c r="AE41" s="301"/>
      <c r="AF41" s="301"/>
      <c r="AG41" s="301"/>
      <c r="AH41" s="298"/>
      <c r="AI41" s="68"/>
      <c r="AJ41" s="182"/>
    </row>
    <row r="42" customFormat="false" ht="30" hidden="false" customHeight="true" outlineLevel="0" collapsed="false">
      <c r="A42" s="273"/>
      <c r="B42" s="267" t="s">
        <v>268</v>
      </c>
      <c r="C42" s="301" t="s">
        <v>703</v>
      </c>
      <c r="D42" s="301"/>
      <c r="E42" s="301"/>
      <c r="F42" s="301"/>
      <c r="G42" s="301"/>
      <c r="H42" s="301"/>
      <c r="I42" s="301"/>
      <c r="J42" s="301"/>
      <c r="K42" s="301"/>
      <c r="L42" s="301"/>
      <c r="M42" s="301"/>
      <c r="N42" s="298"/>
      <c r="O42" s="298" t="s">
        <v>138</v>
      </c>
      <c r="P42" s="271"/>
      <c r="Q42" s="298"/>
      <c r="R42" s="301"/>
      <c r="S42" s="301"/>
      <c r="T42" s="301"/>
      <c r="U42" s="301"/>
      <c r="V42" s="301"/>
      <c r="W42" s="301"/>
      <c r="X42" s="301"/>
      <c r="Y42" s="301"/>
      <c r="Z42" s="301"/>
      <c r="AA42" s="301"/>
      <c r="AB42" s="301"/>
      <c r="AC42" s="301"/>
      <c r="AD42" s="301"/>
      <c r="AE42" s="301"/>
      <c r="AF42" s="301"/>
      <c r="AG42" s="301"/>
      <c r="AH42" s="298"/>
      <c r="AI42" s="68"/>
      <c r="AJ42" s="182"/>
    </row>
    <row r="43" customFormat="false" ht="30" hidden="false" customHeight="true" outlineLevel="0" collapsed="false">
      <c r="A43" s="273"/>
      <c r="B43" s="267" t="s">
        <v>278</v>
      </c>
      <c r="C43" s="301" t="s">
        <v>703</v>
      </c>
      <c r="D43" s="301"/>
      <c r="E43" s="301"/>
      <c r="F43" s="301"/>
      <c r="G43" s="301"/>
      <c r="H43" s="301"/>
      <c r="I43" s="301"/>
      <c r="J43" s="301"/>
      <c r="K43" s="301"/>
      <c r="L43" s="301"/>
      <c r="M43" s="301"/>
      <c r="N43" s="298"/>
      <c r="O43" s="298" t="s">
        <v>138</v>
      </c>
      <c r="P43" s="271"/>
      <c r="Q43" s="298"/>
      <c r="R43" s="301"/>
      <c r="S43" s="301"/>
      <c r="T43" s="301"/>
      <c r="U43" s="301"/>
      <c r="V43" s="301"/>
      <c r="W43" s="301"/>
      <c r="X43" s="301"/>
      <c r="Y43" s="301"/>
      <c r="Z43" s="301"/>
      <c r="AA43" s="301"/>
      <c r="AB43" s="301"/>
      <c r="AC43" s="301"/>
      <c r="AD43" s="301"/>
      <c r="AE43" s="301"/>
      <c r="AF43" s="301"/>
      <c r="AG43" s="301"/>
      <c r="AH43" s="298"/>
      <c r="AI43" s="68"/>
      <c r="AJ43" s="182"/>
    </row>
    <row r="44" customFormat="false" ht="30" hidden="false" customHeight="true" outlineLevel="0" collapsed="false">
      <c r="A44" s="273"/>
      <c r="B44" s="267" t="s">
        <v>285</v>
      </c>
      <c r="C44" s="301"/>
      <c r="D44" s="298"/>
      <c r="E44" s="298"/>
      <c r="F44" s="298"/>
      <c r="G44" s="298"/>
      <c r="H44" s="298"/>
      <c r="I44" s="298"/>
      <c r="J44" s="298"/>
      <c r="K44" s="298"/>
      <c r="L44" s="298"/>
      <c r="M44" s="298"/>
      <c r="N44" s="298"/>
      <c r="O44" s="298"/>
      <c r="P44" s="271"/>
      <c r="Q44" s="298" t="s">
        <v>138</v>
      </c>
      <c r="R44" s="298"/>
      <c r="S44" s="298"/>
      <c r="T44" s="298"/>
      <c r="U44" s="298"/>
      <c r="V44" s="298"/>
      <c r="W44" s="298"/>
      <c r="X44" s="298"/>
      <c r="Y44" s="298"/>
      <c r="Z44" s="298"/>
      <c r="AA44" s="298"/>
      <c r="AB44" s="298"/>
      <c r="AC44" s="298"/>
      <c r="AD44" s="298"/>
      <c r="AE44" s="298"/>
      <c r="AF44" s="298"/>
      <c r="AG44" s="298"/>
      <c r="AH44" s="298"/>
      <c r="AI44" s="68"/>
      <c r="AJ44" s="182"/>
    </row>
    <row r="45" customFormat="false" ht="30" hidden="false" customHeight="true" outlineLevel="0" collapsed="false">
      <c r="A45" s="273"/>
      <c r="B45" s="267" t="s">
        <v>704</v>
      </c>
      <c r="C45" s="301"/>
      <c r="D45" s="298"/>
      <c r="E45" s="298"/>
      <c r="F45" s="298"/>
      <c r="G45" s="298"/>
      <c r="H45" s="298"/>
      <c r="I45" s="298"/>
      <c r="J45" s="298"/>
      <c r="K45" s="298"/>
      <c r="L45" s="298"/>
      <c r="M45" s="298"/>
      <c r="N45" s="298"/>
      <c r="O45" s="298" t="s">
        <v>138</v>
      </c>
      <c r="P45" s="271"/>
      <c r="Q45" s="298"/>
      <c r="R45" s="298"/>
      <c r="S45" s="298"/>
      <c r="T45" s="298"/>
      <c r="U45" s="298"/>
      <c r="V45" s="298"/>
      <c r="W45" s="298"/>
      <c r="X45" s="298"/>
      <c r="Y45" s="298"/>
      <c r="Z45" s="298"/>
      <c r="AA45" s="298"/>
      <c r="AB45" s="298"/>
      <c r="AC45" s="298"/>
      <c r="AD45" s="298"/>
      <c r="AE45" s="298"/>
      <c r="AF45" s="298"/>
      <c r="AG45" s="298"/>
      <c r="AH45" s="298"/>
      <c r="AI45" s="68"/>
      <c r="AJ45" s="182"/>
    </row>
    <row r="46" customFormat="false" ht="30" hidden="false" customHeight="true" outlineLevel="0" collapsed="false">
      <c r="A46" s="273"/>
      <c r="B46" s="267" t="s">
        <v>705</v>
      </c>
      <c r="C46" s="301"/>
      <c r="D46" s="298"/>
      <c r="E46" s="298"/>
      <c r="F46" s="298"/>
      <c r="G46" s="298"/>
      <c r="H46" s="298"/>
      <c r="I46" s="298"/>
      <c r="J46" s="298"/>
      <c r="K46" s="298"/>
      <c r="L46" s="298"/>
      <c r="M46" s="298"/>
      <c r="N46" s="298"/>
      <c r="O46" s="298" t="s">
        <v>138</v>
      </c>
      <c r="P46" s="271"/>
      <c r="Q46" s="298"/>
      <c r="R46" s="298"/>
      <c r="S46" s="298"/>
      <c r="T46" s="298"/>
      <c r="U46" s="298"/>
      <c r="V46" s="298"/>
      <c r="W46" s="298"/>
      <c r="X46" s="298"/>
      <c r="Y46" s="298"/>
      <c r="Z46" s="298"/>
      <c r="AA46" s="298"/>
      <c r="AB46" s="298"/>
      <c r="AC46" s="298"/>
      <c r="AD46" s="298"/>
      <c r="AE46" s="298"/>
      <c r="AF46" s="298"/>
      <c r="AG46" s="298"/>
      <c r="AH46" s="298"/>
      <c r="AI46" s="68"/>
      <c r="AJ46" s="182"/>
    </row>
    <row r="47" customFormat="false" ht="30" hidden="false" customHeight="true" outlineLevel="0" collapsed="false">
      <c r="A47" s="273"/>
      <c r="B47" s="267" t="s">
        <v>706</v>
      </c>
      <c r="C47" s="301"/>
      <c r="D47" s="298"/>
      <c r="E47" s="298"/>
      <c r="F47" s="298"/>
      <c r="G47" s="298"/>
      <c r="H47" s="298"/>
      <c r="I47" s="298"/>
      <c r="J47" s="298"/>
      <c r="K47" s="298"/>
      <c r="L47" s="298"/>
      <c r="M47" s="298"/>
      <c r="N47" s="298"/>
      <c r="O47" s="298" t="s">
        <v>138</v>
      </c>
      <c r="P47" s="271"/>
      <c r="Q47" s="298"/>
      <c r="R47" s="298"/>
      <c r="S47" s="298"/>
      <c r="T47" s="298"/>
      <c r="U47" s="298"/>
      <c r="V47" s="298"/>
      <c r="W47" s="298"/>
      <c r="X47" s="298"/>
      <c r="Y47" s="298"/>
      <c r="Z47" s="298"/>
      <c r="AA47" s="298"/>
      <c r="AB47" s="298"/>
      <c r="AC47" s="298"/>
      <c r="AD47" s="298"/>
      <c r="AE47" s="298"/>
      <c r="AF47" s="298"/>
      <c r="AG47" s="298"/>
      <c r="AH47" s="298"/>
      <c r="AI47" s="68"/>
      <c r="AJ47" s="182"/>
    </row>
    <row r="48" customFormat="false" ht="30" hidden="false" customHeight="true" outlineLevel="0" collapsed="false">
      <c r="A48" s="273"/>
      <c r="B48" s="267" t="s">
        <v>707</v>
      </c>
      <c r="C48" s="301"/>
      <c r="D48" s="298"/>
      <c r="E48" s="298"/>
      <c r="F48" s="298"/>
      <c r="G48" s="298"/>
      <c r="H48" s="298"/>
      <c r="I48" s="298"/>
      <c r="J48" s="298"/>
      <c r="K48" s="298"/>
      <c r="L48" s="298"/>
      <c r="M48" s="298"/>
      <c r="N48" s="298"/>
      <c r="O48" s="298"/>
      <c r="P48" s="271"/>
      <c r="Q48" s="298" t="s">
        <v>138</v>
      </c>
      <c r="R48" s="298"/>
      <c r="S48" s="298"/>
      <c r="T48" s="298"/>
      <c r="U48" s="298"/>
      <c r="V48" s="298"/>
      <c r="W48" s="298"/>
      <c r="X48" s="298"/>
      <c r="Y48" s="298"/>
      <c r="Z48" s="298"/>
      <c r="AA48" s="298"/>
      <c r="AB48" s="298"/>
      <c r="AC48" s="298"/>
      <c r="AD48" s="298"/>
      <c r="AE48" s="298"/>
      <c r="AF48" s="298"/>
      <c r="AG48" s="298"/>
      <c r="AH48" s="298"/>
      <c r="AI48" s="68"/>
      <c r="AJ48" s="182"/>
    </row>
    <row r="49" customFormat="false" ht="30" hidden="false" customHeight="true" outlineLevel="0" collapsed="false">
      <c r="A49" s="273"/>
      <c r="B49" s="267" t="s">
        <v>708</v>
      </c>
      <c r="C49" s="301" t="s">
        <v>703</v>
      </c>
      <c r="D49" s="298"/>
      <c r="E49" s="298"/>
      <c r="F49" s="298"/>
      <c r="G49" s="298"/>
      <c r="H49" s="298"/>
      <c r="I49" s="298"/>
      <c r="J49" s="298"/>
      <c r="K49" s="298"/>
      <c r="L49" s="298"/>
      <c r="M49" s="298"/>
      <c r="N49" s="298"/>
      <c r="O49" s="298" t="s">
        <v>682</v>
      </c>
      <c r="P49" s="271"/>
      <c r="Q49" s="298"/>
      <c r="R49" s="298"/>
      <c r="S49" s="298"/>
      <c r="T49" s="298"/>
      <c r="U49" s="298"/>
      <c r="V49" s="298"/>
      <c r="W49" s="298"/>
      <c r="X49" s="298"/>
      <c r="Y49" s="298"/>
      <c r="Z49" s="298"/>
      <c r="AA49" s="298"/>
      <c r="AB49" s="298"/>
      <c r="AC49" s="298"/>
      <c r="AD49" s="298"/>
      <c r="AE49" s="298"/>
      <c r="AF49" s="298"/>
      <c r="AG49" s="298"/>
      <c r="AH49" s="298"/>
      <c r="AI49" s="68"/>
      <c r="AJ49" s="182"/>
    </row>
    <row r="50" customFormat="false" ht="30" hidden="false" customHeight="true" outlineLevel="0" collapsed="false">
      <c r="A50" s="273"/>
      <c r="B50" s="267" t="s">
        <v>709</v>
      </c>
      <c r="C50" s="301"/>
      <c r="D50" s="298"/>
      <c r="E50" s="298"/>
      <c r="F50" s="298"/>
      <c r="G50" s="298"/>
      <c r="H50" s="298"/>
      <c r="I50" s="298"/>
      <c r="J50" s="298"/>
      <c r="K50" s="298"/>
      <c r="L50" s="298"/>
      <c r="M50" s="298"/>
      <c r="N50" s="298"/>
      <c r="O50" s="298"/>
      <c r="P50" s="271"/>
      <c r="Q50" s="298" t="s">
        <v>138</v>
      </c>
      <c r="R50" s="298"/>
      <c r="S50" s="298"/>
      <c r="T50" s="298"/>
      <c r="U50" s="298"/>
      <c r="V50" s="298"/>
      <c r="W50" s="298"/>
      <c r="X50" s="298"/>
      <c r="Y50" s="298"/>
      <c r="Z50" s="298"/>
      <c r="AA50" s="298"/>
      <c r="AB50" s="298"/>
      <c r="AC50" s="298"/>
      <c r="AD50" s="298"/>
      <c r="AE50" s="298"/>
      <c r="AF50" s="298"/>
      <c r="AG50" s="298"/>
      <c r="AH50" s="298"/>
      <c r="AI50" s="68"/>
      <c r="AJ50" s="182"/>
    </row>
    <row r="51" customFormat="false" ht="30" hidden="false" customHeight="true" outlineLevel="0" collapsed="false">
      <c r="A51" s="273"/>
      <c r="B51" s="267" t="s">
        <v>710</v>
      </c>
      <c r="C51" s="301"/>
      <c r="D51" s="298"/>
      <c r="E51" s="298"/>
      <c r="F51" s="298"/>
      <c r="G51" s="298"/>
      <c r="H51" s="298"/>
      <c r="I51" s="298"/>
      <c r="J51" s="298"/>
      <c r="K51" s="298"/>
      <c r="L51" s="298"/>
      <c r="M51" s="298"/>
      <c r="N51" s="298"/>
      <c r="O51" s="298"/>
      <c r="P51" s="271" t="s">
        <v>138</v>
      </c>
      <c r="Q51" s="298"/>
      <c r="R51" s="298"/>
      <c r="S51" s="298"/>
      <c r="T51" s="298"/>
      <c r="U51" s="298"/>
      <c r="V51" s="298"/>
      <c r="W51" s="298"/>
      <c r="X51" s="298"/>
      <c r="Y51" s="298"/>
      <c r="Z51" s="298"/>
      <c r="AA51" s="298"/>
      <c r="AB51" s="298"/>
      <c r="AC51" s="298"/>
      <c r="AD51" s="298"/>
      <c r="AE51" s="298"/>
      <c r="AF51" s="298"/>
      <c r="AG51" s="298"/>
      <c r="AH51" s="298"/>
      <c r="AI51" s="68"/>
      <c r="AJ51" s="182"/>
    </row>
    <row r="52" customFormat="false" ht="30" hidden="false" customHeight="true" outlineLevel="0" collapsed="false">
      <c r="A52" s="273"/>
      <c r="B52" s="267" t="s">
        <v>711</v>
      </c>
      <c r="C52" s="301"/>
      <c r="D52" s="298"/>
      <c r="E52" s="298"/>
      <c r="F52" s="298"/>
      <c r="G52" s="298"/>
      <c r="H52" s="298"/>
      <c r="I52" s="298"/>
      <c r="J52" s="298"/>
      <c r="K52" s="298"/>
      <c r="L52" s="298"/>
      <c r="M52" s="298"/>
      <c r="N52" s="298"/>
      <c r="O52" s="298" t="s">
        <v>138</v>
      </c>
      <c r="P52" s="271"/>
      <c r="Q52" s="298"/>
      <c r="R52" s="298"/>
      <c r="S52" s="298"/>
      <c r="T52" s="298"/>
      <c r="U52" s="298"/>
      <c r="V52" s="298"/>
      <c r="W52" s="298"/>
      <c r="X52" s="298"/>
      <c r="Y52" s="298"/>
      <c r="Z52" s="298"/>
      <c r="AA52" s="298"/>
      <c r="AB52" s="298"/>
      <c r="AC52" s="298"/>
      <c r="AD52" s="298"/>
      <c r="AE52" s="298"/>
      <c r="AF52" s="298"/>
      <c r="AG52" s="298"/>
      <c r="AH52" s="298"/>
      <c r="AI52" s="68"/>
      <c r="AJ52" s="182"/>
    </row>
    <row r="53" customFormat="false" ht="30" hidden="false" customHeight="true" outlineLevel="0" collapsed="false">
      <c r="A53" s="273"/>
      <c r="B53" s="267" t="s">
        <v>712</v>
      </c>
      <c r="C53" s="301"/>
      <c r="D53" s="298"/>
      <c r="E53" s="298"/>
      <c r="F53" s="298"/>
      <c r="G53" s="298"/>
      <c r="H53" s="298"/>
      <c r="I53" s="298"/>
      <c r="J53" s="298"/>
      <c r="K53" s="298"/>
      <c r="L53" s="298"/>
      <c r="M53" s="298"/>
      <c r="N53" s="298"/>
      <c r="O53" s="298" t="s">
        <v>138</v>
      </c>
      <c r="P53" s="271"/>
      <c r="Q53" s="298"/>
      <c r="R53" s="298"/>
      <c r="S53" s="298"/>
      <c r="T53" s="298"/>
      <c r="U53" s="298"/>
      <c r="V53" s="298"/>
      <c r="W53" s="298"/>
      <c r="X53" s="298"/>
      <c r="Y53" s="298"/>
      <c r="Z53" s="298"/>
      <c r="AA53" s="298"/>
      <c r="AB53" s="298"/>
      <c r="AC53" s="298"/>
      <c r="AD53" s="298"/>
      <c r="AE53" s="298"/>
      <c r="AF53" s="298"/>
      <c r="AG53" s="298"/>
      <c r="AH53" s="298"/>
      <c r="AI53" s="68"/>
      <c r="AJ53" s="182"/>
    </row>
    <row r="54" customFormat="false" ht="30" hidden="false" customHeight="true" outlineLevel="0" collapsed="false">
      <c r="A54" s="273"/>
      <c r="B54" s="267" t="s">
        <v>713</v>
      </c>
      <c r="C54" s="301"/>
      <c r="D54" s="298"/>
      <c r="E54" s="298"/>
      <c r="F54" s="298"/>
      <c r="G54" s="298"/>
      <c r="H54" s="298"/>
      <c r="I54" s="298"/>
      <c r="J54" s="298"/>
      <c r="K54" s="298"/>
      <c r="L54" s="298"/>
      <c r="M54" s="298"/>
      <c r="N54" s="298"/>
      <c r="O54" s="298"/>
      <c r="P54" s="271" t="s">
        <v>138</v>
      </c>
      <c r="Q54" s="298"/>
      <c r="R54" s="298"/>
      <c r="S54" s="298"/>
      <c r="T54" s="298"/>
      <c r="U54" s="298"/>
      <c r="V54" s="298"/>
      <c r="W54" s="298"/>
      <c r="X54" s="298"/>
      <c r="Y54" s="298"/>
      <c r="Z54" s="298"/>
      <c r="AA54" s="298"/>
      <c r="AB54" s="298"/>
      <c r="AC54" s="298"/>
      <c r="AD54" s="298"/>
      <c r="AE54" s="298"/>
      <c r="AF54" s="298"/>
      <c r="AG54" s="298"/>
      <c r="AH54" s="298"/>
      <c r="AI54" s="68"/>
      <c r="AJ54" s="182"/>
    </row>
    <row r="55" customFormat="false" ht="30" hidden="false" customHeight="true" outlineLevel="0" collapsed="false">
      <c r="A55" s="273"/>
      <c r="B55" s="267" t="s">
        <v>714</v>
      </c>
      <c r="C55" s="301"/>
      <c r="D55" s="298"/>
      <c r="E55" s="298"/>
      <c r="F55" s="298"/>
      <c r="G55" s="298"/>
      <c r="H55" s="298"/>
      <c r="I55" s="298"/>
      <c r="J55" s="298"/>
      <c r="K55" s="298"/>
      <c r="L55" s="298"/>
      <c r="M55" s="298"/>
      <c r="N55" s="298"/>
      <c r="O55" s="298"/>
      <c r="P55" s="271" t="s">
        <v>138</v>
      </c>
      <c r="Q55" s="298"/>
      <c r="R55" s="298"/>
      <c r="S55" s="298"/>
      <c r="T55" s="298"/>
      <c r="U55" s="298"/>
      <c r="V55" s="298"/>
      <c r="W55" s="298"/>
      <c r="X55" s="298"/>
      <c r="Y55" s="298"/>
      <c r="Z55" s="298"/>
      <c r="AA55" s="298"/>
      <c r="AB55" s="298"/>
      <c r="AC55" s="298"/>
      <c r="AD55" s="298"/>
      <c r="AE55" s="298"/>
      <c r="AF55" s="298"/>
      <c r="AG55" s="298"/>
      <c r="AH55" s="298"/>
      <c r="AI55" s="68"/>
      <c r="AJ55" s="182"/>
    </row>
    <row r="56" customFormat="false" ht="30" hidden="false" customHeight="true" outlineLevel="0" collapsed="false">
      <c r="A56" s="273" t="s">
        <v>715</v>
      </c>
      <c r="B56" s="267" t="s">
        <v>296</v>
      </c>
      <c r="C56" s="301" t="s">
        <v>716</v>
      </c>
      <c r="D56" s="301"/>
      <c r="E56" s="301"/>
      <c r="F56" s="301"/>
      <c r="G56" s="301"/>
      <c r="H56" s="301"/>
      <c r="I56" s="301"/>
      <c r="J56" s="301"/>
      <c r="K56" s="301"/>
      <c r="L56" s="301"/>
      <c r="M56" s="301"/>
      <c r="N56" s="298"/>
      <c r="O56" s="298" t="s">
        <v>682</v>
      </c>
      <c r="P56" s="271"/>
      <c r="Q56" s="298"/>
      <c r="R56" s="301"/>
      <c r="S56" s="301"/>
      <c r="T56" s="301"/>
      <c r="U56" s="301"/>
      <c r="V56" s="301"/>
      <c r="W56" s="301"/>
      <c r="X56" s="301"/>
      <c r="Y56" s="301"/>
      <c r="Z56" s="301"/>
      <c r="AA56" s="301"/>
      <c r="AB56" s="301"/>
      <c r="AC56" s="301"/>
      <c r="AD56" s="301"/>
      <c r="AE56" s="301"/>
      <c r="AF56" s="301"/>
      <c r="AG56" s="301"/>
      <c r="AH56" s="298"/>
      <c r="AI56" s="68"/>
      <c r="AJ56" s="182"/>
    </row>
    <row r="57" customFormat="false" ht="30" hidden="false" customHeight="true" outlineLevel="0" collapsed="false">
      <c r="A57" s="273"/>
      <c r="B57" s="267" t="s">
        <v>310</v>
      </c>
      <c r="C57" s="301" t="s">
        <v>716</v>
      </c>
      <c r="D57" s="301"/>
      <c r="E57" s="301"/>
      <c r="F57" s="301"/>
      <c r="G57" s="301"/>
      <c r="H57" s="301"/>
      <c r="I57" s="301"/>
      <c r="J57" s="301"/>
      <c r="K57" s="301"/>
      <c r="L57" s="301"/>
      <c r="M57" s="301"/>
      <c r="N57" s="298"/>
      <c r="O57" s="298" t="s">
        <v>682</v>
      </c>
      <c r="P57" s="271"/>
      <c r="Q57" s="298"/>
      <c r="R57" s="301"/>
      <c r="S57" s="301"/>
      <c r="T57" s="301"/>
      <c r="U57" s="301"/>
      <c r="V57" s="301"/>
      <c r="W57" s="301"/>
      <c r="X57" s="301"/>
      <c r="Y57" s="301"/>
      <c r="Z57" s="301"/>
      <c r="AA57" s="301"/>
      <c r="AB57" s="301"/>
      <c r="AC57" s="301"/>
      <c r="AD57" s="301"/>
      <c r="AE57" s="301"/>
      <c r="AF57" s="301"/>
      <c r="AG57" s="301"/>
      <c r="AH57" s="298"/>
      <c r="AI57" s="68"/>
      <c r="AJ57" s="182"/>
    </row>
    <row r="58" customFormat="false" ht="30" hidden="false" customHeight="true" outlineLevel="0" collapsed="false">
      <c r="A58" s="273"/>
      <c r="B58" s="267" t="s">
        <v>321</v>
      </c>
      <c r="C58" s="301"/>
      <c r="D58" s="301"/>
      <c r="E58" s="301"/>
      <c r="F58" s="301"/>
      <c r="G58" s="301"/>
      <c r="H58" s="301"/>
      <c r="I58" s="301"/>
      <c r="J58" s="301"/>
      <c r="K58" s="301"/>
      <c r="L58" s="301"/>
      <c r="M58" s="301"/>
      <c r="N58" s="298"/>
      <c r="O58" s="298"/>
      <c r="P58" s="271" t="s">
        <v>138</v>
      </c>
      <c r="Q58" s="298"/>
      <c r="R58" s="301"/>
      <c r="S58" s="301"/>
      <c r="T58" s="301"/>
      <c r="U58" s="301"/>
      <c r="V58" s="301"/>
      <c r="W58" s="301"/>
      <c r="X58" s="301"/>
      <c r="Y58" s="301"/>
      <c r="Z58" s="301"/>
      <c r="AA58" s="301"/>
      <c r="AB58" s="301"/>
      <c r="AC58" s="301"/>
      <c r="AD58" s="301"/>
      <c r="AE58" s="301"/>
      <c r="AF58" s="301"/>
      <c r="AG58" s="301"/>
      <c r="AH58" s="298"/>
      <c r="AI58" s="68"/>
      <c r="AJ58" s="182"/>
    </row>
    <row r="59" customFormat="false" ht="30" hidden="false" customHeight="true" outlineLevel="0" collapsed="false">
      <c r="A59" s="273"/>
      <c r="B59" s="267" t="s">
        <v>332</v>
      </c>
      <c r="C59" s="301"/>
      <c r="D59" s="301"/>
      <c r="E59" s="301"/>
      <c r="F59" s="301"/>
      <c r="G59" s="301"/>
      <c r="H59" s="301"/>
      <c r="I59" s="301"/>
      <c r="J59" s="301"/>
      <c r="K59" s="301"/>
      <c r="L59" s="301"/>
      <c r="M59" s="301"/>
      <c r="N59" s="298"/>
      <c r="O59" s="298" t="s">
        <v>138</v>
      </c>
      <c r="P59" s="271"/>
      <c r="Q59" s="298"/>
      <c r="R59" s="301"/>
      <c r="S59" s="301"/>
      <c r="T59" s="301"/>
      <c r="U59" s="301"/>
      <c r="V59" s="301"/>
      <c r="W59" s="301"/>
      <c r="X59" s="301"/>
      <c r="Y59" s="301"/>
      <c r="Z59" s="301"/>
      <c r="AA59" s="301"/>
      <c r="AB59" s="301"/>
      <c r="AC59" s="301"/>
      <c r="AD59" s="301"/>
      <c r="AE59" s="301"/>
      <c r="AF59" s="301"/>
      <c r="AG59" s="301"/>
      <c r="AH59" s="298"/>
      <c r="AI59" s="68"/>
      <c r="AJ59" s="182"/>
    </row>
    <row r="60" customFormat="false" ht="30" hidden="false" customHeight="true" outlineLevel="0" collapsed="false">
      <c r="A60" s="273"/>
      <c r="B60" s="267" t="s">
        <v>342</v>
      </c>
      <c r="C60" s="301"/>
      <c r="D60" s="301"/>
      <c r="E60" s="301"/>
      <c r="F60" s="301"/>
      <c r="G60" s="301"/>
      <c r="H60" s="301"/>
      <c r="I60" s="301"/>
      <c r="J60" s="301"/>
      <c r="K60" s="301"/>
      <c r="L60" s="301"/>
      <c r="M60" s="301"/>
      <c r="N60" s="298"/>
      <c r="O60" s="298"/>
      <c r="P60" s="271" t="s">
        <v>138</v>
      </c>
      <c r="Q60" s="298"/>
      <c r="R60" s="301"/>
      <c r="S60" s="301"/>
      <c r="T60" s="301"/>
      <c r="U60" s="301"/>
      <c r="V60" s="301"/>
      <c r="W60" s="301"/>
      <c r="X60" s="301"/>
      <c r="Y60" s="301"/>
      <c r="Z60" s="301"/>
      <c r="AA60" s="301"/>
      <c r="AB60" s="301"/>
      <c r="AC60" s="301"/>
      <c r="AD60" s="301"/>
      <c r="AE60" s="301"/>
      <c r="AF60" s="301"/>
      <c r="AG60" s="301"/>
      <c r="AH60" s="298"/>
      <c r="AI60" s="68"/>
      <c r="AJ60" s="182"/>
    </row>
    <row r="61" customFormat="false" ht="30" hidden="false" customHeight="true" outlineLevel="0" collapsed="false">
      <c r="A61" s="273"/>
      <c r="B61" s="267" t="s">
        <v>352</v>
      </c>
      <c r="C61" s="301"/>
      <c r="D61" s="301"/>
      <c r="E61" s="301"/>
      <c r="F61" s="301"/>
      <c r="G61" s="301"/>
      <c r="H61" s="301"/>
      <c r="I61" s="301"/>
      <c r="J61" s="301"/>
      <c r="K61" s="301"/>
      <c r="L61" s="301"/>
      <c r="M61" s="301"/>
      <c r="N61" s="298"/>
      <c r="O61" s="298" t="s">
        <v>138</v>
      </c>
      <c r="P61" s="271"/>
      <c r="Q61" s="298"/>
      <c r="R61" s="301"/>
      <c r="S61" s="301"/>
      <c r="T61" s="301"/>
      <c r="U61" s="301"/>
      <c r="V61" s="301"/>
      <c r="W61" s="301"/>
      <c r="X61" s="301"/>
      <c r="Y61" s="301"/>
      <c r="Z61" s="301"/>
      <c r="AA61" s="301"/>
      <c r="AB61" s="301"/>
      <c r="AC61" s="301"/>
      <c r="AD61" s="301"/>
      <c r="AE61" s="301"/>
      <c r="AF61" s="301"/>
      <c r="AG61" s="301"/>
      <c r="AH61" s="298"/>
      <c r="AI61" s="68"/>
      <c r="AJ61" s="182"/>
    </row>
    <row r="62" customFormat="false" ht="30" hidden="false" customHeight="true" outlineLevel="0" collapsed="false">
      <c r="A62" s="273"/>
      <c r="B62" s="267" t="s">
        <v>362</v>
      </c>
      <c r="C62" s="301"/>
      <c r="D62" s="301"/>
      <c r="E62" s="301"/>
      <c r="F62" s="301"/>
      <c r="G62" s="301"/>
      <c r="H62" s="301"/>
      <c r="I62" s="301"/>
      <c r="J62" s="301"/>
      <c r="K62" s="301"/>
      <c r="L62" s="301"/>
      <c r="M62" s="301"/>
      <c r="N62" s="298"/>
      <c r="O62" s="298"/>
      <c r="P62" s="271" t="s">
        <v>138</v>
      </c>
      <c r="Q62" s="298"/>
      <c r="R62" s="301"/>
      <c r="S62" s="301"/>
      <c r="T62" s="301"/>
      <c r="U62" s="301"/>
      <c r="V62" s="301"/>
      <c r="W62" s="301"/>
      <c r="X62" s="301"/>
      <c r="Y62" s="301"/>
      <c r="Z62" s="301"/>
      <c r="AA62" s="301"/>
      <c r="AB62" s="301"/>
      <c r="AC62" s="301"/>
      <c r="AD62" s="301"/>
      <c r="AE62" s="301"/>
      <c r="AF62" s="301"/>
      <c r="AG62" s="301"/>
      <c r="AH62" s="298"/>
      <c r="AI62" s="68"/>
      <c r="AJ62" s="182"/>
    </row>
    <row r="63" customFormat="false" ht="30" hidden="false" customHeight="true" outlineLevel="0" collapsed="false">
      <c r="A63" s="273"/>
      <c r="B63" s="267" t="s">
        <v>371</v>
      </c>
      <c r="C63" s="301" t="s">
        <v>716</v>
      </c>
      <c r="D63" s="301"/>
      <c r="E63" s="301"/>
      <c r="F63" s="301"/>
      <c r="G63" s="301"/>
      <c r="H63" s="301"/>
      <c r="I63" s="301"/>
      <c r="J63" s="301"/>
      <c r="K63" s="301"/>
      <c r="L63" s="301"/>
      <c r="M63" s="301"/>
      <c r="N63" s="298"/>
      <c r="O63" s="298"/>
      <c r="P63" s="271"/>
      <c r="Q63" s="298" t="s">
        <v>138</v>
      </c>
      <c r="R63" s="301"/>
      <c r="S63" s="301"/>
      <c r="T63" s="301"/>
      <c r="U63" s="301"/>
      <c r="V63" s="301"/>
      <c r="W63" s="301"/>
      <c r="X63" s="301"/>
      <c r="Y63" s="301"/>
      <c r="Z63" s="301"/>
      <c r="AA63" s="301"/>
      <c r="AB63" s="301"/>
      <c r="AC63" s="301"/>
      <c r="AD63" s="301"/>
      <c r="AE63" s="301"/>
      <c r="AF63" s="301"/>
      <c r="AG63" s="301"/>
      <c r="AH63" s="298"/>
      <c r="AI63" s="68"/>
      <c r="AJ63" s="182"/>
    </row>
    <row r="64" customFormat="false" ht="30" hidden="false" customHeight="true" outlineLevel="0" collapsed="false">
      <c r="A64" s="273"/>
      <c r="B64" s="267" t="s">
        <v>717</v>
      </c>
      <c r="C64" s="298" t="s">
        <v>716</v>
      </c>
      <c r="D64" s="298"/>
      <c r="E64" s="298"/>
      <c r="F64" s="298"/>
      <c r="G64" s="298"/>
      <c r="H64" s="298"/>
      <c r="I64" s="298"/>
      <c r="J64" s="298"/>
      <c r="K64" s="298"/>
      <c r="L64" s="298"/>
      <c r="M64" s="298"/>
      <c r="N64" s="298"/>
      <c r="O64" s="298" t="s">
        <v>138</v>
      </c>
      <c r="P64" s="271"/>
      <c r="Q64" s="298"/>
      <c r="R64" s="298"/>
      <c r="S64" s="298"/>
      <c r="T64" s="298"/>
      <c r="U64" s="298"/>
      <c r="V64" s="298"/>
      <c r="W64" s="298"/>
      <c r="X64" s="298"/>
      <c r="Y64" s="298"/>
      <c r="Z64" s="298"/>
      <c r="AA64" s="298"/>
      <c r="AB64" s="298"/>
      <c r="AC64" s="298"/>
      <c r="AD64" s="298"/>
      <c r="AE64" s="298"/>
      <c r="AF64" s="298"/>
      <c r="AG64" s="298"/>
      <c r="AH64" s="298"/>
      <c r="AI64" s="68"/>
      <c r="AJ64" s="182"/>
    </row>
    <row r="65" customFormat="false" ht="30" hidden="false" customHeight="true" outlineLevel="0" collapsed="false">
      <c r="A65" s="273"/>
      <c r="B65" s="267" t="s">
        <v>718</v>
      </c>
      <c r="C65" s="298"/>
      <c r="D65" s="298"/>
      <c r="E65" s="298"/>
      <c r="F65" s="298"/>
      <c r="G65" s="298"/>
      <c r="H65" s="298"/>
      <c r="I65" s="298"/>
      <c r="J65" s="298"/>
      <c r="K65" s="298"/>
      <c r="L65" s="298"/>
      <c r="M65" s="298"/>
      <c r="N65" s="298"/>
      <c r="O65" s="298"/>
      <c r="P65" s="271"/>
      <c r="Q65" s="298" t="s">
        <v>138</v>
      </c>
      <c r="R65" s="298"/>
      <c r="S65" s="298"/>
      <c r="T65" s="298"/>
      <c r="U65" s="298"/>
      <c r="V65" s="298"/>
      <c r="W65" s="298"/>
      <c r="X65" s="298"/>
      <c r="Y65" s="298"/>
      <c r="Z65" s="298"/>
      <c r="AA65" s="298"/>
      <c r="AB65" s="298"/>
      <c r="AC65" s="298"/>
      <c r="AD65" s="298"/>
      <c r="AE65" s="298"/>
      <c r="AF65" s="298"/>
      <c r="AG65" s="298"/>
      <c r="AH65" s="298"/>
      <c r="AI65" s="68"/>
      <c r="AJ65" s="182"/>
    </row>
    <row r="66" customFormat="false" ht="30" hidden="false" customHeight="true" outlineLevel="0" collapsed="false">
      <c r="A66" s="273"/>
      <c r="B66" s="267" t="s">
        <v>719</v>
      </c>
      <c r="C66" s="298"/>
      <c r="D66" s="298"/>
      <c r="E66" s="298"/>
      <c r="F66" s="298"/>
      <c r="G66" s="298"/>
      <c r="H66" s="298"/>
      <c r="I66" s="298"/>
      <c r="J66" s="298"/>
      <c r="K66" s="298"/>
      <c r="L66" s="298"/>
      <c r="M66" s="298"/>
      <c r="N66" s="298"/>
      <c r="O66" s="298" t="s">
        <v>138</v>
      </c>
      <c r="P66" s="271"/>
      <c r="Q66" s="298"/>
      <c r="R66" s="298"/>
      <c r="S66" s="298"/>
      <c r="T66" s="298"/>
      <c r="U66" s="298"/>
      <c r="V66" s="298"/>
      <c r="W66" s="298"/>
      <c r="X66" s="298"/>
      <c r="Y66" s="298"/>
      <c r="Z66" s="298"/>
      <c r="AA66" s="298"/>
      <c r="AB66" s="298"/>
      <c r="AC66" s="298"/>
      <c r="AD66" s="298"/>
      <c r="AE66" s="298"/>
      <c r="AF66" s="298"/>
      <c r="AG66" s="298"/>
      <c r="AH66" s="298"/>
      <c r="AI66" s="68"/>
      <c r="AJ66" s="182"/>
    </row>
    <row r="67" customFormat="false" ht="30" hidden="false" customHeight="true" outlineLevel="0" collapsed="false">
      <c r="A67" s="273"/>
      <c r="B67" s="267" t="s">
        <v>720</v>
      </c>
      <c r="C67" s="298"/>
      <c r="D67" s="298"/>
      <c r="E67" s="298"/>
      <c r="F67" s="298"/>
      <c r="G67" s="298"/>
      <c r="H67" s="298"/>
      <c r="I67" s="298"/>
      <c r="J67" s="298"/>
      <c r="K67" s="298"/>
      <c r="L67" s="298"/>
      <c r="M67" s="298"/>
      <c r="N67" s="298"/>
      <c r="O67" s="298"/>
      <c r="P67" s="271" t="s">
        <v>138</v>
      </c>
      <c r="Q67" s="298"/>
      <c r="R67" s="298"/>
      <c r="S67" s="298"/>
      <c r="T67" s="298"/>
      <c r="U67" s="298"/>
      <c r="V67" s="298"/>
      <c r="W67" s="298"/>
      <c r="X67" s="298"/>
      <c r="Y67" s="298"/>
      <c r="Z67" s="298"/>
      <c r="AA67" s="298"/>
      <c r="AB67" s="298"/>
      <c r="AC67" s="298"/>
      <c r="AD67" s="298"/>
      <c r="AE67" s="298"/>
      <c r="AF67" s="298"/>
      <c r="AG67" s="298"/>
      <c r="AH67" s="298"/>
      <c r="AI67" s="68"/>
      <c r="AJ67" s="182"/>
    </row>
    <row r="68" customFormat="false" ht="30" hidden="false" customHeight="true" outlineLevel="0" collapsed="false">
      <c r="A68" s="273"/>
      <c r="B68" s="267" t="s">
        <v>721</v>
      </c>
      <c r="C68" s="298"/>
      <c r="D68" s="298"/>
      <c r="E68" s="298"/>
      <c r="F68" s="298"/>
      <c r="G68" s="298"/>
      <c r="H68" s="298"/>
      <c r="I68" s="298"/>
      <c r="J68" s="298"/>
      <c r="K68" s="298"/>
      <c r="L68" s="298"/>
      <c r="M68" s="298"/>
      <c r="N68" s="298"/>
      <c r="O68" s="298"/>
      <c r="P68" s="271"/>
      <c r="Q68" s="298" t="s">
        <v>138</v>
      </c>
      <c r="R68" s="298"/>
      <c r="S68" s="298"/>
      <c r="T68" s="298"/>
      <c r="U68" s="298"/>
      <c r="V68" s="298"/>
      <c r="W68" s="298"/>
      <c r="X68" s="298"/>
      <c r="Y68" s="298"/>
      <c r="Z68" s="298"/>
      <c r="AA68" s="298"/>
      <c r="AB68" s="298"/>
      <c r="AC68" s="298"/>
      <c r="AD68" s="298"/>
      <c r="AE68" s="298"/>
      <c r="AF68" s="298"/>
      <c r="AG68" s="298"/>
      <c r="AH68" s="298"/>
      <c r="AI68" s="68"/>
      <c r="AJ68" s="182"/>
    </row>
    <row r="69" customFormat="false" ht="30" hidden="false" customHeight="true" outlineLevel="0" collapsed="false">
      <c r="A69" s="273"/>
      <c r="B69" s="267" t="s">
        <v>722</v>
      </c>
      <c r="C69" s="298"/>
      <c r="D69" s="298"/>
      <c r="E69" s="298"/>
      <c r="F69" s="298"/>
      <c r="G69" s="298"/>
      <c r="H69" s="298"/>
      <c r="I69" s="298"/>
      <c r="J69" s="298"/>
      <c r="K69" s="298"/>
      <c r="L69" s="298"/>
      <c r="M69" s="298"/>
      <c r="N69" s="298"/>
      <c r="O69" s="298"/>
      <c r="P69" s="271" t="s">
        <v>138</v>
      </c>
      <c r="Q69" s="298"/>
      <c r="R69" s="298"/>
      <c r="S69" s="298"/>
      <c r="T69" s="298"/>
      <c r="U69" s="298"/>
      <c r="V69" s="298"/>
      <c r="W69" s="298"/>
      <c r="X69" s="298"/>
      <c r="Y69" s="298"/>
      <c r="Z69" s="298"/>
      <c r="AA69" s="298"/>
      <c r="AB69" s="298"/>
      <c r="AC69" s="298"/>
      <c r="AD69" s="298"/>
      <c r="AE69" s="298"/>
      <c r="AF69" s="298"/>
      <c r="AG69" s="298"/>
      <c r="AH69" s="298"/>
      <c r="AI69" s="68"/>
      <c r="AJ69" s="182"/>
    </row>
    <row r="70" customFormat="false" ht="30" hidden="false" customHeight="true" outlineLevel="0" collapsed="false">
      <c r="A70" s="273"/>
      <c r="B70" s="267" t="s">
        <v>723</v>
      </c>
      <c r="C70" s="298"/>
      <c r="D70" s="298"/>
      <c r="E70" s="298"/>
      <c r="F70" s="298"/>
      <c r="G70" s="298"/>
      <c r="H70" s="298"/>
      <c r="I70" s="298"/>
      <c r="J70" s="298"/>
      <c r="K70" s="298"/>
      <c r="L70" s="298"/>
      <c r="M70" s="298"/>
      <c r="N70" s="298"/>
      <c r="O70" s="298" t="s">
        <v>138</v>
      </c>
      <c r="P70" s="271"/>
      <c r="Q70" s="298"/>
      <c r="R70" s="298"/>
      <c r="S70" s="298"/>
      <c r="T70" s="298"/>
      <c r="U70" s="298"/>
      <c r="V70" s="298"/>
      <c r="W70" s="298"/>
      <c r="X70" s="298"/>
      <c r="Y70" s="298"/>
      <c r="Z70" s="298"/>
      <c r="AA70" s="298"/>
      <c r="AB70" s="298"/>
      <c r="AC70" s="298"/>
      <c r="AD70" s="298"/>
      <c r="AE70" s="298"/>
      <c r="AF70" s="298"/>
      <c r="AG70" s="298"/>
      <c r="AH70" s="298"/>
      <c r="AI70" s="68"/>
      <c r="AJ70" s="182"/>
    </row>
    <row r="71" customFormat="false" ht="30" hidden="false" customHeight="true" outlineLevel="0" collapsed="false">
      <c r="A71" s="273" t="s">
        <v>724</v>
      </c>
      <c r="B71" s="267" t="s">
        <v>380</v>
      </c>
      <c r="C71" s="301" t="s">
        <v>725</v>
      </c>
      <c r="D71" s="301"/>
      <c r="E71" s="301"/>
      <c r="F71" s="301"/>
      <c r="G71" s="301"/>
      <c r="H71" s="301"/>
      <c r="I71" s="301"/>
      <c r="J71" s="301"/>
      <c r="K71" s="301"/>
      <c r="L71" s="301"/>
      <c r="M71" s="301"/>
      <c r="N71" s="298"/>
      <c r="O71" s="298"/>
      <c r="P71" s="271"/>
      <c r="Q71" s="298" t="s">
        <v>682</v>
      </c>
      <c r="R71" s="301"/>
      <c r="S71" s="301"/>
      <c r="T71" s="301"/>
      <c r="U71" s="301"/>
      <c r="V71" s="301"/>
      <c r="W71" s="301"/>
      <c r="X71" s="301"/>
      <c r="Y71" s="301"/>
      <c r="Z71" s="301"/>
      <c r="AA71" s="301"/>
      <c r="AB71" s="301"/>
      <c r="AC71" s="301"/>
      <c r="AD71" s="301"/>
      <c r="AE71" s="301"/>
      <c r="AF71" s="301"/>
      <c r="AG71" s="301"/>
      <c r="AH71" s="298"/>
      <c r="AI71" s="68"/>
      <c r="AJ71" s="182"/>
    </row>
    <row r="72" customFormat="false" ht="30" hidden="false" customHeight="true" outlineLevel="0" collapsed="false">
      <c r="A72" s="273"/>
      <c r="B72" s="267" t="s">
        <v>392</v>
      </c>
      <c r="C72" s="301" t="s">
        <v>725</v>
      </c>
      <c r="D72" s="301"/>
      <c r="E72" s="301"/>
      <c r="F72" s="301"/>
      <c r="G72" s="301"/>
      <c r="H72" s="301"/>
      <c r="I72" s="301"/>
      <c r="J72" s="301"/>
      <c r="K72" s="301"/>
      <c r="L72" s="301"/>
      <c r="M72" s="301"/>
      <c r="N72" s="298"/>
      <c r="O72" s="298"/>
      <c r="P72" s="271"/>
      <c r="Q72" s="298" t="s">
        <v>682</v>
      </c>
      <c r="R72" s="301"/>
      <c r="S72" s="301"/>
      <c r="T72" s="301"/>
      <c r="U72" s="301"/>
      <c r="V72" s="301"/>
      <c r="W72" s="301"/>
      <c r="X72" s="301"/>
      <c r="Y72" s="301"/>
      <c r="Z72" s="301"/>
      <c r="AA72" s="301"/>
      <c r="AB72" s="301"/>
      <c r="AC72" s="301"/>
      <c r="AD72" s="301"/>
      <c r="AE72" s="301"/>
      <c r="AF72" s="301"/>
      <c r="AG72" s="301"/>
      <c r="AH72" s="298"/>
      <c r="AI72" s="68"/>
      <c r="AJ72" s="182"/>
    </row>
    <row r="73" customFormat="false" ht="30" hidden="false" customHeight="true" outlineLevel="0" collapsed="false">
      <c r="A73" s="273"/>
      <c r="B73" s="267" t="s">
        <v>402</v>
      </c>
      <c r="C73" s="301" t="s">
        <v>725</v>
      </c>
      <c r="D73" s="301"/>
      <c r="E73" s="301"/>
      <c r="F73" s="301"/>
      <c r="G73" s="301"/>
      <c r="H73" s="301"/>
      <c r="I73" s="301"/>
      <c r="J73" s="301"/>
      <c r="K73" s="301"/>
      <c r="L73" s="301"/>
      <c r="M73" s="301"/>
      <c r="N73" s="298"/>
      <c r="O73" s="298"/>
      <c r="P73" s="271"/>
      <c r="Q73" s="298" t="s">
        <v>682</v>
      </c>
      <c r="R73" s="301"/>
      <c r="S73" s="301"/>
      <c r="T73" s="301"/>
      <c r="U73" s="301"/>
      <c r="V73" s="301"/>
      <c r="W73" s="301"/>
      <c r="X73" s="301"/>
      <c r="Y73" s="301"/>
      <c r="Z73" s="301"/>
      <c r="AA73" s="301"/>
      <c r="AB73" s="301"/>
      <c r="AC73" s="301"/>
      <c r="AD73" s="301"/>
      <c r="AE73" s="301"/>
      <c r="AF73" s="301"/>
      <c r="AG73" s="301"/>
      <c r="AH73" s="298"/>
      <c r="AI73" s="68"/>
      <c r="AJ73" s="182"/>
    </row>
    <row r="74" customFormat="false" ht="30" hidden="false" customHeight="true" outlineLevel="0" collapsed="false">
      <c r="A74" s="273"/>
      <c r="B74" s="267" t="s">
        <v>411</v>
      </c>
      <c r="C74" s="301"/>
      <c r="D74" s="301"/>
      <c r="E74" s="301"/>
      <c r="F74" s="301"/>
      <c r="G74" s="301"/>
      <c r="H74" s="301"/>
      <c r="I74" s="301"/>
      <c r="J74" s="301"/>
      <c r="K74" s="301"/>
      <c r="L74" s="301"/>
      <c r="M74" s="301"/>
      <c r="N74" s="298"/>
      <c r="O74" s="298"/>
      <c r="P74" s="271" t="s">
        <v>138</v>
      </c>
      <c r="Q74" s="298"/>
      <c r="R74" s="301"/>
      <c r="S74" s="301"/>
      <c r="T74" s="301"/>
      <c r="U74" s="301"/>
      <c r="V74" s="301"/>
      <c r="W74" s="301"/>
      <c r="X74" s="301"/>
      <c r="Y74" s="301"/>
      <c r="Z74" s="301"/>
      <c r="AA74" s="301"/>
      <c r="AB74" s="301"/>
      <c r="AC74" s="301"/>
      <c r="AD74" s="301"/>
      <c r="AE74" s="301"/>
      <c r="AF74" s="301"/>
      <c r="AG74" s="301"/>
      <c r="AH74" s="298"/>
      <c r="AI74" s="68"/>
      <c r="AJ74" s="182"/>
    </row>
    <row r="75" customFormat="false" ht="30" hidden="false" customHeight="true" outlineLevel="0" collapsed="false">
      <c r="A75" s="273"/>
      <c r="B75" s="267" t="s">
        <v>421</v>
      </c>
      <c r="C75" s="301"/>
      <c r="D75" s="301"/>
      <c r="E75" s="301"/>
      <c r="F75" s="301"/>
      <c r="G75" s="301"/>
      <c r="H75" s="301"/>
      <c r="I75" s="301"/>
      <c r="J75" s="301"/>
      <c r="K75" s="301"/>
      <c r="L75" s="301"/>
      <c r="M75" s="301"/>
      <c r="N75" s="298"/>
      <c r="O75" s="298" t="s">
        <v>138</v>
      </c>
      <c r="P75" s="271"/>
      <c r="Q75" s="298"/>
      <c r="R75" s="301"/>
      <c r="S75" s="301"/>
      <c r="T75" s="301"/>
      <c r="U75" s="301"/>
      <c r="V75" s="301"/>
      <c r="W75" s="301"/>
      <c r="X75" s="301"/>
      <c r="Y75" s="301"/>
      <c r="Z75" s="301"/>
      <c r="AA75" s="301"/>
      <c r="AB75" s="301"/>
      <c r="AC75" s="301"/>
      <c r="AD75" s="301"/>
      <c r="AE75" s="301"/>
      <c r="AF75" s="301"/>
      <c r="AG75" s="301"/>
      <c r="AH75" s="298"/>
      <c r="AI75" s="68"/>
      <c r="AJ75" s="182"/>
    </row>
    <row r="76" customFormat="false" ht="30" hidden="false" customHeight="true" outlineLevel="0" collapsed="false">
      <c r="A76" s="273"/>
      <c r="B76" s="267" t="s">
        <v>431</v>
      </c>
      <c r="C76" s="301"/>
      <c r="D76" s="301"/>
      <c r="E76" s="301"/>
      <c r="F76" s="301"/>
      <c r="G76" s="301"/>
      <c r="H76" s="301"/>
      <c r="I76" s="301"/>
      <c r="J76" s="301"/>
      <c r="K76" s="301"/>
      <c r="L76" s="301"/>
      <c r="M76" s="301"/>
      <c r="N76" s="298"/>
      <c r="O76" s="298"/>
      <c r="P76" s="271" t="s">
        <v>138</v>
      </c>
      <c r="Q76" s="298"/>
      <c r="R76" s="301"/>
      <c r="S76" s="301"/>
      <c r="T76" s="301"/>
      <c r="U76" s="301"/>
      <c r="V76" s="301"/>
      <c r="W76" s="301"/>
      <c r="X76" s="301"/>
      <c r="Y76" s="301"/>
      <c r="Z76" s="301"/>
      <c r="AA76" s="301"/>
      <c r="AB76" s="301"/>
      <c r="AC76" s="301"/>
      <c r="AD76" s="301"/>
      <c r="AE76" s="301"/>
      <c r="AF76" s="301"/>
      <c r="AG76" s="301"/>
      <c r="AH76" s="298"/>
      <c r="AI76" s="68"/>
      <c r="AJ76" s="182"/>
    </row>
    <row r="77" customFormat="false" ht="30" hidden="false" customHeight="true" outlineLevel="0" collapsed="false">
      <c r="A77" s="273"/>
      <c r="B77" s="267" t="s">
        <v>439</v>
      </c>
      <c r="C77" s="301"/>
      <c r="D77" s="301"/>
      <c r="E77" s="301"/>
      <c r="F77" s="301"/>
      <c r="G77" s="301"/>
      <c r="H77" s="301"/>
      <c r="I77" s="301"/>
      <c r="J77" s="301"/>
      <c r="K77" s="301"/>
      <c r="L77" s="301"/>
      <c r="M77" s="301"/>
      <c r="N77" s="298"/>
      <c r="O77" s="298" t="s">
        <v>138</v>
      </c>
      <c r="P77" s="271"/>
      <c r="Q77" s="298"/>
      <c r="R77" s="301"/>
      <c r="S77" s="301"/>
      <c r="T77" s="301"/>
      <c r="U77" s="301"/>
      <c r="V77" s="301"/>
      <c r="W77" s="301"/>
      <c r="X77" s="301"/>
      <c r="Y77" s="301"/>
      <c r="Z77" s="301"/>
      <c r="AA77" s="301"/>
      <c r="AB77" s="301"/>
      <c r="AC77" s="301"/>
      <c r="AD77" s="301"/>
      <c r="AE77" s="301"/>
      <c r="AF77" s="301"/>
      <c r="AG77" s="301"/>
      <c r="AH77" s="298"/>
      <c r="AI77" s="68"/>
      <c r="AJ77" s="182"/>
    </row>
    <row r="78" customFormat="false" ht="30" hidden="false" customHeight="true" outlineLevel="0" collapsed="false">
      <c r="A78" s="273"/>
      <c r="B78" s="267" t="s">
        <v>449</v>
      </c>
      <c r="C78" s="301"/>
      <c r="D78" s="301"/>
      <c r="E78" s="301"/>
      <c r="F78" s="301"/>
      <c r="G78" s="301"/>
      <c r="H78" s="301"/>
      <c r="I78" s="301"/>
      <c r="J78" s="301"/>
      <c r="K78" s="301"/>
      <c r="L78" s="301"/>
      <c r="M78" s="301"/>
      <c r="N78" s="298"/>
      <c r="O78" s="298"/>
      <c r="P78" s="271"/>
      <c r="Q78" s="298" t="s">
        <v>138</v>
      </c>
      <c r="R78" s="301"/>
      <c r="S78" s="301"/>
      <c r="T78" s="301"/>
      <c r="U78" s="301"/>
      <c r="V78" s="301"/>
      <c r="W78" s="301"/>
      <c r="X78" s="301"/>
      <c r="Y78" s="301"/>
      <c r="Z78" s="301"/>
      <c r="AA78" s="301"/>
      <c r="AB78" s="301"/>
      <c r="AC78" s="301"/>
      <c r="AD78" s="301"/>
      <c r="AE78" s="301"/>
      <c r="AF78" s="301"/>
      <c r="AG78" s="301"/>
      <c r="AH78" s="298"/>
      <c r="AI78" s="68"/>
      <c r="AJ78" s="182"/>
    </row>
    <row r="79" customFormat="false" ht="30" hidden="false" customHeight="true" outlineLevel="0" collapsed="false">
      <c r="A79" s="273"/>
      <c r="B79" s="267" t="s">
        <v>726</v>
      </c>
      <c r="C79" s="301"/>
      <c r="D79" s="301"/>
      <c r="E79" s="301"/>
      <c r="F79" s="301"/>
      <c r="G79" s="301"/>
      <c r="H79" s="301"/>
      <c r="I79" s="301"/>
      <c r="J79" s="301"/>
      <c r="K79" s="301"/>
      <c r="L79" s="301"/>
      <c r="M79" s="301"/>
      <c r="N79" s="298"/>
      <c r="O79" s="298" t="s">
        <v>138</v>
      </c>
      <c r="P79" s="271"/>
      <c r="Q79" s="298"/>
      <c r="R79" s="301"/>
      <c r="S79" s="301"/>
      <c r="T79" s="301"/>
      <c r="U79" s="301"/>
      <c r="V79" s="301"/>
      <c r="W79" s="301"/>
      <c r="X79" s="301"/>
      <c r="Y79" s="301"/>
      <c r="Z79" s="301"/>
      <c r="AA79" s="301"/>
      <c r="AB79" s="301"/>
      <c r="AC79" s="301"/>
      <c r="AD79" s="301"/>
      <c r="AE79" s="301"/>
      <c r="AF79" s="301"/>
      <c r="AG79" s="301"/>
      <c r="AH79" s="298"/>
      <c r="AI79" s="68"/>
      <c r="AJ79" s="182"/>
    </row>
    <row r="80" customFormat="false" ht="30" hidden="false" customHeight="true" outlineLevel="0" collapsed="false">
      <c r="A80" s="273"/>
      <c r="B80" s="267" t="s">
        <v>727</v>
      </c>
      <c r="C80" s="301"/>
      <c r="D80" s="301"/>
      <c r="E80" s="301"/>
      <c r="F80" s="301"/>
      <c r="G80" s="301"/>
      <c r="H80" s="301"/>
      <c r="I80" s="301"/>
      <c r="J80" s="301"/>
      <c r="K80" s="301"/>
      <c r="L80" s="301"/>
      <c r="M80" s="301"/>
      <c r="N80" s="298"/>
      <c r="O80" s="298"/>
      <c r="P80" s="271" t="s">
        <v>138</v>
      </c>
      <c r="Q80" s="298"/>
      <c r="R80" s="301"/>
      <c r="S80" s="301"/>
      <c r="T80" s="301"/>
      <c r="U80" s="301"/>
      <c r="V80" s="301"/>
      <c r="W80" s="301"/>
      <c r="X80" s="301"/>
      <c r="Y80" s="301"/>
      <c r="Z80" s="301"/>
      <c r="AA80" s="301"/>
      <c r="AB80" s="301"/>
      <c r="AC80" s="301"/>
      <c r="AD80" s="301"/>
      <c r="AE80" s="301"/>
      <c r="AF80" s="301"/>
      <c r="AG80" s="301"/>
      <c r="AH80" s="298"/>
      <c r="AI80" s="68"/>
      <c r="AJ80" s="182"/>
    </row>
    <row r="81" customFormat="false" ht="30" hidden="false" customHeight="true" outlineLevel="0" collapsed="false">
      <c r="A81" s="273"/>
      <c r="B81" s="267" t="s">
        <v>728</v>
      </c>
      <c r="C81" s="301"/>
      <c r="D81" s="301"/>
      <c r="E81" s="301"/>
      <c r="F81" s="301"/>
      <c r="G81" s="301"/>
      <c r="H81" s="301"/>
      <c r="I81" s="301"/>
      <c r="J81" s="301"/>
      <c r="K81" s="301"/>
      <c r="L81" s="301"/>
      <c r="M81" s="301"/>
      <c r="N81" s="298"/>
      <c r="O81" s="298"/>
      <c r="P81" s="271"/>
      <c r="Q81" s="298" t="s">
        <v>138</v>
      </c>
      <c r="R81" s="301"/>
      <c r="S81" s="301"/>
      <c r="T81" s="301"/>
      <c r="U81" s="301"/>
      <c r="V81" s="301"/>
      <c r="W81" s="301"/>
      <c r="X81" s="301"/>
      <c r="Y81" s="301"/>
      <c r="Z81" s="301"/>
      <c r="AA81" s="301"/>
      <c r="AB81" s="301"/>
      <c r="AC81" s="301"/>
      <c r="AD81" s="301"/>
      <c r="AE81" s="301"/>
      <c r="AF81" s="301"/>
      <c r="AG81" s="301"/>
      <c r="AH81" s="298"/>
      <c r="AI81" s="68"/>
      <c r="AJ81" s="182"/>
    </row>
    <row r="82" customFormat="false" ht="30" hidden="false" customHeight="true" outlineLevel="0" collapsed="false">
      <c r="A82" s="273"/>
      <c r="B82" s="267" t="s">
        <v>729</v>
      </c>
      <c r="C82" s="301"/>
      <c r="D82" s="301"/>
      <c r="E82" s="301"/>
      <c r="F82" s="301"/>
      <c r="G82" s="301"/>
      <c r="H82" s="301"/>
      <c r="I82" s="301"/>
      <c r="J82" s="301"/>
      <c r="K82" s="301"/>
      <c r="L82" s="301"/>
      <c r="M82" s="301"/>
      <c r="N82" s="298"/>
      <c r="O82" s="298"/>
      <c r="P82" s="271" t="s">
        <v>138</v>
      </c>
      <c r="Q82" s="298"/>
      <c r="R82" s="301"/>
      <c r="S82" s="301"/>
      <c r="T82" s="301"/>
      <c r="U82" s="301"/>
      <c r="V82" s="301"/>
      <c r="W82" s="301"/>
      <c r="X82" s="301"/>
      <c r="Y82" s="301"/>
      <c r="Z82" s="301"/>
      <c r="AA82" s="301"/>
      <c r="AB82" s="301"/>
      <c r="AC82" s="301"/>
      <c r="AD82" s="301"/>
      <c r="AE82" s="301"/>
      <c r="AF82" s="301"/>
      <c r="AG82" s="301"/>
      <c r="AH82" s="298"/>
      <c r="AI82" s="68"/>
      <c r="AJ82" s="182"/>
    </row>
    <row r="83" customFormat="false" ht="30" hidden="false" customHeight="true" outlineLevel="0" collapsed="false">
      <c r="A83" s="273"/>
      <c r="B83" s="267" t="s">
        <v>730</v>
      </c>
      <c r="C83" s="301"/>
      <c r="D83" s="301"/>
      <c r="E83" s="301"/>
      <c r="F83" s="301"/>
      <c r="G83" s="301"/>
      <c r="H83" s="301"/>
      <c r="I83" s="301"/>
      <c r="J83" s="301"/>
      <c r="K83" s="301"/>
      <c r="L83" s="301"/>
      <c r="M83" s="301"/>
      <c r="N83" s="298"/>
      <c r="O83" s="298" t="s">
        <v>138</v>
      </c>
      <c r="P83" s="271"/>
      <c r="Q83" s="298"/>
      <c r="R83" s="301"/>
      <c r="S83" s="301"/>
      <c r="T83" s="301"/>
      <c r="U83" s="301"/>
      <c r="V83" s="301"/>
      <c r="W83" s="301"/>
      <c r="X83" s="301"/>
      <c r="Y83" s="301"/>
      <c r="Z83" s="301"/>
      <c r="AA83" s="301"/>
      <c r="AB83" s="301"/>
      <c r="AC83" s="301"/>
      <c r="AD83" s="301"/>
      <c r="AE83" s="301"/>
      <c r="AF83" s="301"/>
      <c r="AG83" s="301"/>
      <c r="AH83" s="298"/>
      <c r="AI83" s="68"/>
      <c r="AJ83" s="182"/>
    </row>
    <row r="84" customFormat="false" ht="30" hidden="false" customHeight="true" outlineLevel="0" collapsed="false">
      <c r="A84" s="273"/>
      <c r="B84" s="267" t="s">
        <v>731</v>
      </c>
      <c r="C84" s="301"/>
      <c r="D84" s="301"/>
      <c r="E84" s="301"/>
      <c r="F84" s="301"/>
      <c r="G84" s="301"/>
      <c r="H84" s="301"/>
      <c r="I84" s="301"/>
      <c r="J84" s="301"/>
      <c r="K84" s="301"/>
      <c r="L84" s="301"/>
      <c r="M84" s="301"/>
      <c r="N84" s="298"/>
      <c r="O84" s="298"/>
      <c r="P84" s="271"/>
      <c r="Q84" s="298" t="s">
        <v>138</v>
      </c>
      <c r="R84" s="301"/>
      <c r="S84" s="301"/>
      <c r="T84" s="301"/>
      <c r="U84" s="301"/>
      <c r="V84" s="301"/>
      <c r="W84" s="301"/>
      <c r="X84" s="301"/>
      <c r="Y84" s="301"/>
      <c r="Z84" s="301"/>
      <c r="AA84" s="301"/>
      <c r="AB84" s="301"/>
      <c r="AC84" s="301"/>
      <c r="AD84" s="301"/>
      <c r="AE84" s="301"/>
      <c r="AF84" s="301"/>
      <c r="AG84" s="301"/>
      <c r="AH84" s="298"/>
      <c r="AI84" s="68"/>
      <c r="AJ84" s="182"/>
    </row>
    <row r="85" customFormat="false" ht="30" hidden="false" customHeight="true" outlineLevel="0" collapsed="false">
      <c r="A85" s="273"/>
      <c r="B85" s="267" t="s">
        <v>732</v>
      </c>
      <c r="C85" s="301"/>
      <c r="D85" s="301"/>
      <c r="E85" s="301"/>
      <c r="F85" s="301"/>
      <c r="G85" s="301"/>
      <c r="H85" s="301"/>
      <c r="I85" s="301"/>
      <c r="J85" s="301"/>
      <c r="K85" s="301"/>
      <c r="L85" s="301"/>
      <c r="M85" s="301"/>
      <c r="N85" s="298"/>
      <c r="O85" s="298"/>
      <c r="P85" s="271" t="s">
        <v>138</v>
      </c>
      <c r="Q85" s="298"/>
      <c r="R85" s="301"/>
      <c r="S85" s="301"/>
      <c r="T85" s="301"/>
      <c r="U85" s="301"/>
      <c r="V85" s="301"/>
      <c r="W85" s="301"/>
      <c r="X85" s="301"/>
      <c r="Y85" s="301"/>
      <c r="Z85" s="301"/>
      <c r="AA85" s="301"/>
      <c r="AB85" s="301"/>
      <c r="AC85" s="301"/>
      <c r="AD85" s="301"/>
      <c r="AE85" s="301"/>
      <c r="AF85" s="301"/>
      <c r="AG85" s="301"/>
      <c r="AH85" s="298"/>
      <c r="AI85" s="68"/>
      <c r="AJ85" s="182"/>
    </row>
    <row r="86" customFormat="false" ht="30" hidden="false" customHeight="true" outlineLevel="0" collapsed="false">
      <c r="A86" s="273" t="s">
        <v>733</v>
      </c>
      <c r="B86" s="267" t="s">
        <v>458</v>
      </c>
      <c r="C86" s="301" t="s">
        <v>734</v>
      </c>
      <c r="D86" s="301"/>
      <c r="E86" s="301"/>
      <c r="F86" s="301"/>
      <c r="G86" s="301"/>
      <c r="H86" s="301"/>
      <c r="I86" s="301"/>
      <c r="J86" s="301"/>
      <c r="K86" s="301"/>
      <c r="L86" s="301"/>
      <c r="M86" s="301"/>
      <c r="N86" s="298"/>
      <c r="O86" s="298"/>
      <c r="P86" s="271"/>
      <c r="Q86" s="298" t="s">
        <v>682</v>
      </c>
      <c r="R86" s="301"/>
      <c r="S86" s="301"/>
      <c r="T86" s="301"/>
      <c r="U86" s="301"/>
      <c r="V86" s="301"/>
      <c r="W86" s="301"/>
      <c r="X86" s="301"/>
      <c r="Y86" s="301"/>
      <c r="Z86" s="301"/>
      <c r="AA86" s="301"/>
      <c r="AB86" s="301"/>
      <c r="AC86" s="301"/>
      <c r="AD86" s="301"/>
      <c r="AE86" s="301"/>
      <c r="AF86" s="301"/>
      <c r="AG86" s="301"/>
      <c r="AH86" s="298"/>
      <c r="AI86" s="68"/>
      <c r="AJ86" s="182"/>
    </row>
    <row r="87" customFormat="false" ht="30" hidden="false" customHeight="true" outlineLevel="0" collapsed="false">
      <c r="A87" s="273"/>
      <c r="B87" s="267" t="s">
        <v>466</v>
      </c>
      <c r="C87" s="301" t="s">
        <v>734</v>
      </c>
      <c r="D87" s="301"/>
      <c r="E87" s="301"/>
      <c r="F87" s="301"/>
      <c r="G87" s="301"/>
      <c r="H87" s="301"/>
      <c r="I87" s="301"/>
      <c r="J87" s="301"/>
      <c r="K87" s="301"/>
      <c r="L87" s="301"/>
      <c r="M87" s="301"/>
      <c r="N87" s="298"/>
      <c r="O87" s="298"/>
      <c r="P87" s="271"/>
      <c r="Q87" s="298" t="s">
        <v>682</v>
      </c>
      <c r="R87" s="301"/>
      <c r="S87" s="301"/>
      <c r="T87" s="301"/>
      <c r="U87" s="301"/>
      <c r="V87" s="301"/>
      <c r="W87" s="301"/>
      <c r="X87" s="301"/>
      <c r="Y87" s="301"/>
      <c r="Z87" s="301"/>
      <c r="AA87" s="301"/>
      <c r="AB87" s="301"/>
      <c r="AC87" s="301"/>
      <c r="AD87" s="301"/>
      <c r="AE87" s="301"/>
      <c r="AF87" s="301"/>
      <c r="AG87" s="301"/>
      <c r="AH87" s="298"/>
      <c r="AI87" s="68"/>
      <c r="AJ87" s="182"/>
    </row>
    <row r="88" customFormat="false" ht="30" hidden="false" customHeight="true" outlineLevel="0" collapsed="false">
      <c r="A88" s="273"/>
      <c r="B88" s="267" t="s">
        <v>481</v>
      </c>
      <c r="C88" s="301" t="s">
        <v>734</v>
      </c>
      <c r="D88" s="301"/>
      <c r="E88" s="301"/>
      <c r="F88" s="301"/>
      <c r="G88" s="301"/>
      <c r="H88" s="301"/>
      <c r="I88" s="301"/>
      <c r="J88" s="301"/>
      <c r="K88" s="301"/>
      <c r="L88" s="301"/>
      <c r="M88" s="301"/>
      <c r="N88" s="298"/>
      <c r="O88" s="298"/>
      <c r="P88" s="271"/>
      <c r="Q88" s="298" t="s">
        <v>682</v>
      </c>
      <c r="R88" s="301"/>
      <c r="S88" s="301"/>
      <c r="T88" s="301"/>
      <c r="U88" s="301"/>
      <c r="V88" s="301"/>
      <c r="W88" s="301"/>
      <c r="X88" s="301"/>
      <c r="Y88" s="301"/>
      <c r="Z88" s="301"/>
      <c r="AA88" s="301"/>
      <c r="AB88" s="301"/>
      <c r="AC88" s="301"/>
      <c r="AD88" s="301"/>
      <c r="AE88" s="301"/>
      <c r="AF88" s="301"/>
      <c r="AG88" s="301"/>
      <c r="AH88" s="298"/>
      <c r="AI88" s="68"/>
      <c r="AJ88" s="182"/>
    </row>
    <row r="89" customFormat="false" ht="30" hidden="false" customHeight="true" outlineLevel="0" collapsed="false">
      <c r="A89" s="273"/>
      <c r="B89" s="267" t="s">
        <v>492</v>
      </c>
      <c r="C89" s="301"/>
      <c r="D89" s="301"/>
      <c r="E89" s="301"/>
      <c r="F89" s="301"/>
      <c r="G89" s="301"/>
      <c r="H89" s="301"/>
      <c r="I89" s="301"/>
      <c r="J89" s="301"/>
      <c r="K89" s="301"/>
      <c r="L89" s="301"/>
      <c r="M89" s="301"/>
      <c r="N89" s="298"/>
      <c r="O89" s="298" t="s">
        <v>138</v>
      </c>
      <c r="P89" s="271"/>
      <c r="Q89" s="298"/>
      <c r="R89" s="301"/>
      <c r="S89" s="301"/>
      <c r="T89" s="301"/>
      <c r="U89" s="301"/>
      <c r="V89" s="301"/>
      <c r="W89" s="301"/>
      <c r="X89" s="301"/>
      <c r="Y89" s="301"/>
      <c r="Z89" s="301"/>
      <c r="AA89" s="301"/>
      <c r="AB89" s="301"/>
      <c r="AC89" s="301"/>
      <c r="AD89" s="301"/>
      <c r="AE89" s="301"/>
      <c r="AF89" s="301"/>
      <c r="AG89" s="301"/>
      <c r="AH89" s="298"/>
      <c r="AI89" s="68"/>
      <c r="AJ89" s="182"/>
    </row>
    <row r="90" customFormat="false" ht="30" hidden="false" customHeight="true" outlineLevel="0" collapsed="false">
      <c r="A90" s="273"/>
      <c r="B90" s="267" t="s">
        <v>735</v>
      </c>
      <c r="C90" s="301"/>
      <c r="D90" s="301"/>
      <c r="E90" s="301"/>
      <c r="F90" s="301"/>
      <c r="G90" s="301"/>
      <c r="H90" s="301"/>
      <c r="I90" s="301"/>
      <c r="J90" s="301"/>
      <c r="K90" s="301"/>
      <c r="L90" s="301"/>
      <c r="M90" s="301"/>
      <c r="N90" s="298"/>
      <c r="O90" s="298"/>
      <c r="P90" s="271"/>
      <c r="Q90" s="298" t="s">
        <v>138</v>
      </c>
      <c r="R90" s="301"/>
      <c r="S90" s="301"/>
      <c r="T90" s="301"/>
      <c r="U90" s="301"/>
      <c r="V90" s="301"/>
      <c r="W90" s="301"/>
      <c r="X90" s="301"/>
      <c r="Y90" s="301"/>
      <c r="Z90" s="301"/>
      <c r="AA90" s="301"/>
      <c r="AB90" s="301"/>
      <c r="AC90" s="301"/>
      <c r="AD90" s="301"/>
      <c r="AE90" s="301"/>
      <c r="AF90" s="301"/>
      <c r="AG90" s="301"/>
      <c r="AH90" s="298"/>
      <c r="AI90" s="68"/>
      <c r="AJ90" s="182"/>
    </row>
    <row r="91" customFormat="false" ht="30" hidden="false" customHeight="true" outlineLevel="0" collapsed="false">
      <c r="A91" s="273"/>
      <c r="B91" s="267" t="s">
        <v>736</v>
      </c>
      <c r="C91" s="301"/>
      <c r="D91" s="301"/>
      <c r="E91" s="301"/>
      <c r="F91" s="301"/>
      <c r="G91" s="301"/>
      <c r="H91" s="301"/>
      <c r="I91" s="301"/>
      <c r="J91" s="301"/>
      <c r="K91" s="301"/>
      <c r="L91" s="301"/>
      <c r="M91" s="301"/>
      <c r="N91" s="298"/>
      <c r="O91" s="298"/>
      <c r="P91" s="271" t="s">
        <v>138</v>
      </c>
      <c r="Q91" s="298"/>
      <c r="R91" s="301"/>
      <c r="S91" s="301"/>
      <c r="T91" s="301"/>
      <c r="U91" s="301"/>
      <c r="V91" s="301"/>
      <c r="W91" s="301"/>
      <c r="X91" s="301"/>
      <c r="Y91" s="301"/>
      <c r="Z91" s="301"/>
      <c r="AA91" s="301"/>
      <c r="AB91" s="301"/>
      <c r="AC91" s="301"/>
      <c r="AD91" s="301"/>
      <c r="AE91" s="301"/>
      <c r="AF91" s="301"/>
      <c r="AG91" s="301"/>
      <c r="AH91" s="298"/>
      <c r="AI91" s="68"/>
      <c r="AJ91" s="182"/>
    </row>
    <row r="92" customFormat="false" ht="30" hidden="false" customHeight="true" outlineLevel="0" collapsed="false">
      <c r="A92" s="273"/>
      <c r="B92" s="267" t="s">
        <v>737</v>
      </c>
      <c r="C92" s="301"/>
      <c r="D92" s="301"/>
      <c r="E92" s="301"/>
      <c r="F92" s="301"/>
      <c r="G92" s="301"/>
      <c r="H92" s="301"/>
      <c r="I92" s="301"/>
      <c r="J92" s="301"/>
      <c r="K92" s="301"/>
      <c r="L92" s="301"/>
      <c r="M92" s="301"/>
      <c r="N92" s="298"/>
      <c r="O92" s="298" t="s">
        <v>138</v>
      </c>
      <c r="P92" s="271"/>
      <c r="Q92" s="298"/>
      <c r="R92" s="301"/>
      <c r="S92" s="301"/>
      <c r="T92" s="301"/>
      <c r="U92" s="301"/>
      <c r="V92" s="301"/>
      <c r="W92" s="301"/>
      <c r="X92" s="301"/>
      <c r="Y92" s="301"/>
      <c r="Z92" s="301"/>
      <c r="AA92" s="301"/>
      <c r="AB92" s="301"/>
      <c r="AC92" s="301"/>
      <c r="AD92" s="301"/>
      <c r="AE92" s="301"/>
      <c r="AF92" s="301"/>
      <c r="AG92" s="301"/>
      <c r="AH92" s="298"/>
      <c r="AI92" s="68"/>
      <c r="AJ92" s="182"/>
    </row>
    <row r="93" customFormat="false" ht="30" hidden="false" customHeight="true" outlineLevel="0" collapsed="false">
      <c r="A93" s="273"/>
      <c r="B93" s="267" t="s">
        <v>738</v>
      </c>
      <c r="C93" s="301"/>
      <c r="D93" s="301"/>
      <c r="E93" s="301"/>
      <c r="F93" s="301"/>
      <c r="G93" s="301"/>
      <c r="H93" s="301"/>
      <c r="I93" s="301"/>
      <c r="J93" s="301"/>
      <c r="K93" s="301"/>
      <c r="L93" s="301"/>
      <c r="M93" s="301"/>
      <c r="N93" s="298"/>
      <c r="O93" s="298"/>
      <c r="P93" s="271"/>
      <c r="Q93" s="298" t="s">
        <v>138</v>
      </c>
      <c r="R93" s="301"/>
      <c r="S93" s="301"/>
      <c r="T93" s="301"/>
      <c r="U93" s="301"/>
      <c r="V93" s="301"/>
      <c r="W93" s="301"/>
      <c r="X93" s="301"/>
      <c r="Y93" s="301"/>
      <c r="Z93" s="301"/>
      <c r="AA93" s="301"/>
      <c r="AB93" s="301"/>
      <c r="AC93" s="301"/>
      <c r="AD93" s="301"/>
      <c r="AE93" s="301"/>
      <c r="AF93" s="301"/>
      <c r="AG93" s="301"/>
      <c r="AH93" s="298"/>
      <c r="AI93" s="68"/>
      <c r="AJ93" s="182"/>
    </row>
    <row r="94" customFormat="false" ht="30" hidden="false" customHeight="true" outlineLevel="0" collapsed="false">
      <c r="A94" s="273"/>
      <c r="B94" s="267" t="s">
        <v>739</v>
      </c>
      <c r="C94" s="301"/>
      <c r="D94" s="301"/>
      <c r="E94" s="301"/>
      <c r="F94" s="301"/>
      <c r="G94" s="301"/>
      <c r="H94" s="301"/>
      <c r="I94" s="301"/>
      <c r="J94" s="301"/>
      <c r="K94" s="301"/>
      <c r="L94" s="301"/>
      <c r="M94" s="301"/>
      <c r="N94" s="298"/>
      <c r="O94" s="298"/>
      <c r="P94" s="271" t="s">
        <v>138</v>
      </c>
      <c r="Q94" s="298"/>
      <c r="R94" s="301"/>
      <c r="S94" s="301"/>
      <c r="T94" s="301"/>
      <c r="U94" s="301"/>
      <c r="V94" s="301"/>
      <c r="W94" s="301"/>
      <c r="X94" s="301"/>
      <c r="Y94" s="301"/>
      <c r="Z94" s="301"/>
      <c r="AA94" s="301"/>
      <c r="AB94" s="301"/>
      <c r="AC94" s="301"/>
      <c r="AD94" s="301"/>
      <c r="AE94" s="301"/>
      <c r="AF94" s="301"/>
      <c r="AG94" s="301"/>
      <c r="AH94" s="298"/>
      <c r="AI94" s="68"/>
      <c r="AJ94" s="182"/>
    </row>
    <row r="95" customFormat="false" ht="30" hidden="false" customHeight="true" outlineLevel="0" collapsed="false">
      <c r="A95" s="273"/>
      <c r="B95" s="267" t="s">
        <v>740</v>
      </c>
      <c r="C95" s="301"/>
      <c r="D95" s="301"/>
      <c r="E95" s="301"/>
      <c r="F95" s="301"/>
      <c r="G95" s="301"/>
      <c r="H95" s="301"/>
      <c r="I95" s="301"/>
      <c r="J95" s="301"/>
      <c r="K95" s="301"/>
      <c r="L95" s="301"/>
      <c r="M95" s="301"/>
      <c r="N95" s="298"/>
      <c r="O95" s="298"/>
      <c r="P95" s="271" t="s">
        <v>138</v>
      </c>
      <c r="Q95" s="298"/>
      <c r="R95" s="301"/>
      <c r="S95" s="301"/>
      <c r="T95" s="301"/>
      <c r="U95" s="301"/>
      <c r="V95" s="301"/>
      <c r="W95" s="301"/>
      <c r="X95" s="301"/>
      <c r="Y95" s="301"/>
      <c r="Z95" s="301"/>
      <c r="AA95" s="301"/>
      <c r="AB95" s="301"/>
      <c r="AC95" s="301"/>
      <c r="AD95" s="301"/>
      <c r="AE95" s="301"/>
      <c r="AF95" s="301"/>
      <c r="AG95" s="301"/>
      <c r="AH95" s="298"/>
      <c r="AI95" s="68"/>
      <c r="AJ95" s="182"/>
    </row>
    <row r="96" customFormat="false" ht="30" hidden="false" customHeight="true" outlineLevel="0" collapsed="false">
      <c r="A96" s="273"/>
      <c r="B96" s="267" t="s">
        <v>741</v>
      </c>
      <c r="C96" s="301"/>
      <c r="D96" s="301"/>
      <c r="E96" s="301"/>
      <c r="F96" s="301"/>
      <c r="G96" s="301"/>
      <c r="H96" s="301"/>
      <c r="I96" s="301"/>
      <c r="J96" s="301"/>
      <c r="K96" s="301"/>
      <c r="L96" s="301"/>
      <c r="M96" s="301"/>
      <c r="N96" s="298"/>
      <c r="O96" s="298" t="s">
        <v>138</v>
      </c>
      <c r="P96" s="271"/>
      <c r="Q96" s="298"/>
      <c r="R96" s="301"/>
      <c r="S96" s="301"/>
      <c r="T96" s="301"/>
      <c r="U96" s="301"/>
      <c r="V96" s="301"/>
      <c r="W96" s="301"/>
      <c r="X96" s="301"/>
      <c r="Y96" s="301"/>
      <c r="Z96" s="301"/>
      <c r="AA96" s="301"/>
      <c r="AB96" s="301"/>
      <c r="AC96" s="301"/>
      <c r="AD96" s="301"/>
      <c r="AE96" s="301"/>
      <c r="AF96" s="301"/>
      <c r="AG96" s="301"/>
      <c r="AH96" s="298"/>
      <c r="AI96" s="68"/>
      <c r="AJ96" s="182"/>
    </row>
    <row r="97" customFormat="false" ht="30" hidden="false" customHeight="true" outlineLevel="0" collapsed="false">
      <c r="A97" s="273"/>
      <c r="B97" s="267" t="s">
        <v>742</v>
      </c>
      <c r="C97" s="301"/>
      <c r="D97" s="301"/>
      <c r="E97" s="301"/>
      <c r="F97" s="301"/>
      <c r="G97" s="301"/>
      <c r="H97" s="301"/>
      <c r="I97" s="301"/>
      <c r="J97" s="301"/>
      <c r="K97" s="301"/>
      <c r="L97" s="301"/>
      <c r="M97" s="301"/>
      <c r="N97" s="298"/>
      <c r="O97" s="298"/>
      <c r="P97" s="271"/>
      <c r="Q97" s="298" t="s">
        <v>138</v>
      </c>
      <c r="R97" s="301"/>
      <c r="S97" s="301"/>
      <c r="T97" s="301"/>
      <c r="U97" s="301"/>
      <c r="V97" s="301"/>
      <c r="W97" s="301"/>
      <c r="X97" s="301"/>
      <c r="Y97" s="301"/>
      <c r="Z97" s="301"/>
      <c r="AA97" s="301"/>
      <c r="AB97" s="301"/>
      <c r="AC97" s="301"/>
      <c r="AD97" s="301"/>
      <c r="AE97" s="301"/>
      <c r="AF97" s="301"/>
      <c r="AG97" s="301"/>
      <c r="AH97" s="298"/>
      <c r="AI97" s="68"/>
      <c r="AJ97" s="182"/>
    </row>
    <row r="98" customFormat="false" ht="30" hidden="false" customHeight="true" outlineLevel="0" collapsed="false">
      <c r="A98" s="273"/>
      <c r="B98" s="267" t="s">
        <v>743</v>
      </c>
      <c r="C98" s="301"/>
      <c r="D98" s="301"/>
      <c r="E98" s="301"/>
      <c r="F98" s="301"/>
      <c r="G98" s="301"/>
      <c r="H98" s="301"/>
      <c r="I98" s="301"/>
      <c r="J98" s="301"/>
      <c r="K98" s="301"/>
      <c r="L98" s="301"/>
      <c r="M98" s="301"/>
      <c r="N98" s="298"/>
      <c r="O98" s="298"/>
      <c r="P98" s="271" t="s">
        <v>138</v>
      </c>
      <c r="Q98" s="298"/>
      <c r="R98" s="301"/>
      <c r="S98" s="301"/>
      <c r="T98" s="301"/>
      <c r="U98" s="301"/>
      <c r="V98" s="301"/>
      <c r="W98" s="301"/>
      <c r="X98" s="301"/>
      <c r="Y98" s="301"/>
      <c r="Z98" s="301"/>
      <c r="AA98" s="301"/>
      <c r="AB98" s="301"/>
      <c r="AC98" s="301"/>
      <c r="AD98" s="301"/>
      <c r="AE98" s="301"/>
      <c r="AF98" s="301"/>
      <c r="AG98" s="301"/>
      <c r="AH98" s="298"/>
      <c r="AI98" s="68"/>
      <c r="AJ98" s="182"/>
    </row>
    <row r="99" customFormat="false" ht="30" hidden="false" customHeight="true" outlineLevel="0" collapsed="false">
      <c r="A99" s="273"/>
      <c r="B99" s="267" t="s">
        <v>744</v>
      </c>
      <c r="C99" s="301"/>
      <c r="D99" s="301"/>
      <c r="E99" s="301"/>
      <c r="F99" s="301"/>
      <c r="G99" s="301"/>
      <c r="H99" s="301"/>
      <c r="I99" s="301"/>
      <c r="J99" s="301"/>
      <c r="K99" s="301"/>
      <c r="L99" s="301"/>
      <c r="M99" s="301"/>
      <c r="N99" s="298"/>
      <c r="O99" s="298" t="s">
        <v>138</v>
      </c>
      <c r="P99" s="271"/>
      <c r="Q99" s="298"/>
      <c r="R99" s="301"/>
      <c r="S99" s="301"/>
      <c r="T99" s="301"/>
      <c r="U99" s="301"/>
      <c r="V99" s="301"/>
      <c r="W99" s="301"/>
      <c r="X99" s="301"/>
      <c r="Y99" s="301"/>
      <c r="Z99" s="301"/>
      <c r="AA99" s="301"/>
      <c r="AB99" s="301"/>
      <c r="AC99" s="301"/>
      <c r="AD99" s="301"/>
      <c r="AE99" s="301"/>
      <c r="AF99" s="301"/>
      <c r="AG99" s="301"/>
      <c r="AH99" s="298"/>
      <c r="AI99" s="68"/>
      <c r="AJ99" s="182"/>
    </row>
    <row r="100" customFormat="false" ht="30" hidden="false" customHeight="true" outlineLevel="0" collapsed="false">
      <c r="A100" s="273"/>
      <c r="B100" s="267" t="s">
        <v>745</v>
      </c>
      <c r="C100" s="301"/>
      <c r="D100" s="301"/>
      <c r="E100" s="301"/>
      <c r="F100" s="301"/>
      <c r="G100" s="301"/>
      <c r="H100" s="301"/>
      <c r="I100" s="301"/>
      <c r="J100" s="301"/>
      <c r="K100" s="301"/>
      <c r="L100" s="301"/>
      <c r="M100" s="301"/>
      <c r="N100" s="298"/>
      <c r="O100" s="298"/>
      <c r="P100" s="271" t="s">
        <v>138</v>
      </c>
      <c r="Q100" s="298"/>
      <c r="R100" s="301"/>
      <c r="S100" s="301"/>
      <c r="T100" s="301"/>
      <c r="U100" s="301"/>
      <c r="V100" s="301"/>
      <c r="W100" s="301"/>
      <c r="X100" s="301"/>
      <c r="Y100" s="301"/>
      <c r="Z100" s="301"/>
      <c r="AA100" s="301"/>
      <c r="AB100" s="301"/>
      <c r="AC100" s="301"/>
      <c r="AD100" s="301"/>
      <c r="AE100" s="301"/>
      <c r="AF100" s="301"/>
      <c r="AG100" s="301"/>
      <c r="AH100" s="298"/>
      <c r="AI100" s="68"/>
      <c r="AJ100" s="182"/>
    </row>
    <row r="101" customFormat="false" ht="30" hidden="false" customHeight="true" outlineLevel="0" collapsed="false">
      <c r="A101" s="273" t="s">
        <v>746</v>
      </c>
      <c r="B101" s="267" t="s">
        <v>747</v>
      </c>
      <c r="C101" s="301" t="s">
        <v>748</v>
      </c>
      <c r="D101" s="301"/>
      <c r="E101" s="301"/>
      <c r="F101" s="301"/>
      <c r="G101" s="301"/>
      <c r="H101" s="301"/>
      <c r="I101" s="301"/>
      <c r="J101" s="301"/>
      <c r="K101" s="301"/>
      <c r="L101" s="301"/>
      <c r="M101" s="301"/>
      <c r="N101" s="298"/>
      <c r="O101" s="298"/>
      <c r="P101" s="271"/>
      <c r="Q101" s="298" t="s">
        <v>682</v>
      </c>
      <c r="R101" s="301"/>
      <c r="S101" s="301"/>
      <c r="T101" s="301"/>
      <c r="U101" s="301"/>
      <c r="V101" s="301"/>
      <c r="W101" s="301"/>
      <c r="X101" s="301"/>
      <c r="Y101" s="301"/>
      <c r="Z101" s="301"/>
      <c r="AA101" s="301"/>
      <c r="AB101" s="301"/>
      <c r="AC101" s="301"/>
      <c r="AD101" s="301"/>
      <c r="AE101" s="301"/>
      <c r="AF101" s="301"/>
      <c r="AG101" s="301"/>
      <c r="AH101" s="298"/>
      <c r="AI101" s="68"/>
      <c r="AJ101" s="182"/>
    </row>
    <row r="102" customFormat="false" ht="30" hidden="false" customHeight="true" outlineLevel="0" collapsed="false">
      <c r="A102" s="273"/>
      <c r="B102" s="267" t="s">
        <v>749</v>
      </c>
      <c r="C102" s="301" t="s">
        <v>748</v>
      </c>
      <c r="D102" s="301"/>
      <c r="E102" s="301"/>
      <c r="F102" s="301"/>
      <c r="G102" s="301"/>
      <c r="H102" s="301"/>
      <c r="I102" s="301"/>
      <c r="J102" s="301"/>
      <c r="K102" s="301"/>
      <c r="L102" s="301"/>
      <c r="M102" s="301"/>
      <c r="N102" s="298"/>
      <c r="O102" s="298"/>
      <c r="P102" s="271"/>
      <c r="Q102" s="298" t="s">
        <v>682</v>
      </c>
      <c r="R102" s="301"/>
      <c r="S102" s="301"/>
      <c r="T102" s="301"/>
      <c r="U102" s="301"/>
      <c r="V102" s="301"/>
      <c r="W102" s="301"/>
      <c r="X102" s="301"/>
      <c r="Y102" s="301"/>
      <c r="Z102" s="301"/>
      <c r="AA102" s="301"/>
      <c r="AB102" s="301"/>
      <c r="AC102" s="301"/>
      <c r="AD102" s="301"/>
      <c r="AE102" s="301"/>
      <c r="AF102" s="301"/>
      <c r="AG102" s="301"/>
      <c r="AH102" s="298"/>
      <c r="AI102" s="68"/>
      <c r="AJ102" s="182"/>
    </row>
    <row r="103" customFormat="false" ht="30" hidden="false" customHeight="true" outlineLevel="0" collapsed="false">
      <c r="A103" s="273"/>
      <c r="B103" s="267" t="s">
        <v>750</v>
      </c>
      <c r="C103" s="301" t="s">
        <v>748</v>
      </c>
      <c r="D103" s="301"/>
      <c r="E103" s="301"/>
      <c r="F103" s="301"/>
      <c r="G103" s="301"/>
      <c r="H103" s="301"/>
      <c r="I103" s="301"/>
      <c r="J103" s="301"/>
      <c r="K103" s="301"/>
      <c r="L103" s="301"/>
      <c r="M103" s="301"/>
      <c r="N103" s="298"/>
      <c r="O103" s="298"/>
      <c r="P103" s="271"/>
      <c r="Q103" s="298" t="s">
        <v>682</v>
      </c>
      <c r="R103" s="301"/>
      <c r="S103" s="301"/>
      <c r="T103" s="301"/>
      <c r="U103" s="301"/>
      <c r="V103" s="301"/>
      <c r="W103" s="301"/>
      <c r="X103" s="301"/>
      <c r="Y103" s="301"/>
      <c r="Z103" s="301"/>
      <c r="AA103" s="301"/>
      <c r="AB103" s="301"/>
      <c r="AC103" s="301"/>
      <c r="AD103" s="301"/>
      <c r="AE103" s="301"/>
      <c r="AF103" s="301"/>
      <c r="AG103" s="301"/>
      <c r="AH103" s="298"/>
      <c r="AI103" s="68"/>
      <c r="AJ103" s="182"/>
    </row>
    <row r="104" customFormat="false" ht="30" hidden="false" customHeight="true" outlineLevel="0" collapsed="false">
      <c r="A104" s="273"/>
      <c r="B104" s="267" t="s">
        <v>751</v>
      </c>
      <c r="C104" s="301"/>
      <c r="D104" s="301"/>
      <c r="E104" s="301"/>
      <c r="F104" s="301"/>
      <c r="G104" s="301"/>
      <c r="H104" s="301"/>
      <c r="I104" s="301"/>
      <c r="J104" s="301"/>
      <c r="K104" s="301"/>
      <c r="L104" s="301"/>
      <c r="M104" s="301"/>
      <c r="N104" s="298"/>
      <c r="O104" s="298"/>
      <c r="P104" s="271" t="s">
        <v>138</v>
      </c>
      <c r="Q104" s="298"/>
      <c r="R104" s="301"/>
      <c r="S104" s="301"/>
      <c r="T104" s="301"/>
      <c r="U104" s="301"/>
      <c r="V104" s="301"/>
      <c r="W104" s="301"/>
      <c r="X104" s="301"/>
      <c r="Y104" s="301"/>
      <c r="Z104" s="301"/>
      <c r="AA104" s="301"/>
      <c r="AB104" s="301"/>
      <c r="AC104" s="301"/>
      <c r="AD104" s="301"/>
      <c r="AE104" s="301"/>
      <c r="AF104" s="301"/>
      <c r="AG104" s="301"/>
      <c r="AH104" s="298"/>
      <c r="AI104" s="68"/>
      <c r="AJ104" s="182"/>
    </row>
    <row r="105" customFormat="false" ht="30" hidden="false" customHeight="true" outlineLevel="0" collapsed="false">
      <c r="A105" s="273"/>
      <c r="B105" s="267" t="s">
        <v>752</v>
      </c>
      <c r="C105" s="301"/>
      <c r="D105" s="301"/>
      <c r="E105" s="301"/>
      <c r="F105" s="301"/>
      <c r="G105" s="301"/>
      <c r="H105" s="301"/>
      <c r="I105" s="301"/>
      <c r="J105" s="301"/>
      <c r="K105" s="301"/>
      <c r="L105" s="301"/>
      <c r="M105" s="301"/>
      <c r="N105" s="298"/>
      <c r="O105" s="298"/>
      <c r="P105" s="271" t="s">
        <v>138</v>
      </c>
      <c r="Q105" s="298"/>
      <c r="R105" s="301"/>
      <c r="S105" s="301"/>
      <c r="T105" s="301"/>
      <c r="U105" s="301"/>
      <c r="V105" s="301"/>
      <c r="W105" s="301"/>
      <c r="X105" s="301"/>
      <c r="Y105" s="301"/>
      <c r="Z105" s="301"/>
      <c r="AA105" s="301"/>
      <c r="AB105" s="301"/>
      <c r="AC105" s="301"/>
      <c r="AD105" s="301"/>
      <c r="AE105" s="301"/>
      <c r="AF105" s="301"/>
      <c r="AG105" s="301"/>
      <c r="AH105" s="298"/>
      <c r="AI105" s="68"/>
      <c r="AJ105" s="182"/>
    </row>
    <row r="106" customFormat="false" ht="30" hidden="false" customHeight="true" outlineLevel="0" collapsed="false">
      <c r="A106" s="273"/>
      <c r="B106" s="267" t="s">
        <v>753</v>
      </c>
      <c r="C106" s="301"/>
      <c r="D106" s="301"/>
      <c r="E106" s="301"/>
      <c r="F106" s="301"/>
      <c r="G106" s="301"/>
      <c r="H106" s="301"/>
      <c r="I106" s="301"/>
      <c r="J106" s="301"/>
      <c r="K106" s="301"/>
      <c r="L106" s="301"/>
      <c r="M106" s="301"/>
      <c r="N106" s="298"/>
      <c r="O106" s="298"/>
      <c r="P106" s="271" t="s">
        <v>138</v>
      </c>
      <c r="Q106" s="298"/>
      <c r="R106" s="301"/>
      <c r="S106" s="301"/>
      <c r="T106" s="301"/>
      <c r="U106" s="301"/>
      <c r="V106" s="301"/>
      <c r="W106" s="301"/>
      <c r="X106" s="301"/>
      <c r="Y106" s="301"/>
      <c r="Z106" s="301"/>
      <c r="AA106" s="301"/>
      <c r="AB106" s="301"/>
      <c r="AC106" s="301"/>
      <c r="AD106" s="301"/>
      <c r="AE106" s="301"/>
      <c r="AF106" s="301"/>
      <c r="AG106" s="301"/>
      <c r="AH106" s="298"/>
      <c r="AI106" s="68"/>
      <c r="AJ106" s="182"/>
    </row>
    <row r="107" customFormat="false" ht="30" hidden="false" customHeight="true" outlineLevel="0" collapsed="false">
      <c r="A107" s="273"/>
      <c r="B107" s="267" t="s">
        <v>754</v>
      </c>
      <c r="C107" s="301"/>
      <c r="D107" s="301"/>
      <c r="E107" s="301"/>
      <c r="F107" s="301"/>
      <c r="G107" s="301"/>
      <c r="H107" s="301"/>
      <c r="I107" s="301"/>
      <c r="J107" s="301"/>
      <c r="K107" s="301"/>
      <c r="L107" s="301"/>
      <c r="M107" s="301"/>
      <c r="N107" s="298"/>
      <c r="O107" s="298"/>
      <c r="P107" s="271" t="s">
        <v>138</v>
      </c>
      <c r="Q107" s="298"/>
      <c r="R107" s="301"/>
      <c r="S107" s="301"/>
      <c r="T107" s="301"/>
      <c r="U107" s="301"/>
      <c r="V107" s="301"/>
      <c r="W107" s="301"/>
      <c r="X107" s="301"/>
      <c r="Y107" s="301"/>
      <c r="Z107" s="301"/>
      <c r="AA107" s="301"/>
      <c r="AB107" s="301"/>
      <c r="AC107" s="301"/>
      <c r="AD107" s="301"/>
      <c r="AE107" s="301"/>
      <c r="AF107" s="301"/>
      <c r="AG107" s="301"/>
      <c r="AH107" s="298"/>
      <c r="AI107" s="68"/>
      <c r="AJ107" s="182"/>
    </row>
    <row r="108" customFormat="false" ht="30" hidden="false" customHeight="true" outlineLevel="0" collapsed="false">
      <c r="A108" s="273"/>
      <c r="B108" s="267" t="s">
        <v>755</v>
      </c>
      <c r="C108" s="301"/>
      <c r="D108" s="301"/>
      <c r="E108" s="301"/>
      <c r="F108" s="301"/>
      <c r="G108" s="301"/>
      <c r="H108" s="301"/>
      <c r="I108" s="301"/>
      <c r="J108" s="301"/>
      <c r="K108" s="301"/>
      <c r="L108" s="301"/>
      <c r="M108" s="301"/>
      <c r="N108" s="298"/>
      <c r="O108" s="298"/>
      <c r="P108" s="271" t="s">
        <v>138</v>
      </c>
      <c r="Q108" s="298"/>
      <c r="R108" s="301"/>
      <c r="S108" s="301"/>
      <c r="T108" s="301"/>
      <c r="U108" s="301"/>
      <c r="V108" s="301"/>
      <c r="W108" s="301"/>
      <c r="X108" s="301"/>
      <c r="Y108" s="301"/>
      <c r="Z108" s="301"/>
      <c r="AA108" s="301"/>
      <c r="AB108" s="301"/>
      <c r="AC108" s="301"/>
      <c r="AD108" s="301"/>
      <c r="AE108" s="301"/>
      <c r="AF108" s="301"/>
      <c r="AG108" s="301"/>
      <c r="AH108" s="298"/>
      <c r="AI108" s="68"/>
      <c r="AJ108" s="182"/>
    </row>
    <row r="109" customFormat="false" ht="30" hidden="false" customHeight="true" outlineLevel="0" collapsed="false">
      <c r="A109" s="273"/>
      <c r="B109" s="267" t="s">
        <v>756</v>
      </c>
      <c r="C109" s="301"/>
      <c r="D109" s="301"/>
      <c r="E109" s="301"/>
      <c r="F109" s="301"/>
      <c r="G109" s="301"/>
      <c r="H109" s="301"/>
      <c r="I109" s="301"/>
      <c r="J109" s="301"/>
      <c r="K109" s="301"/>
      <c r="L109" s="301"/>
      <c r="M109" s="301"/>
      <c r="N109" s="298"/>
      <c r="O109" s="298"/>
      <c r="P109" s="271" t="s">
        <v>138</v>
      </c>
      <c r="Q109" s="298"/>
      <c r="R109" s="301"/>
      <c r="S109" s="301"/>
      <c r="T109" s="301"/>
      <c r="U109" s="301"/>
      <c r="V109" s="301"/>
      <c r="W109" s="301"/>
      <c r="X109" s="301"/>
      <c r="Y109" s="301"/>
      <c r="Z109" s="301"/>
      <c r="AA109" s="301"/>
      <c r="AB109" s="301"/>
      <c r="AC109" s="301"/>
      <c r="AD109" s="301"/>
      <c r="AE109" s="301"/>
      <c r="AF109" s="301"/>
      <c r="AG109" s="301"/>
      <c r="AH109" s="298"/>
      <c r="AI109" s="68"/>
      <c r="AJ109" s="182"/>
    </row>
    <row r="110" customFormat="false" ht="30" hidden="false" customHeight="true" outlineLevel="0" collapsed="false">
      <c r="A110" s="273"/>
      <c r="B110" s="267" t="s">
        <v>757</v>
      </c>
      <c r="C110" s="301"/>
      <c r="D110" s="301"/>
      <c r="E110" s="301"/>
      <c r="F110" s="301"/>
      <c r="G110" s="301"/>
      <c r="H110" s="301"/>
      <c r="I110" s="301"/>
      <c r="J110" s="301"/>
      <c r="K110" s="301"/>
      <c r="L110" s="301"/>
      <c r="M110" s="301"/>
      <c r="N110" s="298"/>
      <c r="O110" s="298"/>
      <c r="P110" s="271" t="s">
        <v>138</v>
      </c>
      <c r="Q110" s="298"/>
      <c r="R110" s="301"/>
      <c r="S110" s="301"/>
      <c r="T110" s="301"/>
      <c r="U110" s="301"/>
      <c r="V110" s="301"/>
      <c r="W110" s="301"/>
      <c r="X110" s="301"/>
      <c r="Y110" s="301"/>
      <c r="Z110" s="301"/>
      <c r="AA110" s="301"/>
      <c r="AB110" s="301"/>
      <c r="AC110" s="301"/>
      <c r="AD110" s="301"/>
      <c r="AE110" s="301"/>
      <c r="AF110" s="301"/>
      <c r="AG110" s="301"/>
      <c r="AH110" s="298"/>
      <c r="AI110" s="68"/>
      <c r="AJ110" s="182"/>
    </row>
    <row r="111" customFormat="false" ht="30" hidden="false" customHeight="true" outlineLevel="0" collapsed="false">
      <c r="A111" s="273"/>
      <c r="B111" s="267" t="s">
        <v>758</v>
      </c>
      <c r="C111" s="301"/>
      <c r="D111" s="301"/>
      <c r="E111" s="301"/>
      <c r="F111" s="301"/>
      <c r="G111" s="301"/>
      <c r="H111" s="301"/>
      <c r="I111" s="301"/>
      <c r="J111" s="301"/>
      <c r="K111" s="301"/>
      <c r="L111" s="301"/>
      <c r="M111" s="301"/>
      <c r="N111" s="298"/>
      <c r="O111" s="298"/>
      <c r="P111" s="271" t="s">
        <v>138</v>
      </c>
      <c r="Q111" s="298"/>
      <c r="R111" s="301"/>
      <c r="S111" s="301"/>
      <c r="T111" s="301"/>
      <c r="U111" s="301"/>
      <c r="V111" s="301"/>
      <c r="W111" s="301"/>
      <c r="X111" s="301"/>
      <c r="Y111" s="301"/>
      <c r="Z111" s="301"/>
      <c r="AA111" s="301"/>
      <c r="AB111" s="301"/>
      <c r="AC111" s="301"/>
      <c r="AD111" s="301"/>
      <c r="AE111" s="301"/>
      <c r="AF111" s="301"/>
      <c r="AG111" s="301"/>
      <c r="AH111" s="298"/>
      <c r="AI111" s="68"/>
      <c r="AJ111" s="182"/>
    </row>
    <row r="112" customFormat="false" ht="30" hidden="false" customHeight="true" outlineLevel="0" collapsed="false">
      <c r="A112" s="273"/>
      <c r="B112" s="267" t="s">
        <v>759</v>
      </c>
      <c r="C112" s="301"/>
      <c r="D112" s="301"/>
      <c r="E112" s="301"/>
      <c r="F112" s="301"/>
      <c r="G112" s="301"/>
      <c r="H112" s="301"/>
      <c r="I112" s="301"/>
      <c r="J112" s="301"/>
      <c r="K112" s="301"/>
      <c r="L112" s="301"/>
      <c r="M112" s="301"/>
      <c r="N112" s="298"/>
      <c r="O112" s="298"/>
      <c r="P112" s="271" t="s">
        <v>138</v>
      </c>
      <c r="Q112" s="298"/>
      <c r="R112" s="301"/>
      <c r="S112" s="301"/>
      <c r="T112" s="301"/>
      <c r="U112" s="301"/>
      <c r="V112" s="301"/>
      <c r="W112" s="301"/>
      <c r="X112" s="301"/>
      <c r="Y112" s="301"/>
      <c r="Z112" s="301"/>
      <c r="AA112" s="301"/>
      <c r="AB112" s="301"/>
      <c r="AC112" s="301"/>
      <c r="AD112" s="301"/>
      <c r="AE112" s="301"/>
      <c r="AF112" s="301"/>
      <c r="AG112" s="301"/>
      <c r="AH112" s="298"/>
      <c r="AI112" s="68"/>
      <c r="AJ112" s="182"/>
    </row>
    <row r="113" customFormat="false" ht="30" hidden="false" customHeight="true" outlineLevel="0" collapsed="false">
      <c r="A113" s="273"/>
      <c r="B113" s="267" t="s">
        <v>760</v>
      </c>
      <c r="C113" s="301"/>
      <c r="D113" s="301"/>
      <c r="E113" s="301"/>
      <c r="F113" s="301"/>
      <c r="G113" s="301"/>
      <c r="H113" s="301"/>
      <c r="I113" s="301"/>
      <c r="J113" s="301"/>
      <c r="K113" s="301"/>
      <c r="L113" s="301"/>
      <c r="M113" s="301"/>
      <c r="N113" s="298"/>
      <c r="O113" s="298"/>
      <c r="P113" s="271" t="s">
        <v>138</v>
      </c>
      <c r="Q113" s="298"/>
      <c r="R113" s="301"/>
      <c r="S113" s="301"/>
      <c r="T113" s="301"/>
      <c r="U113" s="301"/>
      <c r="V113" s="301"/>
      <c r="W113" s="301"/>
      <c r="X113" s="301"/>
      <c r="Y113" s="301"/>
      <c r="Z113" s="301"/>
      <c r="AA113" s="301"/>
      <c r="AB113" s="301"/>
      <c r="AC113" s="301"/>
      <c r="AD113" s="301"/>
      <c r="AE113" s="301"/>
      <c r="AF113" s="301"/>
      <c r="AG113" s="301"/>
      <c r="AH113" s="298"/>
      <c r="AI113" s="68"/>
      <c r="AJ113" s="182"/>
    </row>
    <row r="114" customFormat="false" ht="30" hidden="false" customHeight="true" outlineLevel="0" collapsed="false">
      <c r="A114" s="273"/>
      <c r="B114" s="267" t="s">
        <v>761</v>
      </c>
      <c r="C114" s="301"/>
      <c r="D114" s="301"/>
      <c r="E114" s="301"/>
      <c r="F114" s="301"/>
      <c r="G114" s="301"/>
      <c r="H114" s="301"/>
      <c r="I114" s="301"/>
      <c r="J114" s="301"/>
      <c r="K114" s="301"/>
      <c r="L114" s="301"/>
      <c r="M114" s="301"/>
      <c r="N114" s="298"/>
      <c r="O114" s="298"/>
      <c r="P114" s="271" t="s">
        <v>138</v>
      </c>
      <c r="Q114" s="298"/>
      <c r="R114" s="301"/>
      <c r="S114" s="301"/>
      <c r="T114" s="301"/>
      <c r="U114" s="301"/>
      <c r="V114" s="301"/>
      <c r="W114" s="301"/>
      <c r="X114" s="301"/>
      <c r="Y114" s="301"/>
      <c r="Z114" s="301"/>
      <c r="AA114" s="301"/>
      <c r="AB114" s="301"/>
      <c r="AC114" s="301"/>
      <c r="AD114" s="301"/>
      <c r="AE114" s="301"/>
      <c r="AF114" s="301"/>
      <c r="AG114" s="301"/>
      <c r="AH114" s="298"/>
      <c r="AI114" s="68"/>
      <c r="AJ114" s="182"/>
    </row>
    <row r="115" customFormat="false" ht="30" hidden="false" customHeight="true" outlineLevel="0" collapsed="false">
      <c r="A115" s="273"/>
      <c r="B115" s="267" t="s">
        <v>762</v>
      </c>
      <c r="C115" s="301"/>
      <c r="D115" s="301"/>
      <c r="E115" s="301"/>
      <c r="F115" s="301"/>
      <c r="G115" s="301"/>
      <c r="H115" s="301"/>
      <c r="I115" s="301"/>
      <c r="J115" s="301"/>
      <c r="K115" s="301"/>
      <c r="L115" s="301"/>
      <c r="M115" s="301"/>
      <c r="N115" s="298"/>
      <c r="O115" s="298"/>
      <c r="P115" s="271" t="s">
        <v>138</v>
      </c>
      <c r="Q115" s="298"/>
      <c r="R115" s="301"/>
      <c r="S115" s="301"/>
      <c r="T115" s="301"/>
      <c r="U115" s="301"/>
      <c r="V115" s="301"/>
      <c r="W115" s="301"/>
      <c r="X115" s="301"/>
      <c r="Y115" s="301"/>
      <c r="Z115" s="301"/>
      <c r="AA115" s="301"/>
      <c r="AB115" s="301"/>
      <c r="AC115" s="301"/>
      <c r="AD115" s="301"/>
      <c r="AE115" s="301"/>
      <c r="AF115" s="301"/>
      <c r="AG115" s="301"/>
      <c r="AH115" s="298"/>
      <c r="AI115" s="68"/>
      <c r="AJ115" s="182"/>
    </row>
    <row r="116" customFormat="false" ht="30" hidden="false" customHeight="true" outlineLevel="0" collapsed="false">
      <c r="A116" s="273" t="s">
        <v>763</v>
      </c>
      <c r="B116" s="267" t="s">
        <v>764</v>
      </c>
      <c r="C116" s="301" t="s">
        <v>765</v>
      </c>
      <c r="D116" s="301"/>
      <c r="E116" s="301"/>
      <c r="F116" s="301"/>
      <c r="G116" s="301"/>
      <c r="H116" s="301"/>
      <c r="I116" s="301"/>
      <c r="J116" s="301"/>
      <c r="K116" s="301"/>
      <c r="L116" s="301"/>
      <c r="M116" s="301"/>
      <c r="N116" s="298"/>
      <c r="O116" s="298"/>
      <c r="P116" s="271"/>
      <c r="Q116" s="298" t="s">
        <v>682</v>
      </c>
      <c r="R116" s="301"/>
      <c r="S116" s="301"/>
      <c r="T116" s="301"/>
      <c r="U116" s="301"/>
      <c r="V116" s="301"/>
      <c r="W116" s="301"/>
      <c r="X116" s="301"/>
      <c r="Y116" s="301"/>
      <c r="Z116" s="301"/>
      <c r="AA116" s="301"/>
      <c r="AB116" s="301"/>
      <c r="AC116" s="301"/>
      <c r="AD116" s="301"/>
      <c r="AE116" s="301"/>
      <c r="AF116" s="301"/>
      <c r="AG116" s="301"/>
      <c r="AH116" s="298"/>
      <c r="AI116" s="68"/>
      <c r="AJ116" s="182"/>
    </row>
    <row r="117" customFormat="false" ht="30" hidden="false" customHeight="true" outlineLevel="0" collapsed="false">
      <c r="A117" s="273"/>
      <c r="B117" s="267" t="s">
        <v>766</v>
      </c>
      <c r="C117" s="301" t="s">
        <v>765</v>
      </c>
      <c r="D117" s="301"/>
      <c r="E117" s="301"/>
      <c r="F117" s="301"/>
      <c r="G117" s="301"/>
      <c r="H117" s="301"/>
      <c r="I117" s="301"/>
      <c r="J117" s="301"/>
      <c r="K117" s="301"/>
      <c r="L117" s="301"/>
      <c r="M117" s="301"/>
      <c r="N117" s="298"/>
      <c r="O117" s="298"/>
      <c r="P117" s="271"/>
      <c r="Q117" s="298" t="s">
        <v>682</v>
      </c>
      <c r="R117" s="301"/>
      <c r="S117" s="301"/>
      <c r="T117" s="301"/>
      <c r="U117" s="301"/>
      <c r="V117" s="301"/>
      <c r="W117" s="301"/>
      <c r="X117" s="301"/>
      <c r="Y117" s="301"/>
      <c r="Z117" s="301"/>
      <c r="AA117" s="301"/>
      <c r="AB117" s="301"/>
      <c r="AC117" s="301"/>
      <c r="AD117" s="301"/>
      <c r="AE117" s="301"/>
      <c r="AF117" s="301"/>
      <c r="AG117" s="301"/>
      <c r="AH117" s="298"/>
      <c r="AI117" s="68"/>
      <c r="AJ117" s="182"/>
    </row>
    <row r="118" customFormat="false" ht="30" hidden="false" customHeight="true" outlineLevel="0" collapsed="false">
      <c r="A118" s="273"/>
      <c r="B118" s="267" t="s">
        <v>767</v>
      </c>
      <c r="C118" s="301" t="s">
        <v>765</v>
      </c>
      <c r="D118" s="301"/>
      <c r="E118" s="301"/>
      <c r="F118" s="301"/>
      <c r="G118" s="301"/>
      <c r="H118" s="301"/>
      <c r="I118" s="301"/>
      <c r="J118" s="301"/>
      <c r="K118" s="301"/>
      <c r="L118" s="301"/>
      <c r="M118" s="301"/>
      <c r="N118" s="298"/>
      <c r="O118" s="298"/>
      <c r="P118" s="271"/>
      <c r="Q118" s="298" t="s">
        <v>682</v>
      </c>
      <c r="R118" s="301"/>
      <c r="S118" s="301"/>
      <c r="T118" s="301"/>
      <c r="U118" s="301"/>
      <c r="V118" s="301"/>
      <c r="W118" s="301"/>
      <c r="X118" s="301"/>
      <c r="Y118" s="301"/>
      <c r="Z118" s="301"/>
      <c r="AA118" s="301"/>
      <c r="AB118" s="301"/>
      <c r="AC118" s="301"/>
      <c r="AD118" s="301"/>
      <c r="AE118" s="301"/>
      <c r="AF118" s="301"/>
      <c r="AG118" s="301"/>
      <c r="AH118" s="298"/>
      <c r="AI118" s="68"/>
      <c r="AJ118" s="182"/>
    </row>
    <row r="119" customFormat="false" ht="30" hidden="false" customHeight="true" outlineLevel="0" collapsed="false">
      <c r="A119" s="273"/>
      <c r="B119" s="267" t="s">
        <v>768</v>
      </c>
      <c r="C119" s="301"/>
      <c r="D119" s="301"/>
      <c r="E119" s="301"/>
      <c r="F119" s="301"/>
      <c r="G119" s="301"/>
      <c r="H119" s="301"/>
      <c r="I119" s="301"/>
      <c r="J119" s="301"/>
      <c r="K119" s="301"/>
      <c r="L119" s="301"/>
      <c r="M119" s="301"/>
      <c r="N119" s="298"/>
      <c r="O119" s="298" t="s">
        <v>138</v>
      </c>
      <c r="P119" s="271"/>
      <c r="Q119" s="298"/>
      <c r="R119" s="301"/>
      <c r="S119" s="301"/>
      <c r="T119" s="301"/>
      <c r="U119" s="301"/>
      <c r="V119" s="301"/>
      <c r="W119" s="301"/>
      <c r="X119" s="301"/>
      <c r="Y119" s="301"/>
      <c r="Z119" s="301"/>
      <c r="AA119" s="301"/>
      <c r="AB119" s="301"/>
      <c r="AC119" s="301"/>
      <c r="AD119" s="301"/>
      <c r="AE119" s="301"/>
      <c r="AF119" s="301"/>
      <c r="AG119" s="301"/>
      <c r="AH119" s="298"/>
      <c r="AI119" s="68"/>
      <c r="AJ119" s="182"/>
    </row>
    <row r="120" customFormat="false" ht="30" hidden="false" customHeight="true" outlineLevel="0" collapsed="false">
      <c r="A120" s="273"/>
      <c r="B120" s="267" t="s">
        <v>769</v>
      </c>
      <c r="C120" s="301"/>
      <c r="D120" s="301"/>
      <c r="E120" s="301"/>
      <c r="F120" s="301"/>
      <c r="G120" s="301"/>
      <c r="H120" s="301"/>
      <c r="I120" s="301"/>
      <c r="J120" s="301"/>
      <c r="K120" s="301"/>
      <c r="L120" s="301"/>
      <c r="M120" s="301"/>
      <c r="N120" s="298"/>
      <c r="O120" s="298"/>
      <c r="P120" s="271"/>
      <c r="Q120" s="298" t="s">
        <v>138</v>
      </c>
      <c r="R120" s="301"/>
      <c r="S120" s="301"/>
      <c r="T120" s="301"/>
      <c r="U120" s="301"/>
      <c r="V120" s="301"/>
      <c r="W120" s="301"/>
      <c r="X120" s="301"/>
      <c r="Y120" s="301"/>
      <c r="Z120" s="301"/>
      <c r="AA120" s="301"/>
      <c r="AB120" s="301"/>
      <c r="AC120" s="301"/>
      <c r="AD120" s="301"/>
      <c r="AE120" s="301"/>
      <c r="AF120" s="301"/>
      <c r="AG120" s="301"/>
      <c r="AH120" s="298"/>
      <c r="AI120" s="68"/>
      <c r="AJ120" s="182"/>
    </row>
    <row r="121" customFormat="false" ht="30" hidden="false" customHeight="true" outlineLevel="0" collapsed="false">
      <c r="A121" s="273"/>
      <c r="B121" s="267" t="s">
        <v>770</v>
      </c>
      <c r="C121" s="301"/>
      <c r="D121" s="301"/>
      <c r="E121" s="301"/>
      <c r="F121" s="301"/>
      <c r="G121" s="301"/>
      <c r="H121" s="301"/>
      <c r="I121" s="301"/>
      <c r="J121" s="301"/>
      <c r="K121" s="301"/>
      <c r="L121" s="301"/>
      <c r="M121" s="301"/>
      <c r="N121" s="298"/>
      <c r="O121" s="298" t="s">
        <v>138</v>
      </c>
      <c r="P121" s="271"/>
      <c r="Q121" s="298"/>
      <c r="R121" s="301"/>
      <c r="S121" s="301"/>
      <c r="T121" s="301"/>
      <c r="U121" s="301"/>
      <c r="V121" s="301"/>
      <c r="W121" s="301"/>
      <c r="X121" s="301"/>
      <c r="Y121" s="301"/>
      <c r="Z121" s="301"/>
      <c r="AA121" s="301"/>
      <c r="AB121" s="301"/>
      <c r="AC121" s="301"/>
      <c r="AD121" s="301"/>
      <c r="AE121" s="301"/>
      <c r="AF121" s="301"/>
      <c r="AG121" s="301"/>
      <c r="AH121" s="298"/>
      <c r="AI121" s="68"/>
      <c r="AJ121" s="182"/>
    </row>
    <row r="122" customFormat="false" ht="30" hidden="false" customHeight="true" outlineLevel="0" collapsed="false">
      <c r="A122" s="273"/>
      <c r="B122" s="267" t="s">
        <v>771</v>
      </c>
      <c r="C122" s="301"/>
      <c r="D122" s="301"/>
      <c r="E122" s="301"/>
      <c r="F122" s="301"/>
      <c r="G122" s="301"/>
      <c r="H122" s="301"/>
      <c r="I122" s="301"/>
      <c r="J122" s="301"/>
      <c r="K122" s="301"/>
      <c r="L122" s="301"/>
      <c r="M122" s="301"/>
      <c r="N122" s="298"/>
      <c r="O122" s="298"/>
      <c r="P122" s="271" t="s">
        <v>138</v>
      </c>
      <c r="Q122" s="298"/>
      <c r="R122" s="301"/>
      <c r="S122" s="301"/>
      <c r="T122" s="301"/>
      <c r="U122" s="301"/>
      <c r="V122" s="301"/>
      <c r="W122" s="301"/>
      <c r="X122" s="301"/>
      <c r="Y122" s="301"/>
      <c r="Z122" s="301"/>
      <c r="AA122" s="301"/>
      <c r="AB122" s="301"/>
      <c r="AC122" s="301"/>
      <c r="AD122" s="301"/>
      <c r="AE122" s="301"/>
      <c r="AF122" s="301"/>
      <c r="AG122" s="301"/>
      <c r="AH122" s="298"/>
      <c r="AI122" s="68"/>
      <c r="AJ122" s="182"/>
    </row>
    <row r="123" customFormat="false" ht="30" hidden="false" customHeight="true" outlineLevel="0" collapsed="false">
      <c r="A123" s="273"/>
      <c r="B123" s="267" t="s">
        <v>772</v>
      </c>
      <c r="C123" s="301"/>
      <c r="D123" s="301"/>
      <c r="E123" s="301"/>
      <c r="F123" s="301"/>
      <c r="G123" s="301"/>
      <c r="H123" s="301"/>
      <c r="I123" s="301"/>
      <c r="J123" s="301"/>
      <c r="K123" s="301"/>
      <c r="L123" s="301"/>
      <c r="M123" s="301"/>
      <c r="N123" s="298"/>
      <c r="O123" s="298"/>
      <c r="P123" s="271"/>
      <c r="Q123" s="298" t="s">
        <v>138</v>
      </c>
      <c r="R123" s="301"/>
      <c r="S123" s="301"/>
      <c r="T123" s="301"/>
      <c r="U123" s="301"/>
      <c r="V123" s="301"/>
      <c r="W123" s="301"/>
      <c r="X123" s="301"/>
      <c r="Y123" s="301"/>
      <c r="Z123" s="301"/>
      <c r="AA123" s="301"/>
      <c r="AB123" s="301"/>
      <c r="AC123" s="301"/>
      <c r="AD123" s="301"/>
      <c r="AE123" s="301"/>
      <c r="AF123" s="301"/>
      <c r="AG123" s="301"/>
      <c r="AH123" s="298"/>
      <c r="AI123" s="68"/>
      <c r="AJ123" s="182"/>
    </row>
    <row r="124" customFormat="false" ht="30" hidden="false" customHeight="true" outlineLevel="0" collapsed="false">
      <c r="A124" s="273"/>
      <c r="B124" s="267" t="s">
        <v>773</v>
      </c>
      <c r="C124" s="301"/>
      <c r="D124" s="301"/>
      <c r="E124" s="301"/>
      <c r="F124" s="301"/>
      <c r="G124" s="301"/>
      <c r="H124" s="301"/>
      <c r="I124" s="301"/>
      <c r="J124" s="301"/>
      <c r="K124" s="301"/>
      <c r="L124" s="301"/>
      <c r="M124" s="301"/>
      <c r="N124" s="298"/>
      <c r="O124" s="298"/>
      <c r="P124" s="271" t="s">
        <v>138</v>
      </c>
      <c r="Q124" s="298"/>
      <c r="R124" s="301"/>
      <c r="S124" s="301"/>
      <c r="T124" s="301"/>
      <c r="U124" s="301"/>
      <c r="V124" s="301"/>
      <c r="W124" s="301"/>
      <c r="X124" s="301"/>
      <c r="Y124" s="301"/>
      <c r="Z124" s="301"/>
      <c r="AA124" s="301"/>
      <c r="AB124" s="301"/>
      <c r="AC124" s="301"/>
      <c r="AD124" s="301"/>
      <c r="AE124" s="301"/>
      <c r="AF124" s="301"/>
      <c r="AG124" s="301"/>
      <c r="AH124" s="298"/>
      <c r="AI124" s="68"/>
      <c r="AJ124" s="182"/>
    </row>
    <row r="125" customFormat="false" ht="30" hidden="false" customHeight="true" outlineLevel="0" collapsed="false">
      <c r="A125" s="273"/>
      <c r="B125" s="267" t="s">
        <v>774</v>
      </c>
      <c r="C125" s="301"/>
      <c r="D125" s="301"/>
      <c r="E125" s="301"/>
      <c r="F125" s="301"/>
      <c r="G125" s="301"/>
      <c r="H125" s="301"/>
      <c r="I125" s="301"/>
      <c r="J125" s="301"/>
      <c r="K125" s="301"/>
      <c r="L125" s="301"/>
      <c r="M125" s="301"/>
      <c r="N125" s="298"/>
      <c r="O125" s="298"/>
      <c r="P125" s="271" t="s">
        <v>138</v>
      </c>
      <c r="Q125" s="298"/>
      <c r="R125" s="301"/>
      <c r="S125" s="301"/>
      <c r="T125" s="301"/>
      <c r="U125" s="301"/>
      <c r="V125" s="301"/>
      <c r="W125" s="301"/>
      <c r="X125" s="301"/>
      <c r="Y125" s="301"/>
      <c r="Z125" s="301"/>
      <c r="AA125" s="301"/>
      <c r="AB125" s="301"/>
      <c r="AC125" s="301"/>
      <c r="AD125" s="301"/>
      <c r="AE125" s="301"/>
      <c r="AF125" s="301"/>
      <c r="AG125" s="301"/>
      <c r="AH125" s="298"/>
      <c r="AI125" s="68"/>
      <c r="AJ125" s="182"/>
    </row>
    <row r="126" customFormat="false" ht="30" hidden="false" customHeight="true" outlineLevel="0" collapsed="false">
      <c r="A126" s="273"/>
      <c r="B126" s="267" t="s">
        <v>775</v>
      </c>
      <c r="C126" s="301"/>
      <c r="D126" s="301"/>
      <c r="E126" s="301"/>
      <c r="F126" s="301"/>
      <c r="G126" s="301"/>
      <c r="H126" s="301"/>
      <c r="I126" s="301"/>
      <c r="J126" s="301"/>
      <c r="K126" s="301"/>
      <c r="L126" s="301"/>
      <c r="M126" s="301"/>
      <c r="N126" s="298"/>
      <c r="O126" s="298"/>
      <c r="P126" s="271"/>
      <c r="Q126" s="298" t="s">
        <v>138</v>
      </c>
      <c r="R126" s="301"/>
      <c r="S126" s="301"/>
      <c r="T126" s="301"/>
      <c r="U126" s="301"/>
      <c r="V126" s="301"/>
      <c r="W126" s="301"/>
      <c r="X126" s="301"/>
      <c r="Y126" s="301"/>
      <c r="Z126" s="301"/>
      <c r="AA126" s="301"/>
      <c r="AB126" s="301"/>
      <c r="AC126" s="301"/>
      <c r="AD126" s="301"/>
      <c r="AE126" s="301"/>
      <c r="AF126" s="301"/>
      <c r="AG126" s="301"/>
      <c r="AH126" s="298"/>
      <c r="AI126" s="68"/>
      <c r="AJ126" s="182"/>
    </row>
    <row r="127" customFormat="false" ht="30" hidden="false" customHeight="true" outlineLevel="0" collapsed="false">
      <c r="A127" s="273"/>
      <c r="B127" s="267" t="s">
        <v>776</v>
      </c>
      <c r="C127" s="301"/>
      <c r="D127" s="301"/>
      <c r="E127" s="301"/>
      <c r="F127" s="301"/>
      <c r="G127" s="301"/>
      <c r="H127" s="301"/>
      <c r="I127" s="301"/>
      <c r="J127" s="301"/>
      <c r="K127" s="301"/>
      <c r="L127" s="301"/>
      <c r="M127" s="301"/>
      <c r="N127" s="298"/>
      <c r="O127" s="298" t="s">
        <v>138</v>
      </c>
      <c r="P127" s="271"/>
      <c r="Q127" s="298"/>
      <c r="R127" s="301"/>
      <c r="S127" s="301"/>
      <c r="T127" s="301"/>
      <c r="U127" s="301"/>
      <c r="V127" s="301"/>
      <c r="W127" s="301"/>
      <c r="X127" s="301"/>
      <c r="Y127" s="301"/>
      <c r="Z127" s="301"/>
      <c r="AA127" s="301"/>
      <c r="AB127" s="301"/>
      <c r="AC127" s="301"/>
      <c r="AD127" s="301"/>
      <c r="AE127" s="301"/>
      <c r="AF127" s="301"/>
      <c r="AG127" s="301"/>
      <c r="AH127" s="298"/>
      <c r="AI127" s="68"/>
      <c r="AJ127" s="182"/>
    </row>
    <row r="128" customFormat="false" ht="30" hidden="false" customHeight="true" outlineLevel="0" collapsed="false">
      <c r="A128" s="273"/>
      <c r="B128" s="267" t="s">
        <v>777</v>
      </c>
      <c r="C128" s="301"/>
      <c r="D128" s="301"/>
      <c r="E128" s="301"/>
      <c r="F128" s="301"/>
      <c r="G128" s="301"/>
      <c r="H128" s="301"/>
      <c r="I128" s="301"/>
      <c r="J128" s="301"/>
      <c r="K128" s="301"/>
      <c r="L128" s="301"/>
      <c r="M128" s="301"/>
      <c r="N128" s="298"/>
      <c r="O128" s="298"/>
      <c r="P128" s="271" t="s">
        <v>138</v>
      </c>
      <c r="Q128" s="298"/>
      <c r="R128" s="301"/>
      <c r="S128" s="301"/>
      <c r="T128" s="301"/>
      <c r="U128" s="301"/>
      <c r="V128" s="301"/>
      <c r="W128" s="301"/>
      <c r="X128" s="301"/>
      <c r="Y128" s="301"/>
      <c r="Z128" s="301"/>
      <c r="AA128" s="301"/>
      <c r="AB128" s="301"/>
      <c r="AC128" s="301"/>
      <c r="AD128" s="301"/>
      <c r="AE128" s="301"/>
      <c r="AF128" s="301"/>
      <c r="AG128" s="301"/>
      <c r="AH128" s="298"/>
      <c r="AI128" s="68"/>
      <c r="AJ128" s="182"/>
    </row>
    <row r="129" customFormat="false" ht="30" hidden="false" customHeight="true" outlineLevel="0" collapsed="false">
      <c r="A129" s="273"/>
      <c r="B129" s="267" t="s">
        <v>778</v>
      </c>
      <c r="C129" s="301"/>
      <c r="D129" s="301"/>
      <c r="E129" s="301"/>
      <c r="F129" s="301"/>
      <c r="G129" s="301"/>
      <c r="H129" s="301"/>
      <c r="I129" s="301"/>
      <c r="J129" s="301"/>
      <c r="K129" s="301"/>
      <c r="L129" s="301"/>
      <c r="M129" s="301"/>
      <c r="N129" s="298"/>
      <c r="O129" s="298"/>
      <c r="P129" s="271"/>
      <c r="Q129" s="298" t="s">
        <v>138</v>
      </c>
      <c r="R129" s="301"/>
      <c r="S129" s="301"/>
      <c r="T129" s="301"/>
      <c r="U129" s="301"/>
      <c r="V129" s="301"/>
      <c r="W129" s="301"/>
      <c r="X129" s="301"/>
      <c r="Y129" s="301"/>
      <c r="Z129" s="301"/>
      <c r="AA129" s="301"/>
      <c r="AB129" s="301"/>
      <c r="AC129" s="301"/>
      <c r="AD129" s="301"/>
      <c r="AE129" s="301"/>
      <c r="AF129" s="301"/>
      <c r="AG129" s="301"/>
      <c r="AH129" s="298"/>
      <c r="AI129" s="68"/>
      <c r="AJ129" s="182"/>
    </row>
    <row r="130" customFormat="false" ht="30" hidden="false" customHeight="true" outlineLevel="0" collapsed="false">
      <c r="A130" s="273"/>
      <c r="B130" s="267" t="s">
        <v>779</v>
      </c>
      <c r="C130" s="301"/>
      <c r="D130" s="301"/>
      <c r="E130" s="301"/>
      <c r="F130" s="301"/>
      <c r="G130" s="301"/>
      <c r="H130" s="301"/>
      <c r="I130" s="301"/>
      <c r="J130" s="301"/>
      <c r="K130" s="301"/>
      <c r="L130" s="301"/>
      <c r="M130" s="301"/>
      <c r="N130" s="298"/>
      <c r="O130" s="298"/>
      <c r="P130" s="271"/>
      <c r="Q130" s="298" t="s">
        <v>138</v>
      </c>
      <c r="R130" s="301"/>
      <c r="S130" s="301"/>
      <c r="T130" s="301"/>
      <c r="U130" s="301"/>
      <c r="V130" s="301"/>
      <c r="W130" s="301"/>
      <c r="X130" s="301"/>
      <c r="Y130" s="301"/>
      <c r="Z130" s="301"/>
      <c r="AA130" s="301"/>
      <c r="AB130" s="301"/>
      <c r="AC130" s="301"/>
      <c r="AD130" s="301"/>
      <c r="AE130" s="301"/>
      <c r="AF130" s="301"/>
      <c r="AG130" s="301"/>
      <c r="AH130" s="298"/>
      <c r="AI130" s="68"/>
      <c r="AJ130" s="182"/>
    </row>
    <row r="131" customFormat="false" ht="30" hidden="false" customHeight="true" outlineLevel="0" collapsed="false">
      <c r="A131" s="273" t="s">
        <v>780</v>
      </c>
      <c r="B131" s="267" t="s">
        <v>781</v>
      </c>
      <c r="C131" s="301" t="s">
        <v>782</v>
      </c>
      <c r="D131" s="301"/>
      <c r="E131" s="301"/>
      <c r="F131" s="301"/>
      <c r="G131" s="301"/>
      <c r="H131" s="301"/>
      <c r="I131" s="301"/>
      <c r="J131" s="301"/>
      <c r="K131" s="301"/>
      <c r="L131" s="301"/>
      <c r="M131" s="301"/>
      <c r="N131" s="298"/>
      <c r="O131" s="298"/>
      <c r="P131" s="271"/>
      <c r="Q131" s="298" t="s">
        <v>682</v>
      </c>
      <c r="R131" s="301"/>
      <c r="S131" s="301"/>
      <c r="T131" s="301"/>
      <c r="U131" s="301"/>
      <c r="V131" s="301"/>
      <c r="W131" s="301"/>
      <c r="X131" s="301"/>
      <c r="Y131" s="301"/>
      <c r="Z131" s="301"/>
      <c r="AA131" s="301"/>
      <c r="AB131" s="301"/>
      <c r="AC131" s="301"/>
      <c r="AD131" s="301"/>
      <c r="AE131" s="301"/>
      <c r="AF131" s="301"/>
      <c r="AG131" s="301"/>
      <c r="AH131" s="298"/>
      <c r="AI131" s="68"/>
      <c r="AJ131" s="182"/>
    </row>
    <row r="132" customFormat="false" ht="30" hidden="false" customHeight="true" outlineLevel="0" collapsed="false">
      <c r="A132" s="273"/>
      <c r="B132" s="267" t="s">
        <v>783</v>
      </c>
      <c r="C132" s="301" t="s">
        <v>782</v>
      </c>
      <c r="D132" s="301"/>
      <c r="E132" s="301"/>
      <c r="F132" s="301"/>
      <c r="G132" s="301"/>
      <c r="H132" s="301"/>
      <c r="I132" s="301"/>
      <c r="J132" s="301"/>
      <c r="K132" s="301"/>
      <c r="L132" s="301"/>
      <c r="M132" s="301"/>
      <c r="N132" s="298"/>
      <c r="O132" s="298"/>
      <c r="P132" s="271"/>
      <c r="Q132" s="298" t="s">
        <v>682</v>
      </c>
      <c r="R132" s="301"/>
      <c r="S132" s="301"/>
      <c r="T132" s="301"/>
      <c r="U132" s="301"/>
      <c r="V132" s="301"/>
      <c r="W132" s="301"/>
      <c r="X132" s="301"/>
      <c r="Y132" s="301"/>
      <c r="Z132" s="301"/>
      <c r="AA132" s="301"/>
      <c r="AB132" s="301"/>
      <c r="AC132" s="301"/>
      <c r="AD132" s="301"/>
      <c r="AE132" s="301"/>
      <c r="AF132" s="301"/>
      <c r="AG132" s="301"/>
      <c r="AH132" s="298"/>
      <c r="AI132" s="68"/>
      <c r="AJ132" s="182"/>
    </row>
    <row r="133" customFormat="false" ht="30" hidden="false" customHeight="true" outlineLevel="0" collapsed="false">
      <c r="A133" s="273"/>
      <c r="B133" s="267" t="s">
        <v>784</v>
      </c>
      <c r="C133" s="301" t="s">
        <v>782</v>
      </c>
      <c r="D133" s="301"/>
      <c r="E133" s="301"/>
      <c r="F133" s="301"/>
      <c r="G133" s="301"/>
      <c r="H133" s="301"/>
      <c r="I133" s="301"/>
      <c r="J133" s="301"/>
      <c r="K133" s="301"/>
      <c r="L133" s="301"/>
      <c r="M133" s="301"/>
      <c r="N133" s="298"/>
      <c r="O133" s="298"/>
      <c r="P133" s="271"/>
      <c r="Q133" s="298" t="s">
        <v>682</v>
      </c>
      <c r="R133" s="301"/>
      <c r="S133" s="301"/>
      <c r="T133" s="301"/>
      <c r="U133" s="301"/>
      <c r="V133" s="301"/>
      <c r="W133" s="301"/>
      <c r="X133" s="301"/>
      <c r="Y133" s="301"/>
      <c r="Z133" s="301"/>
      <c r="AA133" s="301"/>
      <c r="AB133" s="301"/>
      <c r="AC133" s="301"/>
      <c r="AD133" s="301"/>
      <c r="AE133" s="301"/>
      <c r="AF133" s="301"/>
      <c r="AG133" s="301"/>
      <c r="AH133" s="298"/>
      <c r="AI133" s="68"/>
      <c r="AJ133" s="182"/>
    </row>
    <row r="134" customFormat="false" ht="30" hidden="false" customHeight="true" outlineLevel="0" collapsed="false">
      <c r="A134" s="273"/>
      <c r="B134" s="267" t="s">
        <v>785</v>
      </c>
      <c r="C134" s="301"/>
      <c r="D134" s="301"/>
      <c r="E134" s="301"/>
      <c r="F134" s="301"/>
      <c r="G134" s="301"/>
      <c r="H134" s="301"/>
      <c r="I134" s="301"/>
      <c r="J134" s="301"/>
      <c r="K134" s="301"/>
      <c r="L134" s="301"/>
      <c r="M134" s="301"/>
      <c r="N134" s="298"/>
      <c r="O134" s="298" t="s">
        <v>138</v>
      </c>
      <c r="P134" s="271"/>
      <c r="Q134" s="298"/>
      <c r="R134" s="301"/>
      <c r="S134" s="301"/>
      <c r="T134" s="301"/>
      <c r="U134" s="301"/>
      <c r="V134" s="301"/>
      <c r="W134" s="301"/>
      <c r="X134" s="301"/>
      <c r="Y134" s="301"/>
      <c r="Z134" s="301"/>
      <c r="AA134" s="301"/>
      <c r="AB134" s="301"/>
      <c r="AC134" s="301"/>
      <c r="AD134" s="301"/>
      <c r="AE134" s="301"/>
      <c r="AF134" s="301"/>
      <c r="AG134" s="301"/>
      <c r="AH134" s="298"/>
      <c r="AI134" s="68"/>
      <c r="AJ134" s="182"/>
    </row>
    <row r="135" customFormat="false" ht="30" hidden="false" customHeight="true" outlineLevel="0" collapsed="false">
      <c r="A135" s="273"/>
      <c r="B135" s="267" t="s">
        <v>786</v>
      </c>
      <c r="C135" s="301"/>
      <c r="D135" s="301"/>
      <c r="E135" s="301"/>
      <c r="F135" s="301"/>
      <c r="G135" s="301"/>
      <c r="H135" s="301"/>
      <c r="I135" s="301"/>
      <c r="J135" s="301"/>
      <c r="K135" s="301"/>
      <c r="L135" s="301"/>
      <c r="M135" s="301"/>
      <c r="N135" s="298"/>
      <c r="O135" s="298"/>
      <c r="P135" s="271" t="s">
        <v>138</v>
      </c>
      <c r="Q135" s="298"/>
      <c r="R135" s="301"/>
      <c r="S135" s="301"/>
      <c r="T135" s="301"/>
      <c r="U135" s="301"/>
      <c r="V135" s="301"/>
      <c r="W135" s="301"/>
      <c r="X135" s="301"/>
      <c r="Y135" s="301"/>
      <c r="Z135" s="301"/>
      <c r="AA135" s="301"/>
      <c r="AB135" s="301"/>
      <c r="AC135" s="301"/>
      <c r="AD135" s="301"/>
      <c r="AE135" s="301"/>
      <c r="AF135" s="301"/>
      <c r="AG135" s="301"/>
      <c r="AH135" s="298"/>
      <c r="AI135" s="68"/>
      <c r="AJ135" s="182"/>
    </row>
    <row r="136" customFormat="false" ht="30" hidden="false" customHeight="true" outlineLevel="0" collapsed="false">
      <c r="A136" s="273"/>
      <c r="B136" s="267" t="s">
        <v>787</v>
      </c>
      <c r="C136" s="301"/>
      <c r="D136" s="301"/>
      <c r="E136" s="301"/>
      <c r="F136" s="301"/>
      <c r="G136" s="301"/>
      <c r="H136" s="301"/>
      <c r="I136" s="301"/>
      <c r="J136" s="301"/>
      <c r="K136" s="301"/>
      <c r="L136" s="301"/>
      <c r="M136" s="301"/>
      <c r="N136" s="298"/>
      <c r="O136" s="298"/>
      <c r="P136" s="271"/>
      <c r="Q136" s="298" t="s">
        <v>138</v>
      </c>
      <c r="R136" s="301"/>
      <c r="S136" s="301"/>
      <c r="T136" s="301"/>
      <c r="U136" s="301"/>
      <c r="V136" s="301"/>
      <c r="W136" s="301"/>
      <c r="X136" s="301"/>
      <c r="Y136" s="301"/>
      <c r="Z136" s="301"/>
      <c r="AA136" s="301"/>
      <c r="AB136" s="301"/>
      <c r="AC136" s="301"/>
      <c r="AD136" s="301"/>
      <c r="AE136" s="301"/>
      <c r="AF136" s="301"/>
      <c r="AG136" s="301"/>
      <c r="AH136" s="298"/>
      <c r="AI136" s="68"/>
      <c r="AJ136" s="182"/>
    </row>
    <row r="137" customFormat="false" ht="30" hidden="false" customHeight="true" outlineLevel="0" collapsed="false">
      <c r="A137" s="273"/>
      <c r="B137" s="267" t="s">
        <v>788</v>
      </c>
      <c r="C137" s="301"/>
      <c r="D137" s="301"/>
      <c r="E137" s="301"/>
      <c r="F137" s="301"/>
      <c r="G137" s="301"/>
      <c r="H137" s="301"/>
      <c r="I137" s="301"/>
      <c r="J137" s="301"/>
      <c r="K137" s="301"/>
      <c r="L137" s="301"/>
      <c r="M137" s="301"/>
      <c r="N137" s="298"/>
      <c r="O137" s="298" t="s">
        <v>138</v>
      </c>
      <c r="P137" s="271"/>
      <c r="Q137" s="298"/>
      <c r="R137" s="301"/>
      <c r="S137" s="301"/>
      <c r="T137" s="301"/>
      <c r="U137" s="301"/>
      <c r="V137" s="301"/>
      <c r="W137" s="301"/>
      <c r="X137" s="301"/>
      <c r="Y137" s="301"/>
      <c r="Z137" s="301"/>
      <c r="AA137" s="301"/>
      <c r="AB137" s="301"/>
      <c r="AC137" s="301"/>
      <c r="AD137" s="301"/>
      <c r="AE137" s="301"/>
      <c r="AF137" s="301"/>
      <c r="AG137" s="301"/>
      <c r="AH137" s="298"/>
      <c r="AI137" s="68"/>
      <c r="AJ137" s="182"/>
    </row>
    <row r="138" customFormat="false" ht="30" hidden="false" customHeight="true" outlineLevel="0" collapsed="false">
      <c r="A138" s="273"/>
      <c r="B138" s="267" t="s">
        <v>789</v>
      </c>
      <c r="C138" s="301"/>
      <c r="D138" s="301"/>
      <c r="E138" s="301"/>
      <c r="F138" s="301"/>
      <c r="G138" s="301"/>
      <c r="H138" s="301"/>
      <c r="I138" s="301"/>
      <c r="J138" s="301"/>
      <c r="K138" s="301"/>
      <c r="L138" s="301"/>
      <c r="M138" s="301"/>
      <c r="N138" s="298"/>
      <c r="O138" s="298"/>
      <c r="P138" s="271" t="s">
        <v>138</v>
      </c>
      <c r="Q138" s="298"/>
      <c r="R138" s="301"/>
      <c r="S138" s="301"/>
      <c r="T138" s="301"/>
      <c r="U138" s="301"/>
      <c r="V138" s="301"/>
      <c r="W138" s="301"/>
      <c r="X138" s="301"/>
      <c r="Y138" s="301"/>
      <c r="Z138" s="301"/>
      <c r="AA138" s="301"/>
      <c r="AB138" s="301"/>
      <c r="AC138" s="301"/>
      <c r="AD138" s="301"/>
      <c r="AE138" s="301"/>
      <c r="AF138" s="301"/>
      <c r="AG138" s="301"/>
      <c r="AH138" s="298"/>
      <c r="AI138" s="68"/>
      <c r="AJ138" s="182"/>
    </row>
    <row r="139" customFormat="false" ht="30" hidden="false" customHeight="true" outlineLevel="0" collapsed="false">
      <c r="A139" s="273"/>
      <c r="B139" s="267" t="s">
        <v>790</v>
      </c>
      <c r="C139" s="301"/>
      <c r="D139" s="301"/>
      <c r="E139" s="301"/>
      <c r="F139" s="301"/>
      <c r="G139" s="301"/>
      <c r="H139" s="301"/>
      <c r="I139" s="301"/>
      <c r="J139" s="301"/>
      <c r="K139" s="301"/>
      <c r="L139" s="301"/>
      <c r="M139" s="301"/>
      <c r="N139" s="298"/>
      <c r="O139" s="298"/>
      <c r="P139" s="271"/>
      <c r="Q139" s="298" t="s">
        <v>138</v>
      </c>
      <c r="R139" s="301"/>
      <c r="S139" s="301"/>
      <c r="T139" s="301"/>
      <c r="U139" s="301"/>
      <c r="V139" s="301"/>
      <c r="W139" s="301"/>
      <c r="X139" s="301"/>
      <c r="Y139" s="301"/>
      <c r="Z139" s="301"/>
      <c r="AA139" s="301"/>
      <c r="AB139" s="301"/>
      <c r="AC139" s="301"/>
      <c r="AD139" s="301"/>
      <c r="AE139" s="301"/>
      <c r="AF139" s="301"/>
      <c r="AG139" s="301"/>
      <c r="AH139" s="298"/>
      <c r="AI139" s="68"/>
      <c r="AJ139" s="182"/>
    </row>
    <row r="140" customFormat="false" ht="30" hidden="false" customHeight="true" outlineLevel="0" collapsed="false">
      <c r="A140" s="273"/>
      <c r="B140" s="267" t="s">
        <v>791</v>
      </c>
      <c r="C140" s="301"/>
      <c r="D140" s="301"/>
      <c r="E140" s="301"/>
      <c r="F140" s="301"/>
      <c r="G140" s="301"/>
      <c r="H140" s="301"/>
      <c r="I140" s="301"/>
      <c r="J140" s="301"/>
      <c r="K140" s="301"/>
      <c r="L140" s="301"/>
      <c r="M140" s="301"/>
      <c r="N140" s="298"/>
      <c r="O140" s="298"/>
      <c r="P140" s="271" t="s">
        <v>138</v>
      </c>
      <c r="Q140" s="298"/>
      <c r="R140" s="301"/>
      <c r="S140" s="301"/>
      <c r="T140" s="301"/>
      <c r="U140" s="301"/>
      <c r="V140" s="301"/>
      <c r="W140" s="301"/>
      <c r="X140" s="301"/>
      <c r="Y140" s="301"/>
      <c r="Z140" s="301"/>
      <c r="AA140" s="301"/>
      <c r="AB140" s="301"/>
      <c r="AC140" s="301"/>
      <c r="AD140" s="301"/>
      <c r="AE140" s="301"/>
      <c r="AF140" s="301"/>
      <c r="AG140" s="301"/>
      <c r="AH140" s="298"/>
      <c r="AI140" s="68"/>
      <c r="AJ140" s="182"/>
    </row>
    <row r="141" customFormat="false" ht="30" hidden="false" customHeight="true" outlineLevel="0" collapsed="false">
      <c r="A141" s="273"/>
      <c r="B141" s="267" t="s">
        <v>792</v>
      </c>
      <c r="C141" s="301"/>
      <c r="D141" s="301"/>
      <c r="E141" s="301"/>
      <c r="F141" s="301"/>
      <c r="G141" s="301"/>
      <c r="H141" s="301"/>
      <c r="I141" s="301"/>
      <c r="J141" s="301"/>
      <c r="K141" s="301"/>
      <c r="L141" s="301"/>
      <c r="M141" s="301"/>
      <c r="N141" s="298"/>
      <c r="O141" s="298" t="s">
        <v>138</v>
      </c>
      <c r="P141" s="271"/>
      <c r="Q141" s="298"/>
      <c r="R141" s="301"/>
      <c r="S141" s="301"/>
      <c r="T141" s="301"/>
      <c r="U141" s="301"/>
      <c r="V141" s="301"/>
      <c r="W141" s="301"/>
      <c r="X141" s="301"/>
      <c r="Y141" s="301"/>
      <c r="Z141" s="301"/>
      <c r="AA141" s="301"/>
      <c r="AB141" s="301"/>
      <c r="AC141" s="301"/>
      <c r="AD141" s="301"/>
      <c r="AE141" s="301"/>
      <c r="AF141" s="301"/>
      <c r="AG141" s="301"/>
      <c r="AH141" s="298"/>
      <c r="AI141" s="68"/>
      <c r="AJ141" s="182"/>
    </row>
    <row r="142" customFormat="false" ht="30" hidden="false" customHeight="true" outlineLevel="0" collapsed="false">
      <c r="A142" s="273"/>
      <c r="B142" s="267" t="s">
        <v>793</v>
      </c>
      <c r="C142" s="301"/>
      <c r="D142" s="301"/>
      <c r="E142" s="301"/>
      <c r="F142" s="301"/>
      <c r="G142" s="301"/>
      <c r="H142" s="301"/>
      <c r="I142" s="301"/>
      <c r="J142" s="301"/>
      <c r="K142" s="301"/>
      <c r="L142" s="301"/>
      <c r="M142" s="301"/>
      <c r="N142" s="298"/>
      <c r="O142" s="298"/>
      <c r="P142" s="271" t="s">
        <v>138</v>
      </c>
      <c r="Q142" s="298"/>
      <c r="R142" s="301"/>
      <c r="S142" s="301"/>
      <c r="T142" s="301"/>
      <c r="U142" s="301"/>
      <c r="V142" s="301"/>
      <c r="W142" s="301"/>
      <c r="X142" s="301"/>
      <c r="Y142" s="301"/>
      <c r="Z142" s="301"/>
      <c r="AA142" s="301"/>
      <c r="AB142" s="301"/>
      <c r="AC142" s="301"/>
      <c r="AD142" s="301"/>
      <c r="AE142" s="301"/>
      <c r="AF142" s="301"/>
      <c r="AG142" s="301"/>
      <c r="AH142" s="298"/>
      <c r="AI142" s="68"/>
      <c r="AJ142" s="182"/>
    </row>
    <row r="143" customFormat="false" ht="30" hidden="false" customHeight="true" outlineLevel="0" collapsed="false">
      <c r="A143" s="273"/>
      <c r="B143" s="267" t="s">
        <v>794</v>
      </c>
      <c r="C143" s="301"/>
      <c r="D143" s="301"/>
      <c r="E143" s="301"/>
      <c r="F143" s="301"/>
      <c r="G143" s="301"/>
      <c r="H143" s="301"/>
      <c r="I143" s="301"/>
      <c r="J143" s="301"/>
      <c r="K143" s="301"/>
      <c r="L143" s="301"/>
      <c r="M143" s="301"/>
      <c r="N143" s="298"/>
      <c r="O143" s="298"/>
      <c r="P143" s="271" t="s">
        <v>138</v>
      </c>
      <c r="Q143" s="298"/>
      <c r="R143" s="301"/>
      <c r="S143" s="301"/>
      <c r="T143" s="301"/>
      <c r="U143" s="301"/>
      <c r="V143" s="301"/>
      <c r="W143" s="301"/>
      <c r="X143" s="301"/>
      <c r="Y143" s="301"/>
      <c r="Z143" s="301"/>
      <c r="AA143" s="301"/>
      <c r="AB143" s="301"/>
      <c r="AC143" s="301"/>
      <c r="AD143" s="301"/>
      <c r="AE143" s="301"/>
      <c r="AF143" s="301"/>
      <c r="AG143" s="301"/>
      <c r="AH143" s="298"/>
      <c r="AI143" s="68"/>
      <c r="AJ143" s="182"/>
    </row>
    <row r="144" customFormat="false" ht="30" hidden="false" customHeight="true" outlineLevel="0" collapsed="false">
      <c r="A144" s="273"/>
      <c r="B144" s="267" t="s">
        <v>795</v>
      </c>
      <c r="C144" s="301"/>
      <c r="D144" s="301"/>
      <c r="E144" s="301"/>
      <c r="F144" s="301"/>
      <c r="G144" s="301"/>
      <c r="H144" s="301"/>
      <c r="I144" s="301"/>
      <c r="J144" s="301"/>
      <c r="K144" s="301"/>
      <c r="L144" s="301"/>
      <c r="M144" s="301"/>
      <c r="N144" s="298"/>
      <c r="O144" s="298"/>
      <c r="P144" s="271"/>
      <c r="Q144" s="298" t="s">
        <v>138</v>
      </c>
      <c r="R144" s="301"/>
      <c r="S144" s="301"/>
      <c r="T144" s="301"/>
      <c r="U144" s="301"/>
      <c r="V144" s="301"/>
      <c r="W144" s="301"/>
      <c r="X144" s="301"/>
      <c r="Y144" s="301"/>
      <c r="Z144" s="301"/>
      <c r="AA144" s="301"/>
      <c r="AB144" s="301"/>
      <c r="AC144" s="301"/>
      <c r="AD144" s="301"/>
      <c r="AE144" s="301"/>
      <c r="AF144" s="301"/>
      <c r="AG144" s="301"/>
      <c r="AH144" s="298"/>
      <c r="AI144" s="68"/>
      <c r="AJ144" s="182"/>
    </row>
    <row r="145" customFormat="false" ht="30" hidden="false" customHeight="true" outlineLevel="0" collapsed="false">
      <c r="A145" s="273"/>
      <c r="B145" s="267" t="s">
        <v>796</v>
      </c>
      <c r="C145" s="301"/>
      <c r="D145" s="301"/>
      <c r="E145" s="301"/>
      <c r="F145" s="301"/>
      <c r="G145" s="301"/>
      <c r="H145" s="301"/>
      <c r="I145" s="301"/>
      <c r="J145" s="301"/>
      <c r="K145" s="301"/>
      <c r="L145" s="301"/>
      <c r="M145" s="301"/>
      <c r="N145" s="298"/>
      <c r="O145" s="298" t="s">
        <v>138</v>
      </c>
      <c r="P145" s="271"/>
      <c r="Q145" s="298"/>
      <c r="R145" s="301"/>
      <c r="S145" s="301"/>
      <c r="T145" s="301"/>
      <c r="U145" s="301"/>
      <c r="V145" s="301"/>
      <c r="W145" s="301"/>
      <c r="X145" s="301"/>
      <c r="Y145" s="301"/>
      <c r="Z145" s="301"/>
      <c r="AA145" s="301"/>
      <c r="AB145" s="301"/>
      <c r="AC145" s="301"/>
      <c r="AD145" s="301"/>
      <c r="AE145" s="301"/>
      <c r="AF145" s="301"/>
      <c r="AG145" s="301"/>
      <c r="AH145" s="298"/>
      <c r="AI145" s="68"/>
      <c r="AJ145" s="182"/>
    </row>
    <row r="146" customFormat="false" ht="30" hidden="false" customHeight="true" outlineLevel="0" collapsed="false">
      <c r="A146" s="273" t="s">
        <v>797</v>
      </c>
      <c r="B146" s="267" t="s">
        <v>798</v>
      </c>
      <c r="C146" s="301" t="s">
        <v>799</v>
      </c>
      <c r="D146" s="301"/>
      <c r="E146" s="301"/>
      <c r="F146" s="301"/>
      <c r="G146" s="301"/>
      <c r="H146" s="301"/>
      <c r="I146" s="301"/>
      <c r="J146" s="301"/>
      <c r="K146" s="301"/>
      <c r="L146" s="301"/>
      <c r="M146" s="301"/>
      <c r="N146" s="298"/>
      <c r="O146" s="298"/>
      <c r="P146" s="271"/>
      <c r="Q146" s="298" t="s">
        <v>682</v>
      </c>
      <c r="R146" s="301"/>
      <c r="S146" s="301"/>
      <c r="T146" s="301"/>
      <c r="U146" s="301"/>
      <c r="V146" s="301"/>
      <c r="W146" s="301"/>
      <c r="X146" s="301"/>
      <c r="Y146" s="301"/>
      <c r="Z146" s="301"/>
      <c r="AA146" s="301"/>
      <c r="AB146" s="301"/>
      <c r="AC146" s="301"/>
      <c r="AD146" s="301"/>
      <c r="AE146" s="301"/>
      <c r="AF146" s="301"/>
      <c r="AG146" s="301"/>
      <c r="AH146" s="298"/>
      <c r="AI146" s="68"/>
      <c r="AJ146" s="182"/>
    </row>
    <row r="147" customFormat="false" ht="30" hidden="false" customHeight="true" outlineLevel="0" collapsed="false">
      <c r="A147" s="273"/>
      <c r="B147" s="267" t="s">
        <v>800</v>
      </c>
      <c r="C147" s="301" t="s">
        <v>799</v>
      </c>
      <c r="D147" s="301"/>
      <c r="E147" s="301"/>
      <c r="F147" s="301"/>
      <c r="G147" s="301"/>
      <c r="H147" s="301"/>
      <c r="I147" s="301"/>
      <c r="J147" s="301"/>
      <c r="K147" s="301"/>
      <c r="L147" s="301"/>
      <c r="M147" s="301"/>
      <c r="N147" s="298"/>
      <c r="O147" s="298"/>
      <c r="P147" s="271"/>
      <c r="Q147" s="298" t="s">
        <v>682</v>
      </c>
      <c r="R147" s="301"/>
      <c r="S147" s="301"/>
      <c r="T147" s="301"/>
      <c r="U147" s="301"/>
      <c r="V147" s="301"/>
      <c r="W147" s="301"/>
      <c r="X147" s="301"/>
      <c r="Y147" s="301"/>
      <c r="Z147" s="301"/>
      <c r="AA147" s="301"/>
      <c r="AB147" s="301"/>
      <c r="AC147" s="301"/>
      <c r="AD147" s="301"/>
      <c r="AE147" s="301"/>
      <c r="AF147" s="301"/>
      <c r="AG147" s="301"/>
      <c r="AH147" s="298"/>
      <c r="AI147" s="68"/>
      <c r="AJ147" s="182"/>
    </row>
    <row r="148" customFormat="false" ht="30" hidden="false" customHeight="true" outlineLevel="0" collapsed="false">
      <c r="A148" s="273"/>
      <c r="B148" s="267" t="s">
        <v>801</v>
      </c>
      <c r="C148" s="301" t="s">
        <v>799</v>
      </c>
      <c r="D148" s="301"/>
      <c r="E148" s="301"/>
      <c r="F148" s="301"/>
      <c r="G148" s="301"/>
      <c r="H148" s="301"/>
      <c r="I148" s="301"/>
      <c r="J148" s="301"/>
      <c r="K148" s="301"/>
      <c r="L148" s="301"/>
      <c r="M148" s="301"/>
      <c r="N148" s="298"/>
      <c r="O148" s="298"/>
      <c r="P148" s="271"/>
      <c r="Q148" s="298" t="s">
        <v>682</v>
      </c>
      <c r="R148" s="301"/>
      <c r="S148" s="301"/>
      <c r="T148" s="301"/>
      <c r="U148" s="301"/>
      <c r="V148" s="301"/>
      <c r="W148" s="301"/>
      <c r="X148" s="301"/>
      <c r="Y148" s="301"/>
      <c r="Z148" s="301"/>
      <c r="AA148" s="301"/>
      <c r="AB148" s="301"/>
      <c r="AC148" s="301"/>
      <c r="AD148" s="301"/>
      <c r="AE148" s="301"/>
      <c r="AF148" s="301"/>
      <c r="AG148" s="301"/>
      <c r="AH148" s="298"/>
      <c r="AI148" s="68"/>
      <c r="AJ148" s="182"/>
    </row>
    <row r="149" customFormat="false" ht="30" hidden="false" customHeight="true" outlineLevel="0" collapsed="false">
      <c r="A149" s="273"/>
      <c r="B149" s="267" t="s">
        <v>802</v>
      </c>
      <c r="C149" s="301"/>
      <c r="D149" s="301"/>
      <c r="E149" s="301"/>
      <c r="F149" s="301"/>
      <c r="G149" s="301"/>
      <c r="H149" s="301"/>
      <c r="I149" s="301"/>
      <c r="J149" s="301"/>
      <c r="K149" s="301"/>
      <c r="L149" s="301"/>
      <c r="M149" s="301"/>
      <c r="N149" s="298"/>
      <c r="O149" s="298"/>
      <c r="P149" s="271" t="s">
        <v>138</v>
      </c>
      <c r="Q149" s="298"/>
      <c r="R149" s="301"/>
      <c r="S149" s="301"/>
      <c r="T149" s="301"/>
      <c r="U149" s="301"/>
      <c r="V149" s="301"/>
      <c r="W149" s="301"/>
      <c r="X149" s="301"/>
      <c r="Y149" s="301"/>
      <c r="Z149" s="301"/>
      <c r="AA149" s="301"/>
      <c r="AB149" s="301"/>
      <c r="AC149" s="301"/>
      <c r="AD149" s="301"/>
      <c r="AE149" s="301"/>
      <c r="AF149" s="301"/>
      <c r="AG149" s="301"/>
      <c r="AH149" s="298"/>
      <c r="AI149" s="68"/>
      <c r="AJ149" s="182"/>
    </row>
    <row r="150" customFormat="false" ht="30" hidden="false" customHeight="true" outlineLevel="0" collapsed="false">
      <c r="A150" s="273"/>
      <c r="B150" s="267" t="s">
        <v>803</v>
      </c>
      <c r="C150" s="301"/>
      <c r="D150" s="301"/>
      <c r="E150" s="301"/>
      <c r="F150" s="301"/>
      <c r="G150" s="301"/>
      <c r="H150" s="301"/>
      <c r="I150" s="301"/>
      <c r="J150" s="301"/>
      <c r="K150" s="301"/>
      <c r="L150" s="301"/>
      <c r="M150" s="301"/>
      <c r="N150" s="298"/>
      <c r="O150" s="298" t="s">
        <v>138</v>
      </c>
      <c r="P150" s="271"/>
      <c r="Q150" s="298"/>
      <c r="R150" s="301"/>
      <c r="S150" s="301"/>
      <c r="T150" s="301"/>
      <c r="U150" s="301"/>
      <c r="V150" s="301"/>
      <c r="W150" s="301"/>
      <c r="X150" s="301"/>
      <c r="Y150" s="301"/>
      <c r="Z150" s="301"/>
      <c r="AA150" s="301"/>
      <c r="AB150" s="301"/>
      <c r="AC150" s="301"/>
      <c r="AD150" s="301"/>
      <c r="AE150" s="301"/>
      <c r="AF150" s="301"/>
      <c r="AG150" s="301"/>
      <c r="AH150" s="298"/>
      <c r="AI150" s="68"/>
      <c r="AJ150" s="182"/>
    </row>
    <row r="151" customFormat="false" ht="30" hidden="false" customHeight="true" outlineLevel="0" collapsed="false">
      <c r="A151" s="273"/>
      <c r="B151" s="267" t="s">
        <v>804</v>
      </c>
      <c r="C151" s="301"/>
      <c r="D151" s="301"/>
      <c r="E151" s="301"/>
      <c r="F151" s="301"/>
      <c r="G151" s="301"/>
      <c r="H151" s="301"/>
      <c r="I151" s="301"/>
      <c r="J151" s="301"/>
      <c r="K151" s="301"/>
      <c r="L151" s="301"/>
      <c r="M151" s="301"/>
      <c r="N151" s="298"/>
      <c r="O151" s="298"/>
      <c r="P151" s="271" t="s">
        <v>138</v>
      </c>
      <c r="Q151" s="298"/>
      <c r="R151" s="301"/>
      <c r="S151" s="301"/>
      <c r="T151" s="301"/>
      <c r="U151" s="301"/>
      <c r="V151" s="301"/>
      <c r="W151" s="301"/>
      <c r="X151" s="301"/>
      <c r="Y151" s="301"/>
      <c r="Z151" s="301"/>
      <c r="AA151" s="301"/>
      <c r="AB151" s="301"/>
      <c r="AC151" s="301"/>
      <c r="AD151" s="301"/>
      <c r="AE151" s="301"/>
      <c r="AF151" s="301"/>
      <c r="AG151" s="301"/>
      <c r="AH151" s="298"/>
      <c r="AI151" s="68"/>
      <c r="AJ151" s="182"/>
    </row>
    <row r="152" customFormat="false" ht="30" hidden="false" customHeight="true" outlineLevel="0" collapsed="false">
      <c r="A152" s="273"/>
      <c r="B152" s="267" t="s">
        <v>805</v>
      </c>
      <c r="C152" s="301"/>
      <c r="D152" s="301"/>
      <c r="E152" s="301"/>
      <c r="F152" s="301"/>
      <c r="G152" s="301"/>
      <c r="H152" s="301"/>
      <c r="I152" s="301"/>
      <c r="J152" s="301"/>
      <c r="K152" s="301"/>
      <c r="L152" s="301"/>
      <c r="M152" s="301"/>
      <c r="N152" s="298"/>
      <c r="O152" s="298"/>
      <c r="P152" s="271" t="s">
        <v>138</v>
      </c>
      <c r="Q152" s="298"/>
      <c r="R152" s="301"/>
      <c r="S152" s="301"/>
      <c r="T152" s="301"/>
      <c r="U152" s="301"/>
      <c r="V152" s="301"/>
      <c r="W152" s="301"/>
      <c r="X152" s="301"/>
      <c r="Y152" s="301"/>
      <c r="Z152" s="301"/>
      <c r="AA152" s="301"/>
      <c r="AB152" s="301"/>
      <c r="AC152" s="301"/>
      <c r="AD152" s="301"/>
      <c r="AE152" s="301"/>
      <c r="AF152" s="301"/>
      <c r="AG152" s="301"/>
      <c r="AH152" s="298"/>
      <c r="AI152" s="68"/>
      <c r="AJ152" s="182"/>
    </row>
    <row r="153" customFormat="false" ht="30" hidden="false" customHeight="true" outlineLevel="0" collapsed="false">
      <c r="A153" s="273"/>
      <c r="B153" s="267" t="s">
        <v>806</v>
      </c>
      <c r="C153" s="301"/>
      <c r="D153" s="301"/>
      <c r="E153" s="301"/>
      <c r="F153" s="301"/>
      <c r="G153" s="301"/>
      <c r="H153" s="301"/>
      <c r="I153" s="301"/>
      <c r="J153" s="301"/>
      <c r="K153" s="301"/>
      <c r="L153" s="301"/>
      <c r="M153" s="301"/>
      <c r="N153" s="298"/>
      <c r="O153" s="298"/>
      <c r="P153" s="271"/>
      <c r="Q153" s="298" t="s">
        <v>138</v>
      </c>
      <c r="R153" s="301"/>
      <c r="S153" s="301"/>
      <c r="T153" s="301"/>
      <c r="U153" s="301"/>
      <c r="V153" s="301"/>
      <c r="W153" s="301"/>
      <c r="X153" s="301"/>
      <c r="Y153" s="301"/>
      <c r="Z153" s="301"/>
      <c r="AA153" s="301"/>
      <c r="AB153" s="301"/>
      <c r="AC153" s="301"/>
      <c r="AD153" s="301"/>
      <c r="AE153" s="301"/>
      <c r="AF153" s="301"/>
      <c r="AG153" s="301"/>
      <c r="AH153" s="298"/>
      <c r="AI153" s="68"/>
      <c r="AJ153" s="182"/>
    </row>
    <row r="154" customFormat="false" ht="30" hidden="false" customHeight="true" outlineLevel="0" collapsed="false">
      <c r="A154" s="273"/>
      <c r="B154" s="267" t="s">
        <v>807</v>
      </c>
      <c r="C154" s="301"/>
      <c r="D154" s="301"/>
      <c r="E154" s="301"/>
      <c r="F154" s="301"/>
      <c r="G154" s="301"/>
      <c r="H154" s="301"/>
      <c r="I154" s="301"/>
      <c r="J154" s="301"/>
      <c r="K154" s="301"/>
      <c r="L154" s="301"/>
      <c r="M154" s="301"/>
      <c r="N154" s="298"/>
      <c r="O154" s="298" t="s">
        <v>138</v>
      </c>
      <c r="P154" s="271"/>
      <c r="Q154" s="298"/>
      <c r="R154" s="301"/>
      <c r="S154" s="301"/>
      <c r="T154" s="301"/>
      <c r="U154" s="301"/>
      <c r="V154" s="301"/>
      <c r="W154" s="301"/>
      <c r="X154" s="301"/>
      <c r="Y154" s="301"/>
      <c r="Z154" s="301"/>
      <c r="AA154" s="301"/>
      <c r="AB154" s="301"/>
      <c r="AC154" s="301"/>
      <c r="AD154" s="301"/>
      <c r="AE154" s="301"/>
      <c r="AF154" s="301"/>
      <c r="AG154" s="301"/>
      <c r="AH154" s="298"/>
      <c r="AI154" s="68"/>
      <c r="AJ154" s="182"/>
    </row>
    <row r="155" customFormat="false" ht="30" hidden="false" customHeight="true" outlineLevel="0" collapsed="false">
      <c r="A155" s="273"/>
      <c r="B155" s="267" t="s">
        <v>808</v>
      </c>
      <c r="C155" s="301"/>
      <c r="D155" s="301"/>
      <c r="E155" s="301"/>
      <c r="F155" s="301"/>
      <c r="G155" s="301"/>
      <c r="H155" s="301"/>
      <c r="I155" s="301"/>
      <c r="J155" s="301"/>
      <c r="K155" s="301"/>
      <c r="L155" s="301"/>
      <c r="M155" s="301"/>
      <c r="N155" s="298"/>
      <c r="O155" s="298"/>
      <c r="P155" s="271" t="s">
        <v>138</v>
      </c>
      <c r="Q155" s="298"/>
      <c r="R155" s="301"/>
      <c r="S155" s="301"/>
      <c r="T155" s="301"/>
      <c r="U155" s="301"/>
      <c r="V155" s="301"/>
      <c r="W155" s="301"/>
      <c r="X155" s="301"/>
      <c r="Y155" s="301"/>
      <c r="Z155" s="301"/>
      <c r="AA155" s="301"/>
      <c r="AB155" s="301"/>
      <c r="AC155" s="301"/>
      <c r="AD155" s="301"/>
      <c r="AE155" s="301"/>
      <c r="AF155" s="301"/>
      <c r="AG155" s="301"/>
      <c r="AH155" s="298"/>
      <c r="AI155" s="68"/>
      <c r="AJ155" s="182"/>
    </row>
    <row r="156" customFormat="false" ht="30" hidden="false" customHeight="true" outlineLevel="0" collapsed="false">
      <c r="A156" s="273"/>
      <c r="B156" s="267" t="s">
        <v>809</v>
      </c>
      <c r="C156" s="301"/>
      <c r="D156" s="301"/>
      <c r="E156" s="301"/>
      <c r="F156" s="301"/>
      <c r="G156" s="301"/>
      <c r="H156" s="301"/>
      <c r="I156" s="301"/>
      <c r="J156" s="301"/>
      <c r="K156" s="301"/>
      <c r="L156" s="301"/>
      <c r="M156" s="301"/>
      <c r="N156" s="298"/>
      <c r="O156" s="298"/>
      <c r="P156" s="271" t="s">
        <v>138</v>
      </c>
      <c r="Q156" s="298"/>
      <c r="R156" s="301"/>
      <c r="S156" s="301"/>
      <c r="T156" s="301"/>
      <c r="U156" s="301"/>
      <c r="V156" s="301"/>
      <c r="W156" s="301"/>
      <c r="X156" s="301"/>
      <c r="Y156" s="301"/>
      <c r="Z156" s="301"/>
      <c r="AA156" s="301"/>
      <c r="AB156" s="301"/>
      <c r="AC156" s="301"/>
      <c r="AD156" s="301"/>
      <c r="AE156" s="301"/>
      <c r="AF156" s="301"/>
      <c r="AG156" s="301"/>
      <c r="AH156" s="298"/>
      <c r="AI156" s="68"/>
      <c r="AJ156" s="182"/>
    </row>
    <row r="157" customFormat="false" ht="30" hidden="false" customHeight="true" outlineLevel="0" collapsed="false">
      <c r="A157" s="273"/>
      <c r="B157" s="267" t="s">
        <v>810</v>
      </c>
      <c r="C157" s="301"/>
      <c r="D157" s="301"/>
      <c r="E157" s="301"/>
      <c r="F157" s="301"/>
      <c r="G157" s="301"/>
      <c r="H157" s="301"/>
      <c r="I157" s="301"/>
      <c r="J157" s="301"/>
      <c r="K157" s="301"/>
      <c r="L157" s="301"/>
      <c r="M157" s="301"/>
      <c r="N157" s="298"/>
      <c r="O157" s="298"/>
      <c r="P157" s="271"/>
      <c r="Q157" s="298" t="s">
        <v>138</v>
      </c>
      <c r="R157" s="301"/>
      <c r="S157" s="301"/>
      <c r="T157" s="301"/>
      <c r="U157" s="301"/>
      <c r="V157" s="301"/>
      <c r="W157" s="301"/>
      <c r="X157" s="301"/>
      <c r="Y157" s="301"/>
      <c r="Z157" s="301"/>
      <c r="AA157" s="301"/>
      <c r="AB157" s="301"/>
      <c r="AC157" s="301"/>
      <c r="AD157" s="301"/>
      <c r="AE157" s="301"/>
      <c r="AF157" s="301"/>
      <c r="AG157" s="301"/>
      <c r="AH157" s="298"/>
      <c r="AI157" s="68"/>
      <c r="AJ157" s="182"/>
    </row>
    <row r="158" customFormat="false" ht="30" hidden="false" customHeight="true" outlineLevel="0" collapsed="false">
      <c r="A158" s="273"/>
      <c r="B158" s="267" t="s">
        <v>811</v>
      </c>
      <c r="C158" s="301"/>
      <c r="D158" s="301"/>
      <c r="E158" s="301"/>
      <c r="F158" s="301"/>
      <c r="G158" s="301"/>
      <c r="H158" s="301"/>
      <c r="I158" s="301"/>
      <c r="J158" s="301"/>
      <c r="K158" s="301"/>
      <c r="L158" s="301"/>
      <c r="M158" s="301"/>
      <c r="N158" s="298"/>
      <c r="O158" s="298"/>
      <c r="P158" s="271"/>
      <c r="Q158" s="298" t="s">
        <v>138</v>
      </c>
      <c r="R158" s="301"/>
      <c r="S158" s="301"/>
      <c r="T158" s="301"/>
      <c r="U158" s="301"/>
      <c r="V158" s="301"/>
      <c r="W158" s="301"/>
      <c r="X158" s="301"/>
      <c r="Y158" s="301"/>
      <c r="Z158" s="301"/>
      <c r="AA158" s="301"/>
      <c r="AB158" s="301"/>
      <c r="AC158" s="301"/>
      <c r="AD158" s="301"/>
      <c r="AE158" s="301"/>
      <c r="AF158" s="301"/>
      <c r="AG158" s="301"/>
      <c r="AH158" s="298"/>
      <c r="AI158" s="68"/>
      <c r="AJ158" s="182"/>
    </row>
    <row r="159" customFormat="false" ht="30" hidden="false" customHeight="true" outlineLevel="0" collapsed="false">
      <c r="A159" s="273"/>
      <c r="B159" s="267" t="s">
        <v>812</v>
      </c>
      <c r="C159" s="301"/>
      <c r="D159" s="301"/>
      <c r="E159" s="301"/>
      <c r="F159" s="301"/>
      <c r="G159" s="301"/>
      <c r="H159" s="301"/>
      <c r="I159" s="301"/>
      <c r="J159" s="301"/>
      <c r="K159" s="301"/>
      <c r="L159" s="301"/>
      <c r="M159" s="301"/>
      <c r="N159" s="298"/>
      <c r="O159" s="298"/>
      <c r="P159" s="271"/>
      <c r="Q159" s="298" t="s">
        <v>138</v>
      </c>
      <c r="R159" s="301"/>
      <c r="S159" s="301"/>
      <c r="T159" s="301"/>
      <c r="U159" s="301"/>
      <c r="V159" s="301"/>
      <c r="W159" s="301"/>
      <c r="X159" s="301"/>
      <c r="Y159" s="301"/>
      <c r="Z159" s="301"/>
      <c r="AA159" s="301"/>
      <c r="AB159" s="301"/>
      <c r="AC159" s="301"/>
      <c r="AD159" s="301"/>
      <c r="AE159" s="301"/>
      <c r="AF159" s="301"/>
      <c r="AG159" s="301"/>
      <c r="AH159" s="298"/>
      <c r="AI159" s="68"/>
      <c r="AJ159" s="182"/>
    </row>
    <row r="160" customFormat="false" ht="30" hidden="false" customHeight="true" outlineLevel="0" collapsed="false">
      <c r="A160" s="273"/>
      <c r="B160" s="267" t="s">
        <v>813</v>
      </c>
      <c r="C160" s="301"/>
      <c r="D160" s="301"/>
      <c r="E160" s="301"/>
      <c r="F160" s="301"/>
      <c r="G160" s="301"/>
      <c r="H160" s="301"/>
      <c r="I160" s="301"/>
      <c r="J160" s="301"/>
      <c r="K160" s="301"/>
      <c r="L160" s="301"/>
      <c r="M160" s="301"/>
      <c r="N160" s="298"/>
      <c r="O160" s="298"/>
      <c r="P160" s="271"/>
      <c r="Q160" s="298" t="s">
        <v>138</v>
      </c>
      <c r="R160" s="301"/>
      <c r="S160" s="301"/>
      <c r="T160" s="301"/>
      <c r="U160" s="301"/>
      <c r="V160" s="301"/>
      <c r="W160" s="301"/>
      <c r="X160" s="301"/>
      <c r="Y160" s="301"/>
      <c r="Z160" s="301"/>
      <c r="AA160" s="301"/>
      <c r="AB160" s="301"/>
      <c r="AC160" s="301"/>
      <c r="AD160" s="301"/>
      <c r="AE160" s="301"/>
      <c r="AF160" s="301"/>
      <c r="AG160" s="301"/>
      <c r="AH160" s="298"/>
      <c r="AI160" s="68"/>
      <c r="AJ160" s="182"/>
    </row>
    <row r="161" customFormat="false" ht="15" hidden="false" customHeight="false" outlineLevel="0" collapsed="false">
      <c r="AJ161" s="182"/>
    </row>
    <row r="162" customFormat="false" ht="15" hidden="false" customHeight="false" outlineLevel="0" collapsed="false">
      <c r="A162" s="182"/>
      <c r="B162" s="182"/>
      <c r="C162" s="182"/>
      <c r="D162" s="182"/>
      <c r="E162" s="182"/>
      <c r="F162" s="182"/>
      <c r="G162" s="182"/>
      <c r="H162" s="182"/>
      <c r="I162" s="182"/>
      <c r="J162" s="182"/>
      <c r="K162" s="182"/>
      <c r="L162" s="182"/>
      <c r="M162" s="182"/>
      <c r="N162" s="182"/>
      <c r="O162" s="38"/>
      <c r="P162" s="38"/>
      <c r="Q162" s="38"/>
      <c r="R162" s="38"/>
      <c r="S162" s="38"/>
      <c r="T162" s="38"/>
      <c r="U162" s="38"/>
      <c r="V162" s="38"/>
      <c r="W162" s="38"/>
      <c r="X162" s="38"/>
      <c r="Y162" s="38"/>
      <c r="Z162" s="38"/>
      <c r="AA162" s="38"/>
      <c r="AB162" s="38"/>
      <c r="AC162" s="38"/>
      <c r="AD162" s="38"/>
      <c r="AE162" s="38"/>
      <c r="AF162" s="38"/>
      <c r="AG162" s="38"/>
      <c r="AH162" s="38"/>
      <c r="AI162" s="38"/>
      <c r="AJ162" s="182"/>
    </row>
    <row r="163" customFormat="false" ht="15" hidden="false" customHeight="false" outlineLevel="0" collapsed="false">
      <c r="A163" s="182"/>
      <c r="B163" s="182"/>
      <c r="C163" s="182"/>
      <c r="D163" s="182"/>
      <c r="E163" s="182"/>
      <c r="F163" s="182"/>
      <c r="G163" s="182"/>
      <c r="H163" s="182"/>
      <c r="I163" s="182"/>
      <c r="J163" s="182"/>
      <c r="K163" s="182"/>
      <c r="L163" s="182"/>
      <c r="M163" s="182"/>
      <c r="N163" s="182"/>
      <c r="O163" s="38"/>
      <c r="P163" s="38"/>
      <c r="Q163" s="38"/>
      <c r="R163" s="38"/>
      <c r="S163" s="38"/>
      <c r="T163" s="38"/>
      <c r="U163" s="38"/>
      <c r="V163" s="38"/>
      <c r="W163" s="38"/>
      <c r="X163" s="38"/>
      <c r="Y163" s="38"/>
      <c r="Z163" s="38"/>
      <c r="AA163" s="38"/>
      <c r="AB163" s="38"/>
      <c r="AC163" s="38"/>
      <c r="AD163" s="38"/>
      <c r="AE163" s="38"/>
      <c r="AF163" s="38"/>
      <c r="AG163" s="38"/>
      <c r="AH163" s="38"/>
      <c r="AI163" s="38"/>
      <c r="AJ163" s="182"/>
    </row>
  </sheetData>
  <mergeCells count="49">
    <mergeCell ref="A1:AG1"/>
    <mergeCell ref="A2:AH2"/>
    <mergeCell ref="B4:G4"/>
    <mergeCell ref="B6:C6"/>
    <mergeCell ref="A8:M8"/>
    <mergeCell ref="O8:V8"/>
    <mergeCell ref="W8:AH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11:A25"/>
    <mergeCell ref="A26:A40"/>
    <mergeCell ref="A41:A55"/>
    <mergeCell ref="A56:A70"/>
    <mergeCell ref="A71:A85"/>
    <mergeCell ref="A86:A100"/>
    <mergeCell ref="A101:A115"/>
    <mergeCell ref="A116:A130"/>
    <mergeCell ref="A131:A145"/>
    <mergeCell ref="A146:A160"/>
  </mergeCells>
  <conditionalFormatting sqref="P11:P160">
    <cfRule type="cellIs" priority="2" operator="equal" aboveAverage="0" equalAverage="0" bottom="0" percent="0" rank="0" text="" dxfId="38">
      <formula>"x"</formula>
    </cfRule>
  </conditionalFormatting>
  <conditionalFormatting sqref="Q11:Q160">
    <cfRule type="cellIs" priority="3" operator="equal" aboveAverage="0" equalAverage="0" bottom="0" percent="0" rank="0" text="" dxfId="39">
      <formula>"x"</formula>
    </cfRule>
  </conditionalFormatting>
  <conditionalFormatting sqref="O11:O160">
    <cfRule type="cellIs" priority="4" operator="equal" aboveAverage="0" equalAverage="0" bottom="0" percent="0" rank="0" text="" dxfId="40">
      <formula>"x"</formula>
    </cfRule>
  </conditionalFormatting>
  <conditionalFormatting sqref="AN6:AN7">
    <cfRule type="cellIs" priority="5" operator="equal" aboveAverage="0" equalAverage="0" bottom="0" percent="0" rank="0" text="" dxfId="41">
      <formula>$AN$6</formula>
    </cfRule>
  </conditionalFormatting>
  <dataValidations count="1">
    <dataValidation allowBlank="true" errorStyle="stop" operator="between" showDropDown="false" showErrorMessage="true" showInputMessage="true" sqref="N11:N160 AH11:AH160"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3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13" activeCellId="0" sqref="C13"/>
    </sheetView>
  </sheetViews>
  <sheetFormatPr defaultColWidth="8.6796875" defaultRowHeight="15" customHeight="true" zeroHeight="false" outlineLevelRow="0" outlineLevelCol="0"/>
  <cols>
    <col collapsed="false" customWidth="true" hidden="false" outlineLevel="0" max="1" min="1" style="0" width="2.86"/>
    <col collapsed="false" customWidth="true" hidden="false" outlineLevel="0" max="2" min="2" style="0" width="3.86"/>
    <col collapsed="false" customWidth="true" hidden="false" outlineLevel="0" max="3" min="3" style="0" width="49.57"/>
    <col collapsed="false" customWidth="true" hidden="false" outlineLevel="0" max="4" min="4" style="0" width="14.29"/>
    <col collapsed="false" customWidth="true" hidden="false" outlineLevel="0" max="5" min="5" style="0" width="9.57"/>
    <col collapsed="false" customWidth="true" hidden="false" outlineLevel="0" max="6" min="6" style="0" width="9.42"/>
    <col collapsed="false" customWidth="true" hidden="false" outlineLevel="0" max="7" min="7" style="0" width="9.57"/>
    <col collapsed="false" customWidth="true" hidden="false" outlineLevel="0" max="18" min="18" style="0" width="2.86"/>
  </cols>
  <sheetData>
    <row r="1" customFormat="false" ht="15" hidden="false" customHeight="false" outlineLevel="0" collapsed="false">
      <c r="A1" s="176"/>
      <c r="B1" s="176"/>
      <c r="C1" s="176"/>
      <c r="D1" s="176"/>
      <c r="E1" s="176"/>
      <c r="F1" s="176"/>
      <c r="G1" s="176"/>
      <c r="H1" s="176"/>
      <c r="I1" s="176"/>
      <c r="J1" s="176"/>
      <c r="K1" s="176"/>
      <c r="L1" s="176"/>
      <c r="M1" s="176"/>
      <c r="N1" s="176"/>
      <c r="O1" s="176"/>
      <c r="P1" s="176"/>
      <c r="Q1" s="176"/>
      <c r="R1" s="176"/>
    </row>
    <row r="2" s="179" customFormat="true" ht="33.75" hidden="false" customHeight="true" outlineLevel="0" collapsed="false">
      <c r="A2" s="178"/>
      <c r="B2" s="177" t="s">
        <v>107</v>
      </c>
      <c r="C2" s="177"/>
      <c r="D2" s="177"/>
      <c r="E2" s="177"/>
      <c r="F2" s="177"/>
      <c r="G2" s="177"/>
      <c r="H2" s="177"/>
      <c r="I2" s="177"/>
      <c r="J2" s="177"/>
      <c r="K2" s="177"/>
      <c r="L2" s="177"/>
      <c r="M2" s="177"/>
      <c r="N2" s="177"/>
      <c r="O2" s="177"/>
      <c r="P2" s="177"/>
      <c r="Q2" s="177"/>
      <c r="R2" s="178"/>
    </row>
    <row r="3" customFormat="false" ht="33.75" hidden="false" customHeight="true" outlineLevel="0" collapsed="false">
      <c r="A3" s="176"/>
      <c r="B3" s="180" t="str">
        <f aca="false">'Monitoria Anual - 1'!A2</f>
        <v>Plano de Ação Nacional para Conservação das Espécies Ameaçadas de Extinção da Fauna Aquática da Bacia do Rio São Francisco - PAN SÃO FRANCISCO</v>
      </c>
      <c r="C3" s="180"/>
      <c r="D3" s="180"/>
      <c r="E3" s="180"/>
      <c r="F3" s="180"/>
      <c r="G3" s="180"/>
      <c r="H3" s="180"/>
      <c r="I3" s="180"/>
      <c r="J3" s="180"/>
      <c r="K3" s="180"/>
      <c r="L3" s="180"/>
      <c r="M3" s="180"/>
      <c r="N3" s="180"/>
      <c r="O3" s="180"/>
      <c r="P3" s="180"/>
      <c r="Q3" s="180"/>
      <c r="R3" s="176"/>
    </row>
    <row r="4" customFormat="false" ht="15" hidden="false" customHeight="false" outlineLevel="0" collapsed="false">
      <c r="A4" s="176"/>
      <c r="H4" s="181"/>
      <c r="I4" s="181"/>
      <c r="J4" s="181"/>
      <c r="K4" s="181"/>
      <c r="R4" s="176"/>
    </row>
    <row r="5" s="184" customFormat="true" ht="45" hidden="false" customHeight="true" outlineLevel="0" collapsed="false">
      <c r="A5" s="182"/>
      <c r="B5" s="183" t="s">
        <v>509</v>
      </c>
      <c r="C5" s="183"/>
      <c r="D5" s="44" t="str">
        <f aca="false">'Monitoria Anual - 1'!B4</f>
        <v>Assegurar a qualidade ambiental do ecossistema aquático para conservar populações saudáveis de peixes ameaçados do Velho Chico, em 5 anos.</v>
      </c>
      <c r="E5" s="44"/>
      <c r="F5" s="44"/>
      <c r="G5" s="44"/>
      <c r="H5" s="44"/>
      <c r="I5" s="44"/>
      <c r="J5" s="45"/>
      <c r="K5" s="45"/>
      <c r="L5" s="45"/>
      <c r="M5" s="45"/>
      <c r="N5" s="45"/>
      <c r="R5" s="182"/>
    </row>
    <row r="6" customFormat="false" ht="15" hidden="false" customHeight="false" outlineLevel="0" collapsed="false">
      <c r="A6" s="176"/>
      <c r="H6" s="181"/>
      <c r="I6" s="181"/>
      <c r="J6" s="181"/>
      <c r="K6" s="181"/>
      <c r="R6" s="176"/>
    </row>
    <row r="7" customFormat="false" ht="26.25" hidden="false" customHeight="true" outlineLevel="0" collapsed="false">
      <c r="A7" s="176"/>
      <c r="B7" s="183" t="s">
        <v>111</v>
      </c>
      <c r="C7" s="183"/>
      <c r="D7" s="275" t="str">
        <f aca="false">'Monitoria Anual - 1'!B6</f>
        <v>04/03/2024 – 06/04/2024</v>
      </c>
      <c r="E7" s="275"/>
      <c r="F7" s="275"/>
      <c r="G7" s="275"/>
      <c r="H7" s="275"/>
      <c r="I7" s="275"/>
      <c r="J7" s="188"/>
      <c r="K7" s="188"/>
      <c r="L7" s="188"/>
      <c r="M7" s="188"/>
      <c r="N7" s="188"/>
      <c r="O7" s="188"/>
      <c r="P7" s="188"/>
      <c r="Q7" s="188"/>
      <c r="R7" s="176"/>
    </row>
    <row r="8" customFormat="false" ht="15" hidden="false" customHeight="false" outlineLevel="0" collapsed="false">
      <c r="A8" s="176"/>
      <c r="R8" s="176"/>
    </row>
    <row r="9" customFormat="false" ht="31.5" hidden="false" customHeight="true" outlineLevel="0" collapsed="false">
      <c r="A9" s="176"/>
      <c r="B9" s="177" t="s">
        <v>510</v>
      </c>
      <c r="C9" s="177"/>
      <c r="D9" s="177"/>
      <c r="E9" s="177"/>
      <c r="F9" s="177"/>
      <c r="G9" s="177"/>
      <c r="H9" s="177"/>
      <c r="I9" s="177"/>
      <c r="J9" s="177"/>
      <c r="K9" s="177"/>
      <c r="L9" s="177"/>
      <c r="M9" s="177"/>
      <c r="N9" s="177"/>
      <c r="O9" s="177"/>
      <c r="P9" s="177"/>
      <c r="Q9" s="177"/>
      <c r="R9" s="176"/>
    </row>
    <row r="10" customFormat="false" ht="15" hidden="false" customHeight="false" outlineLevel="0" collapsed="false">
      <c r="A10" s="176"/>
      <c r="F10" s="187"/>
      <c r="G10" s="187"/>
      <c r="R10" s="176"/>
    </row>
    <row r="11" customFormat="false" ht="18" hidden="false" customHeight="true" outlineLevel="0" collapsed="false">
      <c r="A11" s="176"/>
      <c r="B11" s="185" t="s">
        <v>511</v>
      </c>
      <c r="C11" s="185"/>
      <c r="D11" s="188"/>
      <c r="E11" s="188"/>
      <c r="F11" s="188"/>
      <c r="G11" s="188"/>
      <c r="H11" s="188"/>
      <c r="I11" s="188"/>
      <c r="J11" s="188"/>
      <c r="K11" s="188"/>
      <c r="L11" s="188"/>
      <c r="M11" s="188"/>
      <c r="N11" s="188"/>
      <c r="O11" s="188"/>
      <c r="P11" s="188"/>
      <c r="Q11" s="188"/>
      <c r="R11" s="176"/>
    </row>
    <row r="12" customFormat="false" ht="15" hidden="false" customHeight="false" outlineLevel="0" collapsed="false">
      <c r="A12" s="176"/>
      <c r="F12" s="190"/>
      <c r="R12" s="176"/>
    </row>
    <row r="13" customFormat="false" ht="60.75" hidden="false" customHeight="true" outlineLevel="0" collapsed="false">
      <c r="A13" s="176"/>
      <c r="C13" s="191" t="s">
        <v>822</v>
      </c>
      <c r="D13" s="191"/>
      <c r="E13" s="191"/>
      <c r="F13" s="192"/>
      <c r="R13" s="176"/>
    </row>
    <row r="14" s="184" customFormat="true" ht="31.5" hidden="false" customHeight="true" outlineLevel="0" collapsed="false">
      <c r="A14" s="182"/>
      <c r="C14" s="193" t="s">
        <v>513</v>
      </c>
      <c r="D14" s="196" t="s">
        <v>514</v>
      </c>
      <c r="E14" s="197" t="s">
        <v>515</v>
      </c>
      <c r="F14" s="198"/>
      <c r="R14" s="182"/>
    </row>
    <row r="15" customFormat="false" ht="15" hidden="false" customHeight="false" outlineLevel="0" collapsed="false">
      <c r="A15" s="176"/>
      <c r="C15" s="323" t="s">
        <v>823</v>
      </c>
      <c r="D15" s="200" t="n">
        <f aca="false">COUNTA('Monitoria Final'!N11:N160)</f>
        <v>0</v>
      </c>
      <c r="E15" s="201" t="n">
        <f aca="false">D15/$D$18</f>
        <v>0</v>
      </c>
      <c r="F15" s="202"/>
      <c r="R15" s="176"/>
    </row>
    <row r="16" customFormat="false" ht="15" hidden="false" customHeight="false" outlineLevel="0" collapsed="false">
      <c r="A16" s="176"/>
      <c r="C16" s="324" t="s">
        <v>824</v>
      </c>
      <c r="D16" s="204" t="n">
        <f aca="false">COUNTA('Monitoria Final'!O11:O160)</f>
        <v>45</v>
      </c>
      <c r="E16" s="205" t="n">
        <f aca="false">D16/$D$18</f>
        <v>0.454545454545455</v>
      </c>
      <c r="F16" s="202"/>
      <c r="R16" s="176"/>
    </row>
    <row r="17" customFormat="false" ht="15" hidden="false" customHeight="false" outlineLevel="0" collapsed="false">
      <c r="A17" s="176"/>
      <c r="C17" s="209" t="s">
        <v>825</v>
      </c>
      <c r="D17" s="211" t="n">
        <f aca="false">COUNTA('Monitoria Final'!P11:P160)</f>
        <v>54</v>
      </c>
      <c r="E17" s="212" t="n">
        <f aca="false">D17/$D$18</f>
        <v>0.545454545454545</v>
      </c>
      <c r="F17" s="202"/>
      <c r="R17" s="176"/>
    </row>
    <row r="18" customFormat="false" ht="15" hidden="false" customHeight="false" outlineLevel="0" collapsed="false">
      <c r="A18" s="176"/>
      <c r="C18" s="325" t="s">
        <v>826</v>
      </c>
      <c r="D18" s="326" t="n">
        <f aca="false">SUM(D15:D17)</f>
        <v>99</v>
      </c>
      <c r="E18" s="327" t="n">
        <f aca="false">SUM(E15:E17)</f>
        <v>1</v>
      </c>
      <c r="F18" s="220"/>
      <c r="R18" s="176"/>
    </row>
    <row r="19" customFormat="false" ht="15" hidden="false" customHeight="false" outlineLevel="0" collapsed="false">
      <c r="A19" s="176"/>
      <c r="R19" s="176"/>
    </row>
    <row r="20" customFormat="false" ht="15" hidden="false" customHeight="false" outlineLevel="0" collapsed="false">
      <c r="A20" s="176"/>
      <c r="B20" s="328" t="s">
        <v>527</v>
      </c>
      <c r="C20" s="329"/>
      <c r="D20" s="188"/>
      <c r="E20" s="188"/>
      <c r="F20" s="188"/>
      <c r="G20" s="188"/>
      <c r="H20" s="188"/>
      <c r="I20" s="188"/>
      <c r="J20" s="188"/>
      <c r="K20" s="188"/>
      <c r="L20" s="188"/>
      <c r="M20" s="188"/>
      <c r="N20" s="188"/>
      <c r="O20" s="188"/>
      <c r="P20" s="188"/>
      <c r="Q20" s="188"/>
      <c r="R20" s="176"/>
    </row>
    <row r="21" customFormat="false" ht="15" hidden="false" customHeight="false" outlineLevel="0" collapsed="false">
      <c r="A21" s="176"/>
      <c r="B21" s="223"/>
      <c r="C21" s="223"/>
      <c r="D21" s="223"/>
      <c r="E21" s="223"/>
      <c r="F21" s="223"/>
      <c r="G21" s="223"/>
      <c r="H21" s="223"/>
      <c r="I21" s="223"/>
      <c r="J21" s="223"/>
      <c r="K21" s="223"/>
      <c r="L21" s="223"/>
      <c r="M21" s="223"/>
      <c r="N21" s="223"/>
      <c r="O21" s="223"/>
      <c r="P21" s="223"/>
      <c r="Q21" s="223"/>
      <c r="R21" s="176"/>
    </row>
    <row r="22" customFormat="false" ht="36" hidden="false" customHeight="true" outlineLevel="0" collapsed="false">
      <c r="A22" s="176"/>
      <c r="C22" s="224" t="s">
        <v>528</v>
      </c>
      <c r="D22" s="225" t="n">
        <f aca="false">COUNTA('Monitoria Final'!A11:A160)</f>
        <v>10</v>
      </c>
      <c r="R22" s="176"/>
    </row>
    <row r="23" customFormat="false" ht="15" hidden="false" customHeight="false" outlineLevel="0" collapsed="false">
      <c r="A23" s="176"/>
      <c r="R23" s="176"/>
    </row>
    <row r="24" customFormat="false" ht="15" hidden="false" customHeight="false" outlineLevel="0" collapsed="false">
      <c r="A24" s="176"/>
      <c r="C24" s="226" t="s">
        <v>529</v>
      </c>
      <c r="D24" s="226" t="s">
        <v>530</v>
      </c>
      <c r="E24" s="229"/>
      <c r="F24" s="330"/>
      <c r="G24" s="232"/>
      <c r="R24" s="176"/>
    </row>
    <row r="25" customFormat="false" ht="15" hidden="false" customHeight="false" outlineLevel="0" collapsed="false">
      <c r="A25" s="176"/>
      <c r="C25" s="233" t="s">
        <v>531</v>
      </c>
      <c r="D25" s="234" t="n">
        <f aca="false">SUM(E25:G25)</f>
        <v>10</v>
      </c>
      <c r="E25" s="235" t="n">
        <f aca="false">COUNTA('Monitoria Final'!N11:N25)</f>
        <v>0</v>
      </c>
      <c r="F25" s="236" t="n">
        <f aca="false">COUNTA('Monitoria Final'!O11:O25)</f>
        <v>5</v>
      </c>
      <c r="G25" s="237" t="n">
        <f aca="false">COUNTA('Monitoria Final'!P11:P25)</f>
        <v>5</v>
      </c>
      <c r="R25" s="176"/>
    </row>
    <row r="26" customFormat="false" ht="15" hidden="false" customHeight="false" outlineLevel="0" collapsed="false">
      <c r="A26" s="176"/>
      <c r="C26" s="238" t="s">
        <v>532</v>
      </c>
      <c r="D26" s="233" t="n">
        <f aca="false">SUM(E26:G26)</f>
        <v>12</v>
      </c>
      <c r="E26" s="239" t="n">
        <f aca="false">COUNTA('Monitoria Final'!N26:N40)</f>
        <v>0</v>
      </c>
      <c r="F26" s="240" t="n">
        <f aca="false">COUNTA('Monitoria Final'!O26:O40)</f>
        <v>8</v>
      </c>
      <c r="G26" s="241" t="n">
        <f aca="false">COUNTA('Monitoria Final'!P26:P40)</f>
        <v>4</v>
      </c>
      <c r="R26" s="176"/>
    </row>
    <row r="27" customFormat="false" ht="15" hidden="false" customHeight="false" outlineLevel="0" collapsed="false">
      <c r="A27" s="176"/>
      <c r="C27" s="238" t="s">
        <v>533</v>
      </c>
      <c r="D27" s="233" t="n">
        <f aca="false">SUM(E27:G27)</f>
        <v>12</v>
      </c>
      <c r="E27" s="239" t="n">
        <f aca="false">COUNTA('Monitoria Final'!N41:N55)</f>
        <v>0</v>
      </c>
      <c r="F27" s="240" t="n">
        <f aca="false">COUNTA('Monitoria Final'!O41:O55)</f>
        <v>8</v>
      </c>
      <c r="G27" s="241" t="n">
        <f aca="false">COUNTA('Monitoria Final'!P41:P55)</f>
        <v>4</v>
      </c>
      <c r="R27" s="176"/>
    </row>
    <row r="28" customFormat="false" ht="15" hidden="false" customHeight="false" outlineLevel="0" collapsed="false">
      <c r="A28" s="176"/>
      <c r="C28" s="238" t="s">
        <v>534</v>
      </c>
      <c r="D28" s="233" t="n">
        <f aca="false">SUM(E28:G28)</f>
        <v>12</v>
      </c>
      <c r="E28" s="239" t="n">
        <f aca="false">COUNTA('Monitoria Final'!N56:N70)</f>
        <v>0</v>
      </c>
      <c r="F28" s="240" t="n">
        <f aca="false">COUNTA('Monitoria Final'!O56:O70)</f>
        <v>7</v>
      </c>
      <c r="G28" s="241" t="n">
        <f aca="false">COUNTA('Monitoria Final'!P56:P70)</f>
        <v>5</v>
      </c>
      <c r="R28" s="176"/>
    </row>
    <row r="29" customFormat="false" ht="15" hidden="false" customHeight="false" outlineLevel="0" collapsed="false">
      <c r="A29" s="176"/>
      <c r="C29" s="238" t="s">
        <v>535</v>
      </c>
      <c r="D29" s="233" t="n">
        <f aca="false">SUM(E29:G29)</f>
        <v>9</v>
      </c>
      <c r="E29" s="239" t="n">
        <f aca="false">COUNTA('Monitoria Final'!N71:N85)</f>
        <v>0</v>
      </c>
      <c r="F29" s="240" t="n">
        <f aca="false">COUNTA('Monitoria Final'!O71:O85)</f>
        <v>4</v>
      </c>
      <c r="G29" s="241" t="n">
        <f aca="false">COUNTA('Monitoria Final'!P71:P85)</f>
        <v>5</v>
      </c>
      <c r="R29" s="176"/>
    </row>
    <row r="30" customFormat="false" ht="15" hidden="false" customHeight="false" outlineLevel="0" collapsed="false">
      <c r="A30" s="176"/>
      <c r="C30" s="238" t="s">
        <v>536</v>
      </c>
      <c r="D30" s="233" t="n">
        <f aca="false">SUM(E30:G30)</f>
        <v>9</v>
      </c>
      <c r="E30" s="239" t="n">
        <f aca="false">COUNTA('Monitoria Final'!N86:N100)</f>
        <v>0</v>
      </c>
      <c r="F30" s="240" t="n">
        <f aca="false">COUNTA('Monitoria Final'!O86:O100)</f>
        <v>4</v>
      </c>
      <c r="G30" s="241" t="n">
        <f aca="false">COUNTA('Monitoria Final'!P86:P100)</f>
        <v>5</v>
      </c>
      <c r="R30" s="176"/>
    </row>
    <row r="31" customFormat="false" ht="15" hidden="false" customHeight="false" outlineLevel="0" collapsed="false">
      <c r="A31" s="176"/>
      <c r="C31" s="238" t="s">
        <v>817</v>
      </c>
      <c r="D31" s="233" t="n">
        <f aca="false">SUM(E31:G31)</f>
        <v>12</v>
      </c>
      <c r="E31" s="239" t="n">
        <f aca="false">COUNTA('Monitoria Final'!N101:N115)</f>
        <v>0</v>
      </c>
      <c r="F31" s="240" t="n">
        <f aca="false">COUNTA('Monitoria Final'!O101:O115)</f>
        <v>0</v>
      </c>
      <c r="G31" s="241" t="n">
        <f aca="false">COUNTA('Monitoria Final'!P101:P115)</f>
        <v>12</v>
      </c>
      <c r="R31" s="176"/>
    </row>
    <row r="32" customFormat="false" ht="15" hidden="false" customHeight="false" outlineLevel="0" collapsed="false">
      <c r="A32" s="176"/>
      <c r="C32" s="238" t="s">
        <v>818</v>
      </c>
      <c r="D32" s="233" t="n">
        <f aca="false">SUM(E32:G32)</f>
        <v>7</v>
      </c>
      <c r="E32" s="239" t="n">
        <f aca="false">COUNTA('Monitoria Final'!N116:N130)</f>
        <v>0</v>
      </c>
      <c r="F32" s="240" t="n">
        <f aca="false">COUNTA('Monitoria Final'!O116:O130)</f>
        <v>3</v>
      </c>
      <c r="G32" s="241" t="n">
        <f aca="false">COUNTA('Monitoria Final'!P116:P130)</f>
        <v>4</v>
      </c>
      <c r="R32" s="176"/>
    </row>
    <row r="33" customFormat="false" ht="15" hidden="false" customHeight="false" outlineLevel="0" collapsed="false">
      <c r="A33" s="176"/>
      <c r="C33" s="238" t="s">
        <v>819</v>
      </c>
      <c r="D33" s="233" t="n">
        <f aca="false">SUM(E33:G33)</f>
        <v>9</v>
      </c>
      <c r="E33" s="239" t="n">
        <f aca="false">COUNTA('Monitoria Final'!N131:N145)</f>
        <v>0</v>
      </c>
      <c r="F33" s="240" t="n">
        <f aca="false">COUNTA('Monitoria Final'!O131:O145)</f>
        <v>4</v>
      </c>
      <c r="G33" s="241" t="n">
        <f aca="false">COUNTA('Monitoria Final'!P131:P145)</f>
        <v>5</v>
      </c>
      <c r="R33" s="176"/>
    </row>
    <row r="34" customFormat="false" ht="15" hidden="false" customHeight="false" outlineLevel="0" collapsed="false">
      <c r="A34" s="176"/>
      <c r="C34" s="315" t="s">
        <v>820</v>
      </c>
      <c r="D34" s="316" t="n">
        <f aca="false">SUM(E34:G34)</f>
        <v>7</v>
      </c>
      <c r="E34" s="317" t="n">
        <f aca="false">COUNTA('Monitoria Final'!N146:N160)</f>
        <v>0</v>
      </c>
      <c r="F34" s="318" t="n">
        <f aca="false">COUNTA('Monitoria Final'!O146:O160)</f>
        <v>2</v>
      </c>
      <c r="G34" s="319" t="n">
        <f aca="false">COUNTA('Monitoria Final'!P146:P160)</f>
        <v>5</v>
      </c>
      <c r="R34" s="176"/>
    </row>
    <row r="35" customFormat="false" ht="15" hidden="false" customHeight="false" outlineLevel="0" collapsed="false">
      <c r="A35" s="176"/>
      <c r="R35" s="176"/>
    </row>
    <row r="36" customFormat="false" ht="15" hidden="false" customHeight="false" outlineLevel="0" collapsed="false">
      <c r="A36" s="176"/>
      <c r="B36" s="176"/>
      <c r="C36" s="176"/>
      <c r="D36" s="176"/>
      <c r="E36" s="176"/>
      <c r="F36" s="176"/>
      <c r="G36" s="176"/>
      <c r="H36" s="176"/>
      <c r="I36" s="176"/>
      <c r="J36" s="176"/>
      <c r="K36" s="176"/>
      <c r="L36" s="176"/>
      <c r="M36" s="176"/>
      <c r="N36" s="176"/>
      <c r="O36" s="176"/>
      <c r="P36" s="176"/>
      <c r="Q36" s="176"/>
      <c r="R36" s="176"/>
    </row>
  </sheetData>
  <sheetProtection algorithmName="SHA-512" hashValue="jkoqtrzjbSgDI3aHsnfTPYl4jkNUlUJI/aIJvrXNJpmLav2d/L5feNvGY2k1r6k4gfWzKP7voRhtDWhpP679aw==" saltValue="VKdpSJGkhquT65XqvvDf9Q==" spinCount="100000" sheet="true" objects="true" scenarios="true"/>
  <mergeCells count="9">
    <mergeCell ref="B2:Q2"/>
    <mergeCell ref="B3:Q3"/>
    <mergeCell ref="B5:C5"/>
    <mergeCell ref="D5:I5"/>
    <mergeCell ref="B7:C7"/>
    <mergeCell ref="D7:I7"/>
    <mergeCell ref="B9:Q9"/>
    <mergeCell ref="B11:C11"/>
    <mergeCell ref="C13:E13"/>
  </mergeCells>
  <conditionalFormatting sqref="E25:G25 F25:G34">
    <cfRule type="cellIs" priority="2" operator="equal" aboveAverage="0" equalAverage="0" bottom="0" percent="0" rank="0" text="" dxfId="42">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7" man="true" max="65535" min="0"/>
  </col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3"/>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C25" activeCellId="0" sqref="C25"/>
    </sheetView>
  </sheetViews>
  <sheetFormatPr defaultColWidth="8.859375" defaultRowHeight="15" customHeight="true" zeroHeight="false" outlineLevelRow="0" outlineLevelCol="0"/>
  <cols>
    <col collapsed="false" customWidth="true" hidden="false" outlineLevel="0" max="1" min="1" style="33" width="47.3"/>
    <col collapsed="false" customWidth="true" hidden="false" outlineLevel="0" max="2" min="2" style="33" width="7.29"/>
    <col collapsed="false" customWidth="true" hidden="false" outlineLevel="0" max="3" min="3" style="33" width="73.51"/>
    <col collapsed="false" customWidth="true" hidden="false" outlineLevel="0" max="5" min="4" style="34" width="24.81"/>
    <col collapsed="false" customWidth="true" hidden="false" outlineLevel="0" max="6" min="6" style="33" width="25.71"/>
    <col collapsed="false" customWidth="true" hidden="false" outlineLevel="0" max="7" min="7" style="33" width="27.57"/>
    <col collapsed="false" customWidth="true" hidden="false" outlineLevel="0" max="9" min="8" style="33" width="25.14"/>
    <col collapsed="false" customWidth="true" hidden="false" outlineLevel="0" max="10" min="10" style="33" width="78.6"/>
    <col collapsed="false" customWidth="true" hidden="false" outlineLevel="0" max="12" min="11" style="33" width="25.14"/>
    <col collapsed="false" customWidth="true" hidden="false" outlineLevel="0" max="13" min="13" style="33" width="84.87"/>
    <col collapsed="false" customWidth="true" hidden="false" outlineLevel="0" max="14" min="14" style="33" width="27.71"/>
    <col collapsed="false" customWidth="true" hidden="false" outlineLevel="0" max="20" min="15" style="33" width="26.71"/>
    <col collapsed="false" customWidth="true" hidden="false" outlineLevel="0" max="21" min="21" style="33" width="88.34"/>
    <col collapsed="false" customWidth="true" hidden="false" outlineLevel="0" max="22" min="22" style="33" width="28.71"/>
    <col collapsed="false" customWidth="true" hidden="false" outlineLevel="0" max="23" min="23" style="33" width="40"/>
    <col collapsed="false" customWidth="true" hidden="false" outlineLevel="0" max="24" min="24" style="33" width="25.27"/>
    <col collapsed="false" customWidth="true" hidden="false" outlineLevel="0" max="25" min="25" style="33" width="46.61"/>
    <col collapsed="false" customWidth="true" hidden="false" outlineLevel="0" max="26" min="26" style="33" width="37.56"/>
    <col collapsed="false" customWidth="true" hidden="false" outlineLevel="0" max="28" min="27" style="33" width="28.86"/>
    <col collapsed="false" customWidth="true" hidden="false" outlineLevel="0" max="33" min="29" style="33" width="18.71"/>
    <col collapsed="false" customWidth="true" hidden="false" outlineLevel="0" max="34" min="34" style="33" width="23"/>
    <col collapsed="false" customWidth="true" hidden="false" outlineLevel="0" max="35" min="35" style="33" width="18.71"/>
    <col collapsed="false" customWidth="true" hidden="false" outlineLevel="0" max="37" min="36" style="33" width="22.71"/>
    <col collapsed="false" customWidth="true" hidden="false" outlineLevel="0" max="38" min="38" style="33" width="2.71"/>
    <col collapsed="false" customWidth="true" hidden="false" outlineLevel="0" max="39" min="39" style="33" width="7"/>
    <col collapsed="false" customWidth="false" hidden="false" outlineLevel="0" max="42" min="40" style="33" width="8.86"/>
    <col collapsed="false" customWidth="false" hidden="true" outlineLevel="0" max="43" min="43" style="33" width="8.86"/>
    <col collapsed="false" customWidth="false" hidden="false" outlineLevel="0" max="16384" min="44" style="33" width="8.86"/>
  </cols>
  <sheetData>
    <row r="1" customFormat="false" ht="33.75" hidden="false" customHeight="true" outlineLevel="0" collapsed="false">
      <c r="A1" s="35" t="s">
        <v>107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7"/>
      <c r="AM1" s="38"/>
    </row>
    <row r="2" customFormat="false" ht="33.75" hidden="false" customHeight="true" outlineLevel="0" collapsed="false">
      <c r="A2" s="39" t="s">
        <v>108</v>
      </c>
      <c r="B2" s="39"/>
      <c r="C2" s="39"/>
      <c r="D2" s="39"/>
      <c r="E2" s="39"/>
      <c r="F2" s="39"/>
      <c r="G2" s="39"/>
      <c r="H2" s="39"/>
      <c r="I2" s="39"/>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1"/>
      <c r="AM2" s="38"/>
    </row>
    <row r="3" customFormat="false" ht="15" hidden="false" customHeight="false" outlineLevel="0" collapsed="false">
      <c r="AL3" s="42"/>
      <c r="AM3" s="38"/>
    </row>
    <row r="4" customFormat="false" ht="45" hidden="false" customHeight="true" outlineLevel="0" collapsed="false">
      <c r="A4" s="43" t="s">
        <v>109</v>
      </c>
      <c r="B4" s="44" t="s">
        <v>110</v>
      </c>
      <c r="C4" s="44"/>
      <c r="D4" s="44"/>
      <c r="E4" s="44"/>
      <c r="F4" s="44"/>
      <c r="G4" s="44"/>
      <c r="H4" s="45"/>
      <c r="I4" s="45"/>
      <c r="J4" s="45"/>
      <c r="K4" s="45"/>
      <c r="L4" s="45"/>
      <c r="M4" s="45"/>
      <c r="N4" s="45"/>
      <c r="O4" s="45"/>
      <c r="P4" s="45"/>
      <c r="Q4" s="45"/>
      <c r="R4" s="45"/>
      <c r="S4" s="45"/>
      <c r="AL4" s="42"/>
      <c r="AM4" s="38"/>
    </row>
    <row r="5" customFormat="false" ht="15" hidden="false" customHeight="false" outlineLevel="0" collapsed="false">
      <c r="AL5" s="42"/>
      <c r="AM5" s="38"/>
    </row>
    <row r="6" customFormat="false" ht="27" hidden="false" customHeight="true" outlineLevel="0" collapsed="false">
      <c r="A6" s="43" t="s">
        <v>111</v>
      </c>
      <c r="B6" s="46" t="s">
        <v>112</v>
      </c>
      <c r="C6" s="46"/>
      <c r="AL6" s="42"/>
      <c r="AM6" s="38"/>
      <c r="AQ6" s="47" t="s">
        <v>113</v>
      </c>
    </row>
    <row r="7" customFormat="false" ht="15" hidden="false" customHeight="false" outlineLevel="0" collapsed="false">
      <c r="AL7" s="42"/>
      <c r="AM7" s="38"/>
      <c r="AQ7" s="48" t="s">
        <v>114</v>
      </c>
    </row>
    <row r="8" customFormat="false" ht="27" hidden="false" customHeight="true" outlineLevel="0" collapsed="false">
      <c r="A8" s="49" t="s">
        <v>115</v>
      </c>
      <c r="B8" s="49"/>
      <c r="C8" s="49"/>
      <c r="D8" s="49"/>
      <c r="E8" s="49"/>
      <c r="F8" s="49"/>
      <c r="G8" s="49"/>
      <c r="H8" s="49"/>
      <c r="I8" s="49"/>
      <c r="J8" s="49"/>
      <c r="K8" s="49"/>
      <c r="L8" s="49"/>
      <c r="M8" s="49"/>
      <c r="N8" s="50"/>
      <c r="O8" s="51" t="s">
        <v>116</v>
      </c>
      <c r="P8" s="51"/>
      <c r="Q8" s="51"/>
      <c r="R8" s="51"/>
      <c r="S8" s="51"/>
      <c r="T8" s="51"/>
      <c r="U8" s="51"/>
      <c r="V8" s="51"/>
      <c r="W8" s="51"/>
      <c r="X8" s="51"/>
      <c r="Y8" s="51"/>
      <c r="Z8" s="52" t="s">
        <v>117</v>
      </c>
      <c r="AA8" s="52"/>
      <c r="AB8" s="52"/>
      <c r="AC8" s="52"/>
      <c r="AD8" s="52"/>
      <c r="AE8" s="52"/>
      <c r="AF8" s="52"/>
      <c r="AG8" s="52"/>
      <c r="AH8" s="52"/>
      <c r="AI8" s="52"/>
      <c r="AJ8" s="52"/>
      <c r="AK8" s="52"/>
      <c r="AL8" s="53"/>
      <c r="AM8" s="38"/>
    </row>
    <row r="9" customFormat="false" ht="64.5" hidden="false" customHeight="true" outlineLevel="0" collapsed="false">
      <c r="A9" s="54" t="s">
        <v>118</v>
      </c>
      <c r="B9" s="55" t="s">
        <v>119</v>
      </c>
      <c r="C9" s="55" t="s">
        <v>2</v>
      </c>
      <c r="D9" s="55" t="s">
        <v>4</v>
      </c>
      <c r="E9" s="55" t="s">
        <v>6</v>
      </c>
      <c r="F9" s="56" t="s">
        <v>8</v>
      </c>
      <c r="G9" s="56"/>
      <c r="H9" s="55" t="s">
        <v>10</v>
      </c>
      <c r="I9" s="55" t="s">
        <v>14</v>
      </c>
      <c r="J9" s="55" t="s">
        <v>12</v>
      </c>
      <c r="K9" s="57" t="s">
        <v>120</v>
      </c>
      <c r="L9" s="57"/>
      <c r="M9" s="55" t="s">
        <v>20</v>
      </c>
      <c r="N9" s="55" t="s">
        <v>22</v>
      </c>
      <c r="O9" s="58" t="s">
        <v>25</v>
      </c>
      <c r="P9" s="59" t="s">
        <v>27</v>
      </c>
      <c r="Q9" s="60" t="s">
        <v>29</v>
      </c>
      <c r="R9" s="61" t="s">
        <v>31</v>
      </c>
      <c r="S9" s="62" t="s">
        <v>33</v>
      </c>
      <c r="T9" s="63" t="s">
        <v>35</v>
      </c>
      <c r="U9" s="64" t="s">
        <v>41</v>
      </c>
      <c r="V9" s="64" t="s">
        <v>43</v>
      </c>
      <c r="W9" s="64" t="s">
        <v>45</v>
      </c>
      <c r="X9" s="64" t="s">
        <v>47</v>
      </c>
      <c r="Y9" s="65" t="s">
        <v>49</v>
      </c>
      <c r="Z9" s="66" t="s">
        <v>52</v>
      </c>
      <c r="AA9" s="67" t="s">
        <v>54</v>
      </c>
      <c r="AB9" s="67" t="s">
        <v>56</v>
      </c>
      <c r="AC9" s="67" t="s">
        <v>58</v>
      </c>
      <c r="AD9" s="67" t="s">
        <v>60</v>
      </c>
      <c r="AE9" s="67" t="s">
        <v>62</v>
      </c>
      <c r="AF9" s="67" t="s">
        <v>64</v>
      </c>
      <c r="AG9" s="67" t="s">
        <v>66</v>
      </c>
      <c r="AH9" s="67" t="s">
        <v>68</v>
      </c>
      <c r="AI9" s="67" t="s">
        <v>70</v>
      </c>
      <c r="AJ9" s="67" t="s">
        <v>121</v>
      </c>
      <c r="AK9" s="67" t="s">
        <v>74</v>
      </c>
      <c r="AL9" s="68"/>
      <c r="AM9" s="38"/>
    </row>
    <row r="10" customFormat="false" ht="45.75" hidden="false" customHeight="true" outlineLevel="0" collapsed="false">
      <c r="A10" s="54"/>
      <c r="B10" s="55"/>
      <c r="C10" s="55"/>
      <c r="D10" s="55"/>
      <c r="E10" s="55"/>
      <c r="F10" s="69" t="s">
        <v>122</v>
      </c>
      <c r="G10" s="69" t="s">
        <v>123</v>
      </c>
      <c r="H10" s="55"/>
      <c r="I10" s="55"/>
      <c r="J10" s="55"/>
      <c r="K10" s="70" t="s">
        <v>124</v>
      </c>
      <c r="L10" s="70" t="s">
        <v>125</v>
      </c>
      <c r="M10" s="55"/>
      <c r="N10" s="55"/>
      <c r="O10" s="58"/>
      <c r="P10" s="59"/>
      <c r="Q10" s="60"/>
      <c r="R10" s="61"/>
      <c r="S10" s="62"/>
      <c r="T10" s="63"/>
      <c r="U10" s="64"/>
      <c r="V10" s="64"/>
      <c r="W10" s="64"/>
      <c r="X10" s="64"/>
      <c r="Y10" s="65"/>
      <c r="Z10" s="66"/>
      <c r="AA10" s="67"/>
      <c r="AB10" s="67"/>
      <c r="AC10" s="67"/>
      <c r="AD10" s="67"/>
      <c r="AE10" s="67"/>
      <c r="AF10" s="67"/>
      <c r="AG10" s="67"/>
      <c r="AH10" s="67"/>
      <c r="AI10" s="67"/>
      <c r="AJ10" s="67"/>
      <c r="AK10" s="67"/>
      <c r="AL10" s="68"/>
      <c r="AM10" s="38"/>
    </row>
    <row r="11" customFormat="false" ht="70.85" hidden="false" customHeight="true" outlineLevel="0" collapsed="false">
      <c r="A11" s="71" t="s">
        <v>126</v>
      </c>
      <c r="B11" s="72" t="s">
        <v>127</v>
      </c>
      <c r="C11" s="73" t="s">
        <v>128</v>
      </c>
      <c r="D11" s="72" t="s">
        <v>129</v>
      </c>
      <c r="E11" s="72" t="s">
        <v>130</v>
      </c>
      <c r="F11" s="74" t="s">
        <v>131</v>
      </c>
      <c r="G11" s="74" t="s">
        <v>132</v>
      </c>
      <c r="H11" s="72" t="s">
        <v>133</v>
      </c>
      <c r="I11" s="75" t="n">
        <v>0</v>
      </c>
      <c r="J11" s="73" t="s">
        <v>134</v>
      </c>
      <c r="K11" s="72" t="s">
        <v>135</v>
      </c>
      <c r="L11" s="72" t="s">
        <v>136</v>
      </c>
      <c r="M11" s="73" t="s">
        <v>137</v>
      </c>
      <c r="N11" s="76"/>
      <c r="O11" s="76"/>
      <c r="P11" s="77" t="s">
        <v>138</v>
      </c>
      <c r="Q11" s="76"/>
      <c r="R11" s="76"/>
      <c r="S11" s="76"/>
      <c r="T11" s="78"/>
      <c r="U11" s="79" t="s">
        <v>139</v>
      </c>
      <c r="V11" s="79" t="s">
        <v>140</v>
      </c>
      <c r="W11" s="80" t="s">
        <v>141</v>
      </c>
      <c r="X11" s="81" t="s">
        <v>133</v>
      </c>
      <c r="Y11" s="79" t="s">
        <v>142</v>
      </c>
      <c r="Z11" s="73"/>
      <c r="AA11" s="73"/>
      <c r="AB11" s="73"/>
      <c r="AC11" s="73"/>
      <c r="AD11" s="82" t="n">
        <v>45627</v>
      </c>
      <c r="AE11" s="73"/>
      <c r="AF11" s="73"/>
      <c r="AG11" s="73"/>
      <c r="AH11" s="73"/>
      <c r="AI11" s="73"/>
      <c r="AJ11" s="73"/>
      <c r="AK11" s="73"/>
      <c r="AL11" s="68"/>
      <c r="AM11" s="38"/>
    </row>
    <row r="12" customFormat="false" ht="111.9" hidden="false" customHeight="true" outlineLevel="0" collapsed="false">
      <c r="A12" s="71"/>
      <c r="B12" s="83" t="s">
        <v>143</v>
      </c>
      <c r="C12" s="84" t="s">
        <v>144</v>
      </c>
      <c r="D12" s="83" t="s">
        <v>145</v>
      </c>
      <c r="E12" s="83" t="s">
        <v>146</v>
      </c>
      <c r="F12" s="85" t="s">
        <v>131</v>
      </c>
      <c r="G12" s="85" t="s">
        <v>147</v>
      </c>
      <c r="H12" s="83" t="s">
        <v>133</v>
      </c>
      <c r="I12" s="86" t="n">
        <v>10000</v>
      </c>
      <c r="J12" s="84" t="s">
        <v>148</v>
      </c>
      <c r="K12" s="83" t="s">
        <v>149</v>
      </c>
      <c r="L12" s="83" t="s">
        <v>136</v>
      </c>
      <c r="M12" s="84" t="s">
        <v>150</v>
      </c>
      <c r="N12" s="76"/>
      <c r="O12" s="76"/>
      <c r="P12" s="76"/>
      <c r="Q12" s="76"/>
      <c r="R12" s="76" t="s">
        <v>138</v>
      </c>
      <c r="S12" s="76"/>
      <c r="T12" s="78"/>
      <c r="U12" s="87" t="s">
        <v>151</v>
      </c>
      <c r="V12" s="79" t="s">
        <v>152</v>
      </c>
      <c r="W12" s="88"/>
      <c r="X12" s="81" t="s">
        <v>133</v>
      </c>
      <c r="Y12" s="79" t="s">
        <v>142</v>
      </c>
      <c r="Z12" s="84"/>
      <c r="AA12" s="84"/>
      <c r="AB12" s="84"/>
      <c r="AC12" s="84"/>
      <c r="AD12" s="84"/>
      <c r="AE12" s="84"/>
      <c r="AF12" s="84"/>
      <c r="AG12" s="84"/>
      <c r="AH12" s="84"/>
      <c r="AI12" s="84"/>
      <c r="AJ12" s="84"/>
      <c r="AK12" s="73"/>
      <c r="AL12" s="68"/>
      <c r="AM12" s="38"/>
    </row>
    <row r="13" customFormat="false" ht="114.4" hidden="false" customHeight="true" outlineLevel="0" collapsed="false">
      <c r="A13" s="71"/>
      <c r="B13" s="83" t="s">
        <v>153</v>
      </c>
      <c r="C13" s="84" t="s">
        <v>154</v>
      </c>
      <c r="D13" s="83" t="s">
        <v>155</v>
      </c>
      <c r="E13" s="83" t="s">
        <v>156</v>
      </c>
      <c r="F13" s="85" t="s">
        <v>131</v>
      </c>
      <c r="G13" s="85" t="s">
        <v>147</v>
      </c>
      <c r="H13" s="83" t="s">
        <v>133</v>
      </c>
      <c r="I13" s="86" t="n">
        <v>40000</v>
      </c>
      <c r="J13" s="84" t="s">
        <v>157</v>
      </c>
      <c r="K13" s="83" t="s">
        <v>158</v>
      </c>
      <c r="L13" s="83" t="s">
        <v>136</v>
      </c>
      <c r="M13" s="84" t="s">
        <v>159</v>
      </c>
      <c r="N13" s="76"/>
      <c r="O13" s="76"/>
      <c r="P13" s="76"/>
      <c r="Q13" s="76" t="s">
        <v>138</v>
      </c>
      <c r="R13" s="76"/>
      <c r="S13" s="76"/>
      <c r="T13" s="78"/>
      <c r="U13" s="87" t="s">
        <v>160</v>
      </c>
      <c r="V13" s="79" t="s">
        <v>161</v>
      </c>
      <c r="W13" s="79" t="s">
        <v>162</v>
      </c>
      <c r="X13" s="81" t="s">
        <v>133</v>
      </c>
      <c r="Y13" s="79" t="s">
        <v>142</v>
      </c>
      <c r="Z13" s="84"/>
      <c r="AA13" s="84"/>
      <c r="AB13" s="84"/>
      <c r="AC13" s="84"/>
      <c r="AD13" s="84"/>
      <c r="AE13" s="84"/>
      <c r="AF13" s="84"/>
      <c r="AG13" s="84"/>
      <c r="AH13" s="84"/>
      <c r="AI13" s="84"/>
      <c r="AJ13" s="84"/>
      <c r="AK13" s="73"/>
      <c r="AL13" s="68"/>
      <c r="AM13" s="38"/>
    </row>
    <row r="14" customFormat="false" ht="94.5" hidden="false" customHeight="true" outlineLevel="0" collapsed="false">
      <c r="A14" s="71"/>
      <c r="B14" s="83" t="s">
        <v>163</v>
      </c>
      <c r="C14" s="84" t="s">
        <v>164</v>
      </c>
      <c r="D14" s="83" t="s">
        <v>165</v>
      </c>
      <c r="E14" s="83" t="s">
        <v>166</v>
      </c>
      <c r="F14" s="85" t="s">
        <v>131</v>
      </c>
      <c r="G14" s="85" t="s">
        <v>147</v>
      </c>
      <c r="H14" s="83" t="s">
        <v>133</v>
      </c>
      <c r="I14" s="86" t="n">
        <v>500</v>
      </c>
      <c r="J14" s="84" t="s">
        <v>167</v>
      </c>
      <c r="K14" s="83" t="s">
        <v>158</v>
      </c>
      <c r="L14" s="83" t="s">
        <v>136</v>
      </c>
      <c r="M14" s="84" t="s">
        <v>168</v>
      </c>
      <c r="N14" s="76"/>
      <c r="O14" s="76"/>
      <c r="P14" s="76"/>
      <c r="Q14" s="76"/>
      <c r="R14" s="76" t="s">
        <v>138</v>
      </c>
      <c r="S14" s="76"/>
      <c r="T14" s="78"/>
      <c r="U14" s="87" t="s">
        <v>151</v>
      </c>
      <c r="V14" s="79" t="s">
        <v>152</v>
      </c>
      <c r="W14" s="88"/>
      <c r="X14" s="81" t="s">
        <v>133</v>
      </c>
      <c r="Y14" s="79" t="s">
        <v>142</v>
      </c>
      <c r="Z14" s="84"/>
      <c r="AA14" s="84"/>
      <c r="AB14" s="84"/>
      <c r="AC14" s="84"/>
      <c r="AD14" s="84"/>
      <c r="AE14" s="84"/>
      <c r="AF14" s="84"/>
      <c r="AG14" s="84"/>
      <c r="AH14" s="84"/>
      <c r="AI14" s="84"/>
      <c r="AJ14" s="84"/>
      <c r="AK14" s="73"/>
      <c r="AL14" s="68"/>
      <c r="AM14" s="38"/>
    </row>
    <row r="15" customFormat="false" ht="82.05" hidden="false" customHeight="true" outlineLevel="0" collapsed="false">
      <c r="A15" s="71"/>
      <c r="B15" s="83" t="s">
        <v>169</v>
      </c>
      <c r="C15" s="84" t="s">
        <v>170</v>
      </c>
      <c r="D15" s="83" t="s">
        <v>171</v>
      </c>
      <c r="E15" s="83" t="s">
        <v>172</v>
      </c>
      <c r="F15" s="85" t="s">
        <v>131</v>
      </c>
      <c r="G15" s="85" t="s">
        <v>147</v>
      </c>
      <c r="H15" s="83" t="s">
        <v>173</v>
      </c>
      <c r="I15" s="89" t="n">
        <v>10000</v>
      </c>
      <c r="J15" s="84" t="s">
        <v>174</v>
      </c>
      <c r="K15" s="83" t="s">
        <v>175</v>
      </c>
      <c r="L15" s="83" t="s">
        <v>176</v>
      </c>
      <c r="M15" s="84" t="s">
        <v>177</v>
      </c>
      <c r="N15" s="76"/>
      <c r="O15" s="76"/>
      <c r="P15" s="76" t="s">
        <v>138</v>
      </c>
      <c r="Q15" s="76"/>
      <c r="R15" s="76"/>
      <c r="S15" s="76"/>
      <c r="T15" s="78"/>
      <c r="U15" s="84" t="s">
        <v>178</v>
      </c>
      <c r="V15" s="84"/>
      <c r="W15" s="84" t="s">
        <v>179</v>
      </c>
      <c r="X15" s="83" t="s">
        <v>180</v>
      </c>
      <c r="Y15" s="84"/>
      <c r="Z15" s="84"/>
      <c r="AA15" s="84"/>
      <c r="AB15" s="84"/>
      <c r="AC15" s="84" t="s">
        <v>181</v>
      </c>
      <c r="AD15" s="84"/>
      <c r="AE15" s="84"/>
      <c r="AF15" s="84"/>
      <c r="AG15" s="84"/>
      <c r="AH15" s="84"/>
      <c r="AI15" s="84"/>
      <c r="AJ15" s="84"/>
      <c r="AK15" s="73"/>
      <c r="AL15" s="68"/>
      <c r="AM15" s="38"/>
    </row>
    <row r="16" customFormat="false" ht="116.9" hidden="false" customHeight="true" outlineLevel="0" collapsed="false">
      <c r="A16" s="71"/>
      <c r="B16" s="83" t="s">
        <v>182</v>
      </c>
      <c r="C16" s="84" t="s">
        <v>183</v>
      </c>
      <c r="D16" s="83" t="s">
        <v>184</v>
      </c>
      <c r="E16" s="83" t="s">
        <v>185</v>
      </c>
      <c r="F16" s="85" t="s">
        <v>131</v>
      </c>
      <c r="G16" s="90" t="s">
        <v>186</v>
      </c>
      <c r="H16" s="83" t="s">
        <v>187</v>
      </c>
      <c r="I16" s="86" t="n">
        <v>0</v>
      </c>
      <c r="J16" s="84" t="s">
        <v>188</v>
      </c>
      <c r="K16" s="83" t="s">
        <v>189</v>
      </c>
      <c r="L16" s="83" t="s">
        <v>135</v>
      </c>
      <c r="M16" s="84"/>
      <c r="N16" s="76"/>
      <c r="O16" s="76"/>
      <c r="P16" s="76"/>
      <c r="Q16" s="76"/>
      <c r="R16" s="76" t="s">
        <v>138</v>
      </c>
      <c r="S16" s="76"/>
      <c r="T16" s="78"/>
      <c r="U16" s="91" t="s">
        <v>190</v>
      </c>
      <c r="V16" s="84"/>
      <c r="W16" s="84"/>
      <c r="X16" s="83" t="s">
        <v>187</v>
      </c>
      <c r="Y16" s="84" t="s">
        <v>191</v>
      </c>
      <c r="Z16" s="84"/>
      <c r="AA16" s="84"/>
      <c r="AB16" s="84"/>
      <c r="AC16" s="84"/>
      <c r="AD16" s="84"/>
      <c r="AE16" s="84"/>
      <c r="AF16" s="84"/>
      <c r="AG16" s="84"/>
      <c r="AH16" s="84"/>
      <c r="AI16" s="84"/>
      <c r="AJ16" s="84"/>
      <c r="AK16" s="73"/>
      <c r="AL16" s="68"/>
      <c r="AM16" s="38"/>
    </row>
    <row r="17" customFormat="false" ht="69.65" hidden="false" customHeight="true" outlineLevel="0" collapsed="false">
      <c r="A17" s="71"/>
      <c r="B17" s="83" t="s">
        <v>192</v>
      </c>
      <c r="C17" s="84" t="s">
        <v>193</v>
      </c>
      <c r="D17" s="83" t="s">
        <v>194</v>
      </c>
      <c r="E17" s="83" t="s">
        <v>195</v>
      </c>
      <c r="F17" s="90" t="s">
        <v>131</v>
      </c>
      <c r="G17" s="92" t="s">
        <v>196</v>
      </c>
      <c r="H17" s="83" t="s">
        <v>197</v>
      </c>
      <c r="I17" s="86" t="n">
        <v>0</v>
      </c>
      <c r="J17" s="84" t="s">
        <v>198</v>
      </c>
      <c r="K17" s="83" t="s">
        <v>199</v>
      </c>
      <c r="L17" s="83" t="s">
        <v>200</v>
      </c>
      <c r="M17" s="84"/>
      <c r="N17" s="76"/>
      <c r="O17" s="76"/>
      <c r="P17" s="76"/>
      <c r="Q17" s="76"/>
      <c r="R17" s="76"/>
      <c r="S17" s="76" t="s">
        <v>138</v>
      </c>
      <c r="T17" s="78"/>
      <c r="U17" s="91" t="s">
        <v>201</v>
      </c>
      <c r="V17" s="84" t="s">
        <v>202</v>
      </c>
      <c r="W17" s="84"/>
      <c r="X17" s="83" t="s">
        <v>197</v>
      </c>
      <c r="Y17" s="84" t="s">
        <v>203</v>
      </c>
      <c r="Z17" s="84"/>
      <c r="AA17" s="84"/>
      <c r="AB17" s="84"/>
      <c r="AC17" s="84"/>
      <c r="AD17" s="84"/>
      <c r="AE17" s="84"/>
      <c r="AF17" s="84"/>
      <c r="AG17" s="84"/>
      <c r="AH17" s="84"/>
      <c r="AI17" s="84"/>
      <c r="AJ17" s="84"/>
      <c r="AK17" s="73"/>
      <c r="AL17" s="68"/>
      <c r="AM17" s="38"/>
    </row>
    <row r="18" customFormat="false" ht="89.55" hidden="false" customHeight="true" outlineLevel="0" collapsed="false">
      <c r="A18" s="83" t="s">
        <v>204</v>
      </c>
      <c r="B18" s="83" t="s">
        <v>205</v>
      </c>
      <c r="C18" s="93" t="s">
        <v>206</v>
      </c>
      <c r="D18" s="94" t="s">
        <v>207</v>
      </c>
      <c r="E18" s="94" t="s">
        <v>208</v>
      </c>
      <c r="F18" s="90" t="s">
        <v>209</v>
      </c>
      <c r="G18" s="90" t="s">
        <v>210</v>
      </c>
      <c r="H18" s="95" t="s">
        <v>187</v>
      </c>
      <c r="I18" s="86" t="n">
        <v>5000000</v>
      </c>
      <c r="J18" s="96" t="s">
        <v>211</v>
      </c>
      <c r="K18" s="94" t="s">
        <v>212</v>
      </c>
      <c r="L18" s="94" t="s">
        <v>212</v>
      </c>
      <c r="M18" s="97" t="s">
        <v>213</v>
      </c>
      <c r="N18" s="76"/>
      <c r="O18" s="76"/>
      <c r="P18" s="76"/>
      <c r="Q18" s="76"/>
      <c r="R18" s="76" t="s">
        <v>138</v>
      </c>
      <c r="S18" s="76"/>
      <c r="T18" s="78"/>
      <c r="U18" s="98" t="s">
        <v>214</v>
      </c>
      <c r="V18" s="84"/>
      <c r="W18" s="84"/>
      <c r="X18" s="83" t="s">
        <v>187</v>
      </c>
      <c r="Y18" s="84" t="s">
        <v>215</v>
      </c>
      <c r="Z18" s="84"/>
      <c r="AA18" s="84"/>
      <c r="AB18" s="84"/>
      <c r="AC18" s="84"/>
      <c r="AD18" s="84"/>
      <c r="AE18" s="84"/>
      <c r="AF18" s="84"/>
      <c r="AG18" s="84"/>
      <c r="AH18" s="84"/>
      <c r="AI18" s="84"/>
      <c r="AJ18" s="84"/>
      <c r="AK18" s="73"/>
      <c r="AL18" s="68"/>
      <c r="AM18" s="38"/>
    </row>
    <row r="19" customFormat="false" ht="136.8" hidden="false" customHeight="true" outlineLevel="0" collapsed="false">
      <c r="A19" s="83"/>
      <c r="B19" s="83" t="s">
        <v>216</v>
      </c>
      <c r="C19" s="99" t="s">
        <v>217</v>
      </c>
      <c r="D19" s="95" t="s">
        <v>218</v>
      </c>
      <c r="E19" s="94" t="s">
        <v>208</v>
      </c>
      <c r="F19" s="90" t="s">
        <v>131</v>
      </c>
      <c r="G19" s="90" t="s">
        <v>196</v>
      </c>
      <c r="H19" s="95" t="s">
        <v>187</v>
      </c>
      <c r="I19" s="86" t="n">
        <v>4000000</v>
      </c>
      <c r="J19" s="96" t="s">
        <v>219</v>
      </c>
      <c r="K19" s="94" t="s">
        <v>212</v>
      </c>
      <c r="L19" s="94" t="s">
        <v>212</v>
      </c>
      <c r="M19" s="97" t="s">
        <v>220</v>
      </c>
      <c r="N19" s="76"/>
      <c r="O19" s="76"/>
      <c r="P19" s="76" t="s">
        <v>138</v>
      </c>
      <c r="Q19" s="76"/>
      <c r="R19" s="76"/>
      <c r="S19" s="76"/>
      <c r="T19" s="78"/>
      <c r="U19" s="98" t="s">
        <v>221</v>
      </c>
      <c r="V19" s="84"/>
      <c r="W19" s="88" t="s">
        <v>222</v>
      </c>
      <c r="X19" s="83" t="s">
        <v>187</v>
      </c>
      <c r="Y19" s="84"/>
      <c r="Z19" s="84"/>
      <c r="AA19" s="84"/>
      <c r="AB19" s="84"/>
      <c r="AC19" s="84"/>
      <c r="AD19" s="100" t="n">
        <v>46784</v>
      </c>
      <c r="AE19" s="84"/>
      <c r="AF19" s="84"/>
      <c r="AG19" s="84"/>
      <c r="AH19" s="84"/>
      <c r="AI19" s="84"/>
      <c r="AJ19" s="84"/>
      <c r="AK19" s="73"/>
      <c r="AL19" s="68"/>
      <c r="AM19" s="38"/>
    </row>
    <row r="20" customFormat="false" ht="98.25" hidden="false" customHeight="true" outlineLevel="0" collapsed="false">
      <c r="A20" s="83"/>
      <c r="B20" s="83" t="s">
        <v>223</v>
      </c>
      <c r="C20" s="99" t="s">
        <v>224</v>
      </c>
      <c r="D20" s="95" t="s">
        <v>184</v>
      </c>
      <c r="E20" s="101" t="s">
        <v>225</v>
      </c>
      <c r="F20" s="90" t="s">
        <v>131</v>
      </c>
      <c r="G20" s="90" t="s">
        <v>196</v>
      </c>
      <c r="H20" s="95" t="s">
        <v>226</v>
      </c>
      <c r="I20" s="86" t="n">
        <v>0</v>
      </c>
      <c r="J20" s="96" t="s">
        <v>227</v>
      </c>
      <c r="K20" s="94" t="s">
        <v>212</v>
      </c>
      <c r="L20" s="102" t="s">
        <v>228</v>
      </c>
      <c r="M20" s="97" t="s">
        <v>229</v>
      </c>
      <c r="N20" s="76"/>
      <c r="O20" s="76"/>
      <c r="P20" s="76" t="s">
        <v>138</v>
      </c>
      <c r="Q20" s="76"/>
      <c r="R20" s="76"/>
      <c r="S20" s="76"/>
      <c r="T20" s="78"/>
      <c r="U20" s="73" t="s">
        <v>230</v>
      </c>
      <c r="V20" s="73"/>
      <c r="W20" s="73" t="s">
        <v>231</v>
      </c>
      <c r="X20" s="72" t="s">
        <v>187</v>
      </c>
      <c r="Y20" s="73" t="s">
        <v>232</v>
      </c>
      <c r="Z20" s="73" t="s">
        <v>233</v>
      </c>
      <c r="AA20" s="73"/>
      <c r="AB20" s="73"/>
      <c r="AC20" s="73"/>
      <c r="AD20" s="73"/>
      <c r="AE20" s="73"/>
      <c r="AF20" s="73"/>
      <c r="AG20" s="73"/>
      <c r="AH20" s="73"/>
      <c r="AI20" s="73"/>
      <c r="AJ20" s="73"/>
      <c r="AK20" s="73"/>
      <c r="AL20" s="68"/>
      <c r="AM20" s="38"/>
    </row>
    <row r="21" customFormat="false" ht="82.05" hidden="false" customHeight="false" outlineLevel="0" collapsed="false">
      <c r="A21" s="83"/>
      <c r="B21" s="83" t="s">
        <v>234</v>
      </c>
      <c r="C21" s="99" t="s">
        <v>235</v>
      </c>
      <c r="D21" s="95" t="s">
        <v>236</v>
      </c>
      <c r="E21" s="101" t="s">
        <v>237</v>
      </c>
      <c r="F21" s="90" t="s">
        <v>131</v>
      </c>
      <c r="G21" s="90" t="s">
        <v>147</v>
      </c>
      <c r="H21" s="95" t="s">
        <v>238</v>
      </c>
      <c r="I21" s="86" t="n">
        <v>500000</v>
      </c>
      <c r="J21" s="96" t="s">
        <v>239</v>
      </c>
      <c r="K21" s="103" t="s">
        <v>240</v>
      </c>
      <c r="L21" s="102" t="s">
        <v>228</v>
      </c>
      <c r="M21" s="97" t="s">
        <v>241</v>
      </c>
      <c r="N21" s="76"/>
      <c r="O21" s="76"/>
      <c r="P21" s="76" t="s">
        <v>138</v>
      </c>
      <c r="Q21" s="76"/>
      <c r="R21" s="76"/>
      <c r="S21" s="76"/>
      <c r="T21" s="78"/>
      <c r="U21" s="80" t="s">
        <v>242</v>
      </c>
      <c r="V21" s="73"/>
      <c r="W21" s="73" t="s">
        <v>243</v>
      </c>
      <c r="X21" s="72" t="s">
        <v>244</v>
      </c>
      <c r="Y21" s="73" t="s">
        <v>245</v>
      </c>
      <c r="Z21" s="73" t="s">
        <v>246</v>
      </c>
      <c r="AA21" s="73"/>
      <c r="AB21" s="73"/>
      <c r="AC21" s="73"/>
      <c r="AD21" s="73"/>
      <c r="AE21" s="73"/>
      <c r="AF21" s="73"/>
      <c r="AG21" s="73"/>
      <c r="AH21" s="73"/>
      <c r="AI21" s="73"/>
      <c r="AJ21" s="73"/>
      <c r="AK21" s="73"/>
      <c r="AL21" s="68"/>
      <c r="AM21" s="38"/>
    </row>
    <row r="22" customFormat="false" ht="82.05" hidden="false" customHeight="false" outlineLevel="0" collapsed="false">
      <c r="A22" s="83"/>
      <c r="B22" s="83" t="s">
        <v>247</v>
      </c>
      <c r="C22" s="104" t="s">
        <v>248</v>
      </c>
      <c r="D22" s="101" t="s">
        <v>249</v>
      </c>
      <c r="E22" s="101" t="s">
        <v>250</v>
      </c>
      <c r="F22" s="90" t="s">
        <v>131</v>
      </c>
      <c r="G22" s="90" t="s">
        <v>147</v>
      </c>
      <c r="H22" s="105" t="s">
        <v>251</v>
      </c>
      <c r="I22" s="106" t="n">
        <v>70000</v>
      </c>
      <c r="J22" s="107" t="s">
        <v>252</v>
      </c>
      <c r="K22" s="108" t="s">
        <v>240</v>
      </c>
      <c r="L22" s="102" t="s">
        <v>228</v>
      </c>
      <c r="M22" s="109" t="s">
        <v>253</v>
      </c>
      <c r="N22" s="76"/>
      <c r="O22" s="76"/>
      <c r="P22" s="76" t="s">
        <v>138</v>
      </c>
      <c r="Q22" s="76"/>
      <c r="R22" s="76"/>
      <c r="S22" s="76"/>
      <c r="T22" s="78"/>
      <c r="U22" s="80" t="s">
        <v>254</v>
      </c>
      <c r="V22" s="73"/>
      <c r="W22" s="73" t="s">
        <v>255</v>
      </c>
      <c r="X22" s="72" t="s">
        <v>244</v>
      </c>
      <c r="Y22" s="73" t="s">
        <v>256</v>
      </c>
      <c r="Z22" s="73"/>
      <c r="AA22" s="73"/>
      <c r="AB22" s="73"/>
      <c r="AC22" s="73"/>
      <c r="AD22" s="73"/>
      <c r="AE22" s="73"/>
      <c r="AF22" s="73"/>
      <c r="AG22" s="73"/>
      <c r="AH22" s="73"/>
      <c r="AI22" s="73"/>
      <c r="AJ22" s="73"/>
      <c r="AK22" s="73"/>
      <c r="AL22" s="68"/>
      <c r="AM22" s="38"/>
    </row>
    <row r="23" customFormat="false" ht="68.4" hidden="false" customHeight="true" outlineLevel="0" collapsed="false">
      <c r="A23" s="83" t="s">
        <v>257</v>
      </c>
      <c r="B23" s="83" t="s">
        <v>258</v>
      </c>
      <c r="C23" s="110" t="s">
        <v>259</v>
      </c>
      <c r="D23" s="111" t="s">
        <v>260</v>
      </c>
      <c r="E23" s="111" t="s">
        <v>261</v>
      </c>
      <c r="F23" s="74" t="s">
        <v>131</v>
      </c>
      <c r="G23" s="74" t="s">
        <v>147</v>
      </c>
      <c r="H23" s="112" t="s">
        <v>262</v>
      </c>
      <c r="I23" s="113" t="n">
        <v>200000</v>
      </c>
      <c r="J23" s="114" t="s">
        <v>263</v>
      </c>
      <c r="K23" s="115" t="s">
        <v>264</v>
      </c>
      <c r="L23" s="111" t="s">
        <v>265</v>
      </c>
      <c r="M23" s="116" t="s">
        <v>266</v>
      </c>
      <c r="N23" s="76"/>
      <c r="O23" s="76"/>
      <c r="P23" s="76"/>
      <c r="Q23" s="76"/>
      <c r="R23" s="76" t="s">
        <v>138</v>
      </c>
      <c r="S23" s="76"/>
      <c r="T23" s="78"/>
      <c r="U23" s="84" t="s">
        <v>267</v>
      </c>
      <c r="V23" s="84"/>
      <c r="W23" s="84"/>
      <c r="X23" s="83" t="s">
        <v>167</v>
      </c>
      <c r="Y23" s="84"/>
      <c r="Z23" s="84"/>
      <c r="AA23" s="84"/>
      <c r="AB23" s="84"/>
      <c r="AC23" s="84"/>
      <c r="AD23" s="84"/>
      <c r="AE23" s="84"/>
      <c r="AF23" s="84"/>
      <c r="AG23" s="84"/>
      <c r="AH23" s="84"/>
      <c r="AI23" s="84"/>
      <c r="AJ23" s="84"/>
      <c r="AK23" s="73"/>
      <c r="AL23" s="68"/>
      <c r="AM23" s="38"/>
    </row>
    <row r="24" customFormat="false" ht="82.05" hidden="false" customHeight="false" outlineLevel="0" collapsed="false">
      <c r="A24" s="83"/>
      <c r="B24" s="83" t="s">
        <v>268</v>
      </c>
      <c r="C24" s="117" t="s">
        <v>269</v>
      </c>
      <c r="D24" s="102" t="s">
        <v>270</v>
      </c>
      <c r="E24" s="94" t="s">
        <v>271</v>
      </c>
      <c r="F24" s="90" t="s">
        <v>131</v>
      </c>
      <c r="G24" s="90" t="s">
        <v>147</v>
      </c>
      <c r="H24" s="94" t="s">
        <v>167</v>
      </c>
      <c r="I24" s="118" t="s">
        <v>272</v>
      </c>
      <c r="J24" s="117" t="s">
        <v>273</v>
      </c>
      <c r="K24" s="119"/>
      <c r="L24" s="94" t="s">
        <v>274</v>
      </c>
      <c r="M24" s="120" t="s">
        <v>275</v>
      </c>
      <c r="N24" s="76"/>
      <c r="O24" s="76"/>
      <c r="P24" s="76"/>
      <c r="Q24" s="76"/>
      <c r="R24" s="76" t="s">
        <v>138</v>
      </c>
      <c r="S24" s="76"/>
      <c r="T24" s="78"/>
      <c r="U24" s="73" t="s">
        <v>276</v>
      </c>
      <c r="V24" s="84"/>
      <c r="W24" s="84"/>
      <c r="X24" s="121" t="s">
        <v>167</v>
      </c>
      <c r="Y24" s="84" t="s">
        <v>277</v>
      </c>
      <c r="Z24" s="84"/>
      <c r="AA24" s="84"/>
      <c r="AB24" s="84"/>
      <c r="AC24" s="84"/>
      <c r="AD24" s="84"/>
      <c r="AE24" s="84"/>
      <c r="AF24" s="84"/>
      <c r="AG24" s="84"/>
      <c r="AH24" s="84"/>
      <c r="AI24" s="84"/>
      <c r="AJ24" s="84"/>
      <c r="AK24" s="73"/>
      <c r="AL24" s="68"/>
      <c r="AM24" s="38"/>
    </row>
    <row r="25" customFormat="false" ht="95.75" hidden="false" customHeight="false" outlineLevel="0" collapsed="false">
      <c r="A25" s="83"/>
      <c r="B25" s="83" t="s">
        <v>278</v>
      </c>
      <c r="C25" s="122" t="s">
        <v>279</v>
      </c>
      <c r="D25" s="123" t="s">
        <v>280</v>
      </c>
      <c r="E25" s="123" t="s">
        <v>281</v>
      </c>
      <c r="F25" s="90" t="s">
        <v>131</v>
      </c>
      <c r="G25" s="90" t="s">
        <v>210</v>
      </c>
      <c r="H25" s="124" t="s">
        <v>282</v>
      </c>
      <c r="I25" s="118" t="n">
        <v>0</v>
      </c>
      <c r="J25" s="125" t="s">
        <v>283</v>
      </c>
      <c r="K25" s="105" t="s">
        <v>135</v>
      </c>
      <c r="L25" s="94" t="s">
        <v>212</v>
      </c>
      <c r="M25" s="126"/>
      <c r="N25" s="76"/>
      <c r="O25" s="76"/>
      <c r="P25" s="76" t="s">
        <v>138</v>
      </c>
      <c r="Q25" s="76"/>
      <c r="R25" s="76"/>
      <c r="S25" s="76"/>
      <c r="T25" s="78"/>
      <c r="U25" s="84" t="s">
        <v>284</v>
      </c>
      <c r="V25" s="84"/>
      <c r="W25" s="84" t="s">
        <v>255</v>
      </c>
      <c r="X25" s="83" t="s">
        <v>167</v>
      </c>
      <c r="Y25" s="84"/>
      <c r="Z25" s="84"/>
      <c r="AA25" s="84"/>
      <c r="AB25" s="84"/>
      <c r="AC25" s="84"/>
      <c r="AD25" s="84"/>
      <c r="AE25" s="84"/>
      <c r="AF25" s="84"/>
      <c r="AG25" s="84"/>
      <c r="AH25" s="84"/>
      <c r="AI25" s="84"/>
      <c r="AJ25" s="84"/>
      <c r="AK25" s="73"/>
      <c r="AL25" s="68"/>
      <c r="AM25" s="38"/>
    </row>
    <row r="26" customFormat="false" ht="146.75" hidden="false" customHeight="true" outlineLevel="0" collapsed="false">
      <c r="A26" s="83"/>
      <c r="B26" s="83" t="s">
        <v>285</v>
      </c>
      <c r="C26" s="122" t="s">
        <v>286</v>
      </c>
      <c r="D26" s="124" t="s">
        <v>287</v>
      </c>
      <c r="E26" s="101" t="s">
        <v>288</v>
      </c>
      <c r="F26" s="90" t="s">
        <v>131</v>
      </c>
      <c r="G26" s="90" t="s">
        <v>147</v>
      </c>
      <c r="H26" s="105" t="s">
        <v>238</v>
      </c>
      <c r="I26" s="106" t="n">
        <v>500000</v>
      </c>
      <c r="J26" s="127" t="s">
        <v>289</v>
      </c>
      <c r="K26" s="94" t="s">
        <v>228</v>
      </c>
      <c r="L26" s="94" t="s">
        <v>212</v>
      </c>
      <c r="M26" s="97" t="s">
        <v>290</v>
      </c>
      <c r="N26" s="76"/>
      <c r="O26" s="76"/>
      <c r="P26" s="76" t="s">
        <v>138</v>
      </c>
      <c r="Q26" s="76"/>
      <c r="R26" s="76"/>
      <c r="S26" s="76"/>
      <c r="T26" s="78"/>
      <c r="U26" s="80" t="s">
        <v>291</v>
      </c>
      <c r="V26" s="73"/>
      <c r="W26" s="73" t="s">
        <v>292</v>
      </c>
      <c r="X26" s="72" t="s">
        <v>244</v>
      </c>
      <c r="Y26" s="73" t="s">
        <v>293</v>
      </c>
      <c r="Z26" s="73"/>
      <c r="AA26" s="73"/>
      <c r="AB26" s="73"/>
      <c r="AC26" s="73"/>
      <c r="AD26" s="73"/>
      <c r="AE26" s="80" t="s">
        <v>294</v>
      </c>
      <c r="AF26" s="73"/>
      <c r="AG26" s="73"/>
      <c r="AH26" s="73"/>
      <c r="AI26" s="73"/>
      <c r="AJ26" s="73"/>
      <c r="AK26" s="73"/>
      <c r="AL26" s="68"/>
      <c r="AM26" s="38"/>
    </row>
    <row r="27" customFormat="false" ht="134.3" hidden="false" customHeight="true" outlineLevel="0" collapsed="false">
      <c r="A27" s="83" t="s">
        <v>295</v>
      </c>
      <c r="B27" s="83" t="s">
        <v>296</v>
      </c>
      <c r="C27" s="128" t="s">
        <v>297</v>
      </c>
      <c r="D27" s="129" t="s">
        <v>298</v>
      </c>
      <c r="E27" s="130" t="s">
        <v>299</v>
      </c>
      <c r="F27" s="131" t="s">
        <v>131</v>
      </c>
      <c r="G27" s="131" t="s">
        <v>147</v>
      </c>
      <c r="H27" s="129" t="s">
        <v>300</v>
      </c>
      <c r="I27" s="132" t="n">
        <v>200000</v>
      </c>
      <c r="J27" s="133" t="s">
        <v>301</v>
      </c>
      <c r="K27" s="134" t="s">
        <v>302</v>
      </c>
      <c r="L27" s="130" t="s">
        <v>303</v>
      </c>
      <c r="M27" s="135" t="s">
        <v>304</v>
      </c>
      <c r="N27" s="76"/>
      <c r="O27" s="76"/>
      <c r="P27" s="76"/>
      <c r="Q27" s="76"/>
      <c r="R27" s="76" t="s">
        <v>138</v>
      </c>
      <c r="S27" s="76"/>
      <c r="T27" s="78"/>
      <c r="U27" s="84" t="s">
        <v>305</v>
      </c>
      <c r="V27" s="136" t="s">
        <v>306</v>
      </c>
      <c r="W27" s="84" t="s">
        <v>307</v>
      </c>
      <c r="X27" s="83" t="s">
        <v>308</v>
      </c>
      <c r="Y27" s="84" t="s">
        <v>309</v>
      </c>
      <c r="Z27" s="84"/>
      <c r="AA27" s="84"/>
      <c r="AB27" s="84"/>
      <c r="AC27" s="84"/>
      <c r="AD27" s="84"/>
      <c r="AE27" s="84"/>
      <c r="AF27" s="84"/>
      <c r="AG27" s="84"/>
      <c r="AH27" s="84"/>
      <c r="AI27" s="84"/>
      <c r="AJ27" s="84"/>
      <c r="AK27" s="73"/>
      <c r="AL27" s="68"/>
      <c r="AM27" s="38"/>
    </row>
    <row r="28" customFormat="false" ht="89.55" hidden="false" customHeight="true" outlineLevel="0" collapsed="false">
      <c r="A28" s="83"/>
      <c r="B28" s="83" t="s">
        <v>310</v>
      </c>
      <c r="C28" s="137" t="s">
        <v>311</v>
      </c>
      <c r="D28" s="134" t="s">
        <v>312</v>
      </c>
      <c r="E28" s="130" t="s">
        <v>313</v>
      </c>
      <c r="F28" s="131" t="s">
        <v>131</v>
      </c>
      <c r="G28" s="131" t="s">
        <v>147</v>
      </c>
      <c r="H28" s="129" t="s">
        <v>262</v>
      </c>
      <c r="I28" s="132" t="n">
        <v>80000</v>
      </c>
      <c r="J28" s="138" t="s">
        <v>314</v>
      </c>
      <c r="K28" s="139" t="s">
        <v>315</v>
      </c>
      <c r="L28" s="130" t="s">
        <v>316</v>
      </c>
      <c r="M28" s="135" t="s">
        <v>317</v>
      </c>
      <c r="N28" s="76"/>
      <c r="O28" s="76"/>
      <c r="P28" s="76"/>
      <c r="Q28" s="76" t="s">
        <v>138</v>
      </c>
      <c r="R28" s="76"/>
      <c r="S28" s="76"/>
      <c r="T28" s="78"/>
      <c r="U28" s="84" t="s">
        <v>318</v>
      </c>
      <c r="V28" s="84"/>
      <c r="W28" s="84" t="s">
        <v>319</v>
      </c>
      <c r="X28" s="83" t="s">
        <v>320</v>
      </c>
      <c r="Y28" s="84"/>
      <c r="Z28" s="84"/>
      <c r="AA28" s="84"/>
      <c r="AB28" s="84"/>
      <c r="AC28" s="84"/>
      <c r="AD28" s="84"/>
      <c r="AE28" s="84"/>
      <c r="AF28" s="84"/>
      <c r="AG28" s="84"/>
      <c r="AH28" s="84"/>
      <c r="AI28" s="84"/>
      <c r="AJ28" s="84"/>
      <c r="AK28" s="73"/>
      <c r="AL28" s="68"/>
      <c r="AM28" s="38"/>
    </row>
    <row r="29" customFormat="false" ht="134.3" hidden="false" customHeight="true" outlineLevel="0" collapsed="false">
      <c r="A29" s="83"/>
      <c r="B29" s="83" t="s">
        <v>321</v>
      </c>
      <c r="C29" s="140" t="s">
        <v>322</v>
      </c>
      <c r="D29" s="134" t="s">
        <v>323</v>
      </c>
      <c r="E29" s="130" t="s">
        <v>324</v>
      </c>
      <c r="F29" s="131" t="s">
        <v>131</v>
      </c>
      <c r="G29" s="131" t="s">
        <v>147</v>
      </c>
      <c r="H29" s="134" t="s">
        <v>325</v>
      </c>
      <c r="I29" s="132" t="n">
        <v>200000</v>
      </c>
      <c r="J29" s="133" t="s">
        <v>326</v>
      </c>
      <c r="K29" s="94" t="s">
        <v>327</v>
      </c>
      <c r="L29" s="130" t="s">
        <v>303</v>
      </c>
      <c r="M29" s="141" t="s">
        <v>328</v>
      </c>
      <c r="N29" s="76"/>
      <c r="O29" s="76"/>
      <c r="P29" s="76"/>
      <c r="Q29" s="76"/>
      <c r="R29" s="76" t="s">
        <v>138</v>
      </c>
      <c r="S29" s="76"/>
      <c r="T29" s="78"/>
      <c r="U29" s="84" t="s">
        <v>329</v>
      </c>
      <c r="V29" s="136" t="s">
        <v>330</v>
      </c>
      <c r="W29" s="84" t="s">
        <v>331</v>
      </c>
      <c r="X29" s="83" t="s">
        <v>308</v>
      </c>
      <c r="Y29" s="84" t="s">
        <v>309</v>
      </c>
      <c r="Z29" s="84"/>
      <c r="AA29" s="84"/>
      <c r="AB29" s="84"/>
      <c r="AC29" s="84"/>
      <c r="AD29" s="84"/>
      <c r="AE29" s="84"/>
      <c r="AF29" s="84"/>
      <c r="AG29" s="84"/>
      <c r="AH29" s="84"/>
      <c r="AI29" s="84"/>
      <c r="AJ29" s="84"/>
      <c r="AK29" s="73"/>
      <c r="AL29" s="68"/>
      <c r="AM29" s="38"/>
    </row>
    <row r="30" customFormat="false" ht="109.45" hidden="false" customHeight="false" outlineLevel="0" collapsed="false">
      <c r="A30" s="83"/>
      <c r="B30" s="83" t="s">
        <v>332</v>
      </c>
      <c r="C30" s="140" t="s">
        <v>333</v>
      </c>
      <c r="D30" s="134" t="s">
        <v>334</v>
      </c>
      <c r="E30" s="130" t="s">
        <v>335</v>
      </c>
      <c r="F30" s="131" t="s">
        <v>131</v>
      </c>
      <c r="G30" s="131" t="s">
        <v>336</v>
      </c>
      <c r="H30" s="134" t="s">
        <v>251</v>
      </c>
      <c r="I30" s="132" t="n">
        <v>50000</v>
      </c>
      <c r="J30" s="133" t="s">
        <v>337</v>
      </c>
      <c r="K30" s="142"/>
      <c r="L30" s="130" t="s">
        <v>212</v>
      </c>
      <c r="M30" s="135" t="s">
        <v>338</v>
      </c>
      <c r="N30" s="76"/>
      <c r="O30" s="76"/>
      <c r="P30" s="76"/>
      <c r="Q30" s="76" t="s">
        <v>138</v>
      </c>
      <c r="R30" s="76"/>
      <c r="S30" s="76"/>
      <c r="T30" s="78"/>
      <c r="U30" s="84" t="s">
        <v>339</v>
      </c>
      <c r="V30" s="84"/>
      <c r="W30" s="84" t="s">
        <v>340</v>
      </c>
      <c r="X30" s="83" t="s">
        <v>244</v>
      </c>
      <c r="Y30" s="84"/>
      <c r="Z30" s="84"/>
      <c r="AA30" s="84"/>
      <c r="AB30" s="84"/>
      <c r="AC30" s="84"/>
      <c r="AD30" s="100" t="n">
        <v>45627</v>
      </c>
      <c r="AE30" s="84"/>
      <c r="AF30" s="84"/>
      <c r="AG30" s="84" t="s">
        <v>341</v>
      </c>
      <c r="AH30" s="84"/>
      <c r="AI30" s="84"/>
      <c r="AJ30" s="84"/>
      <c r="AK30" s="73"/>
      <c r="AL30" s="68"/>
      <c r="AM30" s="38"/>
    </row>
    <row r="31" customFormat="false" ht="109.45" hidden="false" customHeight="false" outlineLevel="0" collapsed="false">
      <c r="A31" s="83"/>
      <c r="B31" s="83" t="s">
        <v>342</v>
      </c>
      <c r="C31" s="140" t="s">
        <v>343</v>
      </c>
      <c r="D31" s="134" t="s">
        <v>344</v>
      </c>
      <c r="E31" s="130" t="s">
        <v>345</v>
      </c>
      <c r="F31" s="131" t="s">
        <v>346</v>
      </c>
      <c r="G31" s="131" t="s">
        <v>147</v>
      </c>
      <c r="H31" s="134" t="s">
        <v>251</v>
      </c>
      <c r="I31" s="132" t="n">
        <v>80000</v>
      </c>
      <c r="J31" s="133" t="s">
        <v>347</v>
      </c>
      <c r="K31" s="143" t="s">
        <v>348</v>
      </c>
      <c r="L31" s="130" t="s">
        <v>212</v>
      </c>
      <c r="M31" s="144" t="s">
        <v>349</v>
      </c>
      <c r="N31" s="76"/>
      <c r="O31" s="76"/>
      <c r="P31" s="76" t="s">
        <v>138</v>
      </c>
      <c r="Q31" s="76"/>
      <c r="R31" s="76"/>
      <c r="S31" s="76"/>
      <c r="T31" s="78"/>
      <c r="U31" s="84" t="s">
        <v>350</v>
      </c>
      <c r="V31" s="84"/>
      <c r="W31" s="84" t="s">
        <v>351</v>
      </c>
      <c r="X31" s="83" t="s">
        <v>244</v>
      </c>
      <c r="Y31" s="84"/>
      <c r="Z31" s="84"/>
      <c r="AA31" s="84"/>
      <c r="AB31" s="84"/>
      <c r="AC31" s="84"/>
      <c r="AD31" s="84"/>
      <c r="AE31" s="84"/>
      <c r="AF31" s="84"/>
      <c r="AG31" s="84"/>
      <c r="AH31" s="84"/>
      <c r="AI31" s="84"/>
      <c r="AJ31" s="84"/>
      <c r="AK31" s="73"/>
      <c r="AL31" s="68"/>
      <c r="AM31" s="38"/>
    </row>
    <row r="32" customFormat="false" ht="174.1" hidden="false" customHeight="false" outlineLevel="0" collapsed="false">
      <c r="A32" s="83"/>
      <c r="B32" s="83" t="s">
        <v>352</v>
      </c>
      <c r="C32" s="137" t="s">
        <v>353</v>
      </c>
      <c r="D32" s="134" t="s">
        <v>354</v>
      </c>
      <c r="E32" s="134" t="s">
        <v>355</v>
      </c>
      <c r="F32" s="131" t="s">
        <v>131</v>
      </c>
      <c r="G32" s="131" t="s">
        <v>147</v>
      </c>
      <c r="H32" s="134" t="s">
        <v>356</v>
      </c>
      <c r="I32" s="106" t="n">
        <v>200000</v>
      </c>
      <c r="J32" s="145" t="s">
        <v>357</v>
      </c>
      <c r="K32" s="146" t="s">
        <v>228</v>
      </c>
      <c r="L32" s="134" t="s">
        <v>212</v>
      </c>
      <c r="M32" s="135" t="s">
        <v>358</v>
      </c>
      <c r="N32" s="76"/>
      <c r="O32" s="76"/>
      <c r="P32" s="76"/>
      <c r="Q32" s="76"/>
      <c r="R32" s="76" t="s">
        <v>138</v>
      </c>
      <c r="S32" s="76"/>
      <c r="T32" s="78"/>
      <c r="U32" s="147" t="s">
        <v>359</v>
      </c>
      <c r="V32" s="84"/>
      <c r="W32" s="148" t="s">
        <v>360</v>
      </c>
      <c r="X32" s="83" t="s">
        <v>356</v>
      </c>
      <c r="Y32" s="148" t="s">
        <v>361</v>
      </c>
      <c r="Z32" s="84"/>
      <c r="AA32" s="84"/>
      <c r="AB32" s="84"/>
      <c r="AC32" s="84"/>
      <c r="AD32" s="84"/>
      <c r="AE32" s="84"/>
      <c r="AF32" s="84"/>
      <c r="AG32" s="84"/>
      <c r="AH32" s="84"/>
      <c r="AI32" s="84"/>
      <c r="AJ32" s="84"/>
      <c r="AK32" s="73"/>
      <c r="AL32" s="68"/>
      <c r="AM32" s="38"/>
    </row>
    <row r="33" customFormat="false" ht="55.95" hidden="false" customHeight="false" outlineLevel="0" collapsed="false">
      <c r="A33" s="83"/>
      <c r="B33" s="83" t="s">
        <v>362</v>
      </c>
      <c r="C33" s="140" t="s">
        <v>363</v>
      </c>
      <c r="D33" s="134" t="s">
        <v>364</v>
      </c>
      <c r="E33" s="134" t="s">
        <v>365</v>
      </c>
      <c r="F33" s="131" t="s">
        <v>131</v>
      </c>
      <c r="G33" s="131" t="s">
        <v>147</v>
      </c>
      <c r="H33" s="134" t="s">
        <v>197</v>
      </c>
      <c r="I33" s="132" t="n">
        <v>30000</v>
      </c>
      <c r="J33" s="149" t="s">
        <v>366</v>
      </c>
      <c r="K33" s="150" t="s">
        <v>367</v>
      </c>
      <c r="L33" s="142" t="s">
        <v>240</v>
      </c>
      <c r="M33" s="135" t="s">
        <v>368</v>
      </c>
      <c r="N33" s="76"/>
      <c r="O33" s="76"/>
      <c r="P33" s="76"/>
      <c r="Q33" s="76"/>
      <c r="R33" s="76" t="s">
        <v>138</v>
      </c>
      <c r="S33" s="76"/>
      <c r="T33" s="78"/>
      <c r="U33" s="84" t="s">
        <v>369</v>
      </c>
      <c r="V33" s="84" t="s">
        <v>370</v>
      </c>
      <c r="W33" s="84"/>
      <c r="X33" s="83" t="s">
        <v>197</v>
      </c>
      <c r="Y33" s="84"/>
      <c r="Z33" s="84"/>
      <c r="AA33" s="84"/>
      <c r="AB33" s="84"/>
      <c r="AC33" s="84"/>
      <c r="AD33" s="84"/>
      <c r="AE33" s="84"/>
      <c r="AF33" s="84"/>
      <c r="AG33" s="84"/>
      <c r="AH33" s="84"/>
      <c r="AI33" s="84"/>
      <c r="AJ33" s="84"/>
      <c r="AK33" s="73"/>
      <c r="AL33" s="68"/>
      <c r="AM33" s="38"/>
    </row>
    <row r="34" customFormat="false" ht="68.4" hidden="false" customHeight="false" outlineLevel="0" collapsed="false">
      <c r="A34" s="83"/>
      <c r="B34" s="83" t="s">
        <v>371</v>
      </c>
      <c r="C34" s="140" t="s">
        <v>372</v>
      </c>
      <c r="D34" s="134" t="s">
        <v>373</v>
      </c>
      <c r="E34" s="134" t="s">
        <v>374</v>
      </c>
      <c r="F34" s="131" t="s">
        <v>131</v>
      </c>
      <c r="G34" s="131" t="s">
        <v>147</v>
      </c>
      <c r="H34" s="151" t="s">
        <v>167</v>
      </c>
      <c r="I34" s="132" t="n">
        <v>10000</v>
      </c>
      <c r="J34" s="149" t="s">
        <v>375</v>
      </c>
      <c r="K34" s="150"/>
      <c r="L34" s="130" t="s">
        <v>376</v>
      </c>
      <c r="M34" s="135" t="s">
        <v>377</v>
      </c>
      <c r="N34" s="76"/>
      <c r="O34" s="76"/>
      <c r="P34" s="76"/>
      <c r="Q34" s="76"/>
      <c r="R34" s="76" t="s">
        <v>138</v>
      </c>
      <c r="S34" s="76"/>
      <c r="T34" s="78"/>
      <c r="U34" s="73" t="s">
        <v>378</v>
      </c>
      <c r="V34" s="84"/>
      <c r="W34" s="84"/>
      <c r="X34" s="121" t="s">
        <v>167</v>
      </c>
      <c r="Y34" s="84"/>
      <c r="Z34" s="84"/>
      <c r="AA34" s="84"/>
      <c r="AB34" s="84"/>
      <c r="AC34" s="84"/>
      <c r="AD34" s="84"/>
      <c r="AE34" s="84"/>
      <c r="AF34" s="84"/>
      <c r="AG34" s="84"/>
      <c r="AH34" s="84"/>
      <c r="AI34" s="84"/>
      <c r="AJ34" s="84"/>
      <c r="AK34" s="73"/>
      <c r="AL34" s="68"/>
      <c r="AM34" s="38"/>
    </row>
    <row r="35" customFormat="false" ht="136.8" hidden="false" customHeight="true" outlineLevel="0" collapsed="false">
      <c r="A35" s="83" t="s">
        <v>379</v>
      </c>
      <c r="B35" s="83" t="s">
        <v>380</v>
      </c>
      <c r="C35" s="137" t="s">
        <v>381</v>
      </c>
      <c r="D35" s="94" t="s">
        <v>382</v>
      </c>
      <c r="E35" s="94" t="s">
        <v>383</v>
      </c>
      <c r="F35" s="90" t="s">
        <v>131</v>
      </c>
      <c r="G35" s="90" t="s">
        <v>384</v>
      </c>
      <c r="H35" s="152" t="s">
        <v>385</v>
      </c>
      <c r="I35" s="106" t="n">
        <v>0</v>
      </c>
      <c r="J35" s="137" t="s">
        <v>386</v>
      </c>
      <c r="K35" s="153" t="s">
        <v>387</v>
      </c>
      <c r="L35" s="102" t="s">
        <v>388</v>
      </c>
      <c r="M35" s="97" t="s">
        <v>389</v>
      </c>
      <c r="N35" s="76"/>
      <c r="O35" s="76"/>
      <c r="P35" s="76"/>
      <c r="Q35" s="76"/>
      <c r="R35" s="76" t="s">
        <v>138</v>
      </c>
      <c r="S35" s="76"/>
      <c r="T35" s="78"/>
      <c r="U35" s="84" t="s">
        <v>390</v>
      </c>
      <c r="V35" s="84"/>
      <c r="W35" s="84"/>
      <c r="X35" s="83" t="s">
        <v>391</v>
      </c>
      <c r="Y35" s="84"/>
      <c r="Z35" s="84"/>
      <c r="AA35" s="84"/>
      <c r="AB35" s="84"/>
      <c r="AC35" s="84"/>
      <c r="AD35" s="84"/>
      <c r="AE35" s="84"/>
      <c r="AF35" s="84"/>
      <c r="AG35" s="84"/>
      <c r="AH35" s="84"/>
      <c r="AI35" s="84"/>
      <c r="AJ35" s="84"/>
      <c r="AK35" s="73"/>
      <c r="AL35" s="68"/>
      <c r="AM35" s="38"/>
    </row>
    <row r="36" customFormat="false" ht="136.8" hidden="false" customHeight="false" outlineLevel="0" collapsed="false">
      <c r="A36" s="83"/>
      <c r="B36" s="83" t="s">
        <v>392</v>
      </c>
      <c r="C36" s="137" t="s">
        <v>393</v>
      </c>
      <c r="D36" s="94" t="s">
        <v>382</v>
      </c>
      <c r="E36" s="94" t="s">
        <v>394</v>
      </c>
      <c r="F36" s="90" t="s">
        <v>131</v>
      </c>
      <c r="G36" s="90" t="s">
        <v>395</v>
      </c>
      <c r="H36" s="105" t="s">
        <v>396</v>
      </c>
      <c r="I36" s="106" t="n">
        <v>200000</v>
      </c>
      <c r="J36" s="117" t="s">
        <v>397</v>
      </c>
      <c r="K36" s="154" t="s">
        <v>398</v>
      </c>
      <c r="L36" s="102" t="s">
        <v>200</v>
      </c>
      <c r="M36" s="97" t="s">
        <v>389</v>
      </c>
      <c r="N36" s="76"/>
      <c r="O36" s="76"/>
      <c r="P36" s="76" t="s">
        <v>138</v>
      </c>
      <c r="Q36" s="76"/>
      <c r="R36" s="76"/>
      <c r="S36" s="76"/>
      <c r="T36" s="78"/>
      <c r="U36" s="84" t="s">
        <v>399</v>
      </c>
      <c r="V36" s="84"/>
      <c r="W36" s="84" t="s">
        <v>400</v>
      </c>
      <c r="X36" s="83" t="s">
        <v>197</v>
      </c>
      <c r="Y36" s="84" t="s">
        <v>401</v>
      </c>
      <c r="Z36" s="84"/>
      <c r="AA36" s="84"/>
      <c r="AB36" s="84"/>
      <c r="AC36" s="100" t="n">
        <v>45658</v>
      </c>
      <c r="AD36" s="84"/>
      <c r="AE36" s="84"/>
      <c r="AF36" s="84"/>
      <c r="AG36" s="84"/>
      <c r="AH36" s="84"/>
      <c r="AI36" s="84"/>
      <c r="AJ36" s="84"/>
      <c r="AK36" s="73"/>
      <c r="AL36" s="68"/>
      <c r="AM36" s="38"/>
    </row>
    <row r="37" customFormat="false" ht="95.75" hidden="false" customHeight="false" outlineLevel="0" collapsed="false">
      <c r="A37" s="83"/>
      <c r="B37" s="83" t="s">
        <v>402</v>
      </c>
      <c r="C37" s="137" t="s">
        <v>403</v>
      </c>
      <c r="D37" s="94" t="s">
        <v>404</v>
      </c>
      <c r="E37" s="102" t="s">
        <v>405</v>
      </c>
      <c r="F37" s="90" t="s">
        <v>131</v>
      </c>
      <c r="G37" s="90" t="s">
        <v>384</v>
      </c>
      <c r="H37" s="152" t="s">
        <v>167</v>
      </c>
      <c r="I37" s="106" t="n">
        <v>80000</v>
      </c>
      <c r="J37" s="117" t="s">
        <v>406</v>
      </c>
      <c r="K37" s="155" t="s">
        <v>407</v>
      </c>
      <c r="L37" s="102" t="s">
        <v>135</v>
      </c>
      <c r="M37" s="117" t="s">
        <v>408</v>
      </c>
      <c r="N37" s="76"/>
      <c r="O37" s="76"/>
      <c r="P37" s="76"/>
      <c r="Q37" s="76" t="s">
        <v>138</v>
      </c>
      <c r="R37" s="76"/>
      <c r="S37" s="76"/>
      <c r="T37" s="78"/>
      <c r="U37" s="73" t="s">
        <v>409</v>
      </c>
      <c r="V37" s="84"/>
      <c r="W37" s="84" t="s">
        <v>410</v>
      </c>
      <c r="X37" s="121" t="s">
        <v>167</v>
      </c>
      <c r="Y37" s="84"/>
      <c r="Z37" s="84"/>
      <c r="AA37" s="84"/>
      <c r="AB37" s="84"/>
      <c r="AC37" s="84"/>
      <c r="AD37" s="100" t="n">
        <v>46023</v>
      </c>
      <c r="AE37" s="84"/>
      <c r="AF37" s="84"/>
      <c r="AG37" s="84"/>
      <c r="AH37" s="84"/>
      <c r="AI37" s="84"/>
      <c r="AJ37" s="84"/>
      <c r="AK37" s="73"/>
      <c r="AL37" s="68"/>
      <c r="AM37" s="38"/>
    </row>
    <row r="38" customFormat="false" ht="109.45" hidden="false" customHeight="false" outlineLevel="0" collapsed="false">
      <c r="A38" s="83"/>
      <c r="B38" s="83" t="s">
        <v>411</v>
      </c>
      <c r="C38" s="137" t="s">
        <v>412</v>
      </c>
      <c r="D38" s="101" t="s">
        <v>413</v>
      </c>
      <c r="E38" s="102" t="s">
        <v>414</v>
      </c>
      <c r="F38" s="90" t="s">
        <v>415</v>
      </c>
      <c r="G38" s="90" t="s">
        <v>147</v>
      </c>
      <c r="H38" s="152" t="s">
        <v>416</v>
      </c>
      <c r="I38" s="106" t="n">
        <v>150000</v>
      </c>
      <c r="J38" s="117" t="s">
        <v>417</v>
      </c>
      <c r="K38" s="155" t="s">
        <v>418</v>
      </c>
      <c r="L38" s="102" t="s">
        <v>135</v>
      </c>
      <c r="M38" s="117" t="s">
        <v>419</v>
      </c>
      <c r="N38" s="76"/>
      <c r="O38" s="76" t="s">
        <v>138</v>
      </c>
      <c r="P38" s="76"/>
      <c r="Q38" s="76"/>
      <c r="R38" s="76"/>
      <c r="S38" s="76"/>
      <c r="T38" s="78"/>
      <c r="U38" s="148" t="s">
        <v>420</v>
      </c>
      <c r="V38" s="84"/>
      <c r="W38" s="156"/>
      <c r="X38" s="83"/>
      <c r="Y38" s="84"/>
      <c r="Z38" s="84"/>
      <c r="AA38" s="84"/>
      <c r="AB38" s="84"/>
      <c r="AC38" s="84"/>
      <c r="AD38" s="84"/>
      <c r="AE38" s="84"/>
      <c r="AF38" s="84"/>
      <c r="AG38" s="84"/>
      <c r="AH38" s="84"/>
      <c r="AI38" s="84"/>
      <c r="AJ38" s="84"/>
      <c r="AK38" s="73"/>
      <c r="AL38" s="68"/>
      <c r="AM38" s="38"/>
    </row>
    <row r="39" customFormat="false" ht="68.4" hidden="false" customHeight="false" outlineLevel="0" collapsed="false">
      <c r="A39" s="83"/>
      <c r="B39" s="83" t="s">
        <v>421</v>
      </c>
      <c r="C39" s="137" t="s">
        <v>422</v>
      </c>
      <c r="D39" s="94" t="s">
        <v>423</v>
      </c>
      <c r="E39" s="94" t="s">
        <v>424</v>
      </c>
      <c r="F39" s="90" t="s">
        <v>131</v>
      </c>
      <c r="G39" s="90" t="s">
        <v>384</v>
      </c>
      <c r="H39" s="94" t="s">
        <v>425</v>
      </c>
      <c r="I39" s="106" t="n">
        <v>0</v>
      </c>
      <c r="J39" s="157" t="s">
        <v>426</v>
      </c>
      <c r="K39" s="155" t="s">
        <v>407</v>
      </c>
      <c r="L39" s="102" t="s">
        <v>135</v>
      </c>
      <c r="M39" s="97" t="s">
        <v>427</v>
      </c>
      <c r="N39" s="76"/>
      <c r="O39" s="76"/>
      <c r="P39" s="76" t="s">
        <v>138</v>
      </c>
      <c r="Q39" s="76"/>
      <c r="R39" s="76"/>
      <c r="S39" s="76"/>
      <c r="T39" s="78"/>
      <c r="U39" s="88" t="s">
        <v>428</v>
      </c>
      <c r="V39" s="88"/>
      <c r="W39" s="88" t="s">
        <v>429</v>
      </c>
      <c r="X39" s="121" t="s">
        <v>425</v>
      </c>
      <c r="Y39" s="88" t="s">
        <v>430</v>
      </c>
      <c r="Z39" s="84"/>
      <c r="AA39" s="84"/>
      <c r="AB39" s="84"/>
      <c r="AC39" s="84"/>
      <c r="AD39" s="84"/>
      <c r="AE39" s="84"/>
      <c r="AF39" s="84"/>
      <c r="AG39" s="84"/>
      <c r="AH39" s="84"/>
      <c r="AI39" s="84"/>
      <c r="AJ39" s="84"/>
      <c r="AK39" s="73"/>
      <c r="AL39" s="68"/>
      <c r="AM39" s="38"/>
    </row>
    <row r="40" customFormat="false" ht="90.75" hidden="false" customHeight="true" outlineLevel="0" collapsed="false">
      <c r="A40" s="83"/>
      <c r="B40" s="83" t="s">
        <v>431</v>
      </c>
      <c r="C40" s="137" t="s">
        <v>432</v>
      </c>
      <c r="D40" s="94" t="s">
        <v>433</v>
      </c>
      <c r="E40" s="94"/>
      <c r="F40" s="90" t="s">
        <v>131</v>
      </c>
      <c r="G40" s="90" t="s">
        <v>186</v>
      </c>
      <c r="H40" s="152" t="s">
        <v>167</v>
      </c>
      <c r="I40" s="106"/>
      <c r="J40" s="157" t="s">
        <v>434</v>
      </c>
      <c r="K40" s="155" t="s">
        <v>407</v>
      </c>
      <c r="L40" s="102" t="s">
        <v>135</v>
      </c>
      <c r="M40" s="97" t="s">
        <v>435</v>
      </c>
      <c r="N40" s="76"/>
      <c r="O40" s="76"/>
      <c r="P40" s="76" t="s">
        <v>138</v>
      </c>
      <c r="Q40" s="76"/>
      <c r="R40" s="76"/>
      <c r="S40" s="76"/>
      <c r="T40" s="78"/>
      <c r="U40" s="84" t="s">
        <v>436</v>
      </c>
      <c r="V40" s="84"/>
      <c r="W40" s="84" t="s">
        <v>437</v>
      </c>
      <c r="X40" s="121" t="s">
        <v>167</v>
      </c>
      <c r="Y40" s="84"/>
      <c r="Z40" s="84"/>
      <c r="AA40" s="84"/>
      <c r="AB40" s="84"/>
      <c r="AC40" s="84"/>
      <c r="AD40" s="84"/>
      <c r="AE40" s="84" t="s">
        <v>438</v>
      </c>
      <c r="AF40" s="84"/>
      <c r="AG40" s="84"/>
      <c r="AH40" s="84"/>
      <c r="AI40" s="84"/>
      <c r="AJ40" s="84"/>
      <c r="AK40" s="73"/>
      <c r="AL40" s="68"/>
      <c r="AM40" s="38"/>
    </row>
    <row r="41" customFormat="false" ht="104.45" hidden="false" customHeight="true" outlineLevel="0" collapsed="false">
      <c r="A41" s="83"/>
      <c r="B41" s="83" t="s">
        <v>439</v>
      </c>
      <c r="C41" s="137" t="s">
        <v>440</v>
      </c>
      <c r="D41" s="94" t="s">
        <v>441</v>
      </c>
      <c r="E41" s="102"/>
      <c r="F41" s="85" t="s">
        <v>442</v>
      </c>
      <c r="G41" s="90" t="s">
        <v>147</v>
      </c>
      <c r="H41" s="152" t="s">
        <v>167</v>
      </c>
      <c r="I41" s="106"/>
      <c r="J41" s="157" t="s">
        <v>443</v>
      </c>
      <c r="K41" s="155"/>
      <c r="L41" s="102" t="s">
        <v>135</v>
      </c>
      <c r="M41" s="97" t="s">
        <v>444</v>
      </c>
      <c r="N41" s="76"/>
      <c r="O41" s="76" t="s">
        <v>138</v>
      </c>
      <c r="P41" s="76"/>
      <c r="Q41" s="76"/>
      <c r="R41" s="76"/>
      <c r="S41" s="76"/>
      <c r="T41" s="78"/>
      <c r="U41" s="84" t="s">
        <v>445</v>
      </c>
      <c r="V41" s="84"/>
      <c r="W41" s="84"/>
      <c r="X41" s="121" t="s">
        <v>167</v>
      </c>
      <c r="Y41" s="84"/>
      <c r="Z41" s="47" t="s">
        <v>446</v>
      </c>
      <c r="AA41" s="84" t="s">
        <v>447</v>
      </c>
      <c r="AB41" s="84"/>
      <c r="AC41" s="84"/>
      <c r="AD41" s="84"/>
      <c r="AE41" s="84" t="s">
        <v>438</v>
      </c>
      <c r="AF41" s="84"/>
      <c r="AG41" s="84"/>
      <c r="AH41" s="84"/>
      <c r="AI41" s="84"/>
      <c r="AJ41" s="84" t="s">
        <v>448</v>
      </c>
      <c r="AK41" s="73"/>
      <c r="AL41" s="68"/>
      <c r="AM41" s="38"/>
    </row>
    <row r="42" customFormat="false" ht="300.95" hidden="false" customHeight="false" outlineLevel="0" collapsed="false">
      <c r="A42" s="83"/>
      <c r="B42" s="83" t="s">
        <v>449</v>
      </c>
      <c r="C42" s="137" t="s">
        <v>450</v>
      </c>
      <c r="D42" s="94" t="s">
        <v>451</v>
      </c>
      <c r="E42" s="94" t="s">
        <v>452</v>
      </c>
      <c r="F42" s="90" t="s">
        <v>209</v>
      </c>
      <c r="G42" s="90" t="s">
        <v>147</v>
      </c>
      <c r="H42" s="152" t="s">
        <v>167</v>
      </c>
      <c r="I42" s="106" t="n">
        <v>0</v>
      </c>
      <c r="J42" s="137" t="s">
        <v>453</v>
      </c>
      <c r="K42" s="152" t="s">
        <v>407</v>
      </c>
      <c r="L42" s="102" t="s">
        <v>135</v>
      </c>
      <c r="M42" s="97" t="s">
        <v>454</v>
      </c>
      <c r="N42" s="76"/>
      <c r="O42" s="76" t="s">
        <v>138</v>
      </c>
      <c r="P42" s="76"/>
      <c r="Q42" s="76"/>
      <c r="R42" s="76"/>
      <c r="S42" s="76"/>
      <c r="T42" s="78"/>
      <c r="U42" s="84" t="s">
        <v>455</v>
      </c>
      <c r="V42" s="84"/>
      <c r="W42" s="84"/>
      <c r="X42" s="121" t="s">
        <v>167</v>
      </c>
      <c r="Y42" s="84" t="s">
        <v>456</v>
      </c>
      <c r="Z42" s="84"/>
      <c r="AA42" s="84"/>
      <c r="AB42" s="84"/>
      <c r="AC42" s="84"/>
      <c r="AD42" s="84"/>
      <c r="AE42" s="84" t="s">
        <v>438</v>
      </c>
      <c r="AF42" s="84"/>
      <c r="AG42" s="84"/>
      <c r="AH42" s="84"/>
      <c r="AI42" s="84"/>
      <c r="AJ42" s="84"/>
      <c r="AK42" s="73"/>
      <c r="AL42" s="68"/>
      <c r="AM42" s="38"/>
    </row>
    <row r="43" customFormat="false" ht="109.45" hidden="false" customHeight="true" outlineLevel="0" collapsed="false">
      <c r="A43" s="83" t="s">
        <v>457</v>
      </c>
      <c r="B43" s="83" t="s">
        <v>458</v>
      </c>
      <c r="C43" s="104" t="s">
        <v>459</v>
      </c>
      <c r="D43" s="94" t="s">
        <v>460</v>
      </c>
      <c r="E43" s="94" t="s">
        <v>461</v>
      </c>
      <c r="F43" s="90" t="s">
        <v>131</v>
      </c>
      <c r="G43" s="90" t="s">
        <v>384</v>
      </c>
      <c r="H43" s="152" t="s">
        <v>167</v>
      </c>
      <c r="I43" s="106" t="n">
        <v>0</v>
      </c>
      <c r="J43" s="137" t="s">
        <v>462</v>
      </c>
      <c r="K43" s="154" t="s">
        <v>135</v>
      </c>
      <c r="L43" s="154" t="s">
        <v>135</v>
      </c>
      <c r="M43" s="93" t="s">
        <v>463</v>
      </c>
      <c r="N43" s="76"/>
      <c r="O43" s="76"/>
      <c r="P43" s="76"/>
      <c r="Q43" s="76"/>
      <c r="R43" s="76" t="s">
        <v>138</v>
      </c>
      <c r="S43" s="76"/>
      <c r="T43" s="78"/>
      <c r="U43" s="73" t="s">
        <v>464</v>
      </c>
      <c r="V43" s="84"/>
      <c r="W43" s="84"/>
      <c r="X43" s="121" t="s">
        <v>167</v>
      </c>
      <c r="Y43" s="84"/>
      <c r="Z43" s="84" t="s">
        <v>465</v>
      </c>
      <c r="AA43" s="84"/>
      <c r="AB43" s="84"/>
      <c r="AC43" s="84"/>
      <c r="AD43" s="84"/>
      <c r="AE43" s="84"/>
      <c r="AF43" s="84"/>
      <c r="AG43" s="84"/>
      <c r="AH43" s="84"/>
      <c r="AI43" s="84"/>
      <c r="AJ43" s="84"/>
      <c r="AK43" s="73"/>
      <c r="AL43" s="68"/>
      <c r="AM43" s="38"/>
    </row>
    <row r="44" customFormat="false" ht="78.35" hidden="false" customHeight="false" outlineLevel="0" collapsed="false">
      <c r="A44" s="83"/>
      <c r="B44" s="83" t="s">
        <v>466</v>
      </c>
      <c r="C44" s="104" t="s">
        <v>467</v>
      </c>
      <c r="D44" s="94" t="s">
        <v>468</v>
      </c>
      <c r="E44" s="94" t="s">
        <v>469</v>
      </c>
      <c r="F44" s="90" t="s">
        <v>132</v>
      </c>
      <c r="G44" s="90" t="s">
        <v>186</v>
      </c>
      <c r="H44" s="94" t="s">
        <v>470</v>
      </c>
      <c r="I44" s="86" t="n">
        <v>0</v>
      </c>
      <c r="J44" s="117" t="s">
        <v>471</v>
      </c>
      <c r="K44" s="94" t="s">
        <v>472</v>
      </c>
      <c r="L44" s="158" t="s">
        <v>473</v>
      </c>
      <c r="M44" s="159" t="s">
        <v>474</v>
      </c>
      <c r="N44" s="76"/>
      <c r="O44" s="76"/>
      <c r="P44" s="76" t="s">
        <v>138</v>
      </c>
      <c r="Q44" s="76"/>
      <c r="R44" s="76"/>
      <c r="S44" s="76"/>
      <c r="T44" s="78"/>
      <c r="U44" s="84" t="s">
        <v>475</v>
      </c>
      <c r="V44" s="84"/>
      <c r="W44" s="84" t="s">
        <v>476</v>
      </c>
      <c r="X44" s="83" t="s">
        <v>477</v>
      </c>
      <c r="Y44" s="84" t="s">
        <v>478</v>
      </c>
      <c r="Z44" s="84" t="s">
        <v>479</v>
      </c>
      <c r="AA44" s="84"/>
      <c r="AB44" s="84"/>
      <c r="AC44" s="84"/>
      <c r="AD44" s="84"/>
      <c r="AE44" s="88" t="s">
        <v>167</v>
      </c>
      <c r="AF44" s="84"/>
      <c r="AG44" s="84" t="s">
        <v>480</v>
      </c>
      <c r="AH44" s="84"/>
      <c r="AI44" s="84"/>
      <c r="AJ44" s="84"/>
      <c r="AK44" s="73"/>
      <c r="AL44" s="68"/>
      <c r="AM44" s="38"/>
    </row>
    <row r="45" customFormat="false" ht="82.05" hidden="false" customHeight="false" outlineLevel="0" collapsed="false">
      <c r="A45" s="83"/>
      <c r="B45" s="83" t="s">
        <v>481</v>
      </c>
      <c r="C45" s="104" t="s">
        <v>482</v>
      </c>
      <c r="D45" s="94" t="s">
        <v>483</v>
      </c>
      <c r="E45" s="94" t="s">
        <v>484</v>
      </c>
      <c r="F45" s="90" t="s">
        <v>131</v>
      </c>
      <c r="G45" s="90" t="s">
        <v>336</v>
      </c>
      <c r="H45" s="94" t="s">
        <v>485</v>
      </c>
      <c r="I45" s="106" t="n">
        <v>0</v>
      </c>
      <c r="J45" s="117" t="s">
        <v>486</v>
      </c>
      <c r="K45" s="154" t="s">
        <v>407</v>
      </c>
      <c r="L45" s="94" t="s">
        <v>407</v>
      </c>
      <c r="M45" s="160" t="s">
        <v>487</v>
      </c>
      <c r="N45" s="76"/>
      <c r="O45" s="76"/>
      <c r="P45" s="76" t="s">
        <v>138</v>
      </c>
      <c r="Q45" s="76"/>
      <c r="R45" s="76"/>
      <c r="S45" s="76"/>
      <c r="T45" s="78"/>
      <c r="U45" s="84" t="s">
        <v>488</v>
      </c>
      <c r="V45" s="84"/>
      <c r="W45" s="84" t="s">
        <v>489</v>
      </c>
      <c r="X45" s="83" t="s">
        <v>490</v>
      </c>
      <c r="Y45" s="84" t="s">
        <v>491</v>
      </c>
      <c r="Z45" s="84"/>
      <c r="AA45" s="84"/>
      <c r="AB45" s="84"/>
      <c r="AC45" s="84"/>
      <c r="AD45" s="84"/>
      <c r="AE45" s="84"/>
      <c r="AF45" s="84"/>
      <c r="AG45" s="84"/>
      <c r="AH45" s="84"/>
      <c r="AI45" s="84"/>
      <c r="AJ45" s="84"/>
      <c r="AK45" s="73"/>
      <c r="AL45" s="68"/>
      <c r="AM45" s="38"/>
    </row>
    <row r="46" customFormat="false" ht="82.05" hidden="false" customHeight="false" outlineLevel="0" collapsed="false">
      <c r="A46" s="83"/>
      <c r="B46" s="83" t="s">
        <v>492</v>
      </c>
      <c r="C46" s="104" t="s">
        <v>493</v>
      </c>
      <c r="D46" s="94" t="s">
        <v>494</v>
      </c>
      <c r="E46" s="152" t="s">
        <v>495</v>
      </c>
      <c r="F46" s="90" t="s">
        <v>131</v>
      </c>
      <c r="G46" s="90" t="s">
        <v>147</v>
      </c>
      <c r="H46" s="152" t="s">
        <v>496</v>
      </c>
      <c r="I46" s="106" t="n">
        <v>300000</v>
      </c>
      <c r="J46" s="117" t="s">
        <v>497</v>
      </c>
      <c r="K46" s="155" t="s">
        <v>498</v>
      </c>
      <c r="L46" s="94" t="s">
        <v>499</v>
      </c>
      <c r="M46" s="159" t="s">
        <v>500</v>
      </c>
      <c r="N46" s="76"/>
      <c r="O46" s="76"/>
      <c r="P46" s="76" t="s">
        <v>138</v>
      </c>
      <c r="Q46" s="76"/>
      <c r="R46" s="76"/>
      <c r="S46" s="76"/>
      <c r="T46" s="78"/>
      <c r="U46" s="84" t="s">
        <v>501</v>
      </c>
      <c r="V46" s="84"/>
      <c r="W46" s="84" t="s">
        <v>502</v>
      </c>
      <c r="X46" s="83" t="s">
        <v>167</v>
      </c>
      <c r="Y46" s="84" t="s">
        <v>503</v>
      </c>
      <c r="Z46" s="84"/>
      <c r="AA46" s="84"/>
      <c r="AB46" s="84"/>
      <c r="AC46" s="84"/>
      <c r="AD46" s="84"/>
      <c r="AE46" s="84"/>
      <c r="AF46" s="84"/>
      <c r="AG46" s="84"/>
      <c r="AH46" s="84"/>
      <c r="AI46" s="84"/>
      <c r="AJ46" s="84"/>
      <c r="AK46" s="73"/>
      <c r="AL46" s="68"/>
      <c r="AM46" s="38"/>
    </row>
    <row r="47" customFormat="false" ht="15" hidden="false" customHeight="false" outlineLevel="0" collapsed="false">
      <c r="AM47" s="38"/>
    </row>
    <row r="48" customFormat="false" ht="15" hidden="false" customHeight="false" outlineLevel="0" collapsed="false">
      <c r="B48" s="34"/>
      <c r="AL48" s="42"/>
      <c r="AM48" s="38"/>
    </row>
    <row r="49" customFormat="false" ht="15" hidden="false" customHeight="false" outlineLevel="0" collapsed="false">
      <c r="AL49" s="42"/>
      <c r="AM49" s="38"/>
    </row>
    <row r="50" customFormat="false" ht="26.25" hidden="false" customHeight="true" outlineLevel="0" collapsed="false">
      <c r="A50" s="161" t="s">
        <v>504</v>
      </c>
      <c r="B50" s="161"/>
      <c r="C50" s="161"/>
      <c r="D50" s="161"/>
      <c r="E50" s="161"/>
      <c r="F50" s="161"/>
      <c r="G50" s="161"/>
      <c r="H50" s="161"/>
      <c r="I50" s="161"/>
      <c r="J50" s="161"/>
      <c r="K50" s="161"/>
      <c r="L50" s="161"/>
      <c r="M50" s="161"/>
      <c r="N50" s="161"/>
      <c r="AM50" s="38"/>
    </row>
    <row r="51" customFormat="false" ht="26.25" hidden="false" customHeight="true" outlineLevel="0" collapsed="false">
      <c r="A51" s="162"/>
      <c r="B51" s="163"/>
      <c r="C51" s="163"/>
      <c r="D51" s="164"/>
      <c r="E51" s="164"/>
      <c r="F51" s="165"/>
      <c r="G51" s="165"/>
      <c r="H51" s="165"/>
      <c r="I51" s="165"/>
      <c r="J51" s="165"/>
      <c r="K51" s="165"/>
      <c r="L51" s="165"/>
      <c r="M51" s="165"/>
      <c r="N51" s="165"/>
      <c r="O51" s="165"/>
      <c r="AM51" s="38"/>
    </row>
    <row r="52" customFormat="false" ht="43.5" hidden="false" customHeight="true" outlineLevel="0" collapsed="false">
      <c r="A52" s="166" t="s">
        <v>505</v>
      </c>
      <c r="B52" s="167"/>
      <c r="C52" s="168" t="n">
        <f aca="false">COUNTA(C56:C64,C68:C76,C80:C88,C92:C100)</f>
        <v>0</v>
      </c>
      <c r="AM52" s="38"/>
    </row>
    <row r="53" customFormat="false" ht="15" hidden="false" customHeight="false" outlineLevel="0" collapsed="false">
      <c r="AM53" s="38"/>
    </row>
    <row r="54" customFormat="false" ht="15.75" hidden="false" customHeight="true" outlineLevel="0" collapsed="false">
      <c r="A54" s="169" t="s">
        <v>506</v>
      </c>
      <c r="B54" s="170" t="s">
        <v>119</v>
      </c>
      <c r="C54" s="170" t="s">
        <v>2</v>
      </c>
      <c r="D54" s="170" t="s">
        <v>4</v>
      </c>
      <c r="E54" s="170" t="s">
        <v>6</v>
      </c>
      <c r="F54" s="170" t="s">
        <v>8</v>
      </c>
      <c r="G54" s="170"/>
      <c r="H54" s="170" t="s">
        <v>10</v>
      </c>
      <c r="I54" s="170" t="s">
        <v>14</v>
      </c>
      <c r="J54" s="171" t="s">
        <v>12</v>
      </c>
      <c r="K54" s="171" t="s">
        <v>120</v>
      </c>
      <c r="L54" s="171"/>
      <c r="M54" s="171" t="s">
        <v>20</v>
      </c>
      <c r="N54" s="171" t="s">
        <v>22</v>
      </c>
      <c r="O54" s="172"/>
      <c r="AM54" s="38"/>
    </row>
    <row r="55" customFormat="false" ht="15" hidden="false" customHeight="false" outlineLevel="0" collapsed="false">
      <c r="A55" s="169"/>
      <c r="B55" s="170"/>
      <c r="C55" s="170"/>
      <c r="D55" s="170"/>
      <c r="E55" s="170"/>
      <c r="F55" s="173" t="s">
        <v>122</v>
      </c>
      <c r="G55" s="173" t="s">
        <v>123</v>
      </c>
      <c r="H55" s="170"/>
      <c r="I55" s="170"/>
      <c r="J55" s="171"/>
      <c r="K55" s="174" t="s">
        <v>124</v>
      </c>
      <c r="L55" s="174" t="s">
        <v>507</v>
      </c>
      <c r="M55" s="171"/>
      <c r="N55" s="171"/>
      <c r="AM55" s="38"/>
    </row>
    <row r="56" customFormat="false" ht="15" hidden="false" customHeight="false" outlineLevel="0" collapsed="false">
      <c r="A56" s="83"/>
      <c r="B56" s="83"/>
      <c r="C56" s="84"/>
      <c r="D56" s="83"/>
      <c r="E56" s="83"/>
      <c r="F56" s="84"/>
      <c r="G56" s="84"/>
      <c r="H56" s="84"/>
      <c r="I56" s="84"/>
      <c r="J56" s="73"/>
      <c r="K56" s="73"/>
      <c r="L56" s="73"/>
      <c r="M56" s="73"/>
      <c r="N56" s="76"/>
      <c r="AM56" s="38"/>
    </row>
    <row r="57" customFormat="false" ht="15" hidden="false" customHeight="false" outlineLevel="0" collapsed="false">
      <c r="A57" s="83"/>
      <c r="B57" s="83"/>
      <c r="C57" s="84"/>
      <c r="D57" s="83"/>
      <c r="E57" s="83"/>
      <c r="F57" s="84"/>
      <c r="G57" s="84"/>
      <c r="H57" s="84"/>
      <c r="I57" s="84"/>
      <c r="J57" s="84"/>
      <c r="K57" s="84"/>
      <c r="L57" s="84"/>
      <c r="M57" s="84"/>
      <c r="N57" s="76"/>
      <c r="AM57" s="38"/>
    </row>
    <row r="58" customFormat="false" ht="15" hidden="false" customHeight="false" outlineLevel="0" collapsed="false">
      <c r="A58" s="83"/>
      <c r="B58" s="83"/>
      <c r="C58" s="84"/>
      <c r="D58" s="83"/>
      <c r="E58" s="83"/>
      <c r="F58" s="84"/>
      <c r="G58" s="84"/>
      <c r="H58" s="84"/>
      <c r="I58" s="84"/>
      <c r="J58" s="84"/>
      <c r="K58" s="84"/>
      <c r="L58" s="84"/>
      <c r="M58" s="84"/>
      <c r="N58" s="76"/>
      <c r="AM58" s="38"/>
    </row>
    <row r="59" customFormat="false" ht="15" hidden="false" customHeight="false" outlineLevel="0" collapsed="false">
      <c r="A59" s="83"/>
      <c r="B59" s="83"/>
      <c r="C59" s="84"/>
      <c r="D59" s="83"/>
      <c r="E59" s="83"/>
      <c r="F59" s="84"/>
      <c r="G59" s="84"/>
      <c r="H59" s="84"/>
      <c r="I59" s="84"/>
      <c r="J59" s="84"/>
      <c r="K59" s="84"/>
      <c r="L59" s="84"/>
      <c r="M59" s="84"/>
      <c r="N59" s="76"/>
      <c r="AM59" s="38"/>
    </row>
    <row r="60" customFormat="false" ht="15" hidden="false" customHeight="false" outlineLevel="0" collapsed="false">
      <c r="A60" s="83"/>
      <c r="B60" s="83"/>
      <c r="C60" s="84"/>
      <c r="D60" s="83"/>
      <c r="E60" s="83"/>
      <c r="F60" s="84"/>
      <c r="G60" s="84"/>
      <c r="H60" s="84"/>
      <c r="I60" s="84"/>
      <c r="J60" s="84"/>
      <c r="K60" s="84"/>
      <c r="L60" s="84"/>
      <c r="M60" s="84"/>
      <c r="N60" s="76"/>
      <c r="AM60" s="38"/>
    </row>
    <row r="61" customFormat="false" ht="15" hidden="false" customHeight="false" outlineLevel="0" collapsed="false">
      <c r="A61" s="83"/>
      <c r="B61" s="83"/>
      <c r="C61" s="84"/>
      <c r="D61" s="83"/>
      <c r="E61" s="83"/>
      <c r="F61" s="84"/>
      <c r="G61" s="84"/>
      <c r="H61" s="84"/>
      <c r="I61" s="84"/>
      <c r="J61" s="84"/>
      <c r="K61" s="84"/>
      <c r="L61" s="84"/>
      <c r="M61" s="84"/>
      <c r="N61" s="76"/>
      <c r="AM61" s="38"/>
    </row>
    <row r="62" customFormat="false" ht="15" hidden="false" customHeight="false" outlineLevel="0" collapsed="false">
      <c r="A62" s="83"/>
      <c r="B62" s="83"/>
      <c r="C62" s="84"/>
      <c r="D62" s="83"/>
      <c r="E62" s="83"/>
      <c r="F62" s="84"/>
      <c r="G62" s="84"/>
      <c r="H62" s="84"/>
      <c r="I62" s="84"/>
      <c r="J62" s="84"/>
      <c r="K62" s="84"/>
      <c r="L62" s="84"/>
      <c r="M62" s="84"/>
      <c r="N62" s="76"/>
      <c r="AM62" s="38"/>
    </row>
    <row r="63" customFormat="false" ht="15" hidden="false" customHeight="false" outlineLevel="0" collapsed="false">
      <c r="A63" s="83"/>
      <c r="B63" s="83"/>
      <c r="C63" s="84"/>
      <c r="D63" s="83"/>
      <c r="E63" s="83"/>
      <c r="F63" s="84"/>
      <c r="G63" s="84"/>
      <c r="H63" s="84"/>
      <c r="I63" s="84"/>
      <c r="J63" s="84"/>
      <c r="K63" s="84"/>
      <c r="L63" s="84"/>
      <c r="M63" s="84"/>
      <c r="N63" s="76"/>
      <c r="AM63" s="38"/>
    </row>
    <row r="64" customFormat="false" ht="15" hidden="false" customHeight="false" outlineLevel="0" collapsed="false">
      <c r="A64" s="83"/>
      <c r="B64" s="83"/>
      <c r="C64" s="84"/>
      <c r="D64" s="83"/>
      <c r="E64" s="83"/>
      <c r="F64" s="84"/>
      <c r="G64" s="84"/>
      <c r="H64" s="84"/>
      <c r="I64" s="84"/>
      <c r="J64" s="84"/>
      <c r="K64" s="84"/>
      <c r="L64" s="84"/>
      <c r="M64" s="84"/>
      <c r="N64" s="76"/>
      <c r="AM64" s="38"/>
    </row>
    <row r="65" customFormat="false" ht="15" hidden="false" customHeight="false" outlineLevel="0" collapsed="false">
      <c r="AM65" s="38"/>
    </row>
    <row r="66" customFormat="false" ht="15.75" hidden="false" customHeight="true" outlineLevel="0" collapsed="false">
      <c r="A66" s="169" t="s">
        <v>506</v>
      </c>
      <c r="B66" s="170" t="s">
        <v>119</v>
      </c>
      <c r="C66" s="170" t="s">
        <v>2</v>
      </c>
      <c r="D66" s="170" t="s">
        <v>4</v>
      </c>
      <c r="E66" s="170" t="s">
        <v>6</v>
      </c>
      <c r="F66" s="170" t="s">
        <v>8</v>
      </c>
      <c r="G66" s="170"/>
      <c r="H66" s="170" t="s">
        <v>10</v>
      </c>
      <c r="I66" s="170" t="s">
        <v>14</v>
      </c>
      <c r="J66" s="170" t="s">
        <v>12</v>
      </c>
      <c r="K66" s="171" t="s">
        <v>120</v>
      </c>
      <c r="L66" s="171"/>
      <c r="M66" s="170" t="s">
        <v>20</v>
      </c>
      <c r="N66" s="171" t="s">
        <v>22</v>
      </c>
      <c r="O66" s="172"/>
      <c r="AM66" s="38"/>
    </row>
    <row r="67" customFormat="false" ht="15" hidden="false" customHeight="true" outlineLevel="0" collapsed="false">
      <c r="A67" s="169"/>
      <c r="B67" s="170"/>
      <c r="C67" s="170"/>
      <c r="D67" s="170"/>
      <c r="E67" s="170"/>
      <c r="F67" s="173" t="s">
        <v>122</v>
      </c>
      <c r="G67" s="173" t="s">
        <v>123</v>
      </c>
      <c r="H67" s="170"/>
      <c r="I67" s="170"/>
      <c r="J67" s="170"/>
      <c r="K67" s="174" t="s">
        <v>124</v>
      </c>
      <c r="L67" s="174" t="s">
        <v>507</v>
      </c>
      <c r="M67" s="170"/>
      <c r="N67" s="171"/>
      <c r="AM67" s="38"/>
    </row>
    <row r="68" customFormat="false" ht="15" hidden="false" customHeight="false" outlineLevel="0" collapsed="false">
      <c r="A68" s="83"/>
      <c r="B68" s="83"/>
      <c r="C68" s="84"/>
      <c r="D68" s="83"/>
      <c r="E68" s="83"/>
      <c r="F68" s="84"/>
      <c r="G68" s="84"/>
      <c r="H68" s="84"/>
      <c r="I68" s="84"/>
      <c r="J68" s="73"/>
      <c r="K68" s="73"/>
      <c r="L68" s="73"/>
      <c r="M68" s="73"/>
      <c r="N68" s="76"/>
      <c r="AM68" s="38"/>
    </row>
    <row r="69" customFormat="false" ht="15" hidden="false" customHeight="false" outlineLevel="0" collapsed="false">
      <c r="A69" s="83"/>
      <c r="B69" s="83"/>
      <c r="C69" s="84"/>
      <c r="D69" s="83"/>
      <c r="E69" s="83"/>
      <c r="F69" s="84"/>
      <c r="G69" s="84"/>
      <c r="H69" s="84"/>
      <c r="I69" s="84"/>
      <c r="J69" s="84"/>
      <c r="K69" s="84"/>
      <c r="L69" s="84"/>
      <c r="M69" s="84"/>
      <c r="N69" s="76"/>
      <c r="AM69" s="38"/>
    </row>
    <row r="70" customFormat="false" ht="15" hidden="false" customHeight="false" outlineLevel="0" collapsed="false">
      <c r="A70" s="83"/>
      <c r="B70" s="83"/>
      <c r="C70" s="84"/>
      <c r="D70" s="83"/>
      <c r="E70" s="83"/>
      <c r="F70" s="84"/>
      <c r="G70" s="84"/>
      <c r="H70" s="84"/>
      <c r="I70" s="84"/>
      <c r="J70" s="84"/>
      <c r="K70" s="84"/>
      <c r="L70" s="84"/>
      <c r="M70" s="84"/>
      <c r="N70" s="76"/>
      <c r="AM70" s="38"/>
    </row>
    <row r="71" customFormat="false" ht="15" hidden="false" customHeight="false" outlineLevel="0" collapsed="false">
      <c r="A71" s="83"/>
      <c r="B71" s="83"/>
      <c r="C71" s="84"/>
      <c r="D71" s="83"/>
      <c r="E71" s="83"/>
      <c r="F71" s="84"/>
      <c r="G71" s="84"/>
      <c r="H71" s="84"/>
      <c r="I71" s="84"/>
      <c r="J71" s="84"/>
      <c r="K71" s="84"/>
      <c r="L71" s="84"/>
      <c r="M71" s="84"/>
      <c r="N71" s="76"/>
      <c r="AM71" s="38"/>
    </row>
    <row r="72" customFormat="false" ht="15" hidden="false" customHeight="false" outlineLevel="0" collapsed="false">
      <c r="A72" s="83"/>
      <c r="B72" s="83"/>
      <c r="C72" s="84"/>
      <c r="D72" s="83"/>
      <c r="E72" s="83"/>
      <c r="F72" s="84"/>
      <c r="G72" s="84"/>
      <c r="H72" s="84"/>
      <c r="I72" s="84"/>
      <c r="J72" s="84"/>
      <c r="K72" s="84"/>
      <c r="L72" s="84"/>
      <c r="M72" s="84"/>
      <c r="N72" s="76"/>
      <c r="AM72" s="38"/>
    </row>
    <row r="73" customFormat="false" ht="15" hidden="false" customHeight="false" outlineLevel="0" collapsed="false">
      <c r="A73" s="83"/>
      <c r="B73" s="83"/>
      <c r="C73" s="84"/>
      <c r="D73" s="83"/>
      <c r="E73" s="83"/>
      <c r="F73" s="84"/>
      <c r="G73" s="84"/>
      <c r="H73" s="84"/>
      <c r="I73" s="84"/>
      <c r="J73" s="84"/>
      <c r="K73" s="84"/>
      <c r="L73" s="84"/>
      <c r="M73" s="84"/>
      <c r="N73" s="76"/>
      <c r="AM73" s="38"/>
    </row>
    <row r="74" customFormat="false" ht="15" hidden="false" customHeight="false" outlineLevel="0" collapsed="false">
      <c r="A74" s="83"/>
      <c r="B74" s="83"/>
      <c r="C74" s="84"/>
      <c r="D74" s="83"/>
      <c r="E74" s="83"/>
      <c r="F74" s="84"/>
      <c r="G74" s="84"/>
      <c r="H74" s="84"/>
      <c r="I74" s="84"/>
      <c r="J74" s="84"/>
      <c r="K74" s="84"/>
      <c r="L74" s="84"/>
      <c r="M74" s="84"/>
      <c r="N74" s="76"/>
      <c r="AM74" s="38"/>
    </row>
    <row r="75" customFormat="false" ht="15" hidden="false" customHeight="false" outlineLevel="0" collapsed="false">
      <c r="A75" s="83"/>
      <c r="B75" s="83"/>
      <c r="C75" s="84"/>
      <c r="D75" s="83"/>
      <c r="E75" s="83"/>
      <c r="F75" s="84"/>
      <c r="G75" s="84"/>
      <c r="H75" s="84"/>
      <c r="I75" s="84"/>
      <c r="J75" s="84"/>
      <c r="K75" s="84"/>
      <c r="L75" s="84"/>
      <c r="M75" s="84"/>
      <c r="N75" s="76"/>
      <c r="AM75" s="38"/>
    </row>
    <row r="76" customFormat="false" ht="15" hidden="false" customHeight="false" outlineLevel="0" collapsed="false">
      <c r="A76" s="83"/>
      <c r="B76" s="83"/>
      <c r="C76" s="84"/>
      <c r="D76" s="83"/>
      <c r="E76" s="83"/>
      <c r="F76" s="84"/>
      <c r="G76" s="84"/>
      <c r="H76" s="84"/>
      <c r="I76" s="84"/>
      <c r="J76" s="84"/>
      <c r="K76" s="84"/>
      <c r="L76" s="84"/>
      <c r="M76" s="84"/>
      <c r="N76" s="76"/>
      <c r="AM76" s="38"/>
    </row>
    <row r="77" customFormat="false" ht="15" hidden="false" customHeight="false" outlineLevel="0" collapsed="false">
      <c r="AM77" s="38"/>
    </row>
    <row r="78" customFormat="false" ht="15.75" hidden="false" customHeight="true" outlineLevel="0" collapsed="false">
      <c r="A78" s="169" t="s">
        <v>506</v>
      </c>
      <c r="B78" s="170" t="s">
        <v>119</v>
      </c>
      <c r="C78" s="170" t="s">
        <v>2</v>
      </c>
      <c r="D78" s="170" t="s">
        <v>4</v>
      </c>
      <c r="E78" s="170" t="s">
        <v>6</v>
      </c>
      <c r="F78" s="170" t="s">
        <v>8</v>
      </c>
      <c r="G78" s="170"/>
      <c r="H78" s="170" t="s">
        <v>10</v>
      </c>
      <c r="I78" s="170" t="s">
        <v>14</v>
      </c>
      <c r="J78" s="170" t="s">
        <v>12</v>
      </c>
      <c r="K78" s="171" t="s">
        <v>120</v>
      </c>
      <c r="L78" s="171"/>
      <c r="M78" s="170" t="s">
        <v>20</v>
      </c>
      <c r="N78" s="171" t="s">
        <v>22</v>
      </c>
      <c r="O78" s="172"/>
      <c r="AM78" s="38"/>
    </row>
    <row r="79" customFormat="false" ht="15" hidden="false" customHeight="true" outlineLevel="0" collapsed="false">
      <c r="A79" s="169"/>
      <c r="B79" s="170"/>
      <c r="C79" s="170"/>
      <c r="D79" s="170"/>
      <c r="E79" s="170"/>
      <c r="F79" s="173" t="s">
        <v>122</v>
      </c>
      <c r="G79" s="173" t="s">
        <v>123</v>
      </c>
      <c r="H79" s="170"/>
      <c r="I79" s="170"/>
      <c r="J79" s="170"/>
      <c r="K79" s="174" t="s">
        <v>124</v>
      </c>
      <c r="L79" s="174" t="s">
        <v>507</v>
      </c>
      <c r="M79" s="170"/>
      <c r="N79" s="171"/>
      <c r="AM79" s="38"/>
    </row>
    <row r="80" customFormat="false" ht="15" hidden="false" customHeight="true" outlineLevel="0" collapsed="false">
      <c r="A80" s="83"/>
      <c r="B80" s="83"/>
      <c r="C80" s="84"/>
      <c r="D80" s="83"/>
      <c r="E80" s="83"/>
      <c r="F80" s="84"/>
      <c r="G80" s="84"/>
      <c r="H80" s="84"/>
      <c r="I80" s="84"/>
      <c r="J80" s="73"/>
      <c r="K80" s="73"/>
      <c r="L80" s="73"/>
      <c r="M80" s="73"/>
      <c r="N80" s="76"/>
      <c r="AM80" s="38"/>
    </row>
    <row r="81" customFormat="false" ht="15" hidden="false" customHeight="false" outlineLevel="0" collapsed="false">
      <c r="A81" s="83"/>
      <c r="B81" s="83"/>
      <c r="C81" s="84"/>
      <c r="D81" s="83"/>
      <c r="E81" s="83"/>
      <c r="F81" s="84"/>
      <c r="G81" s="84"/>
      <c r="H81" s="84"/>
      <c r="I81" s="84"/>
      <c r="J81" s="84"/>
      <c r="K81" s="84"/>
      <c r="L81" s="84"/>
      <c r="M81" s="84"/>
      <c r="N81" s="76"/>
      <c r="AM81" s="38"/>
    </row>
    <row r="82" customFormat="false" ht="15" hidden="false" customHeight="false" outlineLevel="0" collapsed="false">
      <c r="A82" s="83"/>
      <c r="B82" s="83"/>
      <c r="C82" s="84"/>
      <c r="D82" s="83"/>
      <c r="E82" s="83"/>
      <c r="F82" s="84"/>
      <c r="G82" s="84"/>
      <c r="H82" s="84"/>
      <c r="I82" s="84"/>
      <c r="J82" s="84"/>
      <c r="K82" s="84"/>
      <c r="L82" s="84"/>
      <c r="M82" s="84"/>
      <c r="N82" s="76"/>
      <c r="AM82" s="38"/>
    </row>
    <row r="83" customFormat="false" ht="15" hidden="false" customHeight="false" outlineLevel="0" collapsed="false">
      <c r="A83" s="83"/>
      <c r="B83" s="83"/>
      <c r="C83" s="84"/>
      <c r="D83" s="83"/>
      <c r="E83" s="83"/>
      <c r="F83" s="84"/>
      <c r="G83" s="84"/>
      <c r="H83" s="84"/>
      <c r="I83" s="84"/>
      <c r="J83" s="84"/>
      <c r="K83" s="84"/>
      <c r="L83" s="84"/>
      <c r="M83" s="84"/>
      <c r="N83" s="76"/>
      <c r="AM83" s="38"/>
    </row>
    <row r="84" customFormat="false" ht="15" hidden="false" customHeight="false" outlineLevel="0" collapsed="false">
      <c r="A84" s="83"/>
      <c r="B84" s="83"/>
      <c r="C84" s="84"/>
      <c r="D84" s="83"/>
      <c r="E84" s="83"/>
      <c r="F84" s="84"/>
      <c r="G84" s="84"/>
      <c r="H84" s="84"/>
      <c r="I84" s="84"/>
      <c r="J84" s="84"/>
      <c r="K84" s="84"/>
      <c r="L84" s="84"/>
      <c r="M84" s="84"/>
      <c r="N84" s="76"/>
      <c r="AM84" s="38"/>
    </row>
    <row r="85" customFormat="false" ht="15" hidden="false" customHeight="false" outlineLevel="0" collapsed="false">
      <c r="A85" s="83"/>
      <c r="B85" s="83"/>
      <c r="C85" s="84"/>
      <c r="D85" s="83"/>
      <c r="E85" s="83"/>
      <c r="F85" s="84"/>
      <c r="G85" s="84"/>
      <c r="H85" s="84"/>
      <c r="I85" s="84"/>
      <c r="J85" s="84"/>
      <c r="K85" s="84"/>
      <c r="L85" s="84"/>
      <c r="M85" s="84"/>
      <c r="N85" s="76"/>
      <c r="AM85" s="38"/>
    </row>
    <row r="86" customFormat="false" ht="15" hidden="false" customHeight="false" outlineLevel="0" collapsed="false">
      <c r="A86" s="83"/>
      <c r="B86" s="83"/>
      <c r="C86" s="84"/>
      <c r="D86" s="83"/>
      <c r="E86" s="83"/>
      <c r="F86" s="84"/>
      <c r="G86" s="84"/>
      <c r="H86" s="84"/>
      <c r="I86" s="84"/>
      <c r="J86" s="84"/>
      <c r="K86" s="84"/>
      <c r="L86" s="84"/>
      <c r="M86" s="84"/>
      <c r="N86" s="76"/>
      <c r="AM86" s="38"/>
    </row>
    <row r="87" customFormat="false" ht="15" hidden="false" customHeight="false" outlineLevel="0" collapsed="false">
      <c r="A87" s="83"/>
      <c r="B87" s="83"/>
      <c r="C87" s="84"/>
      <c r="D87" s="83"/>
      <c r="E87" s="83"/>
      <c r="F87" s="84"/>
      <c r="G87" s="84"/>
      <c r="H87" s="84"/>
      <c r="I87" s="84"/>
      <c r="J87" s="84"/>
      <c r="K87" s="84"/>
      <c r="L87" s="84"/>
      <c r="M87" s="84"/>
      <c r="N87" s="76"/>
      <c r="AM87" s="38"/>
    </row>
    <row r="88" customFormat="false" ht="15" hidden="false" customHeight="false" outlineLevel="0" collapsed="false">
      <c r="A88" s="83"/>
      <c r="B88" s="83"/>
      <c r="C88" s="84"/>
      <c r="D88" s="83"/>
      <c r="E88" s="83"/>
      <c r="F88" s="84"/>
      <c r="G88" s="84"/>
      <c r="H88" s="84"/>
      <c r="I88" s="84"/>
      <c r="J88" s="84"/>
      <c r="K88" s="84"/>
      <c r="L88" s="84"/>
      <c r="M88" s="84"/>
      <c r="N88" s="76"/>
      <c r="AM88" s="38"/>
    </row>
    <row r="89" customFormat="false" ht="15" hidden="false" customHeight="false" outlineLevel="0" collapsed="false">
      <c r="AM89" s="38"/>
    </row>
    <row r="90" customFormat="false" ht="15.75" hidden="false" customHeight="true" outlineLevel="0" collapsed="false">
      <c r="A90" s="169" t="s">
        <v>508</v>
      </c>
      <c r="B90" s="170" t="s">
        <v>119</v>
      </c>
      <c r="C90" s="170" t="s">
        <v>2</v>
      </c>
      <c r="D90" s="170" t="s">
        <v>4</v>
      </c>
      <c r="E90" s="170" t="s">
        <v>6</v>
      </c>
      <c r="F90" s="170" t="s">
        <v>8</v>
      </c>
      <c r="G90" s="170"/>
      <c r="H90" s="170" t="s">
        <v>10</v>
      </c>
      <c r="I90" s="170" t="s">
        <v>14</v>
      </c>
      <c r="J90" s="170" t="s">
        <v>12</v>
      </c>
      <c r="K90" s="171" t="s">
        <v>120</v>
      </c>
      <c r="L90" s="171"/>
      <c r="M90" s="170" t="s">
        <v>20</v>
      </c>
      <c r="N90" s="171" t="s">
        <v>22</v>
      </c>
      <c r="O90" s="172"/>
      <c r="AM90" s="38"/>
    </row>
    <row r="91" customFormat="false" ht="15" hidden="false" customHeight="false" outlineLevel="0" collapsed="false">
      <c r="A91" s="169"/>
      <c r="B91" s="170"/>
      <c r="C91" s="170"/>
      <c r="D91" s="170"/>
      <c r="E91" s="170"/>
      <c r="F91" s="173" t="s">
        <v>122</v>
      </c>
      <c r="G91" s="173" t="s">
        <v>123</v>
      </c>
      <c r="H91" s="170"/>
      <c r="I91" s="170"/>
      <c r="J91" s="170"/>
      <c r="K91" s="174" t="s">
        <v>124</v>
      </c>
      <c r="L91" s="174" t="s">
        <v>507</v>
      </c>
      <c r="M91" s="170"/>
      <c r="N91" s="171"/>
      <c r="AM91" s="38"/>
    </row>
    <row r="92" customFormat="false" ht="15" hidden="false" customHeight="false" outlineLevel="0" collapsed="false">
      <c r="A92" s="83"/>
      <c r="B92" s="83"/>
      <c r="C92" s="84"/>
      <c r="D92" s="83"/>
      <c r="E92" s="83"/>
      <c r="F92" s="84"/>
      <c r="G92" s="84"/>
      <c r="H92" s="84"/>
      <c r="I92" s="84"/>
      <c r="J92" s="73"/>
      <c r="K92" s="73"/>
      <c r="L92" s="73"/>
      <c r="M92" s="73"/>
      <c r="N92" s="76"/>
      <c r="AM92" s="38"/>
    </row>
    <row r="93" customFormat="false" ht="15" hidden="false" customHeight="false" outlineLevel="0" collapsed="false">
      <c r="A93" s="83"/>
      <c r="B93" s="83"/>
      <c r="C93" s="84"/>
      <c r="D93" s="83"/>
      <c r="E93" s="83"/>
      <c r="F93" s="84"/>
      <c r="G93" s="84"/>
      <c r="H93" s="84"/>
      <c r="I93" s="84"/>
      <c r="J93" s="84"/>
      <c r="K93" s="84"/>
      <c r="L93" s="84"/>
      <c r="M93" s="84"/>
      <c r="N93" s="76"/>
      <c r="AM93" s="38"/>
    </row>
    <row r="94" customFormat="false" ht="15" hidden="false" customHeight="false" outlineLevel="0" collapsed="false">
      <c r="A94" s="83"/>
      <c r="B94" s="83"/>
      <c r="C94" s="84"/>
      <c r="D94" s="83"/>
      <c r="E94" s="83"/>
      <c r="F94" s="84"/>
      <c r="G94" s="84"/>
      <c r="H94" s="84"/>
      <c r="I94" s="84"/>
      <c r="J94" s="84"/>
      <c r="K94" s="84"/>
      <c r="L94" s="84"/>
      <c r="M94" s="84"/>
      <c r="N94" s="76"/>
      <c r="AM94" s="38"/>
    </row>
    <row r="95" customFormat="false" ht="15" hidden="false" customHeight="false" outlineLevel="0" collapsed="false">
      <c r="A95" s="83"/>
      <c r="B95" s="83"/>
      <c r="C95" s="84"/>
      <c r="D95" s="83"/>
      <c r="E95" s="83"/>
      <c r="F95" s="84"/>
      <c r="G95" s="84"/>
      <c r="H95" s="84"/>
      <c r="I95" s="84"/>
      <c r="J95" s="84"/>
      <c r="K95" s="84"/>
      <c r="L95" s="84"/>
      <c r="M95" s="84"/>
      <c r="N95" s="76"/>
      <c r="AM95" s="38"/>
    </row>
    <row r="96" customFormat="false" ht="15" hidden="false" customHeight="false" outlineLevel="0" collapsed="false">
      <c r="A96" s="83"/>
      <c r="B96" s="83"/>
      <c r="C96" s="84"/>
      <c r="D96" s="83"/>
      <c r="E96" s="83"/>
      <c r="F96" s="84"/>
      <c r="G96" s="84"/>
      <c r="H96" s="84"/>
      <c r="I96" s="84"/>
      <c r="J96" s="84"/>
      <c r="K96" s="84"/>
      <c r="L96" s="84"/>
      <c r="M96" s="84"/>
      <c r="N96" s="76"/>
      <c r="AM96" s="38"/>
    </row>
    <row r="97" customFormat="false" ht="15" hidden="false" customHeight="false" outlineLevel="0" collapsed="false">
      <c r="A97" s="83"/>
      <c r="B97" s="83"/>
      <c r="C97" s="84"/>
      <c r="D97" s="83"/>
      <c r="E97" s="83"/>
      <c r="F97" s="84"/>
      <c r="G97" s="84"/>
      <c r="H97" s="84"/>
      <c r="I97" s="84"/>
      <c r="J97" s="84"/>
      <c r="K97" s="84"/>
      <c r="L97" s="84"/>
      <c r="M97" s="84"/>
      <c r="N97" s="76"/>
      <c r="AM97" s="38"/>
    </row>
    <row r="98" customFormat="false" ht="15" hidden="false" customHeight="false" outlineLevel="0" collapsed="false">
      <c r="A98" s="83"/>
      <c r="B98" s="83"/>
      <c r="C98" s="84"/>
      <c r="D98" s="83"/>
      <c r="E98" s="83"/>
      <c r="F98" s="84"/>
      <c r="G98" s="84"/>
      <c r="H98" s="84"/>
      <c r="I98" s="84"/>
      <c r="J98" s="84"/>
      <c r="K98" s="84"/>
      <c r="L98" s="84"/>
      <c r="M98" s="84"/>
      <c r="N98" s="76"/>
      <c r="AM98" s="38"/>
    </row>
    <row r="99" customFormat="false" ht="15" hidden="false" customHeight="false" outlineLevel="0" collapsed="false">
      <c r="A99" s="83"/>
      <c r="B99" s="83"/>
      <c r="C99" s="84"/>
      <c r="D99" s="83"/>
      <c r="E99" s="83"/>
      <c r="F99" s="84"/>
      <c r="G99" s="84"/>
      <c r="H99" s="84"/>
      <c r="I99" s="84"/>
      <c r="J99" s="84"/>
      <c r="K99" s="84"/>
      <c r="L99" s="84"/>
      <c r="M99" s="84"/>
      <c r="N99" s="76"/>
      <c r="AM99" s="38"/>
    </row>
    <row r="100" customFormat="false" ht="15" hidden="false" customHeight="false" outlineLevel="0" collapsed="false">
      <c r="A100" s="83"/>
      <c r="B100" s="83"/>
      <c r="C100" s="84"/>
      <c r="D100" s="83"/>
      <c r="E100" s="83"/>
      <c r="F100" s="84"/>
      <c r="G100" s="84"/>
      <c r="H100" s="84"/>
      <c r="I100" s="84"/>
      <c r="J100" s="84"/>
      <c r="K100" s="84"/>
      <c r="L100" s="84"/>
      <c r="M100" s="84"/>
      <c r="N100" s="76"/>
      <c r="AM100" s="38"/>
    </row>
    <row r="101" customFormat="false" ht="15" hidden="false" customHeight="false" outlineLevel="0" collapsed="false">
      <c r="A101" s="34"/>
      <c r="B101" s="34"/>
      <c r="AM101" s="38"/>
    </row>
    <row r="102" customFormat="false" ht="15" hidden="false" customHeight="false" outlineLevel="0" collapsed="false">
      <c r="A102" s="38"/>
      <c r="B102" s="38"/>
      <c r="C102" s="38"/>
      <c r="D102" s="175"/>
      <c r="E102" s="175"/>
      <c r="F102" s="38"/>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row>
    <row r="103" customFormat="false" ht="15" hidden="false" customHeight="false" outlineLevel="0" collapsed="false">
      <c r="A103" s="38"/>
      <c r="B103" s="38"/>
      <c r="C103" s="38"/>
      <c r="D103" s="175"/>
      <c r="E103" s="175"/>
      <c r="F103" s="38"/>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row>
  </sheetData>
  <mergeCells count="97">
    <mergeCell ref="A1:AJ1"/>
    <mergeCell ref="A2:I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7"/>
    <mergeCell ref="A18:A22"/>
    <mergeCell ref="A23:A26"/>
    <mergeCell ref="A27:A34"/>
    <mergeCell ref="A35:A42"/>
    <mergeCell ref="A43:A46"/>
    <mergeCell ref="A50:N50"/>
    <mergeCell ref="A54:A55"/>
    <mergeCell ref="B54:B55"/>
    <mergeCell ref="C54:C55"/>
    <mergeCell ref="D54:D55"/>
    <mergeCell ref="E54:E55"/>
    <mergeCell ref="F54:G54"/>
    <mergeCell ref="H54:H55"/>
    <mergeCell ref="I54:I55"/>
    <mergeCell ref="J54:J55"/>
    <mergeCell ref="K54:L54"/>
    <mergeCell ref="M54:M55"/>
    <mergeCell ref="N54:N55"/>
    <mergeCell ref="A66:A67"/>
    <mergeCell ref="B66:B67"/>
    <mergeCell ref="C66:C67"/>
    <mergeCell ref="D66:D67"/>
    <mergeCell ref="E66:E67"/>
    <mergeCell ref="F66:G66"/>
    <mergeCell ref="H66:H67"/>
    <mergeCell ref="I66:I67"/>
    <mergeCell ref="J66:J67"/>
    <mergeCell ref="K66:L66"/>
    <mergeCell ref="M66:M67"/>
    <mergeCell ref="N66:N67"/>
    <mergeCell ref="A78:A79"/>
    <mergeCell ref="B78:B79"/>
    <mergeCell ref="C78:C79"/>
    <mergeCell ref="D78:D79"/>
    <mergeCell ref="E78:E79"/>
    <mergeCell ref="F78:G78"/>
    <mergeCell ref="H78:H79"/>
    <mergeCell ref="I78:I79"/>
    <mergeCell ref="J78:J79"/>
    <mergeCell ref="K78:L78"/>
    <mergeCell ref="M78:M79"/>
    <mergeCell ref="N78:N79"/>
    <mergeCell ref="A90:A91"/>
    <mergeCell ref="B90:B91"/>
    <mergeCell ref="C90:C91"/>
    <mergeCell ref="D90:D91"/>
    <mergeCell ref="E90:E91"/>
    <mergeCell ref="F90:G90"/>
    <mergeCell ref="H90:H91"/>
    <mergeCell ref="I90:I91"/>
    <mergeCell ref="J90:J91"/>
    <mergeCell ref="K90:L90"/>
    <mergeCell ref="M90:M91"/>
    <mergeCell ref="N90:N91"/>
  </mergeCells>
  <conditionalFormatting sqref="T11:T46">
    <cfRule type="cellIs" priority="2" operator="equal" aboveAverage="0" equalAverage="0" bottom="0" percent="0" rank="0" text="" dxfId="0">
      <formula>$AQ$7</formula>
    </cfRule>
    <cfRule type="cellIs" priority="3" operator="equal" aboveAverage="0" equalAverage="0" bottom="0" percent="0" rank="0" text="" dxfId="1">
      <formula>$AQ$6</formula>
    </cfRule>
  </conditionalFormatting>
  <conditionalFormatting sqref="AQ6:AQ7">
    <cfRule type="cellIs" priority="4" operator="equal" aboveAverage="0" equalAverage="0" bottom="0" percent="0" rank="0" text="" dxfId="2">
      <formula>$AQ$6</formula>
    </cfRule>
  </conditionalFormatting>
  <conditionalFormatting sqref="S11:S46">
    <cfRule type="cellIs" priority="5" operator="equal" aboveAverage="0" equalAverage="0" bottom="0" percent="0" rank="0" text="" dxfId="3">
      <formula>"x"</formula>
    </cfRule>
  </conditionalFormatting>
  <conditionalFormatting sqref="R11:R46">
    <cfRule type="cellIs" priority="6" operator="equal" aboveAverage="0" equalAverage="0" bottom="0" percent="0" rank="0" text="" dxfId="4">
      <formula>"x"</formula>
    </cfRule>
  </conditionalFormatting>
  <conditionalFormatting sqref="Q11:Q46">
    <cfRule type="cellIs" priority="7" operator="equal" aboveAverage="0" equalAverage="0" bottom="0" percent="0" rank="0" text="" dxfId="5">
      <formula>"x"</formula>
    </cfRule>
  </conditionalFormatting>
  <conditionalFormatting sqref="P11:P46">
    <cfRule type="cellIs" priority="8" operator="equal" aboveAverage="0" equalAverage="0" bottom="0" percent="0" rank="0" text="" dxfId="6">
      <formula>"x"</formula>
    </cfRule>
  </conditionalFormatting>
  <conditionalFormatting sqref="O11:O46">
    <cfRule type="cellIs" priority="9" operator="equal" aboveAverage="0" equalAverage="0" bottom="0" percent="0" rank="0" text="" dxfId="7">
      <formula>"x"</formula>
    </cfRule>
  </conditionalFormatting>
  <conditionalFormatting sqref="U24 U34 U37 U43">
    <cfRule type="cellIs" priority="10" operator="equal" aboveAverage="0" equalAverage="0" bottom="0" percent="0" rank="0" text="" dxfId="0">
      <formula>"x"</formula>
    </cfRule>
  </conditionalFormatting>
  <dataValidations count="2">
    <dataValidation allowBlank="true" errorStyle="stop" operator="between" showDropDown="false" showErrorMessage="true" showInputMessage="true" sqref="T11:T46" type="list">
      <formula1>$AQ$6:$AQ$7</formula1>
      <formula2>0</formula2>
    </dataValidation>
    <dataValidation allowBlank="true" errorStyle="stop" operator="between" showDropDown="false" showErrorMessage="true" showInputMessage="true" sqref="N11:N46 AK11:AK46 N56:N64 N68:N76 N80:N88 N92:N101"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04857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G28" activeCellId="0" sqref="G28"/>
    </sheetView>
  </sheetViews>
  <sheetFormatPr defaultColWidth="8.6796875" defaultRowHeight="15" customHeight="true" zeroHeight="false" outlineLevelRow="0" outlineLevelCol="0"/>
  <cols>
    <col collapsed="false" customWidth="true" hidden="false" outlineLevel="0" max="1" min="1" style="0" width="2.86"/>
    <col collapsed="false" customWidth="true" hidden="false" outlineLevel="0" max="2" min="2" style="0" width="3.86"/>
    <col collapsed="false" customWidth="true" hidden="false" outlineLevel="0" max="3" min="3" style="0" width="53"/>
    <col collapsed="false" customWidth="true" hidden="false" outlineLevel="0" max="4" min="4" style="0" width="12"/>
    <col collapsed="false" customWidth="true" hidden="false" outlineLevel="0" max="5" min="5" style="0" width="7.42"/>
    <col collapsed="false" customWidth="true" hidden="false" outlineLevel="0" max="6" min="6" style="0" width="12"/>
    <col collapsed="false" customWidth="true" hidden="false" outlineLevel="0" max="7" min="7" style="0" width="8.15"/>
    <col collapsed="false" customWidth="true" hidden="false" outlineLevel="0" max="8" min="8" style="0" width="9.14"/>
    <col collapsed="false" customWidth="true" hidden="false" outlineLevel="0" max="24" min="24" style="0" width="2.86"/>
    <col collapsed="false" customWidth="true" hidden="true" outlineLevel="0" max="26" min="26" style="0" width="11.53"/>
    <col collapsed="false" customWidth="true" hidden="true" outlineLevel="0" max="28" min="27" style="0" width="4.14"/>
    <col collapsed="false" customWidth="true" hidden="false" outlineLevel="0" max="29" min="29" style="0" width="4.14"/>
  </cols>
  <sheetData>
    <row r="1" customFormat="false" ht="15" hidden="false" customHeight="false" outlineLevel="0" collapsed="false">
      <c r="A1" s="176"/>
      <c r="B1" s="177" t="s">
        <v>107</v>
      </c>
      <c r="C1" s="177"/>
      <c r="D1" s="177"/>
      <c r="E1" s="177"/>
      <c r="F1" s="177"/>
      <c r="G1" s="177"/>
      <c r="H1" s="177"/>
      <c r="I1" s="177"/>
      <c r="J1" s="177"/>
      <c r="K1" s="177"/>
      <c r="L1" s="177"/>
      <c r="M1" s="177"/>
      <c r="N1" s="177"/>
      <c r="O1" s="177"/>
      <c r="P1" s="177"/>
      <c r="Q1" s="177"/>
      <c r="R1" s="177"/>
      <c r="S1" s="177"/>
      <c r="T1" s="177"/>
      <c r="U1" s="177"/>
      <c r="V1" s="177"/>
      <c r="W1" s="177"/>
      <c r="X1" s="176"/>
    </row>
    <row r="2" s="179" customFormat="true" ht="21" hidden="false" customHeight="true" outlineLevel="0" collapsed="false">
      <c r="A2" s="178"/>
      <c r="B2" s="177"/>
      <c r="C2" s="177"/>
      <c r="D2" s="177"/>
      <c r="E2" s="177"/>
      <c r="F2" s="177"/>
      <c r="G2" s="177"/>
      <c r="H2" s="177"/>
      <c r="I2" s="177"/>
      <c r="J2" s="177"/>
      <c r="K2" s="177"/>
      <c r="L2" s="177"/>
      <c r="M2" s="177"/>
      <c r="N2" s="177"/>
      <c r="O2" s="177"/>
      <c r="P2" s="177"/>
      <c r="Q2" s="177"/>
      <c r="R2" s="177"/>
      <c r="S2" s="177"/>
      <c r="T2" s="177"/>
      <c r="U2" s="177"/>
      <c r="V2" s="177"/>
      <c r="W2" s="177"/>
      <c r="X2" s="178"/>
    </row>
    <row r="3" customFormat="false" ht="33.75" hidden="false" customHeight="true" outlineLevel="0" collapsed="false">
      <c r="A3" s="176"/>
      <c r="B3" s="180" t="str">
        <f aca="false">'Monitoria Anual - 1'!A2</f>
        <v>Plano de Ação Nacional para Conservação das Espécies Ameaçadas de Extinção da Fauna Aquática da Bacia do Rio São Francisco - PAN SÃO FRANCISCO</v>
      </c>
      <c r="C3" s="180"/>
      <c r="D3" s="180"/>
      <c r="E3" s="180"/>
      <c r="F3" s="180"/>
      <c r="G3" s="180"/>
      <c r="H3" s="180"/>
      <c r="I3" s="180"/>
      <c r="J3" s="180"/>
      <c r="K3" s="180"/>
      <c r="L3" s="180"/>
      <c r="M3" s="180"/>
      <c r="N3" s="180"/>
      <c r="O3" s="180"/>
      <c r="P3" s="180"/>
      <c r="Q3" s="180"/>
      <c r="R3" s="180"/>
      <c r="S3" s="180"/>
      <c r="T3" s="180"/>
      <c r="U3" s="180"/>
      <c r="V3" s="180"/>
      <c r="W3" s="180"/>
      <c r="X3" s="176"/>
    </row>
    <row r="4" customFormat="false" ht="15" hidden="false" customHeight="false" outlineLevel="0" collapsed="false">
      <c r="A4" s="176"/>
      <c r="J4" s="181"/>
      <c r="K4" s="181"/>
      <c r="L4" s="181"/>
      <c r="M4" s="181"/>
      <c r="N4" s="181"/>
      <c r="O4" s="181"/>
      <c r="X4" s="176"/>
    </row>
    <row r="5" s="184" customFormat="true" ht="45" hidden="false" customHeight="true" outlineLevel="0" collapsed="false">
      <c r="A5" s="182"/>
      <c r="B5" s="183" t="s">
        <v>509</v>
      </c>
      <c r="C5" s="183"/>
      <c r="D5" s="44" t="str">
        <f aca="false">'Monitoria Anual - 1'!B4</f>
        <v>Assegurar a qualidade ambiental do ecossistema aquático para conservar populações saudáveis de peixes ameaçados do Velho Chico, em 5 anos.</v>
      </c>
      <c r="E5" s="44"/>
      <c r="F5" s="44"/>
      <c r="G5" s="44"/>
      <c r="H5" s="44"/>
      <c r="I5" s="44"/>
      <c r="J5" s="44"/>
      <c r="K5" s="44"/>
      <c r="L5" s="44"/>
      <c r="M5" s="44"/>
      <c r="N5" s="45"/>
      <c r="O5" s="45"/>
      <c r="P5" s="45"/>
      <c r="Q5" s="45"/>
      <c r="R5" s="45"/>
      <c r="X5" s="182"/>
    </row>
    <row r="6" customFormat="false" ht="15" hidden="false" customHeight="false" outlineLevel="0" collapsed="false">
      <c r="A6" s="176"/>
      <c r="J6" s="181"/>
      <c r="K6" s="181"/>
      <c r="L6" s="181"/>
      <c r="M6" s="181"/>
      <c r="N6" s="181"/>
      <c r="O6" s="181"/>
      <c r="X6" s="176"/>
    </row>
    <row r="7" customFormat="false" ht="26.25" hidden="false" customHeight="true" outlineLevel="0" collapsed="false">
      <c r="A7" s="176"/>
      <c r="B7" s="183" t="s">
        <v>111</v>
      </c>
      <c r="C7" s="183"/>
      <c r="D7" s="185" t="str">
        <f aca="false">'Monitoria Anual - 1'!B6</f>
        <v>04/03/2024 – 06/04/2024</v>
      </c>
      <c r="E7" s="185"/>
      <c r="F7" s="185"/>
      <c r="G7" s="185"/>
      <c r="H7" s="184"/>
      <c r="I7" s="186"/>
      <c r="J7" s="181"/>
      <c r="K7" s="181"/>
      <c r="L7" s="181"/>
      <c r="M7" s="181"/>
      <c r="N7" s="181"/>
      <c r="O7" s="181"/>
      <c r="X7" s="176"/>
    </row>
    <row r="8" customFormat="false" ht="15" hidden="false" customHeight="false" outlineLevel="0" collapsed="false">
      <c r="A8" s="176"/>
      <c r="X8" s="176"/>
    </row>
    <row r="9" customFormat="false" ht="31.5" hidden="false" customHeight="true" outlineLevel="0" collapsed="false">
      <c r="A9" s="176"/>
      <c r="B9" s="177" t="s">
        <v>510</v>
      </c>
      <c r="C9" s="177"/>
      <c r="D9" s="177"/>
      <c r="E9" s="177"/>
      <c r="F9" s="177"/>
      <c r="G9" s="177"/>
      <c r="H9" s="177"/>
      <c r="I9" s="177"/>
      <c r="J9" s="177"/>
      <c r="K9" s="177"/>
      <c r="L9" s="177"/>
      <c r="M9" s="177"/>
      <c r="N9" s="177"/>
      <c r="O9" s="177"/>
      <c r="P9" s="177"/>
      <c r="Q9" s="177"/>
      <c r="R9" s="177"/>
      <c r="S9" s="177"/>
      <c r="T9" s="177"/>
      <c r="U9" s="177"/>
      <c r="V9" s="177"/>
      <c r="W9" s="177"/>
      <c r="X9" s="176"/>
    </row>
    <row r="10" customFormat="false" ht="15" hidden="false" customHeight="false" outlineLevel="0" collapsed="false">
      <c r="A10" s="176"/>
      <c r="G10" s="187"/>
      <c r="H10" s="187"/>
      <c r="I10" s="187"/>
      <c r="X10" s="176"/>
    </row>
    <row r="11" customFormat="false" ht="15" hidden="false" customHeight="false" outlineLevel="0" collapsed="false">
      <c r="A11" s="176"/>
      <c r="B11" s="185" t="s">
        <v>511</v>
      </c>
      <c r="C11" s="185"/>
      <c r="D11" s="188"/>
      <c r="E11" s="188"/>
      <c r="F11" s="188"/>
      <c r="G11" s="188"/>
      <c r="H11" s="188"/>
      <c r="I11" s="188"/>
      <c r="J11" s="188"/>
      <c r="K11" s="188"/>
      <c r="L11" s="188"/>
      <c r="M11" s="188"/>
      <c r="N11" s="188"/>
      <c r="O11" s="188"/>
      <c r="P11" s="188"/>
      <c r="Q11" s="188"/>
      <c r="R11" s="188"/>
      <c r="S11" s="188"/>
      <c r="T11" s="188"/>
      <c r="U11" s="188"/>
      <c r="V11" s="188"/>
      <c r="W11" s="188"/>
      <c r="X11" s="176"/>
    </row>
    <row r="12" customFormat="false" ht="15" hidden="false" customHeight="false" outlineLevel="0" collapsed="false">
      <c r="A12" s="176"/>
      <c r="F12" s="189"/>
      <c r="G12" s="189"/>
      <c r="H12" s="190"/>
      <c r="X12" s="176"/>
    </row>
    <row r="13" customFormat="false" ht="33.75" hidden="false" customHeight="true" outlineLevel="0" collapsed="false">
      <c r="A13" s="176"/>
      <c r="C13" s="191" t="s">
        <v>512</v>
      </c>
      <c r="D13" s="191"/>
      <c r="E13" s="191"/>
      <c r="F13" s="191"/>
      <c r="G13" s="191"/>
      <c r="H13" s="192"/>
      <c r="X13" s="176"/>
    </row>
    <row r="14" s="184" customFormat="true" ht="34.5" hidden="false" customHeight="true" outlineLevel="0" collapsed="false">
      <c r="A14" s="182"/>
      <c r="C14" s="193" t="s">
        <v>513</v>
      </c>
      <c r="D14" s="194" t="s">
        <v>514</v>
      </c>
      <c r="E14" s="195" t="s">
        <v>515</v>
      </c>
      <c r="F14" s="196" t="s">
        <v>516</v>
      </c>
      <c r="G14" s="197" t="s">
        <v>515</v>
      </c>
      <c r="H14" s="198"/>
      <c r="X14" s="182"/>
    </row>
    <row r="15" customFormat="false" ht="15" hidden="false" customHeight="false" outlineLevel="0" collapsed="false">
      <c r="A15" s="176"/>
      <c r="C15" s="199" t="s">
        <v>517</v>
      </c>
      <c r="D15" s="200"/>
      <c r="E15" s="201"/>
      <c r="F15" s="200" t="n">
        <f aca="false">COUNTA('Monitoria Anual - 1'!T11:T886)</f>
        <v>0</v>
      </c>
      <c r="G15" s="201" t="n">
        <f aca="false">F15/$F$22</f>
        <v>0</v>
      </c>
      <c r="H15" s="202"/>
      <c r="X15" s="176"/>
    </row>
    <row r="16" customFormat="false" ht="15" hidden="false" customHeight="false" outlineLevel="0" collapsed="false">
      <c r="A16" s="176"/>
      <c r="C16" s="203" t="s">
        <v>518</v>
      </c>
      <c r="D16" s="204" t="n">
        <f aca="false">COUNTA('Monitoria Anual - 1'!O11:O886)</f>
        <v>3</v>
      </c>
      <c r="E16" s="205" t="n">
        <f aca="false">D16/$D$22</f>
        <v>0.0833333333333333</v>
      </c>
      <c r="F16" s="204" t="n">
        <f aca="false">D16-AB16</f>
        <v>3</v>
      </c>
      <c r="G16" s="205" t="n">
        <f aca="false">F16/$F$22</f>
        <v>0.0833333333333333</v>
      </c>
      <c r="H16" s="202"/>
      <c r="X16" s="176"/>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76"/>
      <c r="C17" s="206" t="s">
        <v>519</v>
      </c>
      <c r="D17" s="204" t="n">
        <f aca="false">COUNTA('Monitoria Anual - 1'!P11:P886)</f>
        <v>15</v>
      </c>
      <c r="E17" s="205" t="n">
        <f aca="false">D17/$D$22</f>
        <v>0.416666666666667</v>
      </c>
      <c r="F17" s="204" t="n">
        <f aca="false">D17-AB17</f>
        <v>15</v>
      </c>
      <c r="G17" s="205" t="n">
        <f aca="false">F17/$F$22</f>
        <v>0.416666666666667</v>
      </c>
      <c r="H17" s="202"/>
      <c r="X17" s="176"/>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76"/>
      <c r="C18" s="207" t="s">
        <v>520</v>
      </c>
      <c r="D18" s="204" t="n">
        <f aca="false">COUNTA('Monitoria Anual - 1'!Q11:Q886)</f>
        <v>4</v>
      </c>
      <c r="E18" s="205" t="n">
        <f aca="false">D18/$D$22</f>
        <v>0.111111111111111</v>
      </c>
      <c r="F18" s="204" t="n">
        <f aca="false">D18-AB18</f>
        <v>4</v>
      </c>
      <c r="G18" s="205" t="n">
        <f aca="false">F18/$F$22</f>
        <v>0.111111111111111</v>
      </c>
      <c r="H18" s="202"/>
      <c r="X18" s="176"/>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76"/>
      <c r="C19" s="208" t="s">
        <v>521</v>
      </c>
      <c r="D19" s="204" t="n">
        <f aca="false">COUNTA('Monitoria Anual - 1'!R11:R886)</f>
        <v>13</v>
      </c>
      <c r="E19" s="205" t="n">
        <f aca="false">D19/$D$22</f>
        <v>0.361111111111111</v>
      </c>
      <c r="F19" s="204" t="n">
        <f aca="false">D19-AB19</f>
        <v>13</v>
      </c>
      <c r="G19" s="205" t="n">
        <f aca="false">F19/$F$22</f>
        <v>0.361111111111111</v>
      </c>
      <c r="H19" s="202"/>
      <c r="X19" s="176"/>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76"/>
      <c r="C20" s="209" t="s">
        <v>522</v>
      </c>
      <c r="D20" s="204" t="n">
        <f aca="false">COUNTA('Monitoria Anual - 1'!S11:S886)</f>
        <v>1</v>
      </c>
      <c r="E20" s="205" t="n">
        <f aca="false">D20/$D$22</f>
        <v>0.0277777777777778</v>
      </c>
      <c r="F20" s="204" t="n">
        <f aca="false">D20-AB20</f>
        <v>1</v>
      </c>
      <c r="G20" s="205" t="n">
        <f aca="false">F20/$F$22</f>
        <v>0.0277777777777778</v>
      </c>
      <c r="H20" s="202"/>
      <c r="X20" s="176"/>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76"/>
      <c r="C21" s="210" t="s">
        <v>523</v>
      </c>
      <c r="D21" s="211"/>
      <c r="E21" s="212"/>
      <c r="F21" s="211" t="n">
        <f aca="false">'Monitoria Anual - 1'!C52</f>
        <v>0</v>
      </c>
      <c r="G21" s="212" t="n">
        <f aca="false">F21/$F$22</f>
        <v>0</v>
      </c>
      <c r="H21" s="202"/>
      <c r="X21" s="176"/>
    </row>
    <row r="22" customFormat="false" ht="15" hidden="false" customHeight="false" outlineLevel="0" collapsed="false">
      <c r="A22" s="176"/>
      <c r="C22" s="213" t="s">
        <v>524</v>
      </c>
      <c r="D22" s="214" t="n">
        <f aca="false">SUM(D16:D20)</f>
        <v>36</v>
      </c>
      <c r="E22" s="215" t="n">
        <f aca="false">SUM(E15:E21)</f>
        <v>1</v>
      </c>
      <c r="F22" s="216" t="n">
        <f aca="false">SUM(F16:F21)</f>
        <v>36</v>
      </c>
      <c r="G22" s="217" t="n">
        <f aca="false">SUM(G16:G21)</f>
        <v>1</v>
      </c>
      <c r="H22" s="202"/>
      <c r="X22" s="176"/>
    </row>
    <row r="23" customFormat="false" ht="15" hidden="false" customHeight="false" outlineLevel="0" collapsed="false">
      <c r="A23" s="176"/>
      <c r="C23" s="218" t="s">
        <v>525</v>
      </c>
      <c r="D23" s="219" t="n">
        <f aca="false">COUNTIF('Monitoria Anual - 1'!T11:T886,"Agrupada")</f>
        <v>0</v>
      </c>
      <c r="E23" s="219"/>
      <c r="F23" s="219"/>
      <c r="G23" s="219"/>
      <c r="H23" s="220"/>
      <c r="X23" s="176"/>
    </row>
    <row r="24" customFormat="false" ht="15" hidden="false" customHeight="false" outlineLevel="0" collapsed="false">
      <c r="A24" s="176"/>
      <c r="C24" s="221" t="s">
        <v>526</v>
      </c>
      <c r="D24" s="222" t="n">
        <f aca="false">COUNTIF('Monitoria Anual - 1'!T11:T47,"Excluída")</f>
        <v>0</v>
      </c>
      <c r="E24" s="222"/>
      <c r="F24" s="222"/>
      <c r="G24" s="222"/>
      <c r="X24" s="176"/>
    </row>
    <row r="25" customFormat="false" ht="15" hidden="false" customHeight="false" outlineLevel="0" collapsed="false">
      <c r="A25" s="176"/>
      <c r="X25" s="176"/>
    </row>
    <row r="26" customFormat="false" ht="15" hidden="false" customHeight="false" outlineLevel="0" collapsed="false">
      <c r="A26" s="176"/>
      <c r="X26" s="176"/>
    </row>
    <row r="27" customFormat="false" ht="15" hidden="false" customHeight="false" outlineLevel="0" collapsed="false">
      <c r="A27" s="176"/>
      <c r="B27" s="185" t="s">
        <v>527</v>
      </c>
      <c r="C27" s="185"/>
      <c r="D27" s="188"/>
      <c r="E27" s="188"/>
      <c r="F27" s="188"/>
      <c r="G27" s="188"/>
      <c r="X27" s="176"/>
    </row>
    <row r="28" customFormat="false" ht="15" hidden="false" customHeight="false" outlineLevel="0" collapsed="false">
      <c r="A28" s="176"/>
      <c r="B28" s="188"/>
      <c r="C28" s="223"/>
      <c r="D28" s="223"/>
      <c r="E28" s="223"/>
      <c r="F28" s="223"/>
      <c r="G28" s="223"/>
      <c r="H28" s="188"/>
      <c r="I28" s="188"/>
      <c r="J28" s="188"/>
      <c r="K28" s="188"/>
      <c r="L28" s="188"/>
      <c r="M28" s="188"/>
      <c r="N28" s="188"/>
      <c r="O28" s="188"/>
      <c r="P28" s="188"/>
      <c r="Q28" s="188"/>
      <c r="R28" s="188"/>
      <c r="S28" s="188"/>
      <c r="T28" s="188"/>
      <c r="U28" s="188"/>
      <c r="V28" s="188"/>
      <c r="W28" s="188"/>
      <c r="X28" s="176"/>
    </row>
    <row r="29" customFormat="false" ht="15" hidden="false" customHeight="false" outlineLevel="0" collapsed="false">
      <c r="A29" s="176"/>
      <c r="B29" s="223"/>
      <c r="C29" s="224" t="s">
        <v>528</v>
      </c>
      <c r="D29" s="225" t="n">
        <f aca="false">COUNTA('Monitoria Anual - 1'!A11:A46)</f>
        <v>6</v>
      </c>
      <c r="H29" s="223"/>
      <c r="I29" s="223"/>
      <c r="J29" s="223"/>
      <c r="K29" s="223"/>
      <c r="L29" s="223"/>
      <c r="M29" s="223"/>
      <c r="N29" s="223"/>
      <c r="O29" s="223"/>
      <c r="P29" s="223"/>
      <c r="Q29" s="223"/>
      <c r="R29" s="223"/>
      <c r="S29" s="223"/>
      <c r="T29" s="223"/>
      <c r="U29" s="223"/>
      <c r="V29" s="223"/>
      <c r="W29" s="223"/>
      <c r="X29" s="176"/>
    </row>
    <row r="30" customFormat="false" ht="15" hidden="false" customHeight="false" outlineLevel="0" collapsed="false">
      <c r="A30" s="176"/>
      <c r="X30" s="176"/>
    </row>
    <row r="31" customFormat="false" ht="15" hidden="false" customHeight="false" outlineLevel="0" collapsed="false">
      <c r="A31" s="176"/>
      <c r="C31" s="226" t="s">
        <v>529</v>
      </c>
      <c r="D31" s="226" t="s">
        <v>530</v>
      </c>
      <c r="E31" s="227"/>
      <c r="F31" s="228"/>
      <c r="G31" s="229"/>
      <c r="H31" s="230"/>
      <c r="I31" s="231"/>
      <c r="J31" s="232"/>
      <c r="W31" s="1"/>
      <c r="X31" s="176"/>
    </row>
    <row r="32" customFormat="false" ht="15" hidden="false" customHeight="false" outlineLevel="0" collapsed="false">
      <c r="A32" s="176"/>
      <c r="C32" s="233" t="s">
        <v>531</v>
      </c>
      <c r="D32" s="234" t="n">
        <f aca="false">SUM(F32:J32)</f>
        <v>7</v>
      </c>
      <c r="E32" s="235" t="n">
        <f aca="false">COUNTA('Monitoria Anual - 1'!T11:T17)</f>
        <v>0</v>
      </c>
      <c r="F32" s="236" t="n">
        <f aca="false">COUNTA('Monitoria Anual - 1'!O11:O17)</f>
        <v>0</v>
      </c>
      <c r="G32" s="236" t="n">
        <f aca="false">COUNTA('Monitoria Anual - 1'!P11:P17)</f>
        <v>2</v>
      </c>
      <c r="H32" s="236" t="n">
        <f aca="false">COUNTA('Monitoria Anual - 1'!Q11:Q17)</f>
        <v>1</v>
      </c>
      <c r="I32" s="236" t="n">
        <f aca="false">COUNTA('Monitoria Anual - 1'!R11:R17)</f>
        <v>3</v>
      </c>
      <c r="J32" s="237" t="n">
        <f aca="false">COUNTA('Monitoria Anual - 1'!S11:S17)</f>
        <v>1</v>
      </c>
      <c r="W32" s="1"/>
      <c r="X32" s="176"/>
    </row>
    <row r="33" customFormat="false" ht="15" hidden="false" customHeight="false" outlineLevel="0" collapsed="false">
      <c r="A33" s="176"/>
      <c r="C33" s="238" t="s">
        <v>532</v>
      </c>
      <c r="D33" s="233" t="n">
        <f aca="false">SUM(F33:J33)</f>
        <v>5</v>
      </c>
      <c r="E33" s="239" t="n">
        <f aca="false">COUNTA('Monitoria Anual - 1'!T18:T22)</f>
        <v>0</v>
      </c>
      <c r="F33" s="240" t="n">
        <f aca="false">COUNTA('Monitoria Anual - 1'!O18:O22)</f>
        <v>0</v>
      </c>
      <c r="G33" s="240" t="n">
        <f aca="false">COUNTA('Monitoria Anual - 1'!P18:P22)</f>
        <v>4</v>
      </c>
      <c r="H33" s="240" t="n">
        <f aca="false">COUNTA('Monitoria Anual - 1'!Q18:Q22)</f>
        <v>0</v>
      </c>
      <c r="I33" s="240" t="n">
        <f aca="false">COUNTA('Monitoria Anual - 1'!R18:R22)</f>
        <v>1</v>
      </c>
      <c r="J33" s="241" t="n">
        <f aca="false">COUNTA('Monitoria Anual - 1'!S18:S22)</f>
        <v>0</v>
      </c>
      <c r="W33" s="1"/>
      <c r="X33" s="176"/>
    </row>
    <row r="34" customFormat="false" ht="15" hidden="false" customHeight="false" outlineLevel="0" collapsed="false">
      <c r="A34" s="176"/>
      <c r="C34" s="238" t="s">
        <v>533</v>
      </c>
      <c r="D34" s="233" t="n">
        <f aca="false">SUM(F34:J34)</f>
        <v>4</v>
      </c>
      <c r="E34" s="239" t="n">
        <f aca="false">COUNTA('Monitoria Anual - 1'!T23:T26)</f>
        <v>0</v>
      </c>
      <c r="F34" s="240" t="n">
        <f aca="false">COUNTA('Monitoria Anual - 1'!O23:O26)</f>
        <v>0</v>
      </c>
      <c r="G34" s="240" t="n">
        <f aca="false">COUNTA('Monitoria Anual - 1'!P23:P26)</f>
        <v>2</v>
      </c>
      <c r="H34" s="240" t="n">
        <f aca="false">COUNTA('Monitoria Anual - 1'!Q23:Q26)</f>
        <v>0</v>
      </c>
      <c r="I34" s="240" t="n">
        <f aca="false">COUNTA('Monitoria Anual - 1'!R23:R26)</f>
        <v>2</v>
      </c>
      <c r="J34" s="241" t="n">
        <f aca="false">COUNTA('Monitoria Anual - 1'!S23:S26)</f>
        <v>0</v>
      </c>
      <c r="W34" s="1"/>
      <c r="X34" s="176"/>
    </row>
    <row r="35" customFormat="false" ht="15" hidden="false" customHeight="false" outlineLevel="0" collapsed="false">
      <c r="A35" s="176"/>
      <c r="C35" s="238" t="s">
        <v>534</v>
      </c>
      <c r="D35" s="233" t="n">
        <f aca="false">SUM(F35:J35)</f>
        <v>8</v>
      </c>
      <c r="E35" s="239" t="n">
        <f aca="false">COUNTA('Monitoria Anual - 1'!T27:T34)</f>
        <v>0</v>
      </c>
      <c r="F35" s="240" t="n">
        <f aca="false">COUNTA('Monitoria Anual - 1'!O27:O34)</f>
        <v>0</v>
      </c>
      <c r="G35" s="240" t="n">
        <f aca="false">COUNTA('Monitoria Anual - 1'!P27:P34)</f>
        <v>1</v>
      </c>
      <c r="H35" s="240" t="n">
        <f aca="false">COUNTA('Monitoria Anual - 1'!Q27:Q34)</f>
        <v>2</v>
      </c>
      <c r="I35" s="240" t="n">
        <f aca="false">COUNTA('Monitoria Anual - 1'!R27:R34)</f>
        <v>5</v>
      </c>
      <c r="J35" s="241" t="n">
        <f aca="false">COUNTA('Monitoria Anual - 1'!S27:S34)</f>
        <v>0</v>
      </c>
      <c r="W35" s="1"/>
      <c r="X35" s="176"/>
    </row>
    <row r="36" customFormat="false" ht="15" hidden="false" customHeight="false" outlineLevel="0" collapsed="false">
      <c r="A36" s="176"/>
      <c r="C36" s="238" t="s">
        <v>535</v>
      </c>
      <c r="D36" s="233" t="n">
        <f aca="false">SUM(F36:J36)</f>
        <v>8</v>
      </c>
      <c r="E36" s="239" t="n">
        <f aca="false">COUNTA('Monitoria Anual - 1'!T35:T42)</f>
        <v>0</v>
      </c>
      <c r="F36" s="240" t="n">
        <f aca="false">COUNTA('Monitoria Anual - 1'!O35:O42)</f>
        <v>3</v>
      </c>
      <c r="G36" s="240" t="n">
        <f aca="false">COUNTA('Monitoria Anual - 1'!P35:P42)</f>
        <v>3</v>
      </c>
      <c r="H36" s="240" t="n">
        <f aca="false">COUNTA('Monitoria Anual - 1'!Q35:Q42)</f>
        <v>1</v>
      </c>
      <c r="I36" s="240" t="n">
        <f aca="false">COUNTA('Monitoria Anual - 1'!R35:R42)</f>
        <v>1</v>
      </c>
      <c r="J36" s="241" t="n">
        <f aca="false">COUNTA('Monitoria Anual - 1'!S35:S42)</f>
        <v>0</v>
      </c>
      <c r="W36" s="1"/>
      <c r="X36" s="176"/>
    </row>
    <row r="37" customFormat="false" ht="15" hidden="false" customHeight="false" outlineLevel="0" collapsed="false">
      <c r="A37" s="176"/>
      <c r="C37" s="238" t="s">
        <v>536</v>
      </c>
      <c r="D37" s="233" t="n">
        <f aca="false">SUM(F37:J37)</f>
        <v>4</v>
      </c>
      <c r="E37" s="239" t="n">
        <f aca="false">COUNTA('Monitoria Anual - 1'!T43:T46)</f>
        <v>0</v>
      </c>
      <c r="F37" s="240" t="n">
        <f aca="false">COUNTA('Monitoria Anual - 1'!O43:O46)</f>
        <v>0</v>
      </c>
      <c r="G37" s="240" t="n">
        <f aca="false">COUNTA('Monitoria Anual - 1'!P43:P46)</f>
        <v>3</v>
      </c>
      <c r="H37" s="240" t="n">
        <f aca="false">COUNTA('Monitoria Anual - 1'!Q43:Q46)</f>
        <v>0</v>
      </c>
      <c r="I37" s="240" t="n">
        <f aca="false">COUNTA('Monitoria Anual - 1'!R43:R46)</f>
        <v>1</v>
      </c>
      <c r="J37" s="241" t="n">
        <f aca="false">COUNTA('Monitoria Anual - 1'!S43:S46)</f>
        <v>0</v>
      </c>
      <c r="W37" s="1"/>
      <c r="X37" s="176"/>
    </row>
    <row r="38" customFormat="false" ht="15" hidden="false" customHeight="false" outlineLevel="0" collapsed="false">
      <c r="A38" s="176"/>
      <c r="X38" s="176"/>
    </row>
    <row r="39" customFormat="false" ht="15" hidden="false" customHeight="false" outlineLevel="0" collapsed="false">
      <c r="A39" s="176"/>
      <c r="B39" s="176"/>
      <c r="C39" s="176"/>
      <c r="D39" s="176"/>
      <c r="E39" s="176"/>
      <c r="F39" s="176"/>
      <c r="G39" s="176"/>
      <c r="H39" s="176"/>
      <c r="I39" s="176"/>
      <c r="J39" s="176"/>
      <c r="K39" s="176"/>
      <c r="L39" s="176"/>
      <c r="M39" s="176"/>
      <c r="N39" s="176"/>
      <c r="O39" s="176"/>
      <c r="P39" s="176"/>
      <c r="Q39" s="176"/>
      <c r="R39" s="176"/>
      <c r="S39" s="176"/>
      <c r="T39" s="176"/>
      <c r="U39" s="176"/>
      <c r="V39" s="176"/>
      <c r="W39" s="176"/>
      <c r="X39" s="176"/>
    </row>
    <row r="41" customFormat="false" ht="15" hidden="false" customHeight="false" outlineLevel="0" collapsed="false">
      <c r="A41" s="242"/>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row>
    <row r="42" customFormat="false" ht="15" hidden="false" customHeight="false" outlineLevel="0" collapsed="false">
      <c r="A42" s="242"/>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row>
    <row r="43" customFormat="false" ht="15" hidden="false" customHeight="false" outlineLevel="0" collapsed="false">
      <c r="A43" s="242"/>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row>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sheetProtection sheet="true" password="ecfe" objects="true" scenarios="true"/>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F32:J37">
    <cfRule type="cellIs" priority="2" operator="equal" aboveAverage="0" equalAverage="0" bottom="0" percent="0" rank="0" text="" dxfId="8">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3"/>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selection pane="topLeft" activeCell="Q25" activeCellId="0" sqref="Q25"/>
    </sheetView>
  </sheetViews>
  <sheetFormatPr defaultColWidth="8.859375" defaultRowHeight="15" customHeight="true" zeroHeight="false" outlineLevelRow="0" outlineLevelCol="0"/>
  <cols>
    <col collapsed="false" customWidth="true" hidden="false" outlineLevel="0" max="1" min="1" style="33" width="47.3"/>
    <col collapsed="false" customWidth="true" hidden="false" outlineLevel="0" max="2" min="2" style="33" width="7.29"/>
    <col collapsed="false" customWidth="true" hidden="false" outlineLevel="0" max="3" min="3" style="33" width="54.72"/>
    <col collapsed="false" customWidth="true" hidden="false" outlineLevel="0" max="5" min="4" style="34" width="29.91"/>
    <col collapsed="false" customWidth="true" hidden="false" outlineLevel="0" max="7" min="6" style="33" width="20.4"/>
    <col collapsed="false" customWidth="true" hidden="false" outlineLevel="0" max="9" min="8" style="33" width="25.14"/>
    <col collapsed="false" customWidth="true" hidden="false" outlineLevel="0" max="10" min="10" style="33" width="63.77"/>
    <col collapsed="false" customWidth="true" hidden="false" outlineLevel="0" max="12" min="11" style="33" width="25.14"/>
    <col collapsed="false" customWidth="true" hidden="false" outlineLevel="0" max="13" min="13" style="33" width="75.36"/>
    <col collapsed="false" customWidth="true" hidden="false" outlineLevel="0" max="14" min="14" style="33" width="27.71"/>
    <col collapsed="false" customWidth="true" hidden="false" outlineLevel="0" max="20" min="15" style="33" width="26.71"/>
    <col collapsed="false" customWidth="true" hidden="false" outlineLevel="0" max="21" min="21" style="33" width="93.44"/>
    <col collapsed="false" customWidth="true" hidden="false" outlineLevel="0" max="22" min="22" style="33" width="70.72"/>
    <col collapsed="false" customWidth="true" hidden="false" outlineLevel="0" max="23" min="23" style="33" width="40"/>
    <col collapsed="false" customWidth="true" hidden="false" outlineLevel="0" max="24" min="24" style="34" width="26.71"/>
    <col collapsed="false" customWidth="true" hidden="false" outlineLevel="0" max="25" min="25" style="33" width="65.15"/>
    <col collapsed="false" customWidth="true" hidden="false" outlineLevel="0" max="26" min="26" style="33" width="47.77"/>
    <col collapsed="false" customWidth="true" hidden="false" outlineLevel="0" max="28" min="27" style="33" width="28.86"/>
    <col collapsed="false" customWidth="true" hidden="false" outlineLevel="0" max="30" min="29" style="34" width="18.71"/>
    <col collapsed="false" customWidth="true" hidden="false" outlineLevel="0" max="31" min="31" style="34" width="25.04"/>
    <col collapsed="false" customWidth="true" hidden="false" outlineLevel="0" max="32" min="32" style="33" width="18.71"/>
    <col collapsed="false" customWidth="true" hidden="false" outlineLevel="0" max="33" min="33" style="33" width="32.22"/>
    <col collapsed="false" customWidth="true" hidden="false" outlineLevel="0" max="34" min="34" style="33" width="23"/>
    <col collapsed="false" customWidth="true" hidden="false" outlineLevel="0" max="35" min="35" style="33" width="18.71"/>
    <col collapsed="false" customWidth="true" hidden="false" outlineLevel="0" max="37" min="36" style="33" width="22.71"/>
    <col collapsed="false" customWidth="true" hidden="false" outlineLevel="0" max="38" min="38" style="33" width="2.71"/>
    <col collapsed="false" customWidth="true" hidden="false" outlineLevel="0" max="39" min="39" style="33" width="7"/>
    <col collapsed="false" customWidth="false" hidden="false" outlineLevel="0" max="42" min="40" style="33" width="8.86"/>
    <col collapsed="false" customWidth="false" hidden="true" outlineLevel="0" max="43" min="43" style="33" width="8.86"/>
    <col collapsed="false" customWidth="false" hidden="false" outlineLevel="0" max="16384" min="44" style="33" width="8.86"/>
  </cols>
  <sheetData>
    <row r="1" customFormat="false" ht="33.75" hidden="false" customHeight="true" outlineLevel="0" collapsed="false">
      <c r="A1" s="35" t="s">
        <v>107</v>
      </c>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7"/>
      <c r="AM1" s="38"/>
    </row>
    <row r="2" customFormat="false" ht="33.75" hidden="false" customHeight="true" outlineLevel="0" collapsed="false">
      <c r="A2" s="39" t="str">
        <f aca="false">'Monitoria Anual - 1'!A2</f>
        <v>Plano de Ação Nacional para Conservação das Espécies Ameaçadas de Extinção da Fauna Aquática da Bacia do Rio São Francisco - PAN SÃO FRANCISCO</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41"/>
      <c r="AM2" s="38"/>
    </row>
    <row r="3" customFormat="false" ht="15" hidden="false" customHeight="false" outlineLevel="0" collapsed="false">
      <c r="AL3" s="42"/>
      <c r="AM3" s="38"/>
    </row>
    <row r="4" customFormat="false" ht="45" hidden="false" customHeight="true" outlineLevel="0" collapsed="false">
      <c r="A4" s="43" t="s">
        <v>109</v>
      </c>
      <c r="B4" s="44" t="str">
        <f aca="false">'Monitoria Anual - 1'!B4</f>
        <v>Assegurar a qualidade ambiental do ecossistema aquático para conservar populações saudáveis de peixes ameaçados do Velho Chico, em 5 anos.</v>
      </c>
      <c r="C4" s="44"/>
      <c r="D4" s="44"/>
      <c r="E4" s="44"/>
      <c r="F4" s="44"/>
      <c r="G4" s="44"/>
      <c r="H4" s="45"/>
      <c r="I4" s="45"/>
      <c r="J4" s="45"/>
      <c r="K4" s="45"/>
      <c r="L4" s="45"/>
      <c r="M4" s="45"/>
      <c r="N4" s="45"/>
      <c r="O4" s="45"/>
      <c r="P4" s="45"/>
      <c r="Q4" s="45"/>
      <c r="R4" s="45"/>
      <c r="S4" s="45"/>
      <c r="AL4" s="42"/>
      <c r="AM4" s="38"/>
    </row>
    <row r="5" customFormat="false" ht="12.4" hidden="false" customHeight="true" outlineLevel="0" collapsed="false">
      <c r="AL5" s="42"/>
      <c r="AM5" s="38"/>
    </row>
    <row r="6" customFormat="false" ht="27" hidden="false" customHeight="true" outlineLevel="0" collapsed="false">
      <c r="A6" s="43" t="s">
        <v>111</v>
      </c>
      <c r="B6" s="46" t="s">
        <v>537</v>
      </c>
      <c r="C6" s="46"/>
      <c r="D6" s="46"/>
      <c r="E6" s="46"/>
      <c r="AL6" s="42"/>
      <c r="AM6" s="38"/>
      <c r="AQ6" s="47" t="s">
        <v>113</v>
      </c>
    </row>
    <row r="7" customFormat="false" ht="15" hidden="false" customHeight="false" outlineLevel="0" collapsed="false">
      <c r="AL7" s="42"/>
      <c r="AM7" s="38"/>
      <c r="AQ7" s="48" t="s">
        <v>114</v>
      </c>
    </row>
    <row r="8" customFormat="false" ht="27" hidden="false" customHeight="true" outlineLevel="0" collapsed="false">
      <c r="A8" s="49" t="s">
        <v>115</v>
      </c>
      <c r="B8" s="49"/>
      <c r="C8" s="49"/>
      <c r="D8" s="49"/>
      <c r="E8" s="49"/>
      <c r="F8" s="49"/>
      <c r="G8" s="49"/>
      <c r="H8" s="49"/>
      <c r="I8" s="49"/>
      <c r="J8" s="49"/>
      <c r="K8" s="49"/>
      <c r="L8" s="49"/>
      <c r="M8" s="49"/>
      <c r="N8" s="50"/>
      <c r="O8" s="51" t="s">
        <v>116</v>
      </c>
      <c r="P8" s="51"/>
      <c r="Q8" s="51"/>
      <c r="R8" s="51"/>
      <c r="S8" s="51"/>
      <c r="T8" s="51"/>
      <c r="U8" s="51"/>
      <c r="V8" s="51"/>
      <c r="W8" s="51"/>
      <c r="X8" s="51"/>
      <c r="Y8" s="51"/>
      <c r="Z8" s="52" t="s">
        <v>117</v>
      </c>
      <c r="AA8" s="52"/>
      <c r="AB8" s="52"/>
      <c r="AC8" s="52"/>
      <c r="AD8" s="52"/>
      <c r="AE8" s="52"/>
      <c r="AF8" s="52"/>
      <c r="AG8" s="52"/>
      <c r="AH8" s="52"/>
      <c r="AI8" s="52"/>
      <c r="AJ8" s="52"/>
      <c r="AK8" s="52"/>
      <c r="AL8" s="53"/>
      <c r="AM8" s="38"/>
    </row>
    <row r="9" customFormat="false" ht="64.5" hidden="false" customHeight="true" outlineLevel="0" collapsed="false">
      <c r="A9" s="54" t="s">
        <v>118</v>
      </c>
      <c r="B9" s="55" t="s">
        <v>119</v>
      </c>
      <c r="C9" s="55" t="s">
        <v>2</v>
      </c>
      <c r="D9" s="55" t="s">
        <v>4</v>
      </c>
      <c r="E9" s="55" t="s">
        <v>6</v>
      </c>
      <c r="F9" s="56" t="s">
        <v>8</v>
      </c>
      <c r="G9" s="56"/>
      <c r="H9" s="55" t="s">
        <v>10</v>
      </c>
      <c r="I9" s="55" t="s">
        <v>14</v>
      </c>
      <c r="J9" s="55" t="s">
        <v>12</v>
      </c>
      <c r="K9" s="57" t="s">
        <v>120</v>
      </c>
      <c r="L9" s="57"/>
      <c r="M9" s="55" t="s">
        <v>20</v>
      </c>
      <c r="N9" s="55" t="s">
        <v>22</v>
      </c>
      <c r="O9" s="58" t="s">
        <v>25</v>
      </c>
      <c r="P9" s="59" t="s">
        <v>27</v>
      </c>
      <c r="Q9" s="60" t="s">
        <v>29</v>
      </c>
      <c r="R9" s="61" t="s">
        <v>31</v>
      </c>
      <c r="S9" s="62" t="s">
        <v>33</v>
      </c>
      <c r="T9" s="63" t="s">
        <v>35</v>
      </c>
      <c r="U9" s="64" t="s">
        <v>41</v>
      </c>
      <c r="V9" s="64" t="s">
        <v>43</v>
      </c>
      <c r="W9" s="64" t="s">
        <v>45</v>
      </c>
      <c r="X9" s="64" t="s">
        <v>47</v>
      </c>
      <c r="Y9" s="65" t="s">
        <v>49</v>
      </c>
      <c r="Z9" s="66" t="s">
        <v>52</v>
      </c>
      <c r="AA9" s="67" t="s">
        <v>54</v>
      </c>
      <c r="AB9" s="67" t="s">
        <v>56</v>
      </c>
      <c r="AC9" s="67" t="s">
        <v>58</v>
      </c>
      <c r="AD9" s="67" t="s">
        <v>60</v>
      </c>
      <c r="AE9" s="67" t="s">
        <v>62</v>
      </c>
      <c r="AF9" s="67" t="s">
        <v>64</v>
      </c>
      <c r="AG9" s="67" t="s">
        <v>66</v>
      </c>
      <c r="AH9" s="67" t="s">
        <v>68</v>
      </c>
      <c r="AI9" s="67" t="s">
        <v>70</v>
      </c>
      <c r="AJ9" s="67" t="s">
        <v>121</v>
      </c>
      <c r="AK9" s="67" t="s">
        <v>74</v>
      </c>
      <c r="AL9" s="68"/>
      <c r="AM9" s="38"/>
    </row>
    <row r="10" customFormat="false" ht="45.75" hidden="false" customHeight="true" outlineLevel="0" collapsed="false">
      <c r="A10" s="54"/>
      <c r="B10" s="55"/>
      <c r="C10" s="55"/>
      <c r="D10" s="55"/>
      <c r="E10" s="55"/>
      <c r="F10" s="69" t="s">
        <v>122</v>
      </c>
      <c r="G10" s="69" t="s">
        <v>123</v>
      </c>
      <c r="H10" s="55"/>
      <c r="I10" s="55"/>
      <c r="J10" s="55"/>
      <c r="K10" s="70" t="s">
        <v>124</v>
      </c>
      <c r="L10" s="70" t="s">
        <v>125</v>
      </c>
      <c r="M10" s="55"/>
      <c r="N10" s="55"/>
      <c r="O10" s="58"/>
      <c r="P10" s="59"/>
      <c r="Q10" s="60"/>
      <c r="R10" s="61"/>
      <c r="S10" s="62"/>
      <c r="T10" s="63"/>
      <c r="U10" s="64"/>
      <c r="V10" s="64"/>
      <c r="W10" s="64"/>
      <c r="X10" s="64"/>
      <c r="Y10" s="65"/>
      <c r="Z10" s="66"/>
      <c r="AA10" s="67"/>
      <c r="AB10" s="67"/>
      <c r="AC10" s="67"/>
      <c r="AD10" s="67"/>
      <c r="AE10" s="67"/>
      <c r="AF10" s="67"/>
      <c r="AG10" s="67"/>
      <c r="AH10" s="67"/>
      <c r="AI10" s="67"/>
      <c r="AJ10" s="67"/>
      <c r="AK10" s="67"/>
      <c r="AL10" s="68"/>
      <c r="AM10" s="38"/>
    </row>
    <row r="11" customFormat="false" ht="54.7" hidden="false" customHeight="true" outlineLevel="0" collapsed="false">
      <c r="A11" s="71" t="s">
        <v>126</v>
      </c>
      <c r="B11" s="72" t="s">
        <v>127</v>
      </c>
      <c r="C11" s="243" t="s">
        <v>128</v>
      </c>
      <c r="D11" s="244" t="s">
        <v>129</v>
      </c>
      <c r="E11" s="245" t="s">
        <v>130</v>
      </c>
      <c r="F11" s="74" t="s">
        <v>131</v>
      </c>
      <c r="G11" s="74" t="s">
        <v>538</v>
      </c>
      <c r="H11" s="112" t="s">
        <v>133</v>
      </c>
      <c r="I11" s="75" t="n">
        <v>0</v>
      </c>
      <c r="J11" s="246" t="s">
        <v>134</v>
      </c>
      <c r="K11" s="115" t="s">
        <v>135</v>
      </c>
      <c r="L11" s="94" t="s">
        <v>136</v>
      </c>
      <c r="M11" s="247" t="s">
        <v>137</v>
      </c>
      <c r="N11" s="76"/>
      <c r="O11" s="76"/>
      <c r="P11" s="77" t="s">
        <v>138</v>
      </c>
      <c r="Q11" s="76"/>
      <c r="R11" s="76"/>
      <c r="S11" s="76"/>
      <c r="T11" s="78"/>
      <c r="U11" s="73" t="s">
        <v>539</v>
      </c>
      <c r="V11" s="73"/>
      <c r="W11" s="73" t="s">
        <v>540</v>
      </c>
      <c r="X11" s="72" t="s">
        <v>541</v>
      </c>
      <c r="Y11" s="73" t="s">
        <v>542</v>
      </c>
      <c r="Z11" s="73"/>
      <c r="AA11" s="73"/>
      <c r="AB11" s="73"/>
      <c r="AC11" s="72"/>
      <c r="AD11" s="248" t="n">
        <v>46357</v>
      </c>
      <c r="AE11" s="72"/>
      <c r="AF11" s="73"/>
      <c r="AG11" s="73"/>
      <c r="AH11" s="73"/>
      <c r="AI11" s="73"/>
      <c r="AJ11" s="73"/>
      <c r="AK11" s="76"/>
      <c r="AL11" s="68"/>
      <c r="AM11" s="38"/>
    </row>
    <row r="12" customFormat="false" ht="82.05" hidden="false" customHeight="false" outlineLevel="0" collapsed="false">
      <c r="A12" s="71"/>
      <c r="B12" s="83" t="s">
        <v>143</v>
      </c>
      <c r="C12" s="117" t="s">
        <v>144</v>
      </c>
      <c r="D12" s="94" t="s">
        <v>145</v>
      </c>
      <c r="E12" s="94" t="s">
        <v>146</v>
      </c>
      <c r="F12" s="85" t="s">
        <v>131</v>
      </c>
      <c r="G12" s="85" t="s">
        <v>147</v>
      </c>
      <c r="H12" s="94" t="s">
        <v>133</v>
      </c>
      <c r="I12" s="86" t="n">
        <v>10000</v>
      </c>
      <c r="J12" s="117" t="s">
        <v>148</v>
      </c>
      <c r="K12" s="94" t="s">
        <v>149</v>
      </c>
      <c r="L12" s="94" t="s">
        <v>136</v>
      </c>
      <c r="M12" s="117" t="s">
        <v>150</v>
      </c>
      <c r="N12" s="76"/>
      <c r="O12" s="76"/>
      <c r="P12" s="76"/>
      <c r="Q12" s="76" t="s">
        <v>138</v>
      </c>
      <c r="R12" s="76"/>
      <c r="S12" s="76"/>
      <c r="T12" s="78"/>
      <c r="U12" s="84" t="s">
        <v>543</v>
      </c>
      <c r="V12" s="84"/>
      <c r="W12" s="84" t="s">
        <v>544</v>
      </c>
      <c r="X12" s="83" t="s">
        <v>545</v>
      </c>
      <c r="Y12" s="84" t="s">
        <v>546</v>
      </c>
      <c r="Z12" s="84" t="s">
        <v>547</v>
      </c>
      <c r="AA12" s="84"/>
      <c r="AB12" s="84"/>
      <c r="AC12" s="83"/>
      <c r="AD12" s="83"/>
      <c r="AE12" s="83"/>
      <c r="AF12" s="84"/>
      <c r="AG12" s="84"/>
      <c r="AH12" s="84"/>
      <c r="AI12" s="84"/>
      <c r="AJ12" s="84"/>
      <c r="AK12" s="76"/>
      <c r="AL12" s="68"/>
      <c r="AM12" s="38"/>
    </row>
    <row r="13" customFormat="false" ht="68.4" hidden="false" customHeight="false" outlineLevel="0" collapsed="false">
      <c r="A13" s="71"/>
      <c r="B13" s="83" t="s">
        <v>153</v>
      </c>
      <c r="C13" s="117" t="s">
        <v>154</v>
      </c>
      <c r="D13" s="94" t="s">
        <v>155</v>
      </c>
      <c r="E13" s="94" t="s">
        <v>156</v>
      </c>
      <c r="F13" s="85" t="s">
        <v>131</v>
      </c>
      <c r="G13" s="85" t="s">
        <v>147</v>
      </c>
      <c r="H13" s="94" t="s">
        <v>133</v>
      </c>
      <c r="I13" s="86" t="n">
        <v>40000</v>
      </c>
      <c r="J13" s="117" t="s">
        <v>157</v>
      </c>
      <c r="K13" s="94" t="s">
        <v>158</v>
      </c>
      <c r="L13" s="94" t="s">
        <v>136</v>
      </c>
      <c r="M13" s="117" t="s">
        <v>159</v>
      </c>
      <c r="N13" s="76"/>
      <c r="O13" s="76"/>
      <c r="P13" s="76"/>
      <c r="Q13" s="76" t="s">
        <v>138</v>
      </c>
      <c r="R13" s="76"/>
      <c r="S13" s="76"/>
      <c r="T13" s="78"/>
      <c r="U13" s="84" t="s">
        <v>544</v>
      </c>
      <c r="V13" s="84"/>
      <c r="W13" s="84" t="s">
        <v>544</v>
      </c>
      <c r="X13" s="83" t="s">
        <v>541</v>
      </c>
      <c r="Y13" s="84" t="s">
        <v>548</v>
      </c>
      <c r="Z13" s="84"/>
      <c r="AA13" s="84"/>
      <c r="AB13" s="84"/>
      <c r="AC13" s="83"/>
      <c r="AD13" s="83"/>
      <c r="AE13" s="83"/>
      <c r="AF13" s="84"/>
      <c r="AG13" s="84"/>
      <c r="AH13" s="84"/>
      <c r="AI13" s="84"/>
      <c r="AJ13" s="84"/>
      <c r="AK13" s="76"/>
      <c r="AL13" s="68"/>
      <c r="AM13" s="38"/>
    </row>
    <row r="14" customFormat="false" ht="82.05" hidden="false" customHeight="false" outlineLevel="0" collapsed="false">
      <c r="A14" s="71"/>
      <c r="B14" s="83" t="s">
        <v>163</v>
      </c>
      <c r="C14" s="117" t="s">
        <v>164</v>
      </c>
      <c r="D14" s="94" t="s">
        <v>165</v>
      </c>
      <c r="E14" s="94" t="s">
        <v>166</v>
      </c>
      <c r="F14" s="85" t="s">
        <v>131</v>
      </c>
      <c r="G14" s="85" t="s">
        <v>147</v>
      </c>
      <c r="H14" s="94" t="s">
        <v>133</v>
      </c>
      <c r="I14" s="86" t="n">
        <v>500</v>
      </c>
      <c r="J14" s="117" t="s">
        <v>167</v>
      </c>
      <c r="K14" s="94" t="s">
        <v>158</v>
      </c>
      <c r="L14" s="94" t="s">
        <v>136</v>
      </c>
      <c r="M14" s="117" t="s">
        <v>168</v>
      </c>
      <c r="N14" s="76"/>
      <c r="O14" s="76"/>
      <c r="P14" s="76"/>
      <c r="Q14" s="76" t="s">
        <v>138</v>
      </c>
      <c r="R14" s="76"/>
      <c r="S14" s="76"/>
      <c r="T14" s="78"/>
      <c r="U14" s="84" t="s">
        <v>549</v>
      </c>
      <c r="V14" s="84"/>
      <c r="W14" s="84" t="s">
        <v>550</v>
      </c>
      <c r="X14" s="83"/>
      <c r="Y14" s="84" t="s">
        <v>551</v>
      </c>
      <c r="Z14" s="84"/>
      <c r="AA14" s="84"/>
      <c r="AB14" s="84"/>
      <c r="AC14" s="83"/>
      <c r="AD14" s="83"/>
      <c r="AE14" s="83"/>
      <c r="AF14" s="84"/>
      <c r="AG14" s="84"/>
      <c r="AH14" s="84"/>
      <c r="AI14" s="84"/>
      <c r="AJ14" s="84"/>
      <c r="AK14" s="76"/>
      <c r="AL14" s="68"/>
      <c r="AM14" s="38"/>
    </row>
    <row r="15" customFormat="false" ht="131.8" hidden="false" customHeight="true" outlineLevel="0" collapsed="false">
      <c r="A15" s="71"/>
      <c r="B15" s="83" t="s">
        <v>169</v>
      </c>
      <c r="C15" s="249" t="s">
        <v>170</v>
      </c>
      <c r="D15" s="250" t="s">
        <v>171</v>
      </c>
      <c r="E15" s="101" t="s">
        <v>172</v>
      </c>
      <c r="F15" s="85" t="s">
        <v>181</v>
      </c>
      <c r="G15" s="85" t="s">
        <v>147</v>
      </c>
      <c r="H15" s="251" t="s">
        <v>173</v>
      </c>
      <c r="I15" s="89" t="n">
        <v>10000</v>
      </c>
      <c r="J15" s="252" t="s">
        <v>174</v>
      </c>
      <c r="K15" s="253" t="s">
        <v>175</v>
      </c>
      <c r="L15" s="101" t="s">
        <v>176</v>
      </c>
      <c r="M15" s="254" t="s">
        <v>177</v>
      </c>
      <c r="N15" s="76"/>
      <c r="O15" s="76" t="s">
        <v>138</v>
      </c>
      <c r="P15" s="76"/>
      <c r="Q15" s="76"/>
      <c r="R15" s="76"/>
      <c r="S15" s="76"/>
      <c r="T15" s="78"/>
      <c r="U15" s="84" t="s">
        <v>552</v>
      </c>
      <c r="V15" s="84"/>
      <c r="W15" s="84" t="s">
        <v>553</v>
      </c>
      <c r="X15" s="83" t="s">
        <v>554</v>
      </c>
      <c r="Y15" s="84" t="s">
        <v>555</v>
      </c>
      <c r="Z15" s="84" t="s">
        <v>556</v>
      </c>
      <c r="AA15" s="84"/>
      <c r="AB15" s="84"/>
      <c r="AC15" s="255" t="n">
        <v>45778</v>
      </c>
      <c r="AD15" s="83"/>
      <c r="AE15" s="83"/>
      <c r="AF15" s="84"/>
      <c r="AG15" s="84" t="s">
        <v>557</v>
      </c>
      <c r="AH15" s="84"/>
      <c r="AI15" s="84"/>
      <c r="AJ15" s="84"/>
      <c r="AK15" s="76"/>
      <c r="AL15" s="68"/>
      <c r="AM15" s="38"/>
    </row>
    <row r="16" customFormat="false" ht="101.95" hidden="false" customHeight="true" outlineLevel="0" collapsed="false">
      <c r="A16" s="71"/>
      <c r="B16" s="83" t="s">
        <v>182</v>
      </c>
      <c r="C16" s="256" t="s">
        <v>183</v>
      </c>
      <c r="D16" s="257" t="s">
        <v>184</v>
      </c>
      <c r="E16" s="94" t="s">
        <v>185</v>
      </c>
      <c r="F16" s="85" t="s">
        <v>131</v>
      </c>
      <c r="G16" s="90" t="s">
        <v>186</v>
      </c>
      <c r="H16" s="143" t="s">
        <v>187</v>
      </c>
      <c r="I16" s="86" t="n">
        <v>0</v>
      </c>
      <c r="J16" s="107" t="s">
        <v>188</v>
      </c>
      <c r="K16" s="115" t="s">
        <v>189</v>
      </c>
      <c r="L16" s="105" t="s">
        <v>135</v>
      </c>
      <c r="M16" s="97"/>
      <c r="N16" s="76"/>
      <c r="O16" s="76"/>
      <c r="P16" s="76"/>
      <c r="Q16" s="76"/>
      <c r="R16" s="76" t="s">
        <v>138</v>
      </c>
      <c r="S16" s="76"/>
      <c r="T16" s="78"/>
      <c r="U16" s="84" t="s">
        <v>558</v>
      </c>
      <c r="V16" s="84" t="s">
        <v>559</v>
      </c>
      <c r="W16" s="84" t="s">
        <v>560</v>
      </c>
      <c r="X16" s="83" t="s">
        <v>561</v>
      </c>
      <c r="Y16" s="84" t="s">
        <v>562</v>
      </c>
      <c r="Z16" s="84"/>
      <c r="AA16" s="84"/>
      <c r="AB16" s="84"/>
      <c r="AC16" s="83"/>
      <c r="AD16" s="255" t="n">
        <v>46722</v>
      </c>
      <c r="AE16" s="83"/>
      <c r="AF16" s="84"/>
      <c r="AG16" s="84"/>
      <c r="AH16" s="84"/>
      <c r="AI16" s="84"/>
      <c r="AJ16" s="84"/>
      <c r="AK16" s="76"/>
      <c r="AL16" s="68"/>
      <c r="AM16" s="38"/>
    </row>
    <row r="17" customFormat="false" ht="68.4" hidden="false" customHeight="false" outlineLevel="0" collapsed="false">
      <c r="A17" s="71"/>
      <c r="B17" s="83" t="s">
        <v>192</v>
      </c>
      <c r="C17" s="258" t="s">
        <v>563</v>
      </c>
      <c r="D17" s="257" t="s">
        <v>194</v>
      </c>
      <c r="E17" s="94" t="s">
        <v>195</v>
      </c>
      <c r="F17" s="90" t="s">
        <v>131</v>
      </c>
      <c r="G17" s="85" t="s">
        <v>196</v>
      </c>
      <c r="H17" s="94" t="s">
        <v>197</v>
      </c>
      <c r="I17" s="86" t="n">
        <v>0</v>
      </c>
      <c r="J17" s="96" t="s">
        <v>198</v>
      </c>
      <c r="K17" s="108" t="s">
        <v>199</v>
      </c>
      <c r="L17" s="94" t="s">
        <v>200</v>
      </c>
      <c r="M17" s="97"/>
      <c r="N17" s="76"/>
      <c r="O17" s="76"/>
      <c r="P17" s="76"/>
      <c r="Q17" s="76"/>
      <c r="R17" s="76"/>
      <c r="S17" s="76" t="s">
        <v>138</v>
      </c>
      <c r="T17" s="78"/>
      <c r="U17" s="84"/>
      <c r="V17" s="84"/>
      <c r="W17" s="84"/>
      <c r="X17" s="83"/>
      <c r="Y17" s="84"/>
      <c r="Z17" s="84"/>
      <c r="AA17" s="84"/>
      <c r="AB17" s="84"/>
      <c r="AC17" s="83"/>
      <c r="AD17" s="83"/>
      <c r="AE17" s="83"/>
      <c r="AF17" s="84"/>
      <c r="AG17" s="84"/>
      <c r="AH17" s="84"/>
      <c r="AI17" s="84"/>
      <c r="AJ17" s="84"/>
      <c r="AK17" s="76"/>
      <c r="AL17" s="68"/>
      <c r="AM17" s="38"/>
    </row>
    <row r="18" customFormat="false" ht="70.85" hidden="false" customHeight="true" outlineLevel="0" collapsed="false">
      <c r="A18" s="83" t="s">
        <v>204</v>
      </c>
      <c r="B18" s="83" t="s">
        <v>205</v>
      </c>
      <c r="C18" s="93" t="s">
        <v>206</v>
      </c>
      <c r="D18" s="94" t="s">
        <v>207</v>
      </c>
      <c r="E18" s="94" t="s">
        <v>208</v>
      </c>
      <c r="F18" s="90" t="s">
        <v>209</v>
      </c>
      <c r="G18" s="90" t="s">
        <v>210</v>
      </c>
      <c r="H18" s="95" t="s">
        <v>187</v>
      </c>
      <c r="I18" s="86" t="n">
        <v>5000000</v>
      </c>
      <c r="J18" s="96" t="s">
        <v>211</v>
      </c>
      <c r="K18" s="94" t="s">
        <v>212</v>
      </c>
      <c r="L18" s="94" t="s">
        <v>212</v>
      </c>
      <c r="M18" s="97" t="s">
        <v>564</v>
      </c>
      <c r="N18" s="76"/>
      <c r="O18" s="76"/>
      <c r="P18" s="76"/>
      <c r="Q18" s="76"/>
      <c r="R18" s="76" t="s">
        <v>138</v>
      </c>
      <c r="S18" s="76"/>
      <c r="T18" s="78"/>
      <c r="U18" s="84" t="s">
        <v>565</v>
      </c>
      <c r="V18" s="84" t="s">
        <v>566</v>
      </c>
      <c r="W18" s="84"/>
      <c r="X18" s="83" t="s">
        <v>561</v>
      </c>
      <c r="Y18" s="84"/>
      <c r="Z18" s="84"/>
      <c r="AA18" s="84"/>
      <c r="AB18" s="84"/>
      <c r="AC18" s="83"/>
      <c r="AD18" s="255" t="n">
        <v>46722</v>
      </c>
      <c r="AE18" s="83"/>
      <c r="AF18" s="84"/>
      <c r="AG18" s="84"/>
      <c r="AH18" s="84"/>
      <c r="AI18" s="84"/>
      <c r="AJ18" s="84"/>
      <c r="AK18" s="76"/>
      <c r="AL18" s="68"/>
      <c r="AM18" s="38"/>
    </row>
    <row r="19" customFormat="false" ht="87.05" hidden="false" customHeight="true" outlineLevel="0" collapsed="false">
      <c r="A19" s="83"/>
      <c r="B19" s="83" t="s">
        <v>216</v>
      </c>
      <c r="C19" s="99" t="s">
        <v>217</v>
      </c>
      <c r="D19" s="95" t="s">
        <v>218</v>
      </c>
      <c r="E19" s="94" t="s">
        <v>208</v>
      </c>
      <c r="F19" s="90" t="s">
        <v>131</v>
      </c>
      <c r="G19" s="90" t="s">
        <v>147</v>
      </c>
      <c r="H19" s="95" t="s">
        <v>187</v>
      </c>
      <c r="I19" s="86" t="n">
        <v>4000000</v>
      </c>
      <c r="J19" s="96" t="s">
        <v>219</v>
      </c>
      <c r="K19" s="94" t="s">
        <v>212</v>
      </c>
      <c r="L19" s="94" t="s">
        <v>212</v>
      </c>
      <c r="M19" s="97" t="s">
        <v>220</v>
      </c>
      <c r="N19" s="76"/>
      <c r="O19" s="76"/>
      <c r="P19" s="76"/>
      <c r="Q19" s="76"/>
      <c r="R19" s="76" t="s">
        <v>138</v>
      </c>
      <c r="S19" s="76"/>
      <c r="T19" s="78"/>
      <c r="U19" s="84" t="s">
        <v>567</v>
      </c>
      <c r="V19" s="84"/>
      <c r="W19" s="84"/>
      <c r="X19" s="83" t="s">
        <v>561</v>
      </c>
      <c r="Y19" s="84"/>
      <c r="Z19" s="84"/>
      <c r="AA19" s="84"/>
      <c r="AB19" s="84"/>
      <c r="AC19" s="83"/>
      <c r="AD19" s="83"/>
      <c r="AE19" s="83"/>
      <c r="AF19" s="84"/>
      <c r="AG19" s="84" t="s">
        <v>568</v>
      </c>
      <c r="AH19" s="84"/>
      <c r="AI19" s="84"/>
      <c r="AJ19" s="84"/>
      <c r="AK19" s="76"/>
      <c r="AL19" s="68"/>
      <c r="AM19" s="38"/>
    </row>
    <row r="20" customFormat="false" ht="89.55" hidden="false" customHeight="true" outlineLevel="0" collapsed="false">
      <c r="A20" s="83"/>
      <c r="B20" s="83" t="s">
        <v>223</v>
      </c>
      <c r="C20" s="99" t="s">
        <v>233</v>
      </c>
      <c r="D20" s="95" t="s">
        <v>184</v>
      </c>
      <c r="E20" s="101" t="s">
        <v>225</v>
      </c>
      <c r="F20" s="90" t="s">
        <v>131</v>
      </c>
      <c r="G20" s="90" t="s">
        <v>196</v>
      </c>
      <c r="H20" s="95" t="s">
        <v>226</v>
      </c>
      <c r="I20" s="86" t="n">
        <v>0</v>
      </c>
      <c r="J20" s="96" t="s">
        <v>227</v>
      </c>
      <c r="K20" s="94" t="s">
        <v>212</v>
      </c>
      <c r="L20" s="94" t="s">
        <v>228</v>
      </c>
      <c r="M20" s="97" t="s">
        <v>229</v>
      </c>
      <c r="N20" s="76"/>
      <c r="O20" s="76"/>
      <c r="P20" s="76" t="s">
        <v>138</v>
      </c>
      <c r="Q20" s="76"/>
      <c r="R20" s="76"/>
      <c r="S20" s="76"/>
      <c r="T20" s="78"/>
      <c r="U20" s="84" t="s">
        <v>569</v>
      </c>
      <c r="V20" s="84"/>
      <c r="W20" s="84" t="s">
        <v>570</v>
      </c>
      <c r="X20" s="83"/>
      <c r="Y20" s="84" t="s">
        <v>571</v>
      </c>
      <c r="Z20" s="84" t="s">
        <v>572</v>
      </c>
      <c r="AA20" s="84"/>
      <c r="AB20" s="84"/>
      <c r="AC20" s="83"/>
      <c r="AD20" s="255" t="n">
        <v>46722</v>
      </c>
      <c r="AE20" s="259"/>
      <c r="AF20" s="84"/>
      <c r="AG20" s="84"/>
      <c r="AH20" s="84"/>
      <c r="AI20" s="84"/>
      <c r="AJ20" s="84"/>
      <c r="AK20" s="76"/>
      <c r="AL20" s="68"/>
      <c r="AM20" s="38"/>
    </row>
    <row r="21" customFormat="false" ht="118.15" hidden="false" customHeight="true" outlineLevel="0" collapsed="false">
      <c r="A21" s="83"/>
      <c r="B21" s="83" t="s">
        <v>234</v>
      </c>
      <c r="C21" s="99" t="s">
        <v>246</v>
      </c>
      <c r="D21" s="95" t="s">
        <v>236</v>
      </c>
      <c r="E21" s="101" t="s">
        <v>237</v>
      </c>
      <c r="F21" s="90" t="s">
        <v>131</v>
      </c>
      <c r="G21" s="90" t="s">
        <v>147</v>
      </c>
      <c r="H21" s="260" t="s">
        <v>238</v>
      </c>
      <c r="I21" s="86" t="n">
        <v>500000</v>
      </c>
      <c r="J21" s="96" t="s">
        <v>239</v>
      </c>
      <c r="K21" s="103" t="s">
        <v>240</v>
      </c>
      <c r="L21" s="94" t="s">
        <v>228</v>
      </c>
      <c r="M21" s="97" t="s">
        <v>241</v>
      </c>
      <c r="N21" s="76"/>
      <c r="O21" s="76"/>
      <c r="P21" s="76"/>
      <c r="Q21" s="76"/>
      <c r="R21" s="76" t="s">
        <v>138</v>
      </c>
      <c r="S21" s="76"/>
      <c r="T21" s="78"/>
      <c r="U21" s="84" t="s">
        <v>573</v>
      </c>
      <c r="V21" s="84" t="s">
        <v>574</v>
      </c>
      <c r="W21" s="84" t="s">
        <v>575</v>
      </c>
      <c r="X21" s="83" t="s">
        <v>576</v>
      </c>
      <c r="Y21" s="84" t="s">
        <v>577</v>
      </c>
      <c r="Z21" s="84"/>
      <c r="AA21" s="84"/>
      <c r="AB21" s="84"/>
      <c r="AC21" s="83"/>
      <c r="AD21" s="83"/>
      <c r="AE21" s="83"/>
      <c r="AF21" s="84"/>
      <c r="AG21" s="84" t="s">
        <v>578</v>
      </c>
      <c r="AH21" s="84"/>
      <c r="AI21" s="84"/>
      <c r="AJ21" s="84"/>
      <c r="AK21" s="76"/>
      <c r="AL21" s="68"/>
      <c r="AM21" s="38"/>
    </row>
    <row r="22" customFormat="false" ht="124.35" hidden="false" customHeight="true" outlineLevel="0" collapsed="false">
      <c r="A22" s="83"/>
      <c r="B22" s="83" t="s">
        <v>247</v>
      </c>
      <c r="C22" s="104" t="s">
        <v>248</v>
      </c>
      <c r="D22" s="101" t="s">
        <v>249</v>
      </c>
      <c r="E22" s="101" t="s">
        <v>250</v>
      </c>
      <c r="F22" s="90" t="s">
        <v>131</v>
      </c>
      <c r="G22" s="90" t="s">
        <v>147</v>
      </c>
      <c r="H22" s="105" t="s">
        <v>251</v>
      </c>
      <c r="I22" s="106" t="n">
        <v>70000</v>
      </c>
      <c r="J22" s="107" t="s">
        <v>252</v>
      </c>
      <c r="K22" s="108" t="s">
        <v>240</v>
      </c>
      <c r="L22" s="94" t="s">
        <v>228</v>
      </c>
      <c r="M22" s="109" t="s">
        <v>253</v>
      </c>
      <c r="N22" s="76"/>
      <c r="O22" s="76"/>
      <c r="P22" s="76"/>
      <c r="Q22" s="76" t="s">
        <v>138</v>
      </c>
      <c r="R22" s="76"/>
      <c r="S22" s="76"/>
      <c r="T22" s="78"/>
      <c r="U22" s="84" t="s">
        <v>579</v>
      </c>
      <c r="V22" s="84"/>
      <c r="W22" s="84" t="s">
        <v>580</v>
      </c>
      <c r="X22" s="105" t="s">
        <v>251</v>
      </c>
      <c r="Y22" s="84"/>
      <c r="Z22" s="84"/>
      <c r="AA22" s="84"/>
      <c r="AB22" s="84"/>
      <c r="AC22" s="83"/>
      <c r="AD22" s="83"/>
      <c r="AE22" s="83"/>
      <c r="AF22" s="84"/>
      <c r="AG22" s="84"/>
      <c r="AH22" s="84"/>
      <c r="AI22" s="84"/>
      <c r="AJ22" s="84"/>
      <c r="AK22" s="76"/>
      <c r="AL22" s="68"/>
      <c r="AM22" s="38"/>
    </row>
    <row r="23" customFormat="false" ht="93.25" hidden="false" customHeight="true" outlineLevel="0" collapsed="false">
      <c r="A23" s="83" t="s">
        <v>257</v>
      </c>
      <c r="B23" s="83" t="s">
        <v>258</v>
      </c>
      <c r="C23" s="110" t="s">
        <v>259</v>
      </c>
      <c r="D23" s="111" t="s">
        <v>260</v>
      </c>
      <c r="E23" s="111" t="s">
        <v>261</v>
      </c>
      <c r="F23" s="74" t="s">
        <v>131</v>
      </c>
      <c r="G23" s="74" t="s">
        <v>147</v>
      </c>
      <c r="H23" s="112" t="s">
        <v>262</v>
      </c>
      <c r="I23" s="113" t="n">
        <v>200000</v>
      </c>
      <c r="J23" s="114" t="s">
        <v>263</v>
      </c>
      <c r="K23" s="115" t="s">
        <v>264</v>
      </c>
      <c r="L23" s="111" t="s">
        <v>265</v>
      </c>
      <c r="M23" s="116" t="s">
        <v>266</v>
      </c>
      <c r="N23" s="76"/>
      <c r="O23" s="76"/>
      <c r="P23" s="76"/>
      <c r="Q23" s="76"/>
      <c r="R23" s="76" t="s">
        <v>138</v>
      </c>
      <c r="S23" s="76"/>
      <c r="T23" s="78"/>
      <c r="U23" s="84" t="s">
        <v>581</v>
      </c>
      <c r="V23" s="84" t="s">
        <v>582</v>
      </c>
      <c r="W23" s="84" t="s">
        <v>583</v>
      </c>
      <c r="X23" s="83" t="s">
        <v>262</v>
      </c>
      <c r="Y23" s="84" t="s">
        <v>584</v>
      </c>
      <c r="Z23" s="84"/>
      <c r="AA23" s="84"/>
      <c r="AB23" s="84"/>
      <c r="AC23" s="83"/>
      <c r="AD23" s="83"/>
      <c r="AE23" s="83"/>
      <c r="AF23" s="84"/>
      <c r="AG23" s="84"/>
      <c r="AH23" s="84"/>
      <c r="AI23" s="84"/>
      <c r="AJ23" s="84"/>
      <c r="AK23" s="76"/>
      <c r="AL23" s="68"/>
      <c r="AM23" s="38"/>
    </row>
    <row r="24" customFormat="false" ht="82.05" hidden="false" customHeight="false" outlineLevel="0" collapsed="false">
      <c r="A24" s="83"/>
      <c r="B24" s="83" t="s">
        <v>268</v>
      </c>
      <c r="C24" s="117" t="s">
        <v>269</v>
      </c>
      <c r="D24" s="94" t="s">
        <v>270</v>
      </c>
      <c r="E24" s="94" t="s">
        <v>271</v>
      </c>
      <c r="F24" s="90" t="s">
        <v>131</v>
      </c>
      <c r="G24" s="90" t="s">
        <v>147</v>
      </c>
      <c r="H24" s="94" t="s">
        <v>167</v>
      </c>
      <c r="I24" s="86" t="s">
        <v>272</v>
      </c>
      <c r="J24" s="117" t="s">
        <v>273</v>
      </c>
      <c r="K24" s="261"/>
      <c r="L24" s="94" t="s">
        <v>274</v>
      </c>
      <c r="M24" s="120" t="s">
        <v>275</v>
      </c>
      <c r="N24" s="76"/>
      <c r="O24" s="76"/>
      <c r="P24" s="76"/>
      <c r="Q24" s="76" t="s">
        <v>138</v>
      </c>
      <c r="R24" s="76"/>
      <c r="S24" s="76"/>
      <c r="T24" s="78"/>
      <c r="U24" s="84" t="s">
        <v>585</v>
      </c>
      <c r="V24" s="84"/>
      <c r="W24" s="84" t="s">
        <v>586</v>
      </c>
      <c r="X24" s="83" t="s">
        <v>554</v>
      </c>
      <c r="Y24" s="84" t="s">
        <v>587</v>
      </c>
      <c r="Z24" s="84"/>
      <c r="AA24" s="84"/>
      <c r="AB24" s="84"/>
      <c r="AC24" s="83"/>
      <c r="AD24" s="83"/>
      <c r="AE24" s="83"/>
      <c r="AF24" s="84"/>
      <c r="AG24" s="84"/>
      <c r="AH24" s="84"/>
      <c r="AI24" s="84"/>
      <c r="AJ24" s="84"/>
      <c r="AK24" s="76"/>
      <c r="AL24" s="68"/>
      <c r="AM24" s="38"/>
    </row>
    <row r="25" customFormat="false" ht="68.4" hidden="false" customHeight="false" outlineLevel="0" collapsed="false">
      <c r="A25" s="83"/>
      <c r="B25" s="83" t="s">
        <v>278</v>
      </c>
      <c r="C25" s="122" t="s">
        <v>279</v>
      </c>
      <c r="D25" s="123" t="s">
        <v>280</v>
      </c>
      <c r="E25" s="123" t="s">
        <v>281</v>
      </c>
      <c r="F25" s="90" t="s">
        <v>131</v>
      </c>
      <c r="G25" s="90" t="s">
        <v>210</v>
      </c>
      <c r="H25" s="124" t="s">
        <v>282</v>
      </c>
      <c r="I25" s="86" t="n">
        <v>0</v>
      </c>
      <c r="J25" s="125" t="s">
        <v>283</v>
      </c>
      <c r="K25" s="105" t="s">
        <v>135</v>
      </c>
      <c r="L25" s="94" t="s">
        <v>212</v>
      </c>
      <c r="M25" s="126"/>
      <c r="N25" s="76"/>
      <c r="O25" s="76"/>
      <c r="P25" s="76"/>
      <c r="Q25" s="76" t="s">
        <v>138</v>
      </c>
      <c r="R25" s="76"/>
      <c r="S25" s="76"/>
      <c r="T25" s="78"/>
      <c r="U25" s="84" t="s">
        <v>588</v>
      </c>
      <c r="V25" s="84"/>
      <c r="W25" s="84" t="s">
        <v>589</v>
      </c>
      <c r="X25" s="83" t="s">
        <v>561</v>
      </c>
      <c r="Y25" s="84"/>
      <c r="Z25" s="84"/>
      <c r="AA25" s="84"/>
      <c r="AB25" s="84"/>
      <c r="AC25" s="83"/>
      <c r="AD25" s="255" t="n">
        <v>46753</v>
      </c>
      <c r="AE25" s="83"/>
      <c r="AF25" s="84"/>
      <c r="AG25" s="84"/>
      <c r="AH25" s="84"/>
      <c r="AI25" s="84"/>
      <c r="AJ25" s="84"/>
      <c r="AK25" s="76"/>
      <c r="AL25" s="68"/>
      <c r="AM25" s="38"/>
    </row>
    <row r="26" customFormat="false" ht="95.75" hidden="false" customHeight="false" outlineLevel="0" collapsed="false">
      <c r="A26" s="83"/>
      <c r="B26" s="83" t="s">
        <v>285</v>
      </c>
      <c r="C26" s="122" t="s">
        <v>286</v>
      </c>
      <c r="D26" s="124" t="s">
        <v>287</v>
      </c>
      <c r="E26" s="101" t="s">
        <v>288</v>
      </c>
      <c r="F26" s="90" t="s">
        <v>131</v>
      </c>
      <c r="G26" s="90" t="s">
        <v>147</v>
      </c>
      <c r="H26" s="129" t="s">
        <v>238</v>
      </c>
      <c r="I26" s="106" t="n">
        <v>500000</v>
      </c>
      <c r="J26" s="127" t="s">
        <v>289</v>
      </c>
      <c r="K26" s="94" t="s">
        <v>228</v>
      </c>
      <c r="L26" s="94" t="s">
        <v>212</v>
      </c>
      <c r="M26" s="97" t="s">
        <v>290</v>
      </c>
      <c r="N26" s="76"/>
      <c r="O26" s="76"/>
      <c r="P26" s="76"/>
      <c r="Q26" s="76" t="s">
        <v>138</v>
      </c>
      <c r="R26" s="76"/>
      <c r="S26" s="76"/>
      <c r="T26" s="78"/>
      <c r="U26" s="84" t="s">
        <v>590</v>
      </c>
      <c r="V26" s="84"/>
      <c r="W26" s="84" t="s">
        <v>591</v>
      </c>
      <c r="X26" s="83" t="s">
        <v>197</v>
      </c>
      <c r="Y26" s="262" t="s">
        <v>592</v>
      </c>
      <c r="Z26" s="84" t="s">
        <v>593</v>
      </c>
      <c r="AA26" s="84"/>
      <c r="AB26" s="84"/>
      <c r="AC26" s="83"/>
      <c r="AD26" s="83"/>
      <c r="AE26" s="83"/>
      <c r="AF26" s="84"/>
      <c r="AG26" s="84"/>
      <c r="AH26" s="84"/>
      <c r="AI26" s="84"/>
      <c r="AJ26" s="84"/>
      <c r="AK26" s="76"/>
      <c r="AL26" s="68"/>
      <c r="AM26" s="38"/>
    </row>
    <row r="27" customFormat="false" ht="90.75" hidden="false" customHeight="true" outlineLevel="0" collapsed="false">
      <c r="A27" s="83" t="s">
        <v>295</v>
      </c>
      <c r="B27" s="83" t="s">
        <v>296</v>
      </c>
      <c r="C27" s="128" t="s">
        <v>297</v>
      </c>
      <c r="D27" s="129" t="s">
        <v>298</v>
      </c>
      <c r="E27" s="130" t="s">
        <v>299</v>
      </c>
      <c r="F27" s="131" t="s">
        <v>131</v>
      </c>
      <c r="G27" s="131" t="s">
        <v>147</v>
      </c>
      <c r="H27" s="129" t="s">
        <v>300</v>
      </c>
      <c r="I27" s="132" t="n">
        <v>200000</v>
      </c>
      <c r="J27" s="133" t="s">
        <v>301</v>
      </c>
      <c r="K27" s="134" t="s">
        <v>302</v>
      </c>
      <c r="L27" s="130" t="s">
        <v>303</v>
      </c>
      <c r="M27" s="135" t="s">
        <v>304</v>
      </c>
      <c r="N27" s="76"/>
      <c r="O27" s="76"/>
      <c r="P27" s="76"/>
      <c r="Q27" s="76"/>
      <c r="R27" s="76" t="s">
        <v>138</v>
      </c>
      <c r="S27" s="76"/>
      <c r="T27" s="78"/>
      <c r="U27" s="263" t="s">
        <v>594</v>
      </c>
      <c r="V27" s="83" t="s">
        <v>595</v>
      </c>
      <c r="W27" s="84"/>
      <c r="X27" s="83" t="s">
        <v>596</v>
      </c>
      <c r="Y27" s="83" t="s">
        <v>597</v>
      </c>
      <c r="Z27" s="84"/>
      <c r="AA27" s="84"/>
      <c r="AB27" s="84"/>
      <c r="AC27" s="83"/>
      <c r="AD27" s="83"/>
      <c r="AE27" s="83"/>
      <c r="AF27" s="84"/>
      <c r="AG27" s="84"/>
      <c r="AH27" s="84"/>
      <c r="AI27" s="84"/>
      <c r="AJ27" s="84"/>
      <c r="AK27" s="76"/>
      <c r="AL27" s="68"/>
      <c r="AM27" s="38"/>
    </row>
    <row r="28" customFormat="false" ht="84.55" hidden="false" customHeight="true" outlineLevel="0" collapsed="false">
      <c r="A28" s="83"/>
      <c r="B28" s="83" t="s">
        <v>310</v>
      </c>
      <c r="C28" s="137" t="s">
        <v>311</v>
      </c>
      <c r="D28" s="134" t="s">
        <v>312</v>
      </c>
      <c r="E28" s="130" t="s">
        <v>313</v>
      </c>
      <c r="F28" s="131" t="s">
        <v>131</v>
      </c>
      <c r="G28" s="131" t="s">
        <v>147</v>
      </c>
      <c r="H28" s="129" t="s">
        <v>262</v>
      </c>
      <c r="I28" s="132" t="n">
        <v>80000</v>
      </c>
      <c r="J28" s="138" t="s">
        <v>314</v>
      </c>
      <c r="K28" s="139" t="s">
        <v>315</v>
      </c>
      <c r="L28" s="130" t="s">
        <v>316</v>
      </c>
      <c r="M28" s="135" t="s">
        <v>317</v>
      </c>
      <c r="N28" s="76"/>
      <c r="O28" s="76"/>
      <c r="P28" s="76"/>
      <c r="Q28" s="76" t="s">
        <v>138</v>
      </c>
      <c r="R28" s="76"/>
      <c r="S28" s="76"/>
      <c r="T28" s="78"/>
      <c r="U28" s="73" t="s">
        <v>598</v>
      </c>
      <c r="V28" s="73" t="s">
        <v>599</v>
      </c>
      <c r="W28" s="73" t="s">
        <v>600</v>
      </c>
      <c r="X28" s="72" t="s">
        <v>262</v>
      </c>
      <c r="Y28" s="73" t="s">
        <v>601</v>
      </c>
      <c r="Z28" s="73"/>
      <c r="AA28" s="73"/>
      <c r="AB28" s="73"/>
      <c r="AC28" s="72"/>
      <c r="AD28" s="72"/>
      <c r="AE28" s="72"/>
      <c r="AF28" s="73"/>
      <c r="AG28" s="73"/>
      <c r="AH28" s="73"/>
      <c r="AI28" s="73"/>
      <c r="AJ28" s="73"/>
      <c r="AK28" s="76"/>
      <c r="AL28" s="68"/>
      <c r="AM28" s="38"/>
    </row>
    <row r="29" customFormat="false" ht="54.7" hidden="false" customHeight="false" outlineLevel="0" collapsed="false">
      <c r="A29" s="83"/>
      <c r="B29" s="83" t="s">
        <v>321</v>
      </c>
      <c r="C29" s="140" t="s">
        <v>322</v>
      </c>
      <c r="D29" s="134" t="s">
        <v>323</v>
      </c>
      <c r="E29" s="130" t="s">
        <v>324</v>
      </c>
      <c r="F29" s="131" t="s">
        <v>131</v>
      </c>
      <c r="G29" s="131" t="s">
        <v>147</v>
      </c>
      <c r="H29" s="134" t="s">
        <v>325</v>
      </c>
      <c r="I29" s="132" t="n">
        <v>200000</v>
      </c>
      <c r="J29" s="133" t="s">
        <v>326</v>
      </c>
      <c r="K29" s="94" t="s">
        <v>327</v>
      </c>
      <c r="L29" s="130" t="s">
        <v>303</v>
      </c>
      <c r="M29" s="141" t="s">
        <v>328</v>
      </c>
      <c r="N29" s="76"/>
      <c r="O29" s="76"/>
      <c r="P29" s="76"/>
      <c r="Q29" s="76"/>
      <c r="R29" s="76" t="s">
        <v>138</v>
      </c>
      <c r="S29" s="76"/>
      <c r="T29" s="78"/>
      <c r="U29" s="84" t="s">
        <v>602</v>
      </c>
      <c r="V29" s="84" t="s">
        <v>603</v>
      </c>
      <c r="W29" s="84" t="s">
        <v>604</v>
      </c>
      <c r="X29" s="83" t="s">
        <v>325</v>
      </c>
      <c r="Y29" s="84" t="s">
        <v>605</v>
      </c>
      <c r="Z29" s="84"/>
      <c r="AA29" s="73"/>
      <c r="AB29" s="73"/>
      <c r="AC29" s="72"/>
      <c r="AD29" s="72"/>
      <c r="AE29" s="72"/>
      <c r="AF29" s="73"/>
      <c r="AG29" s="73"/>
      <c r="AH29" s="73"/>
      <c r="AI29" s="73"/>
      <c r="AJ29" s="73"/>
      <c r="AK29" s="76"/>
      <c r="AL29" s="68"/>
      <c r="AM29" s="38"/>
    </row>
    <row r="30" customFormat="false" ht="95.75" hidden="false" customHeight="false" outlineLevel="0" collapsed="false">
      <c r="A30" s="83"/>
      <c r="B30" s="83" t="s">
        <v>332</v>
      </c>
      <c r="C30" s="140" t="s">
        <v>333</v>
      </c>
      <c r="D30" s="134" t="s">
        <v>334</v>
      </c>
      <c r="E30" s="130" t="s">
        <v>335</v>
      </c>
      <c r="F30" s="131" t="s">
        <v>131</v>
      </c>
      <c r="G30" s="131" t="s">
        <v>538</v>
      </c>
      <c r="H30" s="134" t="s">
        <v>251</v>
      </c>
      <c r="I30" s="132" t="n">
        <v>50000</v>
      </c>
      <c r="J30" s="133" t="s">
        <v>606</v>
      </c>
      <c r="K30" s="134"/>
      <c r="L30" s="130" t="s">
        <v>212</v>
      </c>
      <c r="M30" s="135" t="s">
        <v>338</v>
      </c>
      <c r="N30" s="76"/>
      <c r="O30" s="76"/>
      <c r="P30" s="76"/>
      <c r="Q30" s="76" t="s">
        <v>138</v>
      </c>
      <c r="R30" s="76"/>
      <c r="S30" s="76"/>
      <c r="T30" s="78"/>
      <c r="U30" s="73" t="s">
        <v>607</v>
      </c>
      <c r="V30" s="73"/>
      <c r="W30" s="73" t="s">
        <v>608</v>
      </c>
      <c r="X30" s="105" t="s">
        <v>251</v>
      </c>
      <c r="Y30" s="264" t="s">
        <v>609</v>
      </c>
      <c r="Z30" s="73"/>
      <c r="AA30" s="73"/>
      <c r="AB30" s="73"/>
      <c r="AC30" s="72"/>
      <c r="AD30" s="248" t="n">
        <v>46722</v>
      </c>
      <c r="AE30" s="72"/>
      <c r="AF30" s="73"/>
      <c r="AG30" s="73"/>
      <c r="AH30" s="73"/>
      <c r="AI30" s="73"/>
      <c r="AJ30" s="73"/>
      <c r="AK30" s="76"/>
      <c r="AL30" s="68"/>
      <c r="AM30" s="38"/>
    </row>
    <row r="31" customFormat="false" ht="82.05" hidden="false" customHeight="false" outlineLevel="0" collapsed="false">
      <c r="A31" s="83"/>
      <c r="B31" s="83" t="s">
        <v>342</v>
      </c>
      <c r="C31" s="140" t="s">
        <v>343</v>
      </c>
      <c r="D31" s="134" t="s">
        <v>344</v>
      </c>
      <c r="E31" s="130" t="s">
        <v>345</v>
      </c>
      <c r="F31" s="131" t="s">
        <v>346</v>
      </c>
      <c r="G31" s="131" t="s">
        <v>147</v>
      </c>
      <c r="H31" s="134" t="s">
        <v>251</v>
      </c>
      <c r="I31" s="132" t="n">
        <v>80000</v>
      </c>
      <c r="J31" s="133" t="s">
        <v>347</v>
      </c>
      <c r="K31" s="143" t="s">
        <v>348</v>
      </c>
      <c r="L31" s="130" t="s">
        <v>212</v>
      </c>
      <c r="M31" s="144" t="s">
        <v>349</v>
      </c>
      <c r="N31" s="76"/>
      <c r="O31" s="76"/>
      <c r="P31" s="76" t="s">
        <v>138</v>
      </c>
      <c r="Q31" s="76"/>
      <c r="R31" s="76"/>
      <c r="S31" s="76"/>
      <c r="T31" s="78"/>
      <c r="U31" s="73" t="s">
        <v>610</v>
      </c>
      <c r="V31" s="73"/>
      <c r="W31" s="73" t="s">
        <v>611</v>
      </c>
      <c r="X31" s="105"/>
      <c r="Y31" s="73" t="s">
        <v>612</v>
      </c>
      <c r="Z31" s="73"/>
      <c r="AA31" s="73"/>
      <c r="AB31" s="73"/>
      <c r="AC31" s="72"/>
      <c r="AD31" s="72"/>
      <c r="AE31" s="72"/>
      <c r="AF31" s="73"/>
      <c r="AG31" s="73"/>
      <c r="AH31" s="73"/>
      <c r="AI31" s="73"/>
      <c r="AJ31" s="73"/>
      <c r="AK31" s="76"/>
      <c r="AL31" s="68"/>
      <c r="AM31" s="38"/>
    </row>
    <row r="32" customFormat="false" ht="54.7" hidden="false" customHeight="false" outlineLevel="0" collapsed="false">
      <c r="A32" s="83"/>
      <c r="B32" s="83" t="s">
        <v>352</v>
      </c>
      <c r="C32" s="137" t="s">
        <v>353</v>
      </c>
      <c r="D32" s="134" t="s">
        <v>354</v>
      </c>
      <c r="E32" s="134" t="s">
        <v>355</v>
      </c>
      <c r="F32" s="131" t="s">
        <v>131</v>
      </c>
      <c r="G32" s="131" t="s">
        <v>147</v>
      </c>
      <c r="H32" s="134" t="s">
        <v>356</v>
      </c>
      <c r="I32" s="106" t="n">
        <v>200000</v>
      </c>
      <c r="J32" s="145" t="s">
        <v>357</v>
      </c>
      <c r="K32" s="146" t="s">
        <v>228</v>
      </c>
      <c r="L32" s="134" t="s">
        <v>212</v>
      </c>
      <c r="M32" s="135" t="s">
        <v>358</v>
      </c>
      <c r="N32" s="76"/>
      <c r="O32" s="76"/>
      <c r="P32" s="76"/>
      <c r="Q32" s="76" t="s">
        <v>138</v>
      </c>
      <c r="R32" s="76"/>
      <c r="S32" s="76"/>
      <c r="T32" s="78"/>
      <c r="U32" s="73" t="s">
        <v>613</v>
      </c>
      <c r="V32" s="73"/>
      <c r="W32" s="73" t="s">
        <v>614</v>
      </c>
      <c r="X32" s="72" t="s">
        <v>541</v>
      </c>
      <c r="Y32" s="73"/>
      <c r="Z32" s="73"/>
      <c r="AA32" s="73"/>
      <c r="AB32" s="73"/>
      <c r="AC32" s="72"/>
      <c r="AD32" s="72"/>
      <c r="AE32" s="72"/>
      <c r="AF32" s="73"/>
      <c r="AG32" s="73"/>
      <c r="AH32" s="73"/>
      <c r="AI32" s="73"/>
      <c r="AJ32" s="73"/>
      <c r="AK32" s="76"/>
      <c r="AL32" s="68"/>
      <c r="AM32" s="38"/>
    </row>
    <row r="33" customFormat="false" ht="74.6" hidden="false" customHeight="true" outlineLevel="0" collapsed="false">
      <c r="A33" s="83"/>
      <c r="B33" s="83" t="s">
        <v>362</v>
      </c>
      <c r="C33" s="140" t="s">
        <v>363</v>
      </c>
      <c r="D33" s="134" t="s">
        <v>364</v>
      </c>
      <c r="E33" s="134" t="s">
        <v>365</v>
      </c>
      <c r="F33" s="131" t="s">
        <v>131</v>
      </c>
      <c r="G33" s="131" t="s">
        <v>147</v>
      </c>
      <c r="H33" s="134" t="s">
        <v>197</v>
      </c>
      <c r="I33" s="132" t="n">
        <v>30000</v>
      </c>
      <c r="J33" s="149" t="s">
        <v>366</v>
      </c>
      <c r="K33" s="150" t="s">
        <v>367</v>
      </c>
      <c r="L33" s="134" t="s">
        <v>240</v>
      </c>
      <c r="M33" s="135" t="s">
        <v>368</v>
      </c>
      <c r="N33" s="76"/>
      <c r="O33" s="76"/>
      <c r="P33" s="76"/>
      <c r="Q33" s="76"/>
      <c r="R33" s="76" t="s">
        <v>138</v>
      </c>
      <c r="S33" s="76"/>
      <c r="T33" s="78"/>
      <c r="U33" s="73" t="s">
        <v>615</v>
      </c>
      <c r="V33" s="73" t="s">
        <v>616</v>
      </c>
      <c r="W33" s="73" t="s">
        <v>617</v>
      </c>
      <c r="X33" s="72" t="s">
        <v>618</v>
      </c>
      <c r="Y33" s="73" t="s">
        <v>619</v>
      </c>
      <c r="Z33" s="73"/>
      <c r="AA33" s="73"/>
      <c r="AB33" s="73"/>
      <c r="AC33" s="72"/>
      <c r="AD33" s="72"/>
      <c r="AE33" s="72"/>
      <c r="AF33" s="73"/>
      <c r="AG33" s="73"/>
      <c r="AH33" s="73"/>
      <c r="AI33" s="73"/>
      <c r="AJ33" s="73"/>
      <c r="AK33" s="76"/>
      <c r="AL33" s="68"/>
      <c r="AM33" s="38"/>
    </row>
    <row r="34" customFormat="false" ht="70.85" hidden="false" customHeight="true" outlineLevel="0" collapsed="false">
      <c r="A34" s="83"/>
      <c r="B34" s="83" t="s">
        <v>371</v>
      </c>
      <c r="C34" s="140" t="s">
        <v>372</v>
      </c>
      <c r="D34" s="134" t="s">
        <v>373</v>
      </c>
      <c r="E34" s="134" t="s">
        <v>374</v>
      </c>
      <c r="F34" s="131" t="s">
        <v>131</v>
      </c>
      <c r="G34" s="131" t="s">
        <v>147</v>
      </c>
      <c r="H34" s="151" t="s">
        <v>167</v>
      </c>
      <c r="I34" s="132" t="n">
        <v>10000</v>
      </c>
      <c r="J34" s="149" t="s">
        <v>375</v>
      </c>
      <c r="K34" s="150"/>
      <c r="L34" s="130" t="s">
        <v>376</v>
      </c>
      <c r="M34" s="135" t="s">
        <v>377</v>
      </c>
      <c r="N34" s="76"/>
      <c r="O34" s="76"/>
      <c r="P34" s="76"/>
      <c r="Q34" s="76" t="s">
        <v>138</v>
      </c>
      <c r="R34" s="76"/>
      <c r="S34" s="76"/>
      <c r="T34" s="78"/>
      <c r="U34" s="73" t="s">
        <v>620</v>
      </c>
      <c r="V34" s="73"/>
      <c r="W34" s="73" t="s">
        <v>621</v>
      </c>
      <c r="X34" s="72" t="s">
        <v>541</v>
      </c>
      <c r="Y34" s="73" t="s">
        <v>622</v>
      </c>
      <c r="Z34" s="73" t="s">
        <v>623</v>
      </c>
      <c r="AA34" s="73"/>
      <c r="AB34" s="73"/>
      <c r="AC34" s="72"/>
      <c r="AD34" s="72"/>
      <c r="AE34" s="72"/>
      <c r="AF34" s="73"/>
      <c r="AG34" s="73" t="s">
        <v>624</v>
      </c>
      <c r="AH34" s="73"/>
      <c r="AI34" s="73"/>
      <c r="AJ34" s="73"/>
      <c r="AK34" s="76"/>
      <c r="AL34" s="68"/>
      <c r="AM34" s="38"/>
    </row>
    <row r="35" customFormat="false" ht="82.05" hidden="false" customHeight="true" outlineLevel="0" collapsed="false">
      <c r="A35" s="83" t="s">
        <v>379</v>
      </c>
      <c r="B35" s="83" t="s">
        <v>380</v>
      </c>
      <c r="C35" s="137" t="s">
        <v>381</v>
      </c>
      <c r="D35" s="94" t="s">
        <v>382</v>
      </c>
      <c r="E35" s="94" t="s">
        <v>383</v>
      </c>
      <c r="F35" s="90" t="s">
        <v>131</v>
      </c>
      <c r="G35" s="90" t="s">
        <v>384</v>
      </c>
      <c r="H35" s="152" t="s">
        <v>385</v>
      </c>
      <c r="I35" s="106" t="n">
        <v>0</v>
      </c>
      <c r="J35" s="137" t="s">
        <v>386</v>
      </c>
      <c r="K35" s="153" t="s">
        <v>387</v>
      </c>
      <c r="L35" s="94" t="s">
        <v>388</v>
      </c>
      <c r="M35" s="97" t="s">
        <v>389</v>
      </c>
      <c r="N35" s="76"/>
      <c r="O35" s="76"/>
      <c r="P35" s="76" t="s">
        <v>138</v>
      </c>
      <c r="Q35" s="76"/>
      <c r="R35" s="76"/>
      <c r="S35" s="76"/>
      <c r="T35" s="78"/>
      <c r="U35" s="73" t="s">
        <v>625</v>
      </c>
      <c r="V35" s="73" t="s">
        <v>626</v>
      </c>
      <c r="W35" s="73" t="s">
        <v>627</v>
      </c>
      <c r="X35" s="72" t="s">
        <v>628</v>
      </c>
      <c r="Y35" s="73"/>
      <c r="Z35" s="73"/>
      <c r="AA35" s="73"/>
      <c r="AB35" s="73"/>
      <c r="AC35" s="72"/>
      <c r="AD35" s="248" t="n">
        <v>45992</v>
      </c>
      <c r="AE35" s="72"/>
      <c r="AF35" s="73"/>
      <c r="AG35" s="73"/>
      <c r="AH35" s="73"/>
      <c r="AI35" s="73"/>
      <c r="AJ35" s="73"/>
      <c r="AK35" s="76"/>
      <c r="AL35" s="68"/>
      <c r="AM35" s="38"/>
    </row>
    <row r="36" customFormat="false" ht="82.05" hidden="false" customHeight="false" outlineLevel="0" collapsed="false">
      <c r="A36" s="83"/>
      <c r="B36" s="83" t="s">
        <v>392</v>
      </c>
      <c r="C36" s="137" t="s">
        <v>393</v>
      </c>
      <c r="D36" s="94" t="s">
        <v>382</v>
      </c>
      <c r="E36" s="94" t="s">
        <v>394</v>
      </c>
      <c r="F36" s="90" t="s">
        <v>384</v>
      </c>
      <c r="G36" s="90" t="s">
        <v>395</v>
      </c>
      <c r="H36" s="105" t="s">
        <v>396</v>
      </c>
      <c r="I36" s="106" t="n">
        <v>200000</v>
      </c>
      <c r="J36" s="117" t="s">
        <v>397</v>
      </c>
      <c r="K36" s="154" t="s">
        <v>398</v>
      </c>
      <c r="L36" s="94" t="s">
        <v>200</v>
      </c>
      <c r="M36" s="97" t="s">
        <v>389</v>
      </c>
      <c r="N36" s="76"/>
      <c r="O36" s="76"/>
      <c r="P36" s="76"/>
      <c r="Q36" s="76"/>
      <c r="R36" s="76" t="s">
        <v>138</v>
      </c>
      <c r="S36" s="76"/>
      <c r="T36" s="78"/>
      <c r="U36" s="73" t="s">
        <v>629</v>
      </c>
      <c r="V36" s="73"/>
      <c r="W36" s="73"/>
      <c r="X36" s="72" t="s">
        <v>630</v>
      </c>
      <c r="Y36" s="73" t="s">
        <v>631</v>
      </c>
      <c r="Z36" s="73"/>
      <c r="AA36" s="73"/>
      <c r="AB36" s="73"/>
      <c r="AC36" s="72"/>
      <c r="AD36" s="72"/>
      <c r="AE36" s="72"/>
      <c r="AF36" s="73"/>
      <c r="AG36" s="73"/>
      <c r="AH36" s="73"/>
      <c r="AI36" s="73"/>
      <c r="AJ36" s="73"/>
      <c r="AK36" s="76"/>
      <c r="AL36" s="68"/>
      <c r="AM36" s="38"/>
    </row>
    <row r="37" customFormat="false" ht="95.75" hidden="false" customHeight="false" outlineLevel="0" collapsed="false">
      <c r="A37" s="83"/>
      <c r="B37" s="83" t="s">
        <v>402</v>
      </c>
      <c r="C37" s="137" t="s">
        <v>403</v>
      </c>
      <c r="D37" s="94" t="s">
        <v>404</v>
      </c>
      <c r="E37" s="94" t="s">
        <v>405</v>
      </c>
      <c r="F37" s="90" t="s">
        <v>131</v>
      </c>
      <c r="G37" s="90" t="s">
        <v>210</v>
      </c>
      <c r="H37" s="152" t="s">
        <v>167</v>
      </c>
      <c r="I37" s="106" t="n">
        <v>80000</v>
      </c>
      <c r="J37" s="117" t="s">
        <v>406</v>
      </c>
      <c r="K37" s="155" t="s">
        <v>407</v>
      </c>
      <c r="L37" s="94" t="s">
        <v>135</v>
      </c>
      <c r="M37" s="117" t="s">
        <v>408</v>
      </c>
      <c r="N37" s="76"/>
      <c r="O37" s="76"/>
      <c r="P37" s="76"/>
      <c r="Q37" s="76"/>
      <c r="R37" s="76" t="s">
        <v>138</v>
      </c>
      <c r="S37" s="76"/>
      <c r="T37" s="78"/>
      <c r="U37" s="73" t="s">
        <v>632</v>
      </c>
      <c r="V37" s="73"/>
      <c r="W37" s="73"/>
      <c r="X37" s="72"/>
      <c r="Y37" s="73"/>
      <c r="Z37" s="73"/>
      <c r="AA37" s="73"/>
      <c r="AB37" s="73"/>
      <c r="AC37" s="72" t="s">
        <v>633</v>
      </c>
      <c r="AD37" s="248" t="n">
        <v>46357</v>
      </c>
      <c r="AE37" s="72"/>
      <c r="AF37" s="73"/>
      <c r="AG37" s="73"/>
      <c r="AH37" s="73"/>
      <c r="AI37" s="73"/>
      <c r="AJ37" s="73"/>
      <c r="AK37" s="76"/>
      <c r="AL37" s="68"/>
      <c r="AM37" s="38"/>
    </row>
    <row r="38" customFormat="false" ht="99.5" hidden="false" customHeight="true" outlineLevel="0" collapsed="false">
      <c r="A38" s="83"/>
      <c r="B38" s="83" t="s">
        <v>411</v>
      </c>
      <c r="C38" s="137" t="s">
        <v>412</v>
      </c>
      <c r="D38" s="101" t="s">
        <v>413</v>
      </c>
      <c r="E38" s="94" t="s">
        <v>414</v>
      </c>
      <c r="F38" s="90" t="s">
        <v>415</v>
      </c>
      <c r="G38" s="90" t="s">
        <v>147</v>
      </c>
      <c r="H38" s="152" t="s">
        <v>416</v>
      </c>
      <c r="I38" s="106" t="n">
        <v>150000</v>
      </c>
      <c r="J38" s="117" t="s">
        <v>417</v>
      </c>
      <c r="K38" s="155" t="s">
        <v>418</v>
      </c>
      <c r="L38" s="94" t="s">
        <v>135</v>
      </c>
      <c r="M38" s="117" t="s">
        <v>419</v>
      </c>
      <c r="N38" s="76"/>
      <c r="O38" s="76"/>
      <c r="P38" s="76" t="s">
        <v>138</v>
      </c>
      <c r="Q38" s="76"/>
      <c r="R38" s="76"/>
      <c r="S38" s="76"/>
      <c r="T38" s="78"/>
      <c r="U38" s="73" t="s">
        <v>634</v>
      </c>
      <c r="V38" s="73"/>
      <c r="W38" s="73" t="s">
        <v>635</v>
      </c>
      <c r="X38" s="72"/>
      <c r="Y38" s="73" t="s">
        <v>636</v>
      </c>
      <c r="Z38" s="73"/>
      <c r="AA38" s="73"/>
      <c r="AB38" s="73"/>
      <c r="AC38" s="72"/>
      <c r="AD38" s="72"/>
      <c r="AE38" s="72" t="s">
        <v>637</v>
      </c>
      <c r="AF38" s="73"/>
      <c r="AG38" s="73" t="s">
        <v>638</v>
      </c>
      <c r="AH38" s="73"/>
      <c r="AI38" s="73"/>
      <c r="AJ38" s="73"/>
      <c r="AK38" s="76"/>
      <c r="AL38" s="68"/>
      <c r="AM38" s="38"/>
    </row>
    <row r="39" customFormat="false" ht="104.45" hidden="false" customHeight="true" outlineLevel="0" collapsed="false">
      <c r="A39" s="83"/>
      <c r="B39" s="83" t="s">
        <v>421</v>
      </c>
      <c r="C39" s="137" t="s">
        <v>422</v>
      </c>
      <c r="D39" s="94" t="s">
        <v>423</v>
      </c>
      <c r="E39" s="94" t="s">
        <v>424</v>
      </c>
      <c r="F39" s="90" t="s">
        <v>131</v>
      </c>
      <c r="G39" s="90" t="s">
        <v>384</v>
      </c>
      <c r="H39" s="94" t="s">
        <v>425</v>
      </c>
      <c r="I39" s="106" t="n">
        <v>0</v>
      </c>
      <c r="J39" s="157" t="s">
        <v>426</v>
      </c>
      <c r="K39" s="155" t="s">
        <v>407</v>
      </c>
      <c r="L39" s="94" t="s">
        <v>135</v>
      </c>
      <c r="M39" s="97" t="s">
        <v>427</v>
      </c>
      <c r="N39" s="76"/>
      <c r="O39" s="76"/>
      <c r="P39" s="76" t="s">
        <v>138</v>
      </c>
      <c r="Q39" s="76"/>
      <c r="R39" s="76"/>
      <c r="S39" s="76"/>
      <c r="T39" s="78" t="s">
        <v>114</v>
      </c>
      <c r="U39" s="73" t="s">
        <v>639</v>
      </c>
      <c r="V39" s="73"/>
      <c r="W39" s="73" t="s">
        <v>640</v>
      </c>
      <c r="X39" s="72" t="s">
        <v>425</v>
      </c>
      <c r="Y39" s="73"/>
      <c r="Z39" s="73"/>
      <c r="AA39" s="73"/>
      <c r="AB39" s="73"/>
      <c r="AC39" s="72"/>
      <c r="AD39" s="72"/>
      <c r="AE39" s="72"/>
      <c r="AF39" s="73"/>
      <c r="AG39" s="73"/>
      <c r="AH39" s="73"/>
      <c r="AI39" s="73"/>
      <c r="AJ39" s="73"/>
      <c r="AK39" s="76"/>
      <c r="AL39" s="68"/>
      <c r="AM39" s="38"/>
    </row>
    <row r="40" customFormat="false" ht="297.25" hidden="false" customHeight="true" outlineLevel="0" collapsed="false">
      <c r="A40" s="83"/>
      <c r="B40" s="83" t="s">
        <v>431</v>
      </c>
      <c r="C40" s="137" t="s">
        <v>432</v>
      </c>
      <c r="D40" s="94" t="s">
        <v>433</v>
      </c>
      <c r="E40" s="94"/>
      <c r="F40" s="90" t="s">
        <v>131</v>
      </c>
      <c r="G40" s="90" t="s">
        <v>186</v>
      </c>
      <c r="H40" s="152" t="s">
        <v>641</v>
      </c>
      <c r="I40" s="106"/>
      <c r="J40" s="157" t="s">
        <v>434</v>
      </c>
      <c r="K40" s="155" t="s">
        <v>407</v>
      </c>
      <c r="L40" s="94" t="s">
        <v>135</v>
      </c>
      <c r="M40" s="97" t="s">
        <v>435</v>
      </c>
      <c r="N40" s="76"/>
      <c r="O40" s="76"/>
      <c r="P40" s="76"/>
      <c r="Q40" s="76"/>
      <c r="R40" s="76" t="s">
        <v>138</v>
      </c>
      <c r="S40" s="76"/>
      <c r="T40" s="78"/>
      <c r="U40" s="73" t="s">
        <v>642</v>
      </c>
      <c r="V40" s="73" t="s">
        <v>643</v>
      </c>
      <c r="W40" s="73" t="s">
        <v>644</v>
      </c>
      <c r="X40" s="72" t="s">
        <v>641</v>
      </c>
      <c r="Y40" s="73" t="s">
        <v>645</v>
      </c>
      <c r="Z40" s="73"/>
      <c r="AA40" s="73"/>
      <c r="AB40" s="73"/>
      <c r="AC40" s="72"/>
      <c r="AD40" s="248" t="n">
        <v>47088</v>
      </c>
      <c r="AE40" s="72"/>
      <c r="AF40" s="73"/>
      <c r="AG40" s="73"/>
      <c r="AH40" s="73"/>
      <c r="AI40" s="73"/>
      <c r="AJ40" s="73"/>
      <c r="AK40" s="76"/>
      <c r="AL40" s="68"/>
      <c r="AM40" s="38"/>
    </row>
    <row r="41" customFormat="false" ht="74.6" hidden="false" customHeight="true" outlineLevel="0" collapsed="false">
      <c r="A41" s="83"/>
      <c r="B41" s="83" t="s">
        <v>439</v>
      </c>
      <c r="C41" s="137" t="s">
        <v>440</v>
      </c>
      <c r="D41" s="94" t="s">
        <v>441</v>
      </c>
      <c r="E41" s="94"/>
      <c r="F41" s="85" t="s">
        <v>442</v>
      </c>
      <c r="G41" s="90" t="s">
        <v>147</v>
      </c>
      <c r="H41" s="152" t="s">
        <v>167</v>
      </c>
      <c r="I41" s="106"/>
      <c r="J41" s="157" t="s">
        <v>443</v>
      </c>
      <c r="K41" s="155"/>
      <c r="L41" s="94" t="s">
        <v>135</v>
      </c>
      <c r="M41" s="97" t="s">
        <v>444</v>
      </c>
      <c r="N41" s="76"/>
      <c r="O41" s="76" t="s">
        <v>138</v>
      </c>
      <c r="P41" s="76"/>
      <c r="Q41" s="76"/>
      <c r="R41" s="76"/>
      <c r="S41" s="76"/>
      <c r="T41" s="78"/>
      <c r="U41" s="84" t="s">
        <v>646</v>
      </c>
      <c r="V41" s="84"/>
      <c r="W41" s="84"/>
      <c r="X41" s="83"/>
      <c r="Y41" s="84" t="s">
        <v>647</v>
      </c>
      <c r="Z41" s="84"/>
      <c r="AA41" s="84"/>
      <c r="AB41" s="84"/>
      <c r="AC41" s="83"/>
      <c r="AD41" s="83"/>
      <c r="AE41" s="265" t="s">
        <v>647</v>
      </c>
      <c r="AF41" s="84"/>
      <c r="AG41" s="84"/>
      <c r="AH41" s="84"/>
      <c r="AI41" s="84"/>
      <c r="AJ41" s="84"/>
      <c r="AK41" s="76"/>
      <c r="AL41" s="68"/>
      <c r="AM41" s="38"/>
    </row>
    <row r="42" customFormat="false" ht="248.75" hidden="false" customHeight="true" outlineLevel="0" collapsed="false">
      <c r="A42" s="83"/>
      <c r="B42" s="83" t="s">
        <v>449</v>
      </c>
      <c r="C42" s="137" t="s">
        <v>450</v>
      </c>
      <c r="D42" s="94" t="s">
        <v>451</v>
      </c>
      <c r="E42" s="94" t="s">
        <v>452</v>
      </c>
      <c r="F42" s="90" t="s">
        <v>209</v>
      </c>
      <c r="G42" s="90" t="s">
        <v>147</v>
      </c>
      <c r="H42" s="152" t="s">
        <v>167</v>
      </c>
      <c r="I42" s="106" t="n">
        <v>0</v>
      </c>
      <c r="J42" s="137" t="s">
        <v>453</v>
      </c>
      <c r="K42" s="152" t="s">
        <v>407</v>
      </c>
      <c r="L42" s="94" t="s">
        <v>135</v>
      </c>
      <c r="M42" s="97" t="s">
        <v>454</v>
      </c>
      <c r="N42" s="76"/>
      <c r="O42" s="76"/>
      <c r="P42" s="76"/>
      <c r="Q42" s="76" t="s">
        <v>138</v>
      </c>
      <c r="R42" s="76"/>
      <c r="S42" s="76"/>
      <c r="T42" s="78"/>
      <c r="U42" s="84" t="s">
        <v>648</v>
      </c>
      <c r="V42" s="84"/>
      <c r="W42" s="84" t="s">
        <v>649</v>
      </c>
      <c r="X42" s="83" t="s">
        <v>541</v>
      </c>
      <c r="Y42" s="266" t="s">
        <v>650</v>
      </c>
      <c r="Z42" s="84" t="s">
        <v>651</v>
      </c>
      <c r="AA42" s="84"/>
      <c r="AB42" s="84"/>
      <c r="AC42" s="83"/>
      <c r="AD42" s="83"/>
      <c r="AE42" s="83"/>
      <c r="AF42" s="84"/>
      <c r="AG42" s="84"/>
      <c r="AH42" s="84"/>
      <c r="AI42" s="84"/>
      <c r="AJ42" s="84"/>
      <c r="AK42" s="76"/>
      <c r="AL42" s="68"/>
      <c r="AM42" s="38"/>
    </row>
    <row r="43" customFormat="false" ht="95.75" hidden="false" customHeight="true" outlineLevel="0" collapsed="false">
      <c r="A43" s="83" t="s">
        <v>457</v>
      </c>
      <c r="B43" s="83" t="s">
        <v>458</v>
      </c>
      <c r="C43" s="104" t="s">
        <v>465</v>
      </c>
      <c r="D43" s="94" t="s">
        <v>460</v>
      </c>
      <c r="E43" s="94" t="s">
        <v>461</v>
      </c>
      <c r="F43" s="90" t="s">
        <v>131</v>
      </c>
      <c r="G43" s="90" t="s">
        <v>384</v>
      </c>
      <c r="H43" s="152" t="s">
        <v>167</v>
      </c>
      <c r="I43" s="106" t="n">
        <v>0</v>
      </c>
      <c r="J43" s="137" t="s">
        <v>462</v>
      </c>
      <c r="K43" s="154" t="s">
        <v>135</v>
      </c>
      <c r="L43" s="154" t="s">
        <v>135</v>
      </c>
      <c r="M43" s="93" t="s">
        <v>463</v>
      </c>
      <c r="N43" s="76"/>
      <c r="O43" s="76"/>
      <c r="P43" s="76"/>
      <c r="Q43" s="76" t="s">
        <v>138</v>
      </c>
      <c r="R43" s="76"/>
      <c r="S43" s="76"/>
      <c r="T43" s="78"/>
      <c r="U43" s="84" t="s">
        <v>652</v>
      </c>
      <c r="V43" s="84"/>
      <c r="W43" s="84" t="s">
        <v>653</v>
      </c>
      <c r="X43" s="83" t="s">
        <v>654</v>
      </c>
      <c r="Y43" s="84" t="s">
        <v>655</v>
      </c>
      <c r="Z43" s="84" t="s">
        <v>656</v>
      </c>
      <c r="AA43" s="84"/>
      <c r="AB43" s="84"/>
      <c r="AC43" s="83"/>
      <c r="AD43" s="255" t="n">
        <v>47088</v>
      </c>
      <c r="AE43" s="83"/>
      <c r="AF43" s="84"/>
      <c r="AG43" s="84"/>
      <c r="AH43" s="84"/>
      <c r="AI43" s="84"/>
      <c r="AJ43" s="84"/>
      <c r="AK43" s="76"/>
      <c r="AL43" s="68"/>
      <c r="AM43" s="38"/>
    </row>
    <row r="44" customFormat="false" ht="78.35" hidden="false" customHeight="true" outlineLevel="0" collapsed="false">
      <c r="A44" s="83"/>
      <c r="B44" s="83" t="s">
        <v>466</v>
      </c>
      <c r="C44" s="104" t="s">
        <v>479</v>
      </c>
      <c r="D44" s="94" t="s">
        <v>468</v>
      </c>
      <c r="E44" s="94" t="s">
        <v>469</v>
      </c>
      <c r="F44" s="90" t="s">
        <v>132</v>
      </c>
      <c r="G44" s="90" t="s">
        <v>186</v>
      </c>
      <c r="H44" s="130" t="s">
        <v>167</v>
      </c>
      <c r="I44" s="86" t="n">
        <v>0</v>
      </c>
      <c r="J44" s="117" t="s">
        <v>657</v>
      </c>
      <c r="K44" s="94" t="s">
        <v>472</v>
      </c>
      <c r="L44" s="158" t="s">
        <v>473</v>
      </c>
      <c r="M44" s="159" t="s">
        <v>474</v>
      </c>
      <c r="N44" s="76"/>
      <c r="O44" s="76"/>
      <c r="P44" s="76"/>
      <c r="Q44" s="76" t="s">
        <v>138</v>
      </c>
      <c r="R44" s="76"/>
      <c r="S44" s="76"/>
      <c r="T44" s="78"/>
      <c r="U44" s="73" t="s">
        <v>658</v>
      </c>
      <c r="V44" s="73"/>
      <c r="W44" s="73" t="s">
        <v>659</v>
      </c>
      <c r="X44" s="72" t="s">
        <v>660</v>
      </c>
      <c r="Y44" s="73"/>
      <c r="Z44" s="73"/>
      <c r="AA44" s="73"/>
      <c r="AB44" s="73"/>
      <c r="AC44" s="72"/>
      <c r="AD44" s="248" t="n">
        <v>46357</v>
      </c>
      <c r="AE44" s="72"/>
      <c r="AF44" s="73"/>
      <c r="AG44" s="73"/>
      <c r="AH44" s="73"/>
      <c r="AI44" s="73"/>
      <c r="AJ44" s="73"/>
      <c r="AK44" s="76"/>
      <c r="AL44" s="68"/>
      <c r="AM44" s="38"/>
    </row>
    <row r="45" customFormat="false" ht="59.7" hidden="false" customHeight="true" outlineLevel="0" collapsed="false">
      <c r="A45" s="83"/>
      <c r="B45" s="83" t="s">
        <v>481</v>
      </c>
      <c r="C45" s="104" t="s">
        <v>482</v>
      </c>
      <c r="D45" s="94" t="s">
        <v>483</v>
      </c>
      <c r="E45" s="94" t="s">
        <v>484</v>
      </c>
      <c r="F45" s="90" t="s">
        <v>131</v>
      </c>
      <c r="G45" s="90" t="s">
        <v>336</v>
      </c>
      <c r="H45" s="94" t="s">
        <v>485</v>
      </c>
      <c r="I45" s="106" t="n">
        <v>0</v>
      </c>
      <c r="J45" s="117" t="s">
        <v>486</v>
      </c>
      <c r="K45" s="154" t="s">
        <v>407</v>
      </c>
      <c r="L45" s="94" t="s">
        <v>407</v>
      </c>
      <c r="M45" s="160" t="s">
        <v>487</v>
      </c>
      <c r="N45" s="76"/>
      <c r="O45" s="76"/>
      <c r="P45" s="76"/>
      <c r="Q45" s="76"/>
      <c r="R45" s="76"/>
      <c r="S45" s="76" t="s">
        <v>138</v>
      </c>
      <c r="T45" s="78"/>
      <c r="U45" s="73" t="s">
        <v>661</v>
      </c>
      <c r="V45" s="73" t="s">
        <v>662</v>
      </c>
      <c r="W45" s="73"/>
      <c r="X45" s="72" t="s">
        <v>663</v>
      </c>
      <c r="Y45" s="73"/>
      <c r="Z45" s="73"/>
      <c r="AA45" s="73" t="s">
        <v>664</v>
      </c>
      <c r="AB45" s="73"/>
      <c r="AC45" s="72"/>
      <c r="AD45" s="72"/>
      <c r="AE45" s="72"/>
      <c r="AF45" s="73"/>
      <c r="AG45" s="73"/>
      <c r="AH45" s="73"/>
      <c r="AI45" s="73"/>
      <c r="AJ45" s="73"/>
      <c r="AK45" s="76"/>
      <c r="AL45" s="68"/>
      <c r="AM45" s="38"/>
    </row>
    <row r="46" customFormat="false" ht="70.85" hidden="false" customHeight="true" outlineLevel="0" collapsed="false">
      <c r="A46" s="83"/>
      <c r="B46" s="83" t="s">
        <v>492</v>
      </c>
      <c r="C46" s="104" t="s">
        <v>493</v>
      </c>
      <c r="D46" s="94" t="s">
        <v>494</v>
      </c>
      <c r="E46" s="152" t="s">
        <v>495</v>
      </c>
      <c r="F46" s="90" t="s">
        <v>131</v>
      </c>
      <c r="G46" s="90" t="s">
        <v>147</v>
      </c>
      <c r="H46" s="152" t="s">
        <v>496</v>
      </c>
      <c r="I46" s="106" t="n">
        <v>300000</v>
      </c>
      <c r="J46" s="117" t="s">
        <v>497</v>
      </c>
      <c r="K46" s="155" t="s">
        <v>498</v>
      </c>
      <c r="L46" s="94" t="s">
        <v>499</v>
      </c>
      <c r="M46" s="159" t="s">
        <v>500</v>
      </c>
      <c r="N46" s="76"/>
      <c r="O46" s="76"/>
      <c r="P46" s="76"/>
      <c r="Q46" s="76"/>
      <c r="R46" s="76" t="s">
        <v>138</v>
      </c>
      <c r="S46" s="76"/>
      <c r="T46" s="78"/>
      <c r="U46" s="73" t="s">
        <v>665</v>
      </c>
      <c r="V46" s="73" t="s">
        <v>666</v>
      </c>
      <c r="W46" s="73"/>
      <c r="X46" s="72"/>
      <c r="Y46" s="73" t="s">
        <v>667</v>
      </c>
      <c r="Z46" s="73"/>
      <c r="AA46" s="73"/>
      <c r="AB46" s="73"/>
      <c r="AC46" s="72"/>
      <c r="AD46" s="72"/>
      <c r="AE46" s="72"/>
      <c r="AF46" s="73"/>
      <c r="AG46" s="73"/>
      <c r="AH46" s="73"/>
      <c r="AI46" s="73"/>
      <c r="AJ46" s="73"/>
      <c r="AK46" s="76"/>
      <c r="AL46" s="68"/>
      <c r="AM46" s="38"/>
    </row>
    <row r="47" customFormat="false" ht="24.85" hidden="false" customHeight="true" outlineLevel="0" collapsed="false">
      <c r="AM47" s="38"/>
    </row>
    <row r="48" customFormat="false" ht="15" hidden="false" customHeight="false" outlineLevel="0" collapsed="false">
      <c r="B48" s="34"/>
      <c r="AL48" s="42"/>
      <c r="AM48" s="38"/>
    </row>
    <row r="49" customFormat="false" ht="15" hidden="false" customHeight="false" outlineLevel="0" collapsed="false">
      <c r="AL49" s="42"/>
      <c r="AM49" s="38"/>
    </row>
    <row r="50" customFormat="false" ht="26.25" hidden="false" customHeight="true" outlineLevel="0" collapsed="false">
      <c r="A50" s="161" t="s">
        <v>504</v>
      </c>
      <c r="B50" s="161"/>
      <c r="C50" s="161"/>
      <c r="D50" s="161"/>
      <c r="E50" s="161"/>
      <c r="F50" s="161"/>
      <c r="G50" s="161"/>
      <c r="H50" s="161"/>
      <c r="I50" s="161"/>
      <c r="J50" s="161"/>
      <c r="K50" s="161"/>
      <c r="L50" s="161"/>
      <c r="M50" s="161"/>
      <c r="N50" s="161"/>
      <c r="AM50" s="38"/>
    </row>
    <row r="51" customFormat="false" ht="26.25" hidden="false" customHeight="true" outlineLevel="0" collapsed="false">
      <c r="A51" s="162"/>
      <c r="B51" s="163"/>
      <c r="C51" s="163"/>
      <c r="D51" s="164"/>
      <c r="E51" s="164"/>
      <c r="F51" s="165"/>
      <c r="G51" s="165"/>
      <c r="H51" s="165"/>
      <c r="I51" s="165"/>
      <c r="J51" s="165"/>
      <c r="K51" s="165"/>
      <c r="L51" s="165"/>
      <c r="M51" s="165"/>
      <c r="N51" s="165"/>
      <c r="O51" s="165"/>
      <c r="AM51" s="38"/>
    </row>
    <row r="52" customFormat="false" ht="43.5" hidden="false" customHeight="true" outlineLevel="0" collapsed="false">
      <c r="A52" s="166" t="s">
        <v>505</v>
      </c>
      <c r="B52" s="167"/>
      <c r="C52" s="168" t="n">
        <f aca="false">COUNTA(C56:C64,C68:C76,C80:C88,C92:C100)</f>
        <v>2</v>
      </c>
      <c r="AM52" s="38"/>
    </row>
    <row r="53" customFormat="false" ht="15" hidden="false" customHeight="false" outlineLevel="0" collapsed="false">
      <c r="AM53" s="38"/>
    </row>
    <row r="54" customFormat="false" ht="15.75" hidden="false" customHeight="true" outlineLevel="0" collapsed="false">
      <c r="A54" s="169" t="s">
        <v>506</v>
      </c>
      <c r="B54" s="170" t="s">
        <v>119</v>
      </c>
      <c r="C54" s="170" t="s">
        <v>2</v>
      </c>
      <c r="D54" s="170" t="s">
        <v>4</v>
      </c>
      <c r="E54" s="170" t="s">
        <v>6</v>
      </c>
      <c r="F54" s="170" t="s">
        <v>8</v>
      </c>
      <c r="G54" s="170"/>
      <c r="H54" s="170" t="s">
        <v>10</v>
      </c>
      <c r="I54" s="170" t="s">
        <v>14</v>
      </c>
      <c r="J54" s="171" t="s">
        <v>12</v>
      </c>
      <c r="K54" s="171" t="s">
        <v>120</v>
      </c>
      <c r="L54" s="171"/>
      <c r="M54" s="171" t="s">
        <v>20</v>
      </c>
      <c r="N54" s="171" t="s">
        <v>22</v>
      </c>
      <c r="O54" s="172"/>
      <c r="AM54" s="38"/>
    </row>
    <row r="55" customFormat="false" ht="15" hidden="false" customHeight="false" outlineLevel="0" collapsed="false">
      <c r="A55" s="169"/>
      <c r="B55" s="170"/>
      <c r="C55" s="170"/>
      <c r="D55" s="170"/>
      <c r="E55" s="170"/>
      <c r="F55" s="173" t="s">
        <v>122</v>
      </c>
      <c r="G55" s="173" t="s">
        <v>123</v>
      </c>
      <c r="H55" s="170"/>
      <c r="I55" s="170"/>
      <c r="J55" s="171"/>
      <c r="K55" s="174" t="s">
        <v>124</v>
      </c>
      <c r="L55" s="174" t="s">
        <v>507</v>
      </c>
      <c r="M55" s="171"/>
      <c r="N55" s="171"/>
      <c r="AM55" s="38"/>
    </row>
    <row r="56" customFormat="false" ht="62.15" hidden="false" customHeight="true" outlineLevel="0" collapsed="false">
      <c r="A56" s="83" t="s">
        <v>295</v>
      </c>
      <c r="B56" s="267" t="n">
        <v>4.9</v>
      </c>
      <c r="C56" s="84" t="s">
        <v>668</v>
      </c>
      <c r="D56" s="84" t="s">
        <v>669</v>
      </c>
      <c r="E56" s="84" t="s">
        <v>670</v>
      </c>
      <c r="F56" s="268" t="n">
        <v>45778</v>
      </c>
      <c r="G56" s="268" t="n">
        <v>46784</v>
      </c>
      <c r="H56" s="83" t="s">
        <v>671</v>
      </c>
      <c r="I56" s="269" t="n">
        <v>100000</v>
      </c>
      <c r="J56" s="270" t="s">
        <v>672</v>
      </c>
      <c r="K56" s="72" t="s">
        <v>673</v>
      </c>
      <c r="L56" s="72" t="s">
        <v>673</v>
      </c>
      <c r="M56" s="271"/>
      <c r="N56" s="76"/>
      <c r="AM56" s="38"/>
    </row>
    <row r="57" customFormat="false" ht="93.25" hidden="false" customHeight="true" outlineLevel="0" collapsed="false">
      <c r="A57" s="83"/>
      <c r="B57" s="272" t="n">
        <v>4.1</v>
      </c>
      <c r="C57" s="84" t="s">
        <v>674</v>
      </c>
      <c r="D57" s="84" t="s">
        <v>675</v>
      </c>
      <c r="E57" s="84" t="s">
        <v>676</v>
      </c>
      <c r="F57" s="268" t="n">
        <v>45778</v>
      </c>
      <c r="G57" s="268" t="n">
        <v>46784</v>
      </c>
      <c r="H57" s="83" t="s">
        <v>677</v>
      </c>
      <c r="I57" s="269" t="n">
        <v>100000</v>
      </c>
      <c r="J57" s="273" t="s">
        <v>678</v>
      </c>
      <c r="K57" s="72" t="s">
        <v>673</v>
      </c>
      <c r="L57" s="72" t="s">
        <v>673</v>
      </c>
      <c r="M57" s="274"/>
      <c r="N57" s="76"/>
      <c r="AM57" s="38"/>
    </row>
    <row r="58" customFormat="false" ht="15" hidden="false" customHeight="false" outlineLevel="0" collapsed="false">
      <c r="A58" s="83"/>
      <c r="B58" s="83"/>
      <c r="C58" s="84"/>
      <c r="D58" s="83"/>
      <c r="E58" s="83"/>
      <c r="F58" s="84"/>
      <c r="G58" s="84"/>
      <c r="H58" s="84"/>
      <c r="I58" s="84"/>
      <c r="J58" s="84"/>
      <c r="K58" s="84"/>
      <c r="L58" s="84"/>
      <c r="M58" s="84"/>
      <c r="N58" s="76"/>
      <c r="AM58" s="38"/>
    </row>
    <row r="59" customFormat="false" ht="15" hidden="false" customHeight="false" outlineLevel="0" collapsed="false">
      <c r="A59" s="83"/>
      <c r="B59" s="83"/>
      <c r="C59" s="84"/>
      <c r="D59" s="83"/>
      <c r="E59" s="83"/>
      <c r="F59" s="84"/>
      <c r="G59" s="84"/>
      <c r="H59" s="84"/>
      <c r="I59" s="84"/>
      <c r="J59" s="84"/>
      <c r="K59" s="84"/>
      <c r="L59" s="84"/>
      <c r="M59" s="84"/>
      <c r="N59" s="76"/>
      <c r="AM59" s="38"/>
    </row>
    <row r="60" customFormat="false" ht="15" hidden="false" customHeight="false" outlineLevel="0" collapsed="false">
      <c r="A60" s="83"/>
      <c r="B60" s="83"/>
      <c r="C60" s="84"/>
      <c r="D60" s="83"/>
      <c r="E60" s="83"/>
      <c r="F60" s="84"/>
      <c r="G60" s="84"/>
      <c r="H60" s="84"/>
      <c r="I60" s="84"/>
      <c r="J60" s="84"/>
      <c r="K60" s="84"/>
      <c r="L60" s="84"/>
      <c r="M60" s="84"/>
      <c r="N60" s="76"/>
      <c r="AM60" s="38"/>
    </row>
    <row r="61" customFormat="false" ht="15" hidden="false" customHeight="false" outlineLevel="0" collapsed="false">
      <c r="A61" s="83"/>
      <c r="B61" s="83"/>
      <c r="C61" s="84"/>
      <c r="D61" s="83"/>
      <c r="E61" s="83"/>
      <c r="F61" s="84"/>
      <c r="G61" s="84"/>
      <c r="H61" s="84"/>
      <c r="I61" s="84"/>
      <c r="J61" s="84"/>
      <c r="K61" s="84"/>
      <c r="L61" s="84"/>
      <c r="M61" s="84"/>
      <c r="N61" s="76"/>
      <c r="AM61" s="38"/>
    </row>
    <row r="62" customFormat="false" ht="15" hidden="false" customHeight="false" outlineLevel="0" collapsed="false">
      <c r="A62" s="83"/>
      <c r="B62" s="83"/>
      <c r="C62" s="84"/>
      <c r="D62" s="83"/>
      <c r="E62" s="83"/>
      <c r="F62" s="84"/>
      <c r="G62" s="84"/>
      <c r="H62" s="84"/>
      <c r="I62" s="84"/>
      <c r="J62" s="84"/>
      <c r="K62" s="84"/>
      <c r="L62" s="84"/>
      <c r="M62" s="84"/>
      <c r="N62" s="76"/>
      <c r="AM62" s="38"/>
    </row>
    <row r="63" customFormat="false" ht="15" hidden="false" customHeight="false" outlineLevel="0" collapsed="false">
      <c r="A63" s="83"/>
      <c r="B63" s="83"/>
      <c r="C63" s="84"/>
      <c r="D63" s="83"/>
      <c r="E63" s="83"/>
      <c r="F63" s="84"/>
      <c r="G63" s="84"/>
      <c r="H63" s="84"/>
      <c r="I63" s="84"/>
      <c r="J63" s="84"/>
      <c r="K63" s="84"/>
      <c r="L63" s="84"/>
      <c r="M63" s="84"/>
      <c r="N63" s="76"/>
      <c r="AM63" s="38"/>
    </row>
    <row r="64" customFormat="false" ht="15" hidden="false" customHeight="false" outlineLevel="0" collapsed="false">
      <c r="A64" s="83"/>
      <c r="B64" s="83"/>
      <c r="C64" s="84"/>
      <c r="D64" s="83"/>
      <c r="E64" s="83"/>
      <c r="F64" s="84"/>
      <c r="G64" s="84"/>
      <c r="H64" s="84"/>
      <c r="I64" s="84"/>
      <c r="J64" s="84"/>
      <c r="K64" s="84"/>
      <c r="L64" s="84"/>
      <c r="M64" s="84"/>
      <c r="N64" s="76"/>
      <c r="AM64" s="38"/>
    </row>
    <row r="65" customFormat="false" ht="15" hidden="false" customHeight="false" outlineLevel="0" collapsed="false">
      <c r="AM65" s="38"/>
    </row>
    <row r="66" customFormat="false" ht="15.75" hidden="false" customHeight="true" outlineLevel="0" collapsed="false">
      <c r="A66" s="169" t="s">
        <v>506</v>
      </c>
      <c r="B66" s="170" t="s">
        <v>119</v>
      </c>
      <c r="C66" s="170" t="s">
        <v>2</v>
      </c>
      <c r="D66" s="170" t="s">
        <v>4</v>
      </c>
      <c r="E66" s="170" t="s">
        <v>6</v>
      </c>
      <c r="F66" s="170" t="s">
        <v>8</v>
      </c>
      <c r="G66" s="170"/>
      <c r="H66" s="170" t="s">
        <v>10</v>
      </c>
      <c r="I66" s="170" t="s">
        <v>14</v>
      </c>
      <c r="J66" s="170" t="s">
        <v>12</v>
      </c>
      <c r="K66" s="171" t="s">
        <v>120</v>
      </c>
      <c r="L66" s="171"/>
      <c r="M66" s="170" t="s">
        <v>20</v>
      </c>
      <c r="N66" s="171" t="s">
        <v>22</v>
      </c>
      <c r="O66" s="172"/>
      <c r="AM66" s="38"/>
    </row>
    <row r="67" customFormat="false" ht="15" hidden="false" customHeight="true" outlineLevel="0" collapsed="false">
      <c r="A67" s="169"/>
      <c r="B67" s="170"/>
      <c r="C67" s="170"/>
      <c r="D67" s="170"/>
      <c r="E67" s="170"/>
      <c r="F67" s="173" t="s">
        <v>122</v>
      </c>
      <c r="G67" s="173" t="s">
        <v>123</v>
      </c>
      <c r="H67" s="170"/>
      <c r="I67" s="170"/>
      <c r="J67" s="170"/>
      <c r="K67" s="174" t="s">
        <v>124</v>
      </c>
      <c r="L67" s="174" t="s">
        <v>507</v>
      </c>
      <c r="M67" s="170"/>
      <c r="N67" s="171"/>
      <c r="AM67" s="38"/>
    </row>
    <row r="68" customFormat="false" ht="15" hidden="false" customHeight="false" outlineLevel="0" collapsed="false">
      <c r="A68" s="83"/>
      <c r="B68" s="83"/>
      <c r="C68" s="84"/>
      <c r="D68" s="83"/>
      <c r="E68" s="83"/>
      <c r="F68" s="84"/>
      <c r="G68" s="84"/>
      <c r="H68" s="84"/>
      <c r="I68" s="84"/>
      <c r="J68" s="73"/>
      <c r="K68" s="73"/>
      <c r="L68" s="73"/>
      <c r="M68" s="73"/>
      <c r="N68" s="76"/>
      <c r="AM68" s="38"/>
    </row>
    <row r="69" customFormat="false" ht="15" hidden="false" customHeight="false" outlineLevel="0" collapsed="false">
      <c r="A69" s="83"/>
      <c r="B69" s="83"/>
      <c r="C69" s="84"/>
      <c r="D69" s="83"/>
      <c r="E69" s="83"/>
      <c r="F69" s="84"/>
      <c r="G69" s="84"/>
      <c r="H69" s="84"/>
      <c r="I69" s="84"/>
      <c r="J69" s="84"/>
      <c r="K69" s="84"/>
      <c r="L69" s="84"/>
      <c r="M69" s="84"/>
      <c r="N69" s="76"/>
      <c r="AM69" s="38"/>
    </row>
    <row r="70" customFormat="false" ht="15" hidden="false" customHeight="false" outlineLevel="0" collapsed="false">
      <c r="A70" s="83"/>
      <c r="B70" s="83"/>
      <c r="C70" s="84"/>
      <c r="D70" s="83"/>
      <c r="E70" s="83"/>
      <c r="F70" s="84"/>
      <c r="G70" s="84"/>
      <c r="H70" s="84"/>
      <c r="I70" s="84"/>
      <c r="J70" s="84"/>
      <c r="K70" s="84"/>
      <c r="L70" s="84"/>
      <c r="M70" s="84"/>
      <c r="N70" s="76"/>
      <c r="AM70" s="38"/>
    </row>
    <row r="71" customFormat="false" ht="15" hidden="false" customHeight="false" outlineLevel="0" collapsed="false">
      <c r="A71" s="83"/>
      <c r="B71" s="83"/>
      <c r="C71" s="84"/>
      <c r="D71" s="83"/>
      <c r="E71" s="83"/>
      <c r="F71" s="84"/>
      <c r="G71" s="84"/>
      <c r="H71" s="84"/>
      <c r="I71" s="84"/>
      <c r="J71" s="84"/>
      <c r="K71" s="84"/>
      <c r="L71" s="84"/>
      <c r="M71" s="84"/>
      <c r="N71" s="76"/>
      <c r="AM71" s="38"/>
    </row>
    <row r="72" customFormat="false" ht="15" hidden="false" customHeight="false" outlineLevel="0" collapsed="false">
      <c r="A72" s="83"/>
      <c r="B72" s="83"/>
      <c r="C72" s="84"/>
      <c r="D72" s="83"/>
      <c r="E72" s="83"/>
      <c r="F72" s="84"/>
      <c r="G72" s="84"/>
      <c r="H72" s="84"/>
      <c r="I72" s="84"/>
      <c r="J72" s="84"/>
      <c r="K72" s="84"/>
      <c r="L72" s="84"/>
      <c r="M72" s="84"/>
      <c r="N72" s="76"/>
      <c r="AM72" s="38"/>
    </row>
    <row r="73" customFormat="false" ht="15" hidden="false" customHeight="false" outlineLevel="0" collapsed="false">
      <c r="A73" s="83"/>
      <c r="B73" s="83"/>
      <c r="C73" s="84"/>
      <c r="D73" s="83"/>
      <c r="E73" s="83"/>
      <c r="F73" s="84"/>
      <c r="G73" s="84"/>
      <c r="H73" s="84"/>
      <c r="I73" s="84"/>
      <c r="J73" s="84"/>
      <c r="K73" s="84"/>
      <c r="L73" s="84"/>
      <c r="M73" s="84"/>
      <c r="N73" s="76"/>
      <c r="AM73" s="38"/>
    </row>
    <row r="74" customFormat="false" ht="15" hidden="false" customHeight="false" outlineLevel="0" collapsed="false">
      <c r="A74" s="83"/>
      <c r="B74" s="83"/>
      <c r="C74" s="84"/>
      <c r="D74" s="83"/>
      <c r="E74" s="83"/>
      <c r="F74" s="84"/>
      <c r="G74" s="84"/>
      <c r="H74" s="84"/>
      <c r="I74" s="84"/>
      <c r="J74" s="84"/>
      <c r="K74" s="84"/>
      <c r="L74" s="84"/>
      <c r="M74" s="84"/>
      <c r="N74" s="76"/>
      <c r="AM74" s="38"/>
    </row>
    <row r="75" customFormat="false" ht="15" hidden="false" customHeight="false" outlineLevel="0" collapsed="false">
      <c r="A75" s="83"/>
      <c r="B75" s="83"/>
      <c r="C75" s="84"/>
      <c r="D75" s="83"/>
      <c r="E75" s="83"/>
      <c r="F75" s="84"/>
      <c r="G75" s="84"/>
      <c r="H75" s="84"/>
      <c r="I75" s="84"/>
      <c r="J75" s="84"/>
      <c r="K75" s="84"/>
      <c r="L75" s="84"/>
      <c r="M75" s="84"/>
      <c r="N75" s="76"/>
      <c r="AM75" s="38"/>
    </row>
    <row r="76" customFormat="false" ht="15" hidden="false" customHeight="false" outlineLevel="0" collapsed="false">
      <c r="A76" s="83"/>
      <c r="B76" s="83"/>
      <c r="C76" s="84"/>
      <c r="D76" s="83"/>
      <c r="E76" s="83"/>
      <c r="F76" s="84"/>
      <c r="G76" s="84"/>
      <c r="H76" s="84"/>
      <c r="I76" s="84"/>
      <c r="J76" s="84"/>
      <c r="K76" s="84"/>
      <c r="L76" s="84"/>
      <c r="M76" s="84"/>
      <c r="N76" s="76"/>
      <c r="AM76" s="38"/>
    </row>
    <row r="77" customFormat="false" ht="15" hidden="false" customHeight="false" outlineLevel="0" collapsed="false">
      <c r="AM77" s="38"/>
    </row>
    <row r="78" customFormat="false" ht="15.75" hidden="false" customHeight="true" outlineLevel="0" collapsed="false">
      <c r="A78" s="169" t="s">
        <v>506</v>
      </c>
      <c r="B78" s="170" t="s">
        <v>119</v>
      </c>
      <c r="C78" s="170" t="s">
        <v>2</v>
      </c>
      <c r="D78" s="170" t="s">
        <v>4</v>
      </c>
      <c r="E78" s="170" t="s">
        <v>6</v>
      </c>
      <c r="F78" s="170" t="s">
        <v>8</v>
      </c>
      <c r="G78" s="170"/>
      <c r="H78" s="170" t="s">
        <v>10</v>
      </c>
      <c r="I78" s="170" t="s">
        <v>14</v>
      </c>
      <c r="J78" s="170" t="s">
        <v>12</v>
      </c>
      <c r="K78" s="171" t="s">
        <v>120</v>
      </c>
      <c r="L78" s="171"/>
      <c r="M78" s="170" t="s">
        <v>20</v>
      </c>
      <c r="N78" s="171" t="s">
        <v>22</v>
      </c>
      <c r="O78" s="172"/>
      <c r="AM78" s="38"/>
    </row>
    <row r="79" customFormat="false" ht="15" hidden="false" customHeight="true" outlineLevel="0" collapsed="false">
      <c r="A79" s="169"/>
      <c r="B79" s="170"/>
      <c r="C79" s="170"/>
      <c r="D79" s="170"/>
      <c r="E79" s="170"/>
      <c r="F79" s="173" t="s">
        <v>122</v>
      </c>
      <c r="G79" s="173" t="s">
        <v>123</v>
      </c>
      <c r="H79" s="170"/>
      <c r="I79" s="170"/>
      <c r="J79" s="170"/>
      <c r="K79" s="174" t="s">
        <v>124</v>
      </c>
      <c r="L79" s="174" t="s">
        <v>507</v>
      </c>
      <c r="M79" s="170"/>
      <c r="N79" s="171"/>
      <c r="AM79" s="38"/>
    </row>
    <row r="80" customFormat="false" ht="15" hidden="false" customHeight="true" outlineLevel="0" collapsed="false">
      <c r="A80" s="83"/>
      <c r="B80" s="83"/>
      <c r="C80" s="84"/>
      <c r="D80" s="83"/>
      <c r="E80" s="83"/>
      <c r="F80" s="84"/>
      <c r="G80" s="84"/>
      <c r="H80" s="84"/>
      <c r="I80" s="84"/>
      <c r="J80" s="73"/>
      <c r="K80" s="73"/>
      <c r="L80" s="73"/>
      <c r="M80" s="73"/>
      <c r="N80" s="76"/>
      <c r="AM80" s="38"/>
    </row>
    <row r="81" customFormat="false" ht="15" hidden="false" customHeight="false" outlineLevel="0" collapsed="false">
      <c r="A81" s="83"/>
      <c r="B81" s="83"/>
      <c r="C81" s="84"/>
      <c r="D81" s="83"/>
      <c r="E81" s="83"/>
      <c r="F81" s="84"/>
      <c r="G81" s="84"/>
      <c r="H81" s="84"/>
      <c r="I81" s="84"/>
      <c r="J81" s="84"/>
      <c r="K81" s="84"/>
      <c r="L81" s="84"/>
      <c r="M81" s="84"/>
      <c r="N81" s="76"/>
      <c r="AM81" s="38"/>
    </row>
    <row r="82" customFormat="false" ht="15" hidden="false" customHeight="false" outlineLevel="0" collapsed="false">
      <c r="A82" s="83"/>
      <c r="B82" s="83"/>
      <c r="C82" s="84"/>
      <c r="D82" s="83"/>
      <c r="E82" s="83"/>
      <c r="F82" s="84"/>
      <c r="G82" s="84"/>
      <c r="H82" s="84"/>
      <c r="I82" s="84"/>
      <c r="J82" s="84"/>
      <c r="K82" s="84"/>
      <c r="L82" s="84"/>
      <c r="M82" s="84"/>
      <c r="N82" s="76"/>
      <c r="AM82" s="38"/>
    </row>
    <row r="83" customFormat="false" ht="15" hidden="false" customHeight="false" outlineLevel="0" collapsed="false">
      <c r="A83" s="83"/>
      <c r="B83" s="83"/>
      <c r="C83" s="84"/>
      <c r="D83" s="83"/>
      <c r="E83" s="83"/>
      <c r="F83" s="84"/>
      <c r="G83" s="84"/>
      <c r="H83" s="84"/>
      <c r="I83" s="84"/>
      <c r="J83" s="84"/>
      <c r="K83" s="84"/>
      <c r="L83" s="84"/>
      <c r="M83" s="84"/>
      <c r="N83" s="76"/>
      <c r="AM83" s="38"/>
    </row>
    <row r="84" customFormat="false" ht="15" hidden="false" customHeight="false" outlineLevel="0" collapsed="false">
      <c r="A84" s="83"/>
      <c r="B84" s="83"/>
      <c r="C84" s="84"/>
      <c r="D84" s="83"/>
      <c r="E84" s="83"/>
      <c r="F84" s="84"/>
      <c r="G84" s="84"/>
      <c r="H84" s="84"/>
      <c r="I84" s="84"/>
      <c r="J84" s="84"/>
      <c r="K84" s="84"/>
      <c r="L84" s="84"/>
      <c r="M84" s="84"/>
      <c r="N84" s="76"/>
      <c r="AM84" s="38"/>
    </row>
    <row r="85" customFormat="false" ht="15" hidden="false" customHeight="false" outlineLevel="0" collapsed="false">
      <c r="A85" s="83"/>
      <c r="B85" s="83"/>
      <c r="C85" s="84"/>
      <c r="D85" s="83"/>
      <c r="E85" s="83"/>
      <c r="F85" s="84"/>
      <c r="G85" s="84"/>
      <c r="H85" s="84"/>
      <c r="I85" s="84"/>
      <c r="J85" s="84"/>
      <c r="K85" s="84"/>
      <c r="L85" s="84"/>
      <c r="M85" s="84"/>
      <c r="N85" s="76"/>
      <c r="AM85" s="38"/>
    </row>
    <row r="86" customFormat="false" ht="15" hidden="false" customHeight="false" outlineLevel="0" collapsed="false">
      <c r="A86" s="83"/>
      <c r="B86" s="83"/>
      <c r="C86" s="84"/>
      <c r="D86" s="83"/>
      <c r="E86" s="83"/>
      <c r="F86" s="84"/>
      <c r="G86" s="84"/>
      <c r="H86" s="84"/>
      <c r="I86" s="84"/>
      <c r="J86" s="84"/>
      <c r="K86" s="84"/>
      <c r="L86" s="84"/>
      <c r="M86" s="84"/>
      <c r="N86" s="76"/>
      <c r="AM86" s="38"/>
    </row>
    <row r="87" customFormat="false" ht="15" hidden="false" customHeight="false" outlineLevel="0" collapsed="false">
      <c r="A87" s="83"/>
      <c r="B87" s="83"/>
      <c r="C87" s="84"/>
      <c r="D87" s="83"/>
      <c r="E87" s="83"/>
      <c r="F87" s="84"/>
      <c r="G87" s="84"/>
      <c r="H87" s="84"/>
      <c r="I87" s="84"/>
      <c r="J87" s="84"/>
      <c r="K87" s="84"/>
      <c r="L87" s="84"/>
      <c r="M87" s="84"/>
      <c r="N87" s="76"/>
      <c r="AM87" s="38"/>
    </row>
    <row r="88" customFormat="false" ht="15" hidden="false" customHeight="false" outlineLevel="0" collapsed="false">
      <c r="A88" s="83"/>
      <c r="B88" s="83"/>
      <c r="C88" s="84"/>
      <c r="D88" s="83"/>
      <c r="E88" s="83"/>
      <c r="F88" s="84"/>
      <c r="G88" s="84"/>
      <c r="H88" s="84"/>
      <c r="I88" s="84"/>
      <c r="J88" s="84"/>
      <c r="K88" s="84"/>
      <c r="L88" s="84"/>
      <c r="M88" s="84"/>
      <c r="N88" s="76"/>
      <c r="AM88" s="38"/>
    </row>
    <row r="89" customFormat="false" ht="15" hidden="false" customHeight="false" outlineLevel="0" collapsed="false">
      <c r="AM89" s="38"/>
    </row>
    <row r="90" customFormat="false" ht="15.75" hidden="false" customHeight="true" outlineLevel="0" collapsed="false">
      <c r="A90" s="169" t="s">
        <v>508</v>
      </c>
      <c r="B90" s="170" t="s">
        <v>119</v>
      </c>
      <c r="C90" s="170" t="s">
        <v>2</v>
      </c>
      <c r="D90" s="170" t="s">
        <v>4</v>
      </c>
      <c r="E90" s="170" t="s">
        <v>6</v>
      </c>
      <c r="F90" s="170" t="s">
        <v>8</v>
      </c>
      <c r="G90" s="170"/>
      <c r="H90" s="170" t="s">
        <v>10</v>
      </c>
      <c r="I90" s="170" t="s">
        <v>14</v>
      </c>
      <c r="J90" s="170" t="s">
        <v>12</v>
      </c>
      <c r="K90" s="171" t="s">
        <v>120</v>
      </c>
      <c r="L90" s="171"/>
      <c r="M90" s="170" t="s">
        <v>20</v>
      </c>
      <c r="N90" s="171" t="s">
        <v>22</v>
      </c>
      <c r="O90" s="172"/>
      <c r="AM90" s="38"/>
    </row>
    <row r="91" customFormat="false" ht="15" hidden="false" customHeight="false" outlineLevel="0" collapsed="false">
      <c r="A91" s="169"/>
      <c r="B91" s="170"/>
      <c r="C91" s="170"/>
      <c r="D91" s="170"/>
      <c r="E91" s="170"/>
      <c r="F91" s="173" t="s">
        <v>122</v>
      </c>
      <c r="G91" s="173" t="s">
        <v>123</v>
      </c>
      <c r="H91" s="170"/>
      <c r="I91" s="170"/>
      <c r="J91" s="170"/>
      <c r="K91" s="174" t="s">
        <v>124</v>
      </c>
      <c r="L91" s="174" t="s">
        <v>507</v>
      </c>
      <c r="M91" s="170"/>
      <c r="N91" s="171"/>
      <c r="AM91" s="38"/>
    </row>
    <row r="92" customFormat="false" ht="15" hidden="false" customHeight="false" outlineLevel="0" collapsed="false">
      <c r="A92" s="83"/>
      <c r="B92" s="83"/>
      <c r="C92" s="84"/>
      <c r="D92" s="83"/>
      <c r="E92" s="83"/>
      <c r="F92" s="84"/>
      <c r="G92" s="84"/>
      <c r="H92" s="84"/>
      <c r="I92" s="84"/>
      <c r="J92" s="73"/>
      <c r="K92" s="73"/>
      <c r="L92" s="73"/>
      <c r="M92" s="73"/>
      <c r="N92" s="76"/>
      <c r="AM92" s="38"/>
    </row>
    <row r="93" customFormat="false" ht="15" hidden="false" customHeight="false" outlineLevel="0" collapsed="false">
      <c r="A93" s="83"/>
      <c r="B93" s="83"/>
      <c r="C93" s="84"/>
      <c r="D93" s="83"/>
      <c r="E93" s="83"/>
      <c r="F93" s="84"/>
      <c r="G93" s="84"/>
      <c r="H93" s="84"/>
      <c r="I93" s="84"/>
      <c r="J93" s="84"/>
      <c r="K93" s="84"/>
      <c r="L93" s="84"/>
      <c r="M93" s="84"/>
      <c r="N93" s="76"/>
      <c r="AM93" s="38"/>
    </row>
    <row r="94" customFormat="false" ht="15" hidden="false" customHeight="false" outlineLevel="0" collapsed="false">
      <c r="A94" s="83"/>
      <c r="B94" s="83"/>
      <c r="C94" s="84"/>
      <c r="D94" s="83"/>
      <c r="E94" s="83"/>
      <c r="F94" s="84"/>
      <c r="G94" s="84"/>
      <c r="H94" s="84"/>
      <c r="I94" s="84"/>
      <c r="J94" s="84"/>
      <c r="K94" s="84"/>
      <c r="L94" s="84"/>
      <c r="M94" s="84"/>
      <c r="N94" s="76"/>
      <c r="AM94" s="38"/>
    </row>
    <row r="95" customFormat="false" ht="15" hidden="false" customHeight="false" outlineLevel="0" collapsed="false">
      <c r="A95" s="83"/>
      <c r="B95" s="83"/>
      <c r="C95" s="84"/>
      <c r="D95" s="83"/>
      <c r="E95" s="83"/>
      <c r="F95" s="84"/>
      <c r="G95" s="84"/>
      <c r="H95" s="84"/>
      <c r="I95" s="84"/>
      <c r="J95" s="84"/>
      <c r="K95" s="84"/>
      <c r="L95" s="84"/>
      <c r="M95" s="84"/>
      <c r="N95" s="76"/>
      <c r="AM95" s="38"/>
    </row>
    <row r="96" customFormat="false" ht="15" hidden="false" customHeight="false" outlineLevel="0" collapsed="false">
      <c r="A96" s="83"/>
      <c r="B96" s="83"/>
      <c r="C96" s="84"/>
      <c r="D96" s="83"/>
      <c r="E96" s="83"/>
      <c r="F96" s="84"/>
      <c r="G96" s="84"/>
      <c r="H96" s="84"/>
      <c r="I96" s="84"/>
      <c r="J96" s="84"/>
      <c r="K96" s="84"/>
      <c r="L96" s="84"/>
      <c r="M96" s="84"/>
      <c r="N96" s="76"/>
      <c r="AM96" s="38"/>
    </row>
    <row r="97" customFormat="false" ht="15" hidden="false" customHeight="false" outlineLevel="0" collapsed="false">
      <c r="A97" s="83"/>
      <c r="B97" s="83"/>
      <c r="C97" s="84"/>
      <c r="D97" s="83"/>
      <c r="E97" s="83"/>
      <c r="F97" s="84"/>
      <c r="G97" s="84"/>
      <c r="H97" s="84"/>
      <c r="I97" s="84"/>
      <c r="J97" s="84"/>
      <c r="K97" s="84"/>
      <c r="L97" s="84"/>
      <c r="M97" s="84"/>
      <c r="N97" s="76"/>
      <c r="AM97" s="38"/>
    </row>
    <row r="98" customFormat="false" ht="15" hidden="false" customHeight="false" outlineLevel="0" collapsed="false">
      <c r="A98" s="83"/>
      <c r="B98" s="83"/>
      <c r="C98" s="84"/>
      <c r="D98" s="83"/>
      <c r="E98" s="83"/>
      <c r="F98" s="84"/>
      <c r="G98" s="84"/>
      <c r="H98" s="84"/>
      <c r="I98" s="84"/>
      <c r="J98" s="84"/>
      <c r="K98" s="84"/>
      <c r="L98" s="84"/>
      <c r="M98" s="84"/>
      <c r="N98" s="76"/>
      <c r="AM98" s="38"/>
    </row>
    <row r="99" customFormat="false" ht="15" hidden="false" customHeight="false" outlineLevel="0" collapsed="false">
      <c r="A99" s="83"/>
      <c r="B99" s="83"/>
      <c r="C99" s="84"/>
      <c r="D99" s="83"/>
      <c r="E99" s="83"/>
      <c r="F99" s="84"/>
      <c r="G99" s="84"/>
      <c r="H99" s="84"/>
      <c r="I99" s="84"/>
      <c r="J99" s="84"/>
      <c r="K99" s="84"/>
      <c r="L99" s="84"/>
      <c r="M99" s="84"/>
      <c r="N99" s="76"/>
      <c r="AM99" s="38"/>
    </row>
    <row r="100" customFormat="false" ht="15" hidden="false" customHeight="false" outlineLevel="0" collapsed="false">
      <c r="A100" s="83"/>
      <c r="B100" s="83"/>
      <c r="C100" s="84"/>
      <c r="D100" s="83"/>
      <c r="E100" s="83"/>
      <c r="F100" s="84"/>
      <c r="G100" s="84"/>
      <c r="H100" s="84"/>
      <c r="I100" s="84"/>
      <c r="J100" s="84"/>
      <c r="K100" s="84"/>
      <c r="L100" s="84"/>
      <c r="M100" s="84"/>
      <c r="N100" s="76"/>
      <c r="AM100" s="38"/>
    </row>
    <row r="101" customFormat="false" ht="15" hidden="false" customHeight="false" outlineLevel="0" collapsed="false">
      <c r="A101" s="34"/>
      <c r="B101" s="34"/>
      <c r="AM101" s="38"/>
    </row>
    <row r="102" customFormat="false" ht="15" hidden="false" customHeight="false" outlineLevel="0" collapsed="false">
      <c r="A102" s="38"/>
      <c r="B102" s="38"/>
      <c r="C102" s="38"/>
      <c r="D102" s="175"/>
      <c r="E102" s="175"/>
      <c r="F102" s="38"/>
      <c r="G102" s="38"/>
      <c r="H102" s="38"/>
      <c r="I102" s="38"/>
      <c r="J102" s="38"/>
      <c r="K102" s="38"/>
      <c r="L102" s="38"/>
      <c r="M102" s="38"/>
      <c r="N102" s="38"/>
      <c r="O102" s="38"/>
      <c r="P102" s="38"/>
      <c r="Q102" s="38"/>
      <c r="R102" s="38"/>
      <c r="S102" s="38"/>
      <c r="T102" s="38"/>
      <c r="U102" s="38"/>
      <c r="V102" s="38"/>
      <c r="W102" s="38"/>
      <c r="X102" s="175"/>
      <c r="Y102" s="38"/>
      <c r="Z102" s="38"/>
      <c r="AA102" s="38"/>
      <c r="AB102" s="38"/>
      <c r="AC102" s="175"/>
      <c r="AD102" s="175"/>
      <c r="AE102" s="175"/>
      <c r="AF102" s="38"/>
      <c r="AG102" s="38"/>
      <c r="AH102" s="38"/>
      <c r="AI102" s="38"/>
      <c r="AJ102" s="38"/>
      <c r="AK102" s="38"/>
      <c r="AL102" s="38"/>
      <c r="AM102" s="38"/>
    </row>
    <row r="103" customFormat="false" ht="15" hidden="false" customHeight="false" outlineLevel="0" collapsed="false">
      <c r="A103" s="38"/>
      <c r="B103" s="38"/>
      <c r="C103" s="38"/>
      <c r="D103" s="175"/>
      <c r="E103" s="175"/>
      <c r="F103" s="38"/>
      <c r="G103" s="38"/>
      <c r="H103" s="38"/>
      <c r="I103" s="38"/>
      <c r="J103" s="38"/>
      <c r="K103" s="38"/>
      <c r="L103" s="38"/>
      <c r="M103" s="38"/>
      <c r="N103" s="38"/>
      <c r="O103" s="38"/>
      <c r="P103" s="38"/>
      <c r="Q103" s="38"/>
      <c r="R103" s="38"/>
      <c r="S103" s="38"/>
      <c r="T103" s="38"/>
      <c r="U103" s="38"/>
      <c r="V103" s="38"/>
      <c r="W103" s="38"/>
      <c r="X103" s="175"/>
      <c r="Y103" s="38"/>
      <c r="Z103" s="38"/>
      <c r="AA103" s="38"/>
      <c r="AB103" s="38"/>
      <c r="AC103" s="175"/>
      <c r="AD103" s="175"/>
      <c r="AE103" s="175"/>
      <c r="AF103" s="38"/>
      <c r="AG103" s="38"/>
      <c r="AH103" s="38"/>
      <c r="AI103" s="38"/>
      <c r="AJ103" s="38"/>
      <c r="AK103" s="38"/>
      <c r="AL103" s="38"/>
      <c r="AM103" s="38"/>
    </row>
  </sheetData>
  <mergeCells count="98">
    <mergeCell ref="A1:AJ1"/>
    <mergeCell ref="A2:AK2"/>
    <mergeCell ref="B4:G4"/>
    <mergeCell ref="B6:E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7"/>
    <mergeCell ref="A18:A22"/>
    <mergeCell ref="A23:A26"/>
    <mergeCell ref="A27:A34"/>
    <mergeCell ref="A35:A42"/>
    <mergeCell ref="A43:A46"/>
    <mergeCell ref="A50:N50"/>
    <mergeCell ref="A54:A55"/>
    <mergeCell ref="B54:B55"/>
    <mergeCell ref="C54:C55"/>
    <mergeCell ref="D54:D55"/>
    <mergeCell ref="E54:E55"/>
    <mergeCell ref="F54:G54"/>
    <mergeCell ref="H54:H55"/>
    <mergeCell ref="I54:I55"/>
    <mergeCell ref="J54:J55"/>
    <mergeCell ref="K54:L54"/>
    <mergeCell ref="M54:M55"/>
    <mergeCell ref="N54:N55"/>
    <mergeCell ref="A56:A57"/>
    <mergeCell ref="A66:A67"/>
    <mergeCell ref="B66:B67"/>
    <mergeCell ref="C66:C67"/>
    <mergeCell ref="D66:D67"/>
    <mergeCell ref="E66:E67"/>
    <mergeCell ref="F66:G66"/>
    <mergeCell ref="H66:H67"/>
    <mergeCell ref="I66:I67"/>
    <mergeCell ref="J66:J67"/>
    <mergeCell ref="K66:L66"/>
    <mergeCell ref="M66:M67"/>
    <mergeCell ref="N66:N67"/>
    <mergeCell ref="A78:A79"/>
    <mergeCell ref="B78:B79"/>
    <mergeCell ref="C78:C79"/>
    <mergeCell ref="D78:D79"/>
    <mergeCell ref="E78:E79"/>
    <mergeCell ref="F78:G78"/>
    <mergeCell ref="H78:H79"/>
    <mergeCell ref="I78:I79"/>
    <mergeCell ref="J78:J79"/>
    <mergeCell ref="K78:L78"/>
    <mergeCell ref="M78:M79"/>
    <mergeCell ref="N78:N79"/>
    <mergeCell ref="A90:A91"/>
    <mergeCell ref="B90:B91"/>
    <mergeCell ref="C90:C91"/>
    <mergeCell ref="D90:D91"/>
    <mergeCell ref="E90:E91"/>
    <mergeCell ref="F90:G90"/>
    <mergeCell ref="H90:H91"/>
    <mergeCell ref="I90:I91"/>
    <mergeCell ref="J90:J91"/>
    <mergeCell ref="K90:L90"/>
    <mergeCell ref="M90:M91"/>
    <mergeCell ref="N90:N91"/>
  </mergeCells>
  <conditionalFormatting sqref="AQ6:AQ7">
    <cfRule type="cellIs" priority="2" operator="equal" aboveAverage="0" equalAverage="0" bottom="0" percent="0" rank="0" text="" dxfId="9">
      <formula>$AQ$6</formula>
    </cfRule>
  </conditionalFormatting>
  <conditionalFormatting sqref="T11:T46">
    <cfRule type="cellIs" priority="3" operator="equal" aboveAverage="0" equalAverage="0" bottom="0" percent="0" rank="0" text="" dxfId="10">
      <formula>$AQ$7</formula>
    </cfRule>
    <cfRule type="cellIs" priority="4" operator="equal" aboveAverage="0" equalAverage="0" bottom="0" percent="0" rank="0" text="" dxfId="11">
      <formula>$AQ$6</formula>
    </cfRule>
  </conditionalFormatting>
  <conditionalFormatting sqref="S11:S46">
    <cfRule type="cellIs" priority="5" operator="equal" aboveAverage="0" equalAverage="0" bottom="0" percent="0" rank="0" text="" dxfId="12">
      <formula>"x"</formula>
    </cfRule>
  </conditionalFormatting>
  <conditionalFormatting sqref="R11:R46">
    <cfRule type="cellIs" priority="6" operator="equal" aboveAverage="0" equalAverage="0" bottom="0" percent="0" rank="0" text="" dxfId="13">
      <formula>"x"</formula>
    </cfRule>
  </conditionalFormatting>
  <conditionalFormatting sqref="Q11:Q46">
    <cfRule type="cellIs" priority="7" operator="equal" aboveAverage="0" equalAverage="0" bottom="0" percent="0" rank="0" text="" dxfId="14">
      <formula>"x"</formula>
    </cfRule>
  </conditionalFormatting>
  <conditionalFormatting sqref="P11:P46">
    <cfRule type="cellIs" priority="8" operator="equal" aboveAverage="0" equalAverage="0" bottom="0" percent="0" rank="0" text="" dxfId="15">
      <formula>"x"</formula>
    </cfRule>
  </conditionalFormatting>
  <conditionalFormatting sqref="O11:O46">
    <cfRule type="cellIs" priority="9" operator="equal" aboveAverage="0" equalAverage="0" bottom="0" percent="0" rank="0" text="" dxfId="16">
      <formula>"x"</formula>
    </cfRule>
  </conditionalFormatting>
  <dataValidations count="2">
    <dataValidation allowBlank="true" errorStyle="stop" operator="between" showDropDown="false" showErrorMessage="true" showInputMessage="true" sqref="T11:T46" type="list">
      <formula1>$AQ$6:$AQ$7</formula1>
      <formula2>0</formula2>
    </dataValidation>
    <dataValidation allowBlank="true" errorStyle="stop" operator="between" showDropDown="false" showErrorMessage="true" showInputMessage="true" sqref="N11:N46 AK11:AK46 N56:N64 N68:N76 N80:N88 N92:N101"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104857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O7" activeCellId="0" sqref="O7"/>
    </sheetView>
  </sheetViews>
  <sheetFormatPr defaultColWidth="8.6796875" defaultRowHeight="15" customHeight="true" zeroHeight="false" outlineLevelRow="0" outlineLevelCol="0"/>
  <cols>
    <col collapsed="false" customWidth="true" hidden="false" outlineLevel="0" max="1" min="1" style="0" width="2.86"/>
    <col collapsed="false" customWidth="true" hidden="false" outlineLevel="0" max="2" min="2" style="0" width="3.86"/>
    <col collapsed="false" customWidth="true" hidden="false" outlineLevel="0" max="3" min="3" style="0" width="53"/>
    <col collapsed="false" customWidth="true" hidden="false" outlineLevel="0" max="4" min="4" style="0" width="12"/>
    <col collapsed="false" customWidth="true" hidden="false" outlineLevel="0" max="5" min="5" style="0" width="7.42"/>
    <col collapsed="false" customWidth="true" hidden="false" outlineLevel="0" max="6" min="6" style="0" width="12"/>
    <col collapsed="false" customWidth="true" hidden="false" outlineLevel="0" max="7" min="7" style="0" width="8.15"/>
    <col collapsed="false" customWidth="true" hidden="false" outlineLevel="0" max="8" min="8" style="0" width="9.14"/>
    <col collapsed="false" customWidth="true" hidden="false" outlineLevel="0" max="24" min="24" style="0" width="2.86"/>
    <col collapsed="false" customWidth="true" hidden="true" outlineLevel="0" max="26" min="26" style="0" width="11.53"/>
    <col collapsed="false" customWidth="true" hidden="true" outlineLevel="0" max="28" min="27" style="0" width="4.14"/>
    <col collapsed="false" customWidth="true" hidden="false" outlineLevel="0" max="29" min="29" style="0" width="4.14"/>
  </cols>
  <sheetData>
    <row r="1" customFormat="false" ht="15" hidden="false" customHeight="false" outlineLevel="0" collapsed="false">
      <c r="A1" s="176"/>
      <c r="B1" s="177" t="s">
        <v>107</v>
      </c>
      <c r="C1" s="177"/>
      <c r="D1" s="177"/>
      <c r="E1" s="177"/>
      <c r="F1" s="177"/>
      <c r="G1" s="177"/>
      <c r="H1" s="177"/>
      <c r="I1" s="177"/>
      <c r="J1" s="177"/>
      <c r="K1" s="177"/>
      <c r="L1" s="177"/>
      <c r="M1" s="177"/>
      <c r="N1" s="177"/>
      <c r="O1" s="177"/>
      <c r="P1" s="177"/>
      <c r="Q1" s="177"/>
      <c r="R1" s="177"/>
      <c r="S1" s="177"/>
      <c r="T1" s="177"/>
      <c r="U1" s="177"/>
      <c r="V1" s="177"/>
      <c r="W1" s="177"/>
      <c r="X1" s="176"/>
    </row>
    <row r="2" s="179" customFormat="true" ht="21" hidden="false" customHeight="true" outlineLevel="0" collapsed="false">
      <c r="A2" s="178"/>
      <c r="B2" s="177"/>
      <c r="C2" s="177"/>
      <c r="D2" s="177"/>
      <c r="E2" s="177"/>
      <c r="F2" s="177"/>
      <c r="G2" s="177"/>
      <c r="H2" s="177"/>
      <c r="I2" s="177"/>
      <c r="J2" s="177"/>
      <c r="K2" s="177"/>
      <c r="L2" s="177"/>
      <c r="M2" s="177"/>
      <c r="N2" s="177"/>
      <c r="O2" s="177"/>
      <c r="P2" s="177"/>
      <c r="Q2" s="177"/>
      <c r="R2" s="177"/>
      <c r="S2" s="177"/>
      <c r="T2" s="177"/>
      <c r="U2" s="177"/>
      <c r="V2" s="177"/>
      <c r="W2" s="177"/>
      <c r="X2" s="178"/>
    </row>
    <row r="3" customFormat="false" ht="33.75" hidden="false" customHeight="true" outlineLevel="0" collapsed="false">
      <c r="A3" s="176"/>
      <c r="B3" s="180" t="str">
        <f aca="false">'Monitoria Anual - 1'!A2</f>
        <v>Plano de Ação Nacional para Conservação das Espécies Ameaçadas de Extinção da Fauna Aquática da Bacia do Rio São Francisco - PAN SÃO FRANCISCO</v>
      </c>
      <c r="C3" s="180"/>
      <c r="D3" s="180"/>
      <c r="E3" s="180"/>
      <c r="F3" s="180"/>
      <c r="G3" s="180"/>
      <c r="H3" s="180"/>
      <c r="I3" s="180"/>
      <c r="J3" s="180"/>
      <c r="K3" s="180"/>
      <c r="L3" s="180"/>
      <c r="M3" s="180"/>
      <c r="N3" s="180"/>
      <c r="O3" s="180"/>
      <c r="P3" s="180"/>
      <c r="Q3" s="180"/>
      <c r="R3" s="180"/>
      <c r="S3" s="180"/>
      <c r="T3" s="180"/>
      <c r="U3" s="180"/>
      <c r="V3" s="180"/>
      <c r="W3" s="180"/>
      <c r="X3" s="176"/>
    </row>
    <row r="4" customFormat="false" ht="15" hidden="false" customHeight="false" outlineLevel="0" collapsed="false">
      <c r="A4" s="176"/>
      <c r="J4" s="181"/>
      <c r="K4" s="181"/>
      <c r="L4" s="181"/>
      <c r="M4" s="181"/>
      <c r="N4" s="181"/>
      <c r="O4" s="181"/>
      <c r="X4" s="176"/>
    </row>
    <row r="5" s="184" customFormat="true" ht="45" hidden="false" customHeight="true" outlineLevel="0" collapsed="false">
      <c r="A5" s="182"/>
      <c r="B5" s="183" t="s">
        <v>509</v>
      </c>
      <c r="C5" s="183"/>
      <c r="D5" s="44" t="str">
        <f aca="false">'Monitoria Anual - 1'!B4</f>
        <v>Assegurar a qualidade ambiental do ecossistema aquático para conservar populações saudáveis de peixes ameaçados do Velho Chico, em 5 anos.</v>
      </c>
      <c r="E5" s="44"/>
      <c r="F5" s="44"/>
      <c r="G5" s="44"/>
      <c r="H5" s="44"/>
      <c r="I5" s="44"/>
      <c r="J5" s="44"/>
      <c r="K5" s="44"/>
      <c r="L5" s="44"/>
      <c r="M5" s="44"/>
      <c r="N5" s="45"/>
      <c r="O5" s="45"/>
      <c r="P5" s="45"/>
      <c r="Q5" s="45"/>
      <c r="R5" s="45"/>
      <c r="X5" s="182"/>
    </row>
    <row r="6" customFormat="false" ht="9.3" hidden="false" customHeight="true" outlineLevel="0" collapsed="false">
      <c r="A6" s="176"/>
      <c r="J6" s="181"/>
      <c r="K6" s="181"/>
      <c r="L6" s="181"/>
      <c r="M6" s="181"/>
      <c r="N6" s="181"/>
      <c r="O6" s="181"/>
      <c r="X6" s="176"/>
    </row>
    <row r="7" customFormat="false" ht="26.25" hidden="false" customHeight="true" outlineLevel="0" collapsed="false">
      <c r="A7" s="176"/>
      <c r="B7" s="183" t="s">
        <v>111</v>
      </c>
      <c r="C7" s="183"/>
      <c r="D7" s="275" t="str">
        <f aca="false">'Monitoria Anual - 2'!B6</f>
        <v>06 a 09/05/2025 (Sede SUPES IBAMA - BELO HORIZONTE/MG)</v>
      </c>
      <c r="E7" s="275"/>
      <c r="F7" s="275"/>
      <c r="G7" s="275"/>
      <c r="H7" s="275"/>
      <c r="I7" s="275"/>
      <c r="J7" s="275"/>
      <c r="K7" s="275"/>
      <c r="L7" s="275"/>
      <c r="M7" s="181"/>
      <c r="N7" s="181"/>
      <c r="O7" s="181"/>
      <c r="X7" s="176"/>
    </row>
    <row r="8" customFormat="false" ht="15" hidden="false" customHeight="false" outlineLevel="0" collapsed="false">
      <c r="A8" s="176"/>
      <c r="X8" s="176"/>
    </row>
    <row r="9" customFormat="false" ht="31.5" hidden="false" customHeight="true" outlineLevel="0" collapsed="false">
      <c r="A9" s="176"/>
      <c r="B9" s="177" t="s">
        <v>510</v>
      </c>
      <c r="C9" s="177"/>
      <c r="D9" s="177"/>
      <c r="E9" s="177"/>
      <c r="F9" s="177"/>
      <c r="G9" s="177"/>
      <c r="H9" s="177"/>
      <c r="I9" s="177"/>
      <c r="J9" s="177"/>
      <c r="K9" s="177"/>
      <c r="L9" s="177"/>
      <c r="M9" s="177"/>
      <c r="N9" s="177"/>
      <c r="O9" s="177"/>
      <c r="P9" s="177"/>
      <c r="Q9" s="177"/>
      <c r="R9" s="177"/>
      <c r="S9" s="177"/>
      <c r="T9" s="177"/>
      <c r="U9" s="177"/>
      <c r="V9" s="177"/>
      <c r="W9" s="177"/>
      <c r="X9" s="176"/>
    </row>
    <row r="10" customFormat="false" ht="15" hidden="false" customHeight="false" outlineLevel="0" collapsed="false">
      <c r="A10" s="176"/>
      <c r="G10" s="187"/>
      <c r="H10" s="187"/>
      <c r="I10" s="187"/>
      <c r="X10" s="176"/>
    </row>
    <row r="11" customFormat="false" ht="15" hidden="false" customHeight="false" outlineLevel="0" collapsed="false">
      <c r="A11" s="176"/>
      <c r="B11" s="185" t="s">
        <v>511</v>
      </c>
      <c r="C11" s="185"/>
      <c r="D11" s="188"/>
      <c r="E11" s="188"/>
      <c r="F11" s="188"/>
      <c r="G11" s="188"/>
      <c r="H11" s="188"/>
      <c r="I11" s="188"/>
      <c r="J11" s="188"/>
      <c r="K11" s="188"/>
      <c r="L11" s="188"/>
      <c r="M11" s="188"/>
      <c r="N11" s="188"/>
      <c r="O11" s="188"/>
      <c r="P11" s="188"/>
      <c r="Q11" s="188"/>
      <c r="R11" s="188"/>
      <c r="S11" s="188"/>
      <c r="T11" s="188"/>
      <c r="U11" s="188"/>
      <c r="V11" s="188"/>
      <c r="W11" s="188"/>
      <c r="X11" s="176"/>
    </row>
    <row r="12" customFormat="false" ht="15" hidden="false" customHeight="false" outlineLevel="0" collapsed="false">
      <c r="A12" s="176"/>
      <c r="F12" s="189"/>
      <c r="G12" s="189"/>
      <c r="H12" s="190"/>
      <c r="X12" s="176"/>
    </row>
    <row r="13" customFormat="false" ht="33.75" hidden="false" customHeight="true" outlineLevel="0" collapsed="false">
      <c r="A13" s="176"/>
      <c r="C13" s="191" t="s">
        <v>679</v>
      </c>
      <c r="D13" s="191"/>
      <c r="E13" s="191"/>
      <c r="F13" s="191"/>
      <c r="G13" s="191"/>
      <c r="H13" s="192"/>
      <c r="X13" s="176"/>
    </row>
    <row r="14" s="184" customFormat="true" ht="34.5" hidden="false" customHeight="true" outlineLevel="0" collapsed="false">
      <c r="A14" s="182"/>
      <c r="C14" s="193" t="s">
        <v>513</v>
      </c>
      <c r="D14" s="194" t="s">
        <v>514</v>
      </c>
      <c r="E14" s="195" t="s">
        <v>515</v>
      </c>
      <c r="F14" s="196" t="s">
        <v>516</v>
      </c>
      <c r="G14" s="197" t="s">
        <v>515</v>
      </c>
      <c r="H14" s="198"/>
      <c r="X14" s="182"/>
    </row>
    <row r="15" customFormat="false" ht="15" hidden="false" customHeight="false" outlineLevel="0" collapsed="false">
      <c r="A15" s="176"/>
      <c r="C15" s="199" t="s">
        <v>517</v>
      </c>
      <c r="D15" s="200"/>
      <c r="E15" s="201"/>
      <c r="F15" s="200" t="n">
        <f aca="false">COUNTA('Monitoria Anual - 2'!T11:T886)</f>
        <v>1</v>
      </c>
      <c r="G15" s="201" t="n">
        <f aca="false">F15/$F$22</f>
        <v>0.0263157894736842</v>
      </c>
      <c r="H15" s="202"/>
      <c r="X15" s="176"/>
    </row>
    <row r="16" customFormat="false" ht="15" hidden="false" customHeight="false" outlineLevel="0" collapsed="false">
      <c r="A16" s="176"/>
      <c r="C16" s="203" t="s">
        <v>518</v>
      </c>
      <c r="D16" s="204" t="n">
        <f aca="false">COUNTA('Monitoria Anual - 2'!O11:O886)</f>
        <v>2</v>
      </c>
      <c r="E16" s="205" t="n">
        <f aca="false">D16/$D$22</f>
        <v>0.0555555555555556</v>
      </c>
      <c r="F16" s="204" t="n">
        <f aca="false">D16-AB16</f>
        <v>2</v>
      </c>
      <c r="G16" s="205" t="n">
        <f aca="false">F16/$F$22</f>
        <v>0.0526315789473684</v>
      </c>
      <c r="H16" s="202"/>
      <c r="X16" s="176"/>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76"/>
      <c r="C17" s="206" t="s">
        <v>519</v>
      </c>
      <c r="D17" s="204" t="n">
        <f aca="false">COUNTA('Monitoria Anual - 2'!P11:P886)</f>
        <v>6</v>
      </c>
      <c r="E17" s="205" t="n">
        <f aca="false">D17/$D$22</f>
        <v>0.166666666666667</v>
      </c>
      <c r="F17" s="204" t="n">
        <f aca="false">D17-AB17</f>
        <v>6</v>
      </c>
      <c r="G17" s="205" t="n">
        <f aca="false">F17/$F$22</f>
        <v>0.157894736842105</v>
      </c>
      <c r="H17" s="202"/>
      <c r="X17" s="176"/>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76"/>
      <c r="C18" s="207" t="s">
        <v>520</v>
      </c>
      <c r="D18" s="204" t="n">
        <f aca="false">COUNTA('Monitoria Anual - 2'!Q11:Q886)</f>
        <v>14</v>
      </c>
      <c r="E18" s="205" t="n">
        <f aca="false">D18/$D$22</f>
        <v>0.388888888888889</v>
      </c>
      <c r="F18" s="204" t="n">
        <f aca="false">D18-AB18</f>
        <v>14</v>
      </c>
      <c r="G18" s="205" t="n">
        <f aca="false">F18/$F$22</f>
        <v>0.368421052631579</v>
      </c>
      <c r="H18" s="202"/>
      <c r="X18" s="176"/>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76"/>
      <c r="C19" s="208" t="s">
        <v>521</v>
      </c>
      <c r="D19" s="204" t="n">
        <f aca="false">COUNTA('Monitoria Anual - 2'!R11:R886)</f>
        <v>12</v>
      </c>
      <c r="E19" s="205" t="n">
        <f aca="false">D19/$D$22</f>
        <v>0.333333333333333</v>
      </c>
      <c r="F19" s="204" t="n">
        <f aca="false">D19-AB19</f>
        <v>12</v>
      </c>
      <c r="G19" s="205" t="n">
        <f aca="false">F19/$F$22</f>
        <v>0.315789473684211</v>
      </c>
      <c r="H19" s="202"/>
      <c r="X19" s="176"/>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76"/>
      <c r="C20" s="209" t="s">
        <v>522</v>
      </c>
      <c r="D20" s="204" t="n">
        <f aca="false">COUNTA('Monitoria Anual - 2'!S11:S886)</f>
        <v>2</v>
      </c>
      <c r="E20" s="205" t="n">
        <f aca="false">D20/$D$22</f>
        <v>0.0555555555555556</v>
      </c>
      <c r="F20" s="204" t="n">
        <f aca="false">D20-AB20</f>
        <v>2</v>
      </c>
      <c r="G20" s="205" t="n">
        <f aca="false">F20/$F$22</f>
        <v>0.0526315789473684</v>
      </c>
      <c r="H20" s="202"/>
      <c r="X20" s="176"/>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76"/>
      <c r="C21" s="210" t="s">
        <v>523</v>
      </c>
      <c r="D21" s="211"/>
      <c r="E21" s="212"/>
      <c r="F21" s="211" t="n">
        <f aca="false">'Monitoria Anual - 2'!C52</f>
        <v>2</v>
      </c>
      <c r="G21" s="212" t="n">
        <f aca="false">F21/$F$22</f>
        <v>0.0526315789473684</v>
      </c>
      <c r="H21" s="202"/>
      <c r="X21" s="176"/>
    </row>
    <row r="22" customFormat="false" ht="15" hidden="false" customHeight="false" outlineLevel="0" collapsed="false">
      <c r="A22" s="176"/>
      <c r="C22" s="213" t="s">
        <v>524</v>
      </c>
      <c r="D22" s="214" t="n">
        <f aca="false">SUM(D16:D20)</f>
        <v>36</v>
      </c>
      <c r="E22" s="215" t="n">
        <f aca="false">SUM(E15:E21)</f>
        <v>1</v>
      </c>
      <c r="F22" s="216" t="n">
        <f aca="false">SUM(F16:F21)</f>
        <v>38</v>
      </c>
      <c r="G22" s="217" t="n">
        <f aca="false">SUM(G16:G21)</f>
        <v>1</v>
      </c>
      <c r="H22" s="202"/>
      <c r="X22" s="176"/>
    </row>
    <row r="23" customFormat="false" ht="15" hidden="false" customHeight="false" outlineLevel="0" collapsed="false">
      <c r="A23" s="176"/>
      <c r="C23" s="218" t="s">
        <v>525</v>
      </c>
      <c r="D23" s="219" t="n">
        <f aca="false">COUNTIF('Monitoria Anual - 2'!T11:T886,"Agrupada")</f>
        <v>0</v>
      </c>
      <c r="E23" s="219"/>
      <c r="F23" s="219"/>
      <c r="G23" s="219"/>
      <c r="H23" s="220"/>
      <c r="X23" s="176"/>
    </row>
    <row r="24" customFormat="false" ht="15" hidden="false" customHeight="false" outlineLevel="0" collapsed="false">
      <c r="A24" s="176"/>
      <c r="C24" s="221" t="s">
        <v>526</v>
      </c>
      <c r="D24" s="222" t="n">
        <f aca="false">COUNTIF('Monitoria Anual - 2'!T11:T47,"Excluída")</f>
        <v>1</v>
      </c>
      <c r="E24" s="222"/>
      <c r="F24" s="222"/>
      <c r="G24" s="222"/>
      <c r="X24" s="176"/>
    </row>
    <row r="25" customFormat="false" ht="15" hidden="false" customHeight="false" outlineLevel="0" collapsed="false">
      <c r="A25" s="176"/>
      <c r="X25" s="176"/>
    </row>
    <row r="26" customFormat="false" ht="15" hidden="false" customHeight="false" outlineLevel="0" collapsed="false">
      <c r="A26" s="176"/>
      <c r="X26" s="176"/>
    </row>
    <row r="27" customFormat="false" ht="15" hidden="false" customHeight="false" outlineLevel="0" collapsed="false">
      <c r="A27" s="176"/>
      <c r="B27" s="185" t="s">
        <v>527</v>
      </c>
      <c r="C27" s="185"/>
      <c r="D27" s="188"/>
      <c r="F27" s="188"/>
      <c r="G27" s="188"/>
      <c r="X27" s="176"/>
    </row>
    <row r="28" customFormat="false" ht="15" hidden="false" customHeight="false" outlineLevel="0" collapsed="false">
      <c r="A28" s="176"/>
      <c r="B28" s="188"/>
      <c r="C28" s="223"/>
      <c r="D28" s="223"/>
      <c r="E28" s="223"/>
      <c r="F28" s="223"/>
      <c r="G28" s="223"/>
      <c r="H28" s="188"/>
      <c r="I28" s="188"/>
      <c r="J28" s="188"/>
      <c r="K28" s="188"/>
      <c r="L28" s="188"/>
      <c r="M28" s="188"/>
      <c r="N28" s="188"/>
      <c r="O28" s="188"/>
      <c r="P28" s="188"/>
      <c r="Q28" s="188"/>
      <c r="R28" s="188"/>
      <c r="S28" s="188"/>
      <c r="T28" s="188"/>
      <c r="U28" s="188"/>
      <c r="V28" s="188"/>
      <c r="W28" s="188"/>
      <c r="X28" s="176"/>
    </row>
    <row r="29" customFormat="false" ht="15" hidden="false" customHeight="false" outlineLevel="0" collapsed="false">
      <c r="A29" s="176"/>
      <c r="B29" s="223"/>
      <c r="C29" s="224" t="s">
        <v>528</v>
      </c>
      <c r="D29" s="225" t="n">
        <f aca="false">COUNTA('Monitoria Anual - 2'!A11:A46)</f>
        <v>6</v>
      </c>
      <c r="H29" s="223"/>
      <c r="I29" s="223"/>
      <c r="J29" s="223"/>
      <c r="K29" s="223"/>
      <c r="L29" s="223"/>
      <c r="M29" s="223"/>
      <c r="N29" s="223"/>
      <c r="O29" s="223"/>
      <c r="P29" s="223"/>
      <c r="Q29" s="223"/>
      <c r="R29" s="223"/>
      <c r="S29" s="223"/>
      <c r="T29" s="223"/>
      <c r="U29" s="223"/>
      <c r="V29" s="223"/>
      <c r="W29" s="223"/>
      <c r="X29" s="176"/>
    </row>
    <row r="30" customFormat="false" ht="9.3" hidden="false" customHeight="true" outlineLevel="0" collapsed="false">
      <c r="A30" s="176"/>
      <c r="X30" s="176"/>
    </row>
    <row r="31" customFormat="false" ht="15" hidden="false" customHeight="false" outlineLevel="0" collapsed="false">
      <c r="A31" s="176"/>
      <c r="C31" s="226" t="s">
        <v>529</v>
      </c>
      <c r="D31" s="226" t="s">
        <v>530</v>
      </c>
      <c r="E31" s="227"/>
      <c r="F31" s="228"/>
      <c r="G31" s="229"/>
      <c r="H31" s="230"/>
      <c r="I31" s="231"/>
      <c r="J31" s="232"/>
      <c r="W31" s="1"/>
      <c r="X31" s="176"/>
    </row>
    <row r="32" customFormat="false" ht="15" hidden="false" customHeight="false" outlineLevel="0" collapsed="false">
      <c r="A32" s="176"/>
      <c r="C32" s="233" t="s">
        <v>531</v>
      </c>
      <c r="D32" s="234" t="n">
        <f aca="false">SUM(F32:J32)</f>
        <v>7</v>
      </c>
      <c r="E32" s="235" t="n">
        <f aca="false">COUNTA('Monitoria Anual - 2'!T11:T17)</f>
        <v>0</v>
      </c>
      <c r="F32" s="236" t="n">
        <f aca="false">COUNTA('Monitoria Anual - 2'!O11:O17)</f>
        <v>1</v>
      </c>
      <c r="G32" s="236" t="n">
        <f aca="false">COUNTA('Monitoria Anual - 2'!P11:P17)</f>
        <v>1</v>
      </c>
      <c r="H32" s="236" t="n">
        <f aca="false">COUNTA('Monitoria Anual - 2'!Q11:Q17)</f>
        <v>3</v>
      </c>
      <c r="I32" s="236" t="n">
        <f aca="false">COUNTA('Monitoria Anual - 2'!R11:R17)</f>
        <v>1</v>
      </c>
      <c r="J32" s="237" t="n">
        <f aca="false">COUNTA('Monitoria Anual - 2'!S11:S17)</f>
        <v>1</v>
      </c>
      <c r="W32" s="1"/>
      <c r="X32" s="176"/>
    </row>
    <row r="33" customFormat="false" ht="15" hidden="false" customHeight="false" outlineLevel="0" collapsed="false">
      <c r="A33" s="176"/>
      <c r="C33" s="238" t="s">
        <v>532</v>
      </c>
      <c r="D33" s="233" t="n">
        <f aca="false">SUM(F33:J33)</f>
        <v>5</v>
      </c>
      <c r="E33" s="239" t="n">
        <f aca="false">COUNTA('Monitoria Anual - 2'!T18:T22)</f>
        <v>0</v>
      </c>
      <c r="F33" s="240" t="n">
        <f aca="false">COUNTA('Monitoria Anual - 2'!O18:O22)</f>
        <v>0</v>
      </c>
      <c r="G33" s="240" t="n">
        <f aca="false">COUNTA('Monitoria Anual - 2'!P18:P22)</f>
        <v>1</v>
      </c>
      <c r="H33" s="240" t="n">
        <f aca="false">COUNTA('Monitoria Anual - 2'!Q18:Q22)</f>
        <v>1</v>
      </c>
      <c r="I33" s="240" t="n">
        <f aca="false">COUNTA('Monitoria Anual - 2'!R18:R22)</f>
        <v>3</v>
      </c>
      <c r="J33" s="241" t="n">
        <f aca="false">COUNTA('Monitoria Anual - 2'!S18:S22)</f>
        <v>0</v>
      </c>
      <c r="W33" s="1"/>
      <c r="X33" s="176"/>
    </row>
    <row r="34" customFormat="false" ht="15" hidden="false" customHeight="false" outlineLevel="0" collapsed="false">
      <c r="A34" s="176"/>
      <c r="C34" s="238" t="s">
        <v>533</v>
      </c>
      <c r="D34" s="233" t="n">
        <f aca="false">SUM(F34:J34)</f>
        <v>4</v>
      </c>
      <c r="E34" s="239" t="n">
        <f aca="false">COUNTA('Monitoria Anual - 2'!T23:T26)</f>
        <v>0</v>
      </c>
      <c r="F34" s="240" t="n">
        <f aca="false">COUNTA('Monitoria Anual - 2'!O23:O26)</f>
        <v>0</v>
      </c>
      <c r="G34" s="240" t="n">
        <f aca="false">COUNTA('Monitoria Anual - 2'!P23:P26)</f>
        <v>0</v>
      </c>
      <c r="H34" s="240" t="n">
        <f aca="false">COUNTA('Monitoria Anual - 2'!Q23:Q26)</f>
        <v>3</v>
      </c>
      <c r="I34" s="240" t="n">
        <f aca="false">COUNTA('Monitoria Anual - 2'!R23:R26)</f>
        <v>1</v>
      </c>
      <c r="J34" s="241" t="n">
        <f aca="false">COUNTA('Monitoria Anual - 2'!S23:S26)</f>
        <v>0</v>
      </c>
      <c r="W34" s="1"/>
      <c r="X34" s="176"/>
    </row>
    <row r="35" customFormat="false" ht="15" hidden="false" customHeight="false" outlineLevel="0" collapsed="false">
      <c r="A35" s="176"/>
      <c r="C35" s="238" t="s">
        <v>534</v>
      </c>
      <c r="D35" s="233" t="n">
        <f aca="false">SUM(F35:J35)</f>
        <v>8</v>
      </c>
      <c r="E35" s="239" t="n">
        <f aca="false">COUNTA('Monitoria Anual - 2'!T27:T34)</f>
        <v>0</v>
      </c>
      <c r="F35" s="240" t="n">
        <f aca="false">COUNTA('Monitoria Anual - 2'!O27:O34)</f>
        <v>0</v>
      </c>
      <c r="G35" s="240" t="n">
        <f aca="false">COUNTA('Monitoria Anual - 2'!P27:P34)</f>
        <v>1</v>
      </c>
      <c r="H35" s="240" t="n">
        <f aca="false">COUNTA('Monitoria Anual - 2'!Q27:Q34)</f>
        <v>4</v>
      </c>
      <c r="I35" s="240" t="n">
        <f aca="false">COUNTA('Monitoria Anual - 2'!R27:R34)</f>
        <v>3</v>
      </c>
      <c r="J35" s="241" t="n">
        <f aca="false">COUNTA('Monitoria Anual - 2'!S27:S34)</f>
        <v>0</v>
      </c>
      <c r="W35" s="1"/>
      <c r="X35" s="176"/>
    </row>
    <row r="36" customFormat="false" ht="15" hidden="false" customHeight="false" outlineLevel="0" collapsed="false">
      <c r="A36" s="176"/>
      <c r="C36" s="238" t="s">
        <v>535</v>
      </c>
      <c r="D36" s="233" t="n">
        <f aca="false">SUM(F36:J36)</f>
        <v>8</v>
      </c>
      <c r="E36" s="239" t="n">
        <f aca="false">COUNTA('Monitoria Anual - 2'!T35:T42)</f>
        <v>1</v>
      </c>
      <c r="F36" s="240" t="n">
        <f aca="false">COUNTA('Monitoria Anual - 2'!O35:O42)</f>
        <v>1</v>
      </c>
      <c r="G36" s="240" t="n">
        <f aca="false">COUNTA('Monitoria Anual - 2'!P35:P42)</f>
        <v>3</v>
      </c>
      <c r="H36" s="240" t="n">
        <f aca="false">COUNTA('Monitoria Anual - 2'!Q35:Q42)</f>
        <v>1</v>
      </c>
      <c r="I36" s="240" t="n">
        <f aca="false">COUNTA('Monitoria Anual - 2'!R35:R42)</f>
        <v>3</v>
      </c>
      <c r="J36" s="241" t="n">
        <f aca="false">COUNTA('Monitoria Anual - 2'!S35:S42)</f>
        <v>0</v>
      </c>
      <c r="W36" s="1"/>
      <c r="X36" s="176"/>
    </row>
    <row r="37" customFormat="false" ht="15" hidden="false" customHeight="false" outlineLevel="0" collapsed="false">
      <c r="A37" s="176"/>
      <c r="C37" s="238" t="s">
        <v>536</v>
      </c>
      <c r="D37" s="233" t="n">
        <f aca="false">SUM(F37:J37)</f>
        <v>4</v>
      </c>
      <c r="E37" s="239" t="n">
        <f aca="false">COUNTA('Monitoria Anual - 2'!T43:T46)</f>
        <v>0</v>
      </c>
      <c r="F37" s="240" t="n">
        <f aca="false">COUNTA('Monitoria Anual - 2'!O43:O46)</f>
        <v>0</v>
      </c>
      <c r="G37" s="240" t="n">
        <f aca="false">COUNTA('Monitoria Anual - 2'!P43:P46)</f>
        <v>0</v>
      </c>
      <c r="H37" s="240" t="n">
        <f aca="false">COUNTA('Monitoria Anual - 2'!Q43:Q46)</f>
        <v>2</v>
      </c>
      <c r="I37" s="240" t="n">
        <f aca="false">COUNTA('Monitoria Anual - 2'!R43:R46)</f>
        <v>1</v>
      </c>
      <c r="J37" s="241" t="n">
        <f aca="false">COUNTA('Monitoria Anual - 2'!S43:S46)</f>
        <v>1</v>
      </c>
      <c r="W37" s="1"/>
      <c r="X37" s="176"/>
    </row>
    <row r="38" customFormat="false" ht="15" hidden="false" customHeight="false" outlineLevel="0" collapsed="false">
      <c r="A38" s="176"/>
      <c r="X38" s="176"/>
    </row>
    <row r="39" customFormat="false" ht="15" hidden="false" customHeight="false" outlineLevel="0" collapsed="false">
      <c r="A39" s="176"/>
      <c r="B39" s="176"/>
      <c r="C39" s="176"/>
      <c r="D39" s="176"/>
      <c r="E39" s="176"/>
      <c r="F39" s="176"/>
      <c r="G39" s="176"/>
      <c r="H39" s="176"/>
      <c r="I39" s="176"/>
      <c r="J39" s="176"/>
      <c r="K39" s="176"/>
      <c r="L39" s="176"/>
      <c r="M39" s="176"/>
      <c r="N39" s="176"/>
      <c r="O39" s="176"/>
      <c r="P39" s="176"/>
      <c r="Q39" s="176"/>
      <c r="R39" s="176"/>
      <c r="S39" s="176"/>
      <c r="T39" s="176"/>
      <c r="U39" s="176"/>
      <c r="V39" s="176"/>
      <c r="W39" s="176"/>
      <c r="X39" s="176"/>
    </row>
    <row r="41" customFormat="false" ht="15" hidden="false" customHeight="false" outlineLevel="0" collapsed="false">
      <c r="A41" s="242"/>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row>
    <row r="42" customFormat="false" ht="15" hidden="false" customHeight="false" outlineLevel="0" collapsed="false">
      <c r="A42" s="242"/>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row>
    <row r="43" customFormat="false" ht="15" hidden="false" customHeight="false" outlineLevel="0" collapsed="false">
      <c r="A43" s="242"/>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row>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sheetProtection sheet="true" password="ecfe" objects="true" scenarios="true"/>
  <mergeCells count="13">
    <mergeCell ref="B1:W2"/>
    <mergeCell ref="B3:W3"/>
    <mergeCell ref="B5:C5"/>
    <mergeCell ref="D5:M5"/>
    <mergeCell ref="B7:C7"/>
    <mergeCell ref="D7:L7"/>
    <mergeCell ref="B9:W9"/>
    <mergeCell ref="B11:C11"/>
    <mergeCell ref="F12:G12"/>
    <mergeCell ref="C13:G13"/>
    <mergeCell ref="D23:G23"/>
    <mergeCell ref="D24:G24"/>
    <mergeCell ref="B27:C27"/>
  </mergeCells>
  <conditionalFormatting sqref="E32:F32 G32:J37 F33:F37">
    <cfRule type="cellIs" priority="2" operator="equal" aboveAverage="0" equalAverage="0" bottom="0" percent="0" rank="0" text="" dxfId="17">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217"/>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AE219" activeCellId="0" sqref="AE219"/>
    </sheetView>
  </sheetViews>
  <sheetFormatPr defaultColWidth="8.859375" defaultRowHeight="15" customHeight="true" zeroHeight="false" outlineLevelRow="0" outlineLevelCol="0"/>
  <cols>
    <col collapsed="false" customWidth="true" hidden="false" outlineLevel="0" max="1" min="1" style="184" width="72.57"/>
    <col collapsed="false" customWidth="true" hidden="false" outlineLevel="0" max="2" min="2" style="184" width="7.29"/>
    <col collapsed="false" customWidth="true" hidden="false" outlineLevel="0" max="3" min="3" style="184" width="73.57"/>
    <col collapsed="false" customWidth="true" hidden="false" outlineLevel="0" max="4" min="4" style="184" width="18.71"/>
    <col collapsed="false" customWidth="true" hidden="false" outlineLevel="0" max="5" min="5" style="184" width="19.42"/>
    <col collapsed="false" customWidth="true" hidden="false" outlineLevel="0" max="6" min="6" style="184" width="25.71"/>
    <col collapsed="false" customWidth="true" hidden="false" outlineLevel="0" max="7" min="7" style="184" width="27.57"/>
    <col collapsed="false" customWidth="true" hidden="false" outlineLevel="0" max="12" min="8" style="184" width="25.14"/>
    <col collapsed="false" customWidth="true" hidden="false" outlineLevel="0" max="14" min="13" style="184" width="27.71"/>
    <col collapsed="false" customWidth="true" hidden="false" outlineLevel="0" max="20" min="15" style="33" width="26.71"/>
    <col collapsed="false" customWidth="true" hidden="false" outlineLevel="0" max="21" min="21" style="184" width="37.86"/>
    <col collapsed="false" customWidth="true" hidden="false" outlineLevel="0" max="22" min="22" style="184" width="28.71"/>
    <col collapsed="false" customWidth="true" hidden="false" outlineLevel="0" max="23" min="23" style="184" width="40"/>
    <col collapsed="false" customWidth="true" hidden="false" outlineLevel="0" max="25" min="24" style="184" width="26.71"/>
    <col collapsed="false" customWidth="true" hidden="false" outlineLevel="0" max="28" min="26" style="184" width="28.86"/>
    <col collapsed="false" customWidth="true" hidden="false" outlineLevel="0" max="33" min="29" style="184" width="18.71"/>
    <col collapsed="false" customWidth="true" hidden="false" outlineLevel="0" max="34" min="34" style="184" width="23"/>
    <col collapsed="false" customWidth="true" hidden="false" outlineLevel="0" max="35" min="35" style="184" width="18.71"/>
    <col collapsed="false" customWidth="true" hidden="false" outlineLevel="0" max="37" min="36" style="184" width="22.71"/>
    <col collapsed="false" customWidth="true" hidden="false" outlineLevel="0" max="38" min="38" style="184" width="2.71"/>
    <col collapsed="false" customWidth="true" hidden="false" outlineLevel="0" max="39" min="39" style="184" width="7"/>
    <col collapsed="false" customWidth="false" hidden="false" outlineLevel="0" max="42" min="40" style="184" width="8.86"/>
    <col collapsed="false" customWidth="false" hidden="true" outlineLevel="0" max="43" min="43" style="184" width="8.86"/>
    <col collapsed="false" customWidth="false" hidden="false" outlineLevel="0" max="16384" min="44" style="184" width="8.86"/>
  </cols>
  <sheetData>
    <row r="1" customFormat="false" ht="33.75" hidden="false" customHeight="true" outlineLevel="0" collapsed="false">
      <c r="A1" s="276" t="s">
        <v>107</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7"/>
      <c r="AL1" s="278"/>
      <c r="AM1" s="182"/>
    </row>
    <row r="2" customFormat="false" ht="33.75" hidden="false" customHeight="true" outlineLevel="0" collapsed="false">
      <c r="A2" s="279" t="str">
        <f aca="false">'Monitoria Anual - 1'!A2</f>
        <v>Plano de Ação Nacional para Conservação das Espécies Ameaçadas de Extinção da Fauna Aquática da Bacia do Rio São Francisco - PAN SÃO FRANCISCO</v>
      </c>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80"/>
      <c r="AM2" s="182"/>
    </row>
    <row r="3" customFormat="false" ht="15" hidden="false" customHeight="false" outlineLevel="0" collapsed="false">
      <c r="AL3" s="281"/>
      <c r="AM3" s="182"/>
    </row>
    <row r="4" s="184" customFormat="true" ht="45" hidden="false" customHeight="true" outlineLevel="0" collapsed="false">
      <c r="A4" s="282" t="s">
        <v>109</v>
      </c>
      <c r="B4" s="283" t="str">
        <f aca="false">'Monitoria Anual - 1'!B4</f>
        <v>Assegurar a qualidade ambiental do ecossistema aquático para conservar populações saudáveis de peixes ameaçados do Velho Chico, em 5 anos.</v>
      </c>
      <c r="C4" s="283"/>
      <c r="D4" s="283"/>
      <c r="E4" s="283"/>
      <c r="F4" s="283"/>
      <c r="G4" s="283"/>
      <c r="H4" s="45"/>
      <c r="I4" s="45"/>
      <c r="J4" s="45"/>
      <c r="K4" s="45"/>
      <c r="L4" s="45"/>
      <c r="M4" s="45"/>
      <c r="N4" s="45"/>
      <c r="O4" s="45"/>
      <c r="P4" s="45"/>
      <c r="Q4" s="45"/>
      <c r="R4" s="45"/>
      <c r="S4" s="45"/>
      <c r="AL4" s="281"/>
      <c r="AM4" s="182"/>
    </row>
    <row r="5" customFormat="false" ht="15" hidden="false" customHeight="false" outlineLevel="0" collapsed="false">
      <c r="AL5" s="281"/>
      <c r="AM5" s="182"/>
    </row>
    <row r="6" customFormat="false" ht="27" hidden="false" customHeight="true" outlineLevel="0" collapsed="false">
      <c r="A6" s="282" t="s">
        <v>111</v>
      </c>
      <c r="B6" s="284" t="s">
        <v>680</v>
      </c>
      <c r="C6" s="284"/>
      <c r="M6" s="33"/>
      <c r="N6" s="33"/>
      <c r="AL6" s="281"/>
      <c r="AM6" s="182"/>
      <c r="AQ6" s="285" t="s">
        <v>113</v>
      </c>
    </row>
    <row r="7" customFormat="false" ht="15" hidden="false" customHeight="false" outlineLevel="0" collapsed="false">
      <c r="AL7" s="281"/>
      <c r="AM7" s="182"/>
      <c r="AQ7" s="286" t="s">
        <v>114</v>
      </c>
    </row>
    <row r="8" customFormat="false" ht="27" hidden="false" customHeight="true" outlineLevel="0" collapsed="false">
      <c r="A8" s="287" t="s">
        <v>115</v>
      </c>
      <c r="B8" s="287"/>
      <c r="C8" s="287"/>
      <c r="D8" s="287"/>
      <c r="E8" s="287"/>
      <c r="F8" s="287"/>
      <c r="G8" s="287"/>
      <c r="H8" s="287"/>
      <c r="I8" s="287"/>
      <c r="J8" s="287"/>
      <c r="K8" s="287"/>
      <c r="L8" s="287"/>
      <c r="M8" s="287"/>
      <c r="N8" s="288"/>
      <c r="O8" s="289" t="s">
        <v>116</v>
      </c>
      <c r="P8" s="289"/>
      <c r="Q8" s="289"/>
      <c r="R8" s="289"/>
      <c r="S8" s="289"/>
      <c r="T8" s="289"/>
      <c r="U8" s="289"/>
      <c r="V8" s="289"/>
      <c r="W8" s="289"/>
      <c r="X8" s="289"/>
      <c r="Y8" s="289"/>
      <c r="Z8" s="290" t="s">
        <v>117</v>
      </c>
      <c r="AA8" s="290"/>
      <c r="AB8" s="290"/>
      <c r="AC8" s="290"/>
      <c r="AD8" s="290"/>
      <c r="AE8" s="290"/>
      <c r="AF8" s="290"/>
      <c r="AG8" s="290"/>
      <c r="AH8" s="290"/>
      <c r="AI8" s="290"/>
      <c r="AJ8" s="290"/>
      <c r="AK8" s="290"/>
      <c r="AL8" s="291"/>
      <c r="AM8" s="182"/>
    </row>
    <row r="9" customFormat="false" ht="64.5" hidden="false" customHeight="true" outlineLevel="0" collapsed="false">
      <c r="A9" s="292" t="s">
        <v>118</v>
      </c>
      <c r="B9" s="293" t="s">
        <v>119</v>
      </c>
      <c r="C9" s="293" t="s">
        <v>2</v>
      </c>
      <c r="D9" s="293" t="s">
        <v>4</v>
      </c>
      <c r="E9" s="55" t="s">
        <v>6</v>
      </c>
      <c r="F9" s="294" t="s">
        <v>8</v>
      </c>
      <c r="G9" s="294"/>
      <c r="H9" s="293" t="s">
        <v>10</v>
      </c>
      <c r="I9" s="293" t="s">
        <v>14</v>
      </c>
      <c r="J9" s="293" t="s">
        <v>12</v>
      </c>
      <c r="K9" s="295" t="s">
        <v>120</v>
      </c>
      <c r="L9" s="295"/>
      <c r="M9" s="293" t="s">
        <v>20</v>
      </c>
      <c r="N9" s="293" t="s">
        <v>22</v>
      </c>
      <c r="O9" s="58" t="s">
        <v>25</v>
      </c>
      <c r="P9" s="59" t="s">
        <v>27</v>
      </c>
      <c r="Q9" s="60" t="s">
        <v>29</v>
      </c>
      <c r="R9" s="61" t="s">
        <v>31</v>
      </c>
      <c r="S9" s="62" t="s">
        <v>33</v>
      </c>
      <c r="T9" s="63" t="s">
        <v>35</v>
      </c>
      <c r="U9" s="64" t="s">
        <v>41</v>
      </c>
      <c r="V9" s="64" t="s">
        <v>43</v>
      </c>
      <c r="W9" s="64" t="s">
        <v>45</v>
      </c>
      <c r="X9" s="64" t="s">
        <v>47</v>
      </c>
      <c r="Y9" s="65" t="s">
        <v>49</v>
      </c>
      <c r="Z9" s="66" t="s">
        <v>52</v>
      </c>
      <c r="AA9" s="67" t="s">
        <v>54</v>
      </c>
      <c r="AB9" s="67" t="s">
        <v>56</v>
      </c>
      <c r="AC9" s="67" t="s">
        <v>58</v>
      </c>
      <c r="AD9" s="67" t="s">
        <v>60</v>
      </c>
      <c r="AE9" s="67" t="s">
        <v>62</v>
      </c>
      <c r="AF9" s="67" t="s">
        <v>64</v>
      </c>
      <c r="AG9" s="67" t="s">
        <v>66</v>
      </c>
      <c r="AH9" s="67" t="s">
        <v>68</v>
      </c>
      <c r="AI9" s="67" t="s">
        <v>70</v>
      </c>
      <c r="AJ9" s="67" t="s">
        <v>121</v>
      </c>
      <c r="AK9" s="67" t="s">
        <v>74</v>
      </c>
      <c r="AL9" s="68"/>
      <c r="AM9" s="182"/>
    </row>
    <row r="10" customFormat="false" ht="45.75" hidden="false" customHeight="true" outlineLevel="0" collapsed="false">
      <c r="A10" s="292"/>
      <c r="B10" s="293"/>
      <c r="C10" s="293"/>
      <c r="D10" s="293"/>
      <c r="E10" s="55"/>
      <c r="F10" s="296" t="s">
        <v>122</v>
      </c>
      <c r="G10" s="296" t="s">
        <v>123</v>
      </c>
      <c r="H10" s="293"/>
      <c r="I10" s="293"/>
      <c r="J10" s="293"/>
      <c r="K10" s="70" t="s">
        <v>124</v>
      </c>
      <c r="L10" s="70" t="s">
        <v>125</v>
      </c>
      <c r="M10" s="293"/>
      <c r="N10" s="293"/>
      <c r="O10" s="58"/>
      <c r="P10" s="59"/>
      <c r="Q10" s="60"/>
      <c r="R10" s="61"/>
      <c r="S10" s="62"/>
      <c r="T10" s="63"/>
      <c r="U10" s="64"/>
      <c r="V10" s="64"/>
      <c r="W10" s="64"/>
      <c r="X10" s="64"/>
      <c r="Y10" s="65"/>
      <c r="Z10" s="66"/>
      <c r="AA10" s="67"/>
      <c r="AB10" s="67"/>
      <c r="AC10" s="67"/>
      <c r="AD10" s="67"/>
      <c r="AE10" s="67"/>
      <c r="AF10" s="67"/>
      <c r="AG10" s="67"/>
      <c r="AH10" s="67"/>
      <c r="AI10" s="67"/>
      <c r="AJ10" s="67"/>
      <c r="AK10" s="67"/>
      <c r="AL10" s="68"/>
      <c r="AM10" s="182"/>
    </row>
    <row r="11" customFormat="false" ht="30" hidden="false" customHeight="true" outlineLevel="0" collapsed="false">
      <c r="A11" s="297" t="s">
        <v>681</v>
      </c>
      <c r="B11" s="270" t="s">
        <v>127</v>
      </c>
      <c r="C11" s="298"/>
      <c r="D11" s="298"/>
      <c r="E11" s="298"/>
      <c r="F11" s="298"/>
      <c r="G11" s="298"/>
      <c r="H11" s="298"/>
      <c r="I11" s="298"/>
      <c r="J11" s="298"/>
      <c r="K11" s="298"/>
      <c r="L11" s="298"/>
      <c r="M11" s="298"/>
      <c r="N11" s="298"/>
      <c r="O11" s="298"/>
      <c r="P11" s="299"/>
      <c r="Q11" s="271" t="s">
        <v>138</v>
      </c>
      <c r="R11" s="298"/>
      <c r="S11" s="298"/>
      <c r="T11" s="300" t="s">
        <v>114</v>
      </c>
      <c r="U11" s="298"/>
      <c r="V11" s="298"/>
      <c r="W11" s="298"/>
      <c r="X11" s="298"/>
      <c r="Y11" s="298"/>
      <c r="Z11" s="298"/>
      <c r="AA11" s="298"/>
      <c r="AB11" s="298"/>
      <c r="AC11" s="298"/>
      <c r="AD11" s="298"/>
      <c r="AE11" s="298"/>
      <c r="AF11" s="298"/>
      <c r="AG11" s="298"/>
      <c r="AH11" s="298"/>
      <c r="AI11" s="298"/>
      <c r="AJ11" s="298"/>
      <c r="AK11" s="298"/>
      <c r="AL11" s="68"/>
      <c r="AM11" s="182"/>
    </row>
    <row r="12" customFormat="false" ht="30" hidden="false" customHeight="true" outlineLevel="0" collapsed="false">
      <c r="A12" s="297"/>
      <c r="B12" s="267" t="s">
        <v>143</v>
      </c>
      <c r="C12" s="301"/>
      <c r="D12" s="301"/>
      <c r="E12" s="301"/>
      <c r="F12" s="301"/>
      <c r="G12" s="301"/>
      <c r="H12" s="301"/>
      <c r="I12" s="301"/>
      <c r="J12" s="301"/>
      <c r="K12" s="301"/>
      <c r="L12" s="301"/>
      <c r="M12" s="301"/>
      <c r="N12" s="298"/>
      <c r="O12" s="298"/>
      <c r="P12" s="298"/>
      <c r="Q12" s="271" t="s">
        <v>138</v>
      </c>
      <c r="R12" s="298"/>
      <c r="S12" s="298"/>
      <c r="T12" s="300" t="s">
        <v>114</v>
      </c>
      <c r="U12" s="301"/>
      <c r="V12" s="301"/>
      <c r="W12" s="301"/>
      <c r="X12" s="301"/>
      <c r="Y12" s="301"/>
      <c r="Z12" s="301"/>
      <c r="AA12" s="301"/>
      <c r="AB12" s="301"/>
      <c r="AC12" s="301"/>
      <c r="AD12" s="301"/>
      <c r="AE12" s="301"/>
      <c r="AF12" s="301"/>
      <c r="AG12" s="301"/>
      <c r="AH12" s="301"/>
      <c r="AI12" s="301"/>
      <c r="AJ12" s="301"/>
      <c r="AK12" s="298"/>
      <c r="AL12" s="68"/>
      <c r="AM12" s="182"/>
    </row>
    <row r="13" customFormat="false" ht="30" hidden="false" customHeight="true" outlineLevel="0" collapsed="false">
      <c r="A13" s="297"/>
      <c r="B13" s="267" t="s">
        <v>153</v>
      </c>
      <c r="C13" s="301"/>
      <c r="D13" s="301"/>
      <c r="E13" s="301"/>
      <c r="F13" s="301"/>
      <c r="G13" s="301"/>
      <c r="H13" s="301"/>
      <c r="I13" s="301"/>
      <c r="J13" s="301"/>
      <c r="K13" s="301"/>
      <c r="L13" s="301"/>
      <c r="M13" s="301"/>
      <c r="N13" s="298"/>
      <c r="O13" s="298"/>
      <c r="P13" s="298"/>
      <c r="Q13" s="271" t="s">
        <v>138</v>
      </c>
      <c r="R13" s="298"/>
      <c r="S13" s="298"/>
      <c r="T13" s="300"/>
      <c r="U13" s="301"/>
      <c r="V13" s="301"/>
      <c r="W13" s="301"/>
      <c r="X13" s="301"/>
      <c r="Y13" s="301"/>
      <c r="Z13" s="301"/>
      <c r="AA13" s="301"/>
      <c r="AB13" s="301"/>
      <c r="AC13" s="301"/>
      <c r="AD13" s="301"/>
      <c r="AE13" s="301"/>
      <c r="AF13" s="301"/>
      <c r="AG13" s="301"/>
      <c r="AH13" s="301"/>
      <c r="AI13" s="301"/>
      <c r="AJ13" s="301"/>
      <c r="AK13" s="298"/>
      <c r="AL13" s="68"/>
      <c r="AM13" s="182"/>
    </row>
    <row r="14" customFormat="false" ht="30" hidden="false" customHeight="true" outlineLevel="0" collapsed="false">
      <c r="A14" s="297"/>
      <c r="B14" s="267" t="s">
        <v>163</v>
      </c>
      <c r="C14" s="301"/>
      <c r="D14" s="301"/>
      <c r="E14" s="301"/>
      <c r="F14" s="301"/>
      <c r="G14" s="301"/>
      <c r="H14" s="301"/>
      <c r="I14" s="301"/>
      <c r="J14" s="301"/>
      <c r="K14" s="301"/>
      <c r="L14" s="301"/>
      <c r="M14" s="301"/>
      <c r="N14" s="298"/>
      <c r="O14" s="298"/>
      <c r="P14" s="298"/>
      <c r="Q14" s="271" t="s">
        <v>138</v>
      </c>
      <c r="R14" s="298"/>
      <c r="S14" s="298"/>
      <c r="T14" s="300"/>
      <c r="U14" s="301"/>
      <c r="V14" s="301"/>
      <c r="W14" s="301"/>
      <c r="X14" s="301"/>
      <c r="Y14" s="301"/>
      <c r="Z14" s="301"/>
      <c r="AA14" s="301"/>
      <c r="AB14" s="301"/>
      <c r="AC14" s="301"/>
      <c r="AD14" s="301"/>
      <c r="AE14" s="301"/>
      <c r="AF14" s="301"/>
      <c r="AG14" s="301"/>
      <c r="AH14" s="301"/>
      <c r="AI14" s="301"/>
      <c r="AJ14" s="301"/>
      <c r="AK14" s="298"/>
      <c r="AL14" s="68"/>
      <c r="AM14" s="182"/>
    </row>
    <row r="15" customFormat="false" ht="30" hidden="false" customHeight="true" outlineLevel="0" collapsed="false">
      <c r="A15" s="297"/>
      <c r="B15" s="267" t="s">
        <v>169</v>
      </c>
      <c r="C15" s="301"/>
      <c r="D15" s="301"/>
      <c r="E15" s="301"/>
      <c r="F15" s="301"/>
      <c r="G15" s="301"/>
      <c r="H15" s="301"/>
      <c r="I15" s="301"/>
      <c r="J15" s="301"/>
      <c r="K15" s="301"/>
      <c r="L15" s="301"/>
      <c r="M15" s="301"/>
      <c r="N15" s="298"/>
      <c r="O15" s="298"/>
      <c r="P15" s="298"/>
      <c r="Q15" s="271"/>
      <c r="R15" s="298"/>
      <c r="S15" s="298" t="s">
        <v>682</v>
      </c>
      <c r="T15" s="300"/>
      <c r="U15" s="301"/>
      <c r="V15" s="301"/>
      <c r="W15" s="301"/>
      <c r="X15" s="301"/>
      <c r="Y15" s="301"/>
      <c r="Z15" s="301"/>
      <c r="AA15" s="301"/>
      <c r="AB15" s="301"/>
      <c r="AC15" s="301"/>
      <c r="AD15" s="301"/>
      <c r="AE15" s="301"/>
      <c r="AF15" s="301"/>
      <c r="AG15" s="301"/>
      <c r="AH15" s="301"/>
      <c r="AI15" s="301"/>
      <c r="AJ15" s="301"/>
      <c r="AK15" s="298"/>
      <c r="AL15" s="68"/>
      <c r="AM15" s="182"/>
    </row>
    <row r="16" customFormat="false" ht="30" hidden="false" customHeight="true" outlineLevel="0" collapsed="false">
      <c r="A16" s="297"/>
      <c r="B16" s="267" t="s">
        <v>182</v>
      </c>
      <c r="C16" s="301"/>
      <c r="D16" s="301"/>
      <c r="E16" s="301"/>
      <c r="F16" s="301"/>
      <c r="G16" s="301"/>
      <c r="H16" s="301"/>
      <c r="I16" s="301"/>
      <c r="J16" s="301"/>
      <c r="K16" s="301"/>
      <c r="L16" s="301"/>
      <c r="M16" s="301"/>
      <c r="N16" s="298"/>
      <c r="O16" s="298"/>
      <c r="P16" s="298" t="s">
        <v>138</v>
      </c>
      <c r="Q16" s="271"/>
      <c r="R16" s="298"/>
      <c r="S16" s="298"/>
      <c r="T16" s="300"/>
      <c r="U16" s="301"/>
      <c r="V16" s="301"/>
      <c r="W16" s="301"/>
      <c r="X16" s="301"/>
      <c r="Y16" s="301"/>
      <c r="Z16" s="301"/>
      <c r="AA16" s="301"/>
      <c r="AB16" s="301"/>
      <c r="AC16" s="301"/>
      <c r="AD16" s="301"/>
      <c r="AE16" s="301"/>
      <c r="AF16" s="301"/>
      <c r="AG16" s="301"/>
      <c r="AH16" s="301"/>
      <c r="AI16" s="301"/>
      <c r="AJ16" s="301"/>
      <c r="AK16" s="298"/>
      <c r="AL16" s="68"/>
      <c r="AM16" s="182"/>
    </row>
    <row r="17" customFormat="false" ht="30" hidden="false" customHeight="true" outlineLevel="0" collapsed="false">
      <c r="A17" s="297"/>
      <c r="B17" s="267" t="s">
        <v>192</v>
      </c>
      <c r="C17" s="301"/>
      <c r="D17" s="301"/>
      <c r="E17" s="301"/>
      <c r="F17" s="301"/>
      <c r="G17" s="301"/>
      <c r="H17" s="301"/>
      <c r="I17" s="301"/>
      <c r="J17" s="301"/>
      <c r="K17" s="301"/>
      <c r="L17" s="301"/>
      <c r="M17" s="301"/>
      <c r="N17" s="298"/>
      <c r="O17" s="298"/>
      <c r="P17" s="298" t="s">
        <v>138</v>
      </c>
      <c r="Q17" s="271"/>
      <c r="R17" s="298"/>
      <c r="S17" s="298"/>
      <c r="T17" s="300" t="s">
        <v>113</v>
      </c>
      <c r="U17" s="301"/>
      <c r="V17" s="301"/>
      <c r="W17" s="301"/>
      <c r="X17" s="301"/>
      <c r="Y17" s="301"/>
      <c r="Z17" s="301"/>
      <c r="AA17" s="301"/>
      <c r="AB17" s="301"/>
      <c r="AC17" s="301"/>
      <c r="AD17" s="301"/>
      <c r="AE17" s="301"/>
      <c r="AF17" s="301"/>
      <c r="AG17" s="301"/>
      <c r="AH17" s="301"/>
      <c r="AI17" s="301"/>
      <c r="AJ17" s="301"/>
      <c r="AK17" s="298"/>
      <c r="AL17" s="68"/>
      <c r="AM17" s="182"/>
    </row>
    <row r="18" customFormat="false" ht="30" hidden="false" customHeight="true" outlineLevel="0" collapsed="false">
      <c r="A18" s="297"/>
      <c r="B18" s="267" t="s">
        <v>683</v>
      </c>
      <c r="C18" s="301"/>
      <c r="D18" s="301"/>
      <c r="E18" s="301"/>
      <c r="F18" s="301"/>
      <c r="G18" s="301"/>
      <c r="H18" s="301"/>
      <c r="I18" s="301"/>
      <c r="J18" s="301"/>
      <c r="K18" s="301"/>
      <c r="L18" s="301"/>
      <c r="M18" s="301"/>
      <c r="N18" s="298"/>
      <c r="O18" s="298"/>
      <c r="P18" s="298"/>
      <c r="Q18" s="271"/>
      <c r="R18" s="298" t="s">
        <v>682</v>
      </c>
      <c r="S18" s="298"/>
      <c r="T18" s="300"/>
      <c r="U18" s="301"/>
      <c r="V18" s="301"/>
      <c r="W18" s="301"/>
      <c r="X18" s="301"/>
      <c r="Y18" s="301"/>
      <c r="Z18" s="301"/>
      <c r="AA18" s="301"/>
      <c r="AB18" s="301"/>
      <c r="AC18" s="301"/>
      <c r="AD18" s="301"/>
      <c r="AE18" s="301"/>
      <c r="AF18" s="301"/>
      <c r="AG18" s="301"/>
      <c r="AH18" s="301"/>
      <c r="AI18" s="301"/>
      <c r="AJ18" s="301"/>
      <c r="AK18" s="298"/>
      <c r="AL18" s="68"/>
      <c r="AM18" s="182"/>
    </row>
    <row r="19" customFormat="false" ht="30" hidden="false" customHeight="true" outlineLevel="0" collapsed="false">
      <c r="A19" s="297"/>
      <c r="B19" s="267" t="s">
        <v>684</v>
      </c>
      <c r="C19" s="301"/>
      <c r="D19" s="301"/>
      <c r="E19" s="301"/>
      <c r="F19" s="301"/>
      <c r="G19" s="301"/>
      <c r="H19" s="301"/>
      <c r="I19" s="301"/>
      <c r="J19" s="301"/>
      <c r="K19" s="301"/>
      <c r="L19" s="301"/>
      <c r="M19" s="301"/>
      <c r="N19" s="298"/>
      <c r="O19" s="298"/>
      <c r="P19" s="298"/>
      <c r="Q19" s="271" t="s">
        <v>138</v>
      </c>
      <c r="R19" s="298"/>
      <c r="S19" s="298"/>
      <c r="T19" s="300"/>
      <c r="U19" s="301"/>
      <c r="V19" s="301"/>
      <c r="W19" s="301"/>
      <c r="X19" s="301"/>
      <c r="Y19" s="301"/>
      <c r="Z19" s="301"/>
      <c r="AA19" s="301"/>
      <c r="AB19" s="301"/>
      <c r="AC19" s="301"/>
      <c r="AD19" s="301"/>
      <c r="AE19" s="301"/>
      <c r="AF19" s="301"/>
      <c r="AG19" s="301"/>
      <c r="AH19" s="301"/>
      <c r="AI19" s="301"/>
      <c r="AJ19" s="301"/>
      <c r="AK19" s="298"/>
      <c r="AL19" s="68"/>
      <c r="AM19" s="182"/>
    </row>
    <row r="20" customFormat="false" ht="30" hidden="false" customHeight="true" outlineLevel="0" collapsed="false">
      <c r="A20" s="297"/>
      <c r="B20" s="267" t="s">
        <v>685</v>
      </c>
      <c r="C20" s="301"/>
      <c r="D20" s="301"/>
      <c r="E20" s="301"/>
      <c r="F20" s="301"/>
      <c r="G20" s="301"/>
      <c r="H20" s="301"/>
      <c r="I20" s="301"/>
      <c r="J20" s="301"/>
      <c r="K20" s="301"/>
      <c r="L20" s="301"/>
      <c r="M20" s="301"/>
      <c r="N20" s="298"/>
      <c r="O20" s="298"/>
      <c r="P20" s="298" t="s">
        <v>138</v>
      </c>
      <c r="Q20" s="271"/>
      <c r="R20" s="298"/>
      <c r="S20" s="298"/>
      <c r="T20" s="300" t="s">
        <v>113</v>
      </c>
      <c r="U20" s="301"/>
      <c r="V20" s="301"/>
      <c r="W20" s="301"/>
      <c r="X20" s="301"/>
      <c r="Y20" s="301"/>
      <c r="Z20" s="301"/>
      <c r="AA20" s="301"/>
      <c r="AB20" s="301"/>
      <c r="AC20" s="301"/>
      <c r="AD20" s="301"/>
      <c r="AE20" s="301"/>
      <c r="AF20" s="301"/>
      <c r="AG20" s="301"/>
      <c r="AH20" s="301"/>
      <c r="AI20" s="301"/>
      <c r="AJ20" s="301"/>
      <c r="AK20" s="298"/>
      <c r="AL20" s="68"/>
      <c r="AM20" s="182"/>
    </row>
    <row r="21" customFormat="false" ht="30" hidden="false" customHeight="true" outlineLevel="0" collapsed="false">
      <c r="A21" s="297"/>
      <c r="B21" s="267" t="s">
        <v>686</v>
      </c>
      <c r="C21" s="301"/>
      <c r="D21" s="301"/>
      <c r="E21" s="301"/>
      <c r="F21" s="301"/>
      <c r="G21" s="301"/>
      <c r="H21" s="301"/>
      <c r="I21" s="301"/>
      <c r="J21" s="301"/>
      <c r="K21" s="301"/>
      <c r="L21" s="301"/>
      <c r="M21" s="301"/>
      <c r="N21" s="298"/>
      <c r="O21" s="298" t="s">
        <v>138</v>
      </c>
      <c r="P21" s="298"/>
      <c r="Q21" s="271"/>
      <c r="R21" s="298"/>
      <c r="S21" s="298"/>
      <c r="T21" s="300"/>
      <c r="U21" s="301"/>
      <c r="V21" s="301"/>
      <c r="W21" s="301"/>
      <c r="X21" s="301"/>
      <c r="Y21" s="301"/>
      <c r="Z21" s="301"/>
      <c r="AA21" s="301"/>
      <c r="AB21" s="301"/>
      <c r="AC21" s="301"/>
      <c r="AD21" s="301"/>
      <c r="AE21" s="301"/>
      <c r="AF21" s="301"/>
      <c r="AG21" s="301"/>
      <c r="AH21" s="301"/>
      <c r="AI21" s="301"/>
      <c r="AJ21" s="301"/>
      <c r="AK21" s="298"/>
      <c r="AL21" s="68"/>
      <c r="AM21" s="182"/>
    </row>
    <row r="22" customFormat="false" ht="30" hidden="false" customHeight="true" outlineLevel="0" collapsed="false">
      <c r="A22" s="297"/>
      <c r="B22" s="267" t="s">
        <v>687</v>
      </c>
      <c r="C22" s="301"/>
      <c r="D22" s="301"/>
      <c r="E22" s="301"/>
      <c r="F22" s="301"/>
      <c r="G22" s="301"/>
      <c r="H22" s="301"/>
      <c r="I22" s="301"/>
      <c r="J22" s="301"/>
      <c r="K22" s="301"/>
      <c r="L22" s="301"/>
      <c r="M22" s="301"/>
      <c r="N22" s="298"/>
      <c r="O22" s="298"/>
      <c r="P22" s="298" t="s">
        <v>138</v>
      </c>
      <c r="Q22" s="271"/>
      <c r="R22" s="298"/>
      <c r="S22" s="298"/>
      <c r="T22" s="300"/>
      <c r="U22" s="301"/>
      <c r="V22" s="301"/>
      <c r="W22" s="301"/>
      <c r="X22" s="301"/>
      <c r="Y22" s="301"/>
      <c r="Z22" s="301"/>
      <c r="AA22" s="301"/>
      <c r="AB22" s="301"/>
      <c r="AC22" s="301"/>
      <c r="AD22" s="301"/>
      <c r="AE22" s="301"/>
      <c r="AF22" s="301"/>
      <c r="AG22" s="301"/>
      <c r="AH22" s="301"/>
      <c r="AI22" s="301"/>
      <c r="AJ22" s="301"/>
      <c r="AK22" s="298"/>
      <c r="AL22" s="68"/>
      <c r="AM22" s="182"/>
    </row>
    <row r="23" customFormat="false" ht="30" hidden="false" customHeight="true" outlineLevel="0" collapsed="false">
      <c r="A23" s="297"/>
      <c r="B23" s="267" t="s">
        <v>688</v>
      </c>
      <c r="C23" s="301"/>
      <c r="D23" s="301"/>
      <c r="E23" s="301"/>
      <c r="F23" s="301"/>
      <c r="G23" s="301"/>
      <c r="H23" s="301"/>
      <c r="I23" s="301"/>
      <c r="J23" s="301"/>
      <c r="K23" s="301"/>
      <c r="L23" s="301"/>
      <c r="M23" s="301"/>
      <c r="N23" s="298"/>
      <c r="O23" s="298"/>
      <c r="P23" s="298"/>
      <c r="Q23" s="271"/>
      <c r="R23" s="298"/>
      <c r="S23" s="298" t="s">
        <v>138</v>
      </c>
      <c r="T23" s="300"/>
      <c r="U23" s="301"/>
      <c r="V23" s="301"/>
      <c r="W23" s="301"/>
      <c r="X23" s="301"/>
      <c r="Y23" s="301"/>
      <c r="Z23" s="301"/>
      <c r="AA23" s="301"/>
      <c r="AB23" s="301"/>
      <c r="AC23" s="301"/>
      <c r="AD23" s="301"/>
      <c r="AE23" s="301"/>
      <c r="AF23" s="301"/>
      <c r="AG23" s="301"/>
      <c r="AH23" s="301"/>
      <c r="AI23" s="301"/>
      <c r="AJ23" s="301"/>
      <c r="AK23" s="298"/>
      <c r="AL23" s="68"/>
      <c r="AM23" s="182"/>
    </row>
    <row r="24" customFormat="false" ht="30" hidden="false" customHeight="true" outlineLevel="0" collapsed="false">
      <c r="A24" s="297"/>
      <c r="B24" s="267" t="s">
        <v>689</v>
      </c>
      <c r="C24" s="301"/>
      <c r="D24" s="301"/>
      <c r="E24" s="301"/>
      <c r="F24" s="301"/>
      <c r="G24" s="301"/>
      <c r="H24" s="301"/>
      <c r="I24" s="301"/>
      <c r="J24" s="301"/>
      <c r="K24" s="301"/>
      <c r="L24" s="301"/>
      <c r="M24" s="301"/>
      <c r="N24" s="298"/>
      <c r="O24" s="298"/>
      <c r="P24" s="298" t="s">
        <v>138</v>
      </c>
      <c r="Q24" s="271"/>
      <c r="R24" s="298"/>
      <c r="S24" s="298"/>
      <c r="T24" s="300"/>
      <c r="U24" s="301"/>
      <c r="V24" s="301"/>
      <c r="W24" s="301"/>
      <c r="X24" s="301"/>
      <c r="Y24" s="301"/>
      <c r="Z24" s="301"/>
      <c r="AA24" s="301"/>
      <c r="AB24" s="301"/>
      <c r="AC24" s="301"/>
      <c r="AD24" s="301"/>
      <c r="AE24" s="301"/>
      <c r="AF24" s="301"/>
      <c r="AG24" s="301"/>
      <c r="AH24" s="301"/>
      <c r="AI24" s="301"/>
      <c r="AJ24" s="301"/>
      <c r="AK24" s="298"/>
      <c r="AL24" s="68"/>
      <c r="AM24" s="182"/>
    </row>
    <row r="25" customFormat="false" ht="30" hidden="false" customHeight="true" outlineLevel="0" collapsed="false">
      <c r="A25" s="297"/>
      <c r="B25" s="267" t="s">
        <v>690</v>
      </c>
      <c r="C25" s="301"/>
      <c r="D25" s="301"/>
      <c r="E25" s="301"/>
      <c r="F25" s="301"/>
      <c r="G25" s="301"/>
      <c r="H25" s="301"/>
      <c r="I25" s="301"/>
      <c r="J25" s="301"/>
      <c r="K25" s="301"/>
      <c r="L25" s="301"/>
      <c r="M25" s="301"/>
      <c r="N25" s="298"/>
      <c r="O25" s="298"/>
      <c r="P25" s="298" t="s">
        <v>138</v>
      </c>
      <c r="Q25" s="271"/>
      <c r="R25" s="298"/>
      <c r="S25" s="298"/>
      <c r="T25" s="300" t="s">
        <v>114</v>
      </c>
      <c r="U25" s="301"/>
      <c r="V25" s="301"/>
      <c r="W25" s="301"/>
      <c r="X25" s="301"/>
      <c r="Y25" s="301"/>
      <c r="Z25" s="301"/>
      <c r="AA25" s="301"/>
      <c r="AB25" s="301"/>
      <c r="AC25" s="301"/>
      <c r="AD25" s="301"/>
      <c r="AE25" s="301"/>
      <c r="AF25" s="301"/>
      <c r="AG25" s="301"/>
      <c r="AH25" s="301"/>
      <c r="AI25" s="301"/>
      <c r="AJ25" s="301"/>
      <c r="AK25" s="298"/>
      <c r="AL25" s="68"/>
      <c r="AM25" s="182"/>
    </row>
    <row r="26" customFormat="false" ht="30" hidden="false" customHeight="true" outlineLevel="0" collapsed="false">
      <c r="A26" s="273" t="s">
        <v>691</v>
      </c>
      <c r="B26" s="267" t="s">
        <v>205</v>
      </c>
      <c r="C26" s="301"/>
      <c r="D26" s="301"/>
      <c r="E26" s="301"/>
      <c r="F26" s="301"/>
      <c r="G26" s="301"/>
      <c r="H26" s="301"/>
      <c r="I26" s="301"/>
      <c r="J26" s="301"/>
      <c r="K26" s="301"/>
      <c r="L26" s="301"/>
      <c r="M26" s="301"/>
      <c r="N26" s="298"/>
      <c r="O26" s="298"/>
      <c r="P26" s="298" t="s">
        <v>138</v>
      </c>
      <c r="Q26" s="271"/>
      <c r="R26" s="298"/>
      <c r="S26" s="298"/>
      <c r="T26" s="300"/>
      <c r="U26" s="301"/>
      <c r="V26" s="301"/>
      <c r="W26" s="301"/>
      <c r="X26" s="301"/>
      <c r="Y26" s="301"/>
      <c r="Z26" s="301"/>
      <c r="AA26" s="301"/>
      <c r="AB26" s="301"/>
      <c r="AC26" s="301"/>
      <c r="AD26" s="301"/>
      <c r="AE26" s="301"/>
      <c r="AF26" s="301"/>
      <c r="AG26" s="301"/>
      <c r="AH26" s="301"/>
      <c r="AI26" s="301"/>
      <c r="AJ26" s="301"/>
      <c r="AK26" s="298"/>
      <c r="AL26" s="68"/>
      <c r="AM26" s="182"/>
    </row>
    <row r="27" customFormat="false" ht="30" hidden="false" customHeight="true" outlineLevel="0" collapsed="false">
      <c r="A27" s="273"/>
      <c r="B27" s="267" t="s">
        <v>216</v>
      </c>
      <c r="C27" s="301"/>
      <c r="D27" s="301"/>
      <c r="E27" s="301"/>
      <c r="F27" s="301"/>
      <c r="G27" s="301"/>
      <c r="H27" s="301"/>
      <c r="I27" s="301"/>
      <c r="J27" s="301"/>
      <c r="K27" s="301"/>
      <c r="L27" s="301"/>
      <c r="M27" s="301"/>
      <c r="N27" s="298"/>
      <c r="O27" s="298"/>
      <c r="P27" s="298"/>
      <c r="Q27" s="271"/>
      <c r="R27" s="298"/>
      <c r="S27" s="298" t="s">
        <v>682</v>
      </c>
      <c r="T27" s="300"/>
      <c r="U27" s="301"/>
      <c r="V27" s="301"/>
      <c r="W27" s="301"/>
      <c r="X27" s="301"/>
      <c r="Y27" s="301"/>
      <c r="Z27" s="301"/>
      <c r="AA27" s="301"/>
      <c r="AB27" s="301"/>
      <c r="AC27" s="301"/>
      <c r="AD27" s="301"/>
      <c r="AE27" s="301"/>
      <c r="AF27" s="301"/>
      <c r="AG27" s="301"/>
      <c r="AH27" s="301"/>
      <c r="AI27" s="301"/>
      <c r="AJ27" s="301"/>
      <c r="AK27" s="298"/>
      <c r="AL27" s="68"/>
      <c r="AM27" s="182"/>
    </row>
    <row r="28" customFormat="false" ht="30" hidden="false" customHeight="true" outlineLevel="0" collapsed="false">
      <c r="A28" s="273"/>
      <c r="B28" s="267" t="s">
        <v>223</v>
      </c>
      <c r="C28" s="298"/>
      <c r="D28" s="298"/>
      <c r="E28" s="298"/>
      <c r="F28" s="298"/>
      <c r="G28" s="298"/>
      <c r="H28" s="298"/>
      <c r="I28" s="298"/>
      <c r="J28" s="298"/>
      <c r="K28" s="298"/>
      <c r="L28" s="298"/>
      <c r="M28" s="298"/>
      <c r="N28" s="298"/>
      <c r="O28" s="298"/>
      <c r="P28" s="298" t="s">
        <v>138</v>
      </c>
      <c r="Q28" s="271"/>
      <c r="R28" s="298"/>
      <c r="S28" s="298"/>
      <c r="T28" s="300" t="s">
        <v>114</v>
      </c>
      <c r="U28" s="298"/>
      <c r="V28" s="298"/>
      <c r="W28" s="298"/>
      <c r="X28" s="298"/>
      <c r="Y28" s="298"/>
      <c r="Z28" s="298"/>
      <c r="AA28" s="298"/>
      <c r="AB28" s="298"/>
      <c r="AC28" s="298"/>
      <c r="AD28" s="298"/>
      <c r="AE28" s="298"/>
      <c r="AF28" s="298"/>
      <c r="AG28" s="298"/>
      <c r="AH28" s="298"/>
      <c r="AI28" s="298"/>
      <c r="AJ28" s="298"/>
      <c r="AK28" s="298"/>
      <c r="AL28" s="68"/>
      <c r="AM28" s="182"/>
    </row>
    <row r="29" customFormat="false" ht="30" hidden="false" customHeight="true" outlineLevel="0" collapsed="false">
      <c r="A29" s="273"/>
      <c r="B29" s="267" t="s">
        <v>234</v>
      </c>
      <c r="C29" s="298"/>
      <c r="D29" s="298"/>
      <c r="E29" s="298"/>
      <c r="F29" s="298"/>
      <c r="G29" s="298"/>
      <c r="H29" s="298"/>
      <c r="I29" s="298"/>
      <c r="J29" s="298"/>
      <c r="K29" s="298"/>
      <c r="L29" s="298"/>
      <c r="M29" s="298"/>
      <c r="N29" s="298"/>
      <c r="O29" s="298"/>
      <c r="P29" s="298"/>
      <c r="Q29" s="271" t="s">
        <v>138</v>
      </c>
      <c r="R29" s="298"/>
      <c r="S29" s="298"/>
      <c r="T29" s="300"/>
      <c r="U29" s="298"/>
      <c r="V29" s="298"/>
      <c r="W29" s="298"/>
      <c r="X29" s="298"/>
      <c r="Y29" s="298"/>
      <c r="Z29" s="298"/>
      <c r="AA29" s="298"/>
      <c r="AB29" s="298"/>
      <c r="AC29" s="298"/>
      <c r="AD29" s="298"/>
      <c r="AE29" s="298"/>
      <c r="AF29" s="298"/>
      <c r="AG29" s="298"/>
      <c r="AH29" s="298"/>
      <c r="AI29" s="298"/>
      <c r="AJ29" s="298"/>
      <c r="AK29" s="298"/>
      <c r="AL29" s="68"/>
      <c r="AM29" s="182"/>
    </row>
    <row r="30" customFormat="false" ht="30" hidden="false" customHeight="true" outlineLevel="0" collapsed="false">
      <c r="A30" s="273"/>
      <c r="B30" s="267" t="s">
        <v>247</v>
      </c>
      <c r="C30" s="298"/>
      <c r="D30" s="298"/>
      <c r="E30" s="298"/>
      <c r="F30" s="298"/>
      <c r="G30" s="298"/>
      <c r="H30" s="298"/>
      <c r="I30" s="298"/>
      <c r="J30" s="298"/>
      <c r="K30" s="298"/>
      <c r="L30" s="298"/>
      <c r="M30" s="298"/>
      <c r="N30" s="298"/>
      <c r="O30" s="298"/>
      <c r="P30" s="298"/>
      <c r="Q30" s="271"/>
      <c r="R30" s="298" t="s">
        <v>138</v>
      </c>
      <c r="S30" s="298"/>
      <c r="T30" s="300"/>
      <c r="U30" s="298"/>
      <c r="V30" s="298"/>
      <c r="W30" s="298"/>
      <c r="X30" s="298"/>
      <c r="Y30" s="298"/>
      <c r="Z30" s="298"/>
      <c r="AA30" s="298"/>
      <c r="AB30" s="298"/>
      <c r="AC30" s="298"/>
      <c r="AD30" s="298"/>
      <c r="AE30" s="298"/>
      <c r="AF30" s="298"/>
      <c r="AG30" s="298"/>
      <c r="AH30" s="298"/>
      <c r="AI30" s="298"/>
      <c r="AJ30" s="298"/>
      <c r="AK30" s="298"/>
      <c r="AL30" s="68"/>
      <c r="AM30" s="182"/>
    </row>
    <row r="31" customFormat="false" ht="30" hidden="false" customHeight="true" outlineLevel="0" collapsed="false">
      <c r="A31" s="273"/>
      <c r="B31" s="267" t="s">
        <v>692</v>
      </c>
      <c r="C31" s="298"/>
      <c r="D31" s="298"/>
      <c r="E31" s="298"/>
      <c r="F31" s="298"/>
      <c r="G31" s="298"/>
      <c r="H31" s="298"/>
      <c r="I31" s="298"/>
      <c r="J31" s="298"/>
      <c r="K31" s="298"/>
      <c r="L31" s="298"/>
      <c r="M31" s="298"/>
      <c r="N31" s="298"/>
      <c r="O31" s="298"/>
      <c r="P31" s="298" t="s">
        <v>138</v>
      </c>
      <c r="Q31" s="271"/>
      <c r="R31" s="298"/>
      <c r="S31" s="298"/>
      <c r="T31" s="300"/>
      <c r="U31" s="298"/>
      <c r="V31" s="298"/>
      <c r="W31" s="298"/>
      <c r="X31" s="298"/>
      <c r="Y31" s="298"/>
      <c r="Z31" s="298"/>
      <c r="AA31" s="298"/>
      <c r="AB31" s="298"/>
      <c r="AC31" s="298"/>
      <c r="AD31" s="298"/>
      <c r="AE31" s="298"/>
      <c r="AF31" s="298"/>
      <c r="AG31" s="298"/>
      <c r="AH31" s="298"/>
      <c r="AI31" s="298"/>
      <c r="AJ31" s="298"/>
      <c r="AK31" s="298"/>
      <c r="AL31" s="68"/>
      <c r="AM31" s="182"/>
    </row>
    <row r="32" customFormat="false" ht="30" hidden="false" customHeight="true" outlineLevel="0" collapsed="false">
      <c r="A32" s="273"/>
      <c r="B32" s="267" t="s">
        <v>693</v>
      </c>
      <c r="C32" s="298"/>
      <c r="D32" s="298"/>
      <c r="E32" s="298"/>
      <c r="F32" s="298"/>
      <c r="G32" s="298"/>
      <c r="H32" s="298"/>
      <c r="I32" s="298"/>
      <c r="J32" s="298"/>
      <c r="K32" s="298"/>
      <c r="L32" s="298"/>
      <c r="M32" s="298"/>
      <c r="N32" s="298"/>
      <c r="O32" s="298"/>
      <c r="P32" s="298"/>
      <c r="Q32" s="271"/>
      <c r="R32" s="298" t="s">
        <v>138</v>
      </c>
      <c r="S32" s="298"/>
      <c r="T32" s="300"/>
      <c r="U32" s="298"/>
      <c r="V32" s="298"/>
      <c r="W32" s="298"/>
      <c r="X32" s="298"/>
      <c r="Y32" s="298"/>
      <c r="Z32" s="298"/>
      <c r="AA32" s="298"/>
      <c r="AB32" s="298"/>
      <c r="AC32" s="298"/>
      <c r="AD32" s="298"/>
      <c r="AE32" s="298"/>
      <c r="AF32" s="298"/>
      <c r="AG32" s="298"/>
      <c r="AH32" s="298"/>
      <c r="AI32" s="298"/>
      <c r="AJ32" s="298"/>
      <c r="AK32" s="298"/>
      <c r="AL32" s="68"/>
      <c r="AM32" s="182"/>
    </row>
    <row r="33" customFormat="false" ht="30" hidden="false" customHeight="true" outlineLevel="0" collapsed="false">
      <c r="A33" s="273"/>
      <c r="B33" s="267" t="s">
        <v>694</v>
      </c>
      <c r="C33" s="298"/>
      <c r="D33" s="298"/>
      <c r="E33" s="298"/>
      <c r="F33" s="298"/>
      <c r="G33" s="298"/>
      <c r="H33" s="298"/>
      <c r="I33" s="298"/>
      <c r="J33" s="298"/>
      <c r="K33" s="298"/>
      <c r="L33" s="298"/>
      <c r="M33" s="298"/>
      <c r="N33" s="298"/>
      <c r="O33" s="298"/>
      <c r="P33" s="298"/>
      <c r="Q33" s="271" t="s">
        <v>138</v>
      </c>
      <c r="R33" s="298"/>
      <c r="S33" s="298"/>
      <c r="T33" s="300" t="s">
        <v>113</v>
      </c>
      <c r="U33" s="298"/>
      <c r="V33" s="298"/>
      <c r="W33" s="298"/>
      <c r="X33" s="298"/>
      <c r="Y33" s="298"/>
      <c r="Z33" s="298"/>
      <c r="AA33" s="298"/>
      <c r="AB33" s="298"/>
      <c r="AC33" s="298"/>
      <c r="AD33" s="298"/>
      <c r="AE33" s="298"/>
      <c r="AF33" s="298"/>
      <c r="AG33" s="298"/>
      <c r="AH33" s="298"/>
      <c r="AI33" s="298"/>
      <c r="AJ33" s="298"/>
      <c r="AK33" s="298"/>
      <c r="AL33" s="68"/>
      <c r="AM33" s="182"/>
    </row>
    <row r="34" customFormat="false" ht="30" hidden="false" customHeight="true" outlineLevel="0" collapsed="false">
      <c r="A34" s="273"/>
      <c r="B34" s="267" t="s">
        <v>695</v>
      </c>
      <c r="C34" s="298"/>
      <c r="D34" s="298"/>
      <c r="E34" s="298"/>
      <c r="F34" s="298"/>
      <c r="G34" s="298"/>
      <c r="H34" s="298"/>
      <c r="I34" s="298"/>
      <c r="J34" s="298"/>
      <c r="K34" s="298"/>
      <c r="L34" s="298"/>
      <c r="M34" s="298"/>
      <c r="N34" s="298"/>
      <c r="O34" s="298"/>
      <c r="P34" s="298"/>
      <c r="Q34" s="271"/>
      <c r="R34" s="298" t="s">
        <v>138</v>
      </c>
      <c r="S34" s="298"/>
      <c r="T34" s="300"/>
      <c r="U34" s="298"/>
      <c r="V34" s="298"/>
      <c r="W34" s="298"/>
      <c r="X34" s="298"/>
      <c r="Y34" s="298"/>
      <c r="Z34" s="298"/>
      <c r="AA34" s="298"/>
      <c r="AB34" s="298"/>
      <c r="AC34" s="298"/>
      <c r="AD34" s="298"/>
      <c r="AE34" s="298"/>
      <c r="AF34" s="298"/>
      <c r="AG34" s="298"/>
      <c r="AH34" s="298"/>
      <c r="AI34" s="298"/>
      <c r="AJ34" s="298"/>
      <c r="AK34" s="298"/>
      <c r="AL34" s="68"/>
      <c r="AM34" s="182"/>
    </row>
    <row r="35" customFormat="false" ht="30" hidden="false" customHeight="true" outlineLevel="0" collapsed="false">
      <c r="A35" s="273"/>
      <c r="B35" s="267" t="s">
        <v>696</v>
      </c>
      <c r="C35" s="298"/>
      <c r="D35" s="298"/>
      <c r="E35" s="298"/>
      <c r="F35" s="298"/>
      <c r="G35" s="298"/>
      <c r="H35" s="298"/>
      <c r="I35" s="298"/>
      <c r="J35" s="298"/>
      <c r="K35" s="298"/>
      <c r="L35" s="298"/>
      <c r="M35" s="298"/>
      <c r="N35" s="298"/>
      <c r="O35" s="298"/>
      <c r="P35" s="298" t="s">
        <v>138</v>
      </c>
      <c r="Q35" s="271"/>
      <c r="R35" s="298"/>
      <c r="S35" s="298"/>
      <c r="T35" s="300"/>
      <c r="U35" s="298"/>
      <c r="V35" s="298"/>
      <c r="W35" s="298"/>
      <c r="X35" s="298"/>
      <c r="Y35" s="298"/>
      <c r="Z35" s="298"/>
      <c r="AA35" s="298"/>
      <c r="AB35" s="298"/>
      <c r="AC35" s="298"/>
      <c r="AD35" s="298"/>
      <c r="AE35" s="298"/>
      <c r="AF35" s="298"/>
      <c r="AG35" s="298"/>
      <c r="AH35" s="298"/>
      <c r="AI35" s="298"/>
      <c r="AJ35" s="298"/>
      <c r="AK35" s="298"/>
      <c r="AL35" s="68"/>
      <c r="AM35" s="182"/>
    </row>
    <row r="36" customFormat="false" ht="30" hidden="false" customHeight="true" outlineLevel="0" collapsed="false">
      <c r="A36" s="273"/>
      <c r="B36" s="267" t="s">
        <v>697</v>
      </c>
      <c r="C36" s="298"/>
      <c r="D36" s="298"/>
      <c r="E36" s="298"/>
      <c r="F36" s="298"/>
      <c r="G36" s="298"/>
      <c r="H36" s="298"/>
      <c r="I36" s="298"/>
      <c r="J36" s="298"/>
      <c r="K36" s="298"/>
      <c r="L36" s="298"/>
      <c r="M36" s="298"/>
      <c r="N36" s="298"/>
      <c r="O36" s="298"/>
      <c r="P36" s="298"/>
      <c r="Q36" s="271"/>
      <c r="R36" s="298"/>
      <c r="S36" s="298" t="s">
        <v>138</v>
      </c>
      <c r="T36" s="300"/>
      <c r="U36" s="298"/>
      <c r="V36" s="298"/>
      <c r="W36" s="298"/>
      <c r="X36" s="298"/>
      <c r="Y36" s="298"/>
      <c r="Z36" s="298"/>
      <c r="AA36" s="298"/>
      <c r="AB36" s="298"/>
      <c r="AC36" s="298"/>
      <c r="AD36" s="298"/>
      <c r="AE36" s="298"/>
      <c r="AF36" s="298"/>
      <c r="AG36" s="298"/>
      <c r="AH36" s="298"/>
      <c r="AI36" s="298"/>
      <c r="AJ36" s="298"/>
      <c r="AK36" s="298"/>
      <c r="AL36" s="68"/>
      <c r="AM36" s="182"/>
    </row>
    <row r="37" customFormat="false" ht="30" hidden="false" customHeight="true" outlineLevel="0" collapsed="false">
      <c r="A37" s="273"/>
      <c r="B37" s="267" t="s">
        <v>698</v>
      </c>
      <c r="C37" s="298"/>
      <c r="D37" s="298"/>
      <c r="E37" s="298"/>
      <c r="F37" s="298"/>
      <c r="G37" s="298"/>
      <c r="H37" s="298"/>
      <c r="I37" s="298"/>
      <c r="J37" s="298"/>
      <c r="K37" s="298"/>
      <c r="L37" s="298"/>
      <c r="M37" s="298"/>
      <c r="N37" s="298"/>
      <c r="O37" s="298"/>
      <c r="P37" s="298" t="s">
        <v>138</v>
      </c>
      <c r="Q37" s="271"/>
      <c r="R37" s="298"/>
      <c r="S37" s="298"/>
      <c r="T37" s="300"/>
      <c r="U37" s="298"/>
      <c r="V37" s="298"/>
      <c r="W37" s="298"/>
      <c r="X37" s="298"/>
      <c r="Y37" s="298"/>
      <c r="Z37" s="298"/>
      <c r="AA37" s="298"/>
      <c r="AB37" s="298"/>
      <c r="AC37" s="298"/>
      <c r="AD37" s="298"/>
      <c r="AE37" s="298"/>
      <c r="AF37" s="298"/>
      <c r="AG37" s="298"/>
      <c r="AH37" s="298"/>
      <c r="AI37" s="298"/>
      <c r="AJ37" s="298"/>
      <c r="AK37" s="298"/>
      <c r="AL37" s="68"/>
      <c r="AM37" s="182"/>
    </row>
    <row r="38" customFormat="false" ht="30" hidden="false" customHeight="true" outlineLevel="0" collapsed="false">
      <c r="A38" s="273"/>
      <c r="B38" s="267" t="s">
        <v>699</v>
      </c>
      <c r="C38" s="298"/>
      <c r="D38" s="298"/>
      <c r="E38" s="298"/>
      <c r="F38" s="298"/>
      <c r="G38" s="298"/>
      <c r="H38" s="298"/>
      <c r="I38" s="298"/>
      <c r="J38" s="298"/>
      <c r="K38" s="298"/>
      <c r="L38" s="298"/>
      <c r="M38" s="298"/>
      <c r="N38" s="298"/>
      <c r="O38" s="298"/>
      <c r="P38" s="298"/>
      <c r="Q38" s="271"/>
      <c r="R38" s="298"/>
      <c r="S38" s="298" t="s">
        <v>138</v>
      </c>
      <c r="T38" s="300"/>
      <c r="U38" s="298"/>
      <c r="V38" s="298"/>
      <c r="W38" s="298"/>
      <c r="X38" s="298"/>
      <c r="Y38" s="298"/>
      <c r="Z38" s="298"/>
      <c r="AA38" s="298"/>
      <c r="AB38" s="298"/>
      <c r="AC38" s="298"/>
      <c r="AD38" s="298"/>
      <c r="AE38" s="298"/>
      <c r="AF38" s="298"/>
      <c r="AG38" s="298"/>
      <c r="AH38" s="298"/>
      <c r="AI38" s="298"/>
      <c r="AJ38" s="298"/>
      <c r="AK38" s="298"/>
      <c r="AL38" s="68"/>
      <c r="AM38" s="182"/>
    </row>
    <row r="39" customFormat="false" ht="30" hidden="false" customHeight="true" outlineLevel="0" collapsed="false">
      <c r="A39" s="273"/>
      <c r="B39" s="267" t="s">
        <v>700</v>
      </c>
      <c r="C39" s="298"/>
      <c r="D39" s="298"/>
      <c r="E39" s="298"/>
      <c r="F39" s="298"/>
      <c r="G39" s="298"/>
      <c r="H39" s="298"/>
      <c r="I39" s="298"/>
      <c r="J39" s="298"/>
      <c r="K39" s="298"/>
      <c r="L39" s="298"/>
      <c r="M39" s="298"/>
      <c r="N39" s="298"/>
      <c r="O39" s="298"/>
      <c r="P39" s="298" t="s">
        <v>138</v>
      </c>
      <c r="Q39" s="271"/>
      <c r="R39" s="298"/>
      <c r="S39" s="298"/>
      <c r="T39" s="300"/>
      <c r="U39" s="298"/>
      <c r="V39" s="298"/>
      <c r="W39" s="298"/>
      <c r="X39" s="298"/>
      <c r="Y39" s="298"/>
      <c r="Z39" s="298"/>
      <c r="AA39" s="298"/>
      <c r="AB39" s="298"/>
      <c r="AC39" s="298"/>
      <c r="AD39" s="298"/>
      <c r="AE39" s="298"/>
      <c r="AF39" s="298"/>
      <c r="AG39" s="298"/>
      <c r="AH39" s="298"/>
      <c r="AI39" s="298"/>
      <c r="AJ39" s="298"/>
      <c r="AK39" s="298"/>
      <c r="AL39" s="68"/>
      <c r="AM39" s="182"/>
    </row>
    <row r="40" customFormat="false" ht="30" hidden="false" customHeight="true" outlineLevel="0" collapsed="false">
      <c r="A40" s="273"/>
      <c r="B40" s="267" t="s">
        <v>701</v>
      </c>
      <c r="C40" s="298"/>
      <c r="D40" s="298"/>
      <c r="E40" s="298"/>
      <c r="F40" s="298"/>
      <c r="G40" s="298"/>
      <c r="H40" s="298"/>
      <c r="I40" s="298"/>
      <c r="J40" s="298"/>
      <c r="K40" s="298"/>
      <c r="L40" s="298"/>
      <c r="M40" s="298"/>
      <c r="N40" s="298"/>
      <c r="O40" s="298"/>
      <c r="P40" s="298"/>
      <c r="Q40" s="271"/>
      <c r="R40" s="298"/>
      <c r="S40" s="298" t="s">
        <v>138</v>
      </c>
      <c r="T40" s="300"/>
      <c r="U40" s="298"/>
      <c r="V40" s="298"/>
      <c r="W40" s="298"/>
      <c r="X40" s="298"/>
      <c r="Y40" s="298"/>
      <c r="Z40" s="298"/>
      <c r="AA40" s="298"/>
      <c r="AB40" s="298"/>
      <c r="AC40" s="298"/>
      <c r="AD40" s="298"/>
      <c r="AE40" s="298"/>
      <c r="AF40" s="298"/>
      <c r="AG40" s="298"/>
      <c r="AH40" s="298"/>
      <c r="AI40" s="298"/>
      <c r="AJ40" s="298"/>
      <c r="AK40" s="298"/>
      <c r="AL40" s="68"/>
      <c r="AM40" s="182"/>
    </row>
    <row r="41" customFormat="false" ht="30" hidden="false" customHeight="true" outlineLevel="0" collapsed="false">
      <c r="A41" s="273" t="s">
        <v>702</v>
      </c>
      <c r="B41" s="267" t="s">
        <v>258</v>
      </c>
      <c r="C41" s="301" t="s">
        <v>703</v>
      </c>
      <c r="D41" s="301"/>
      <c r="E41" s="301"/>
      <c r="F41" s="301"/>
      <c r="G41" s="301"/>
      <c r="H41" s="301"/>
      <c r="I41" s="301"/>
      <c r="J41" s="301"/>
      <c r="K41" s="301"/>
      <c r="L41" s="301"/>
      <c r="M41" s="301"/>
      <c r="N41" s="298"/>
      <c r="O41" s="298" t="s">
        <v>682</v>
      </c>
      <c r="P41" s="298"/>
      <c r="Q41" s="271"/>
      <c r="R41" s="298"/>
      <c r="S41" s="298"/>
      <c r="T41" s="300"/>
      <c r="U41" s="301"/>
      <c r="V41" s="301"/>
      <c r="W41" s="301"/>
      <c r="X41" s="301"/>
      <c r="Y41" s="301"/>
      <c r="Z41" s="301"/>
      <c r="AA41" s="301"/>
      <c r="AB41" s="301"/>
      <c r="AC41" s="301"/>
      <c r="AD41" s="301"/>
      <c r="AE41" s="301"/>
      <c r="AF41" s="301"/>
      <c r="AG41" s="301"/>
      <c r="AH41" s="301"/>
      <c r="AI41" s="301"/>
      <c r="AJ41" s="301"/>
      <c r="AK41" s="298"/>
      <c r="AL41" s="68"/>
      <c r="AM41" s="182"/>
    </row>
    <row r="42" customFormat="false" ht="30" hidden="false" customHeight="true" outlineLevel="0" collapsed="false">
      <c r="A42" s="273"/>
      <c r="B42" s="267" t="s">
        <v>268</v>
      </c>
      <c r="C42" s="301" t="s">
        <v>703</v>
      </c>
      <c r="D42" s="301"/>
      <c r="E42" s="301"/>
      <c r="F42" s="301"/>
      <c r="G42" s="301"/>
      <c r="H42" s="301"/>
      <c r="I42" s="301"/>
      <c r="J42" s="301"/>
      <c r="K42" s="301"/>
      <c r="L42" s="301"/>
      <c r="M42" s="301"/>
      <c r="N42" s="298"/>
      <c r="O42" s="298"/>
      <c r="P42" s="298" t="s">
        <v>138</v>
      </c>
      <c r="Q42" s="271"/>
      <c r="R42" s="298"/>
      <c r="S42" s="298"/>
      <c r="T42" s="300"/>
      <c r="U42" s="301"/>
      <c r="V42" s="301"/>
      <c r="W42" s="301"/>
      <c r="X42" s="301"/>
      <c r="Y42" s="301"/>
      <c r="Z42" s="301"/>
      <c r="AA42" s="301"/>
      <c r="AB42" s="301"/>
      <c r="AC42" s="301"/>
      <c r="AD42" s="301"/>
      <c r="AE42" s="301"/>
      <c r="AF42" s="301"/>
      <c r="AG42" s="301"/>
      <c r="AH42" s="301"/>
      <c r="AI42" s="301"/>
      <c r="AJ42" s="301"/>
      <c r="AK42" s="298"/>
      <c r="AL42" s="68"/>
      <c r="AM42" s="182"/>
    </row>
    <row r="43" customFormat="false" ht="30" hidden="false" customHeight="true" outlineLevel="0" collapsed="false">
      <c r="A43" s="273"/>
      <c r="B43" s="267" t="s">
        <v>278</v>
      </c>
      <c r="C43" s="301" t="s">
        <v>703</v>
      </c>
      <c r="D43" s="301"/>
      <c r="E43" s="301"/>
      <c r="F43" s="301"/>
      <c r="G43" s="301"/>
      <c r="H43" s="301"/>
      <c r="I43" s="301"/>
      <c r="J43" s="301"/>
      <c r="K43" s="301"/>
      <c r="L43" s="301"/>
      <c r="M43" s="301"/>
      <c r="N43" s="298"/>
      <c r="O43" s="298"/>
      <c r="P43" s="298" t="s">
        <v>138</v>
      </c>
      <c r="Q43" s="271"/>
      <c r="R43" s="298"/>
      <c r="S43" s="298"/>
      <c r="T43" s="300"/>
      <c r="U43" s="301"/>
      <c r="V43" s="301"/>
      <c r="W43" s="301"/>
      <c r="X43" s="301"/>
      <c r="Y43" s="301"/>
      <c r="Z43" s="301"/>
      <c r="AA43" s="301"/>
      <c r="AB43" s="301"/>
      <c r="AC43" s="301"/>
      <c r="AD43" s="301"/>
      <c r="AE43" s="301"/>
      <c r="AF43" s="301"/>
      <c r="AG43" s="301"/>
      <c r="AH43" s="301"/>
      <c r="AI43" s="301"/>
      <c r="AJ43" s="301"/>
      <c r="AK43" s="298"/>
      <c r="AL43" s="68"/>
      <c r="AM43" s="182"/>
    </row>
    <row r="44" customFormat="false" ht="30" hidden="false" customHeight="true" outlineLevel="0" collapsed="false">
      <c r="A44" s="273"/>
      <c r="B44" s="267" t="s">
        <v>285</v>
      </c>
      <c r="C44" s="301"/>
      <c r="D44" s="298"/>
      <c r="E44" s="298"/>
      <c r="F44" s="298"/>
      <c r="G44" s="298"/>
      <c r="H44" s="298"/>
      <c r="I44" s="298"/>
      <c r="J44" s="298"/>
      <c r="K44" s="298"/>
      <c r="L44" s="298"/>
      <c r="M44" s="298"/>
      <c r="N44" s="298"/>
      <c r="O44" s="298"/>
      <c r="P44" s="298"/>
      <c r="Q44" s="271"/>
      <c r="R44" s="298" t="s">
        <v>138</v>
      </c>
      <c r="S44" s="298"/>
      <c r="T44" s="300"/>
      <c r="U44" s="298"/>
      <c r="V44" s="298"/>
      <c r="W44" s="298"/>
      <c r="X44" s="298"/>
      <c r="Y44" s="298"/>
      <c r="Z44" s="298"/>
      <c r="AA44" s="298"/>
      <c r="AB44" s="298"/>
      <c r="AC44" s="298"/>
      <c r="AD44" s="298"/>
      <c r="AE44" s="298"/>
      <c r="AF44" s="298"/>
      <c r="AG44" s="298"/>
      <c r="AH44" s="298"/>
      <c r="AI44" s="298"/>
      <c r="AJ44" s="298"/>
      <c r="AK44" s="298"/>
      <c r="AL44" s="68"/>
      <c r="AM44" s="182"/>
    </row>
    <row r="45" customFormat="false" ht="30" hidden="false" customHeight="true" outlineLevel="0" collapsed="false">
      <c r="A45" s="273"/>
      <c r="B45" s="267" t="s">
        <v>704</v>
      </c>
      <c r="C45" s="301"/>
      <c r="D45" s="298"/>
      <c r="E45" s="298"/>
      <c r="F45" s="298"/>
      <c r="G45" s="298"/>
      <c r="H45" s="298"/>
      <c r="I45" s="298"/>
      <c r="J45" s="298"/>
      <c r="K45" s="298"/>
      <c r="L45" s="298"/>
      <c r="M45" s="298"/>
      <c r="N45" s="298"/>
      <c r="O45" s="298"/>
      <c r="P45" s="298" t="s">
        <v>138</v>
      </c>
      <c r="Q45" s="271"/>
      <c r="R45" s="298"/>
      <c r="S45" s="298"/>
      <c r="T45" s="300"/>
      <c r="U45" s="298"/>
      <c r="V45" s="298"/>
      <c r="W45" s="298"/>
      <c r="X45" s="298"/>
      <c r="Y45" s="298"/>
      <c r="Z45" s="298"/>
      <c r="AA45" s="298"/>
      <c r="AB45" s="298"/>
      <c r="AC45" s="298"/>
      <c r="AD45" s="298"/>
      <c r="AE45" s="298"/>
      <c r="AF45" s="298"/>
      <c r="AG45" s="298"/>
      <c r="AH45" s="298"/>
      <c r="AI45" s="298"/>
      <c r="AJ45" s="298"/>
      <c r="AK45" s="298"/>
      <c r="AL45" s="68"/>
      <c r="AM45" s="182"/>
    </row>
    <row r="46" customFormat="false" ht="30" hidden="false" customHeight="true" outlineLevel="0" collapsed="false">
      <c r="A46" s="273"/>
      <c r="B46" s="267" t="s">
        <v>705</v>
      </c>
      <c r="C46" s="301"/>
      <c r="D46" s="298"/>
      <c r="E46" s="298"/>
      <c r="F46" s="298"/>
      <c r="G46" s="298"/>
      <c r="H46" s="298"/>
      <c r="I46" s="298"/>
      <c r="J46" s="298"/>
      <c r="K46" s="298"/>
      <c r="L46" s="298"/>
      <c r="M46" s="298"/>
      <c r="N46" s="298"/>
      <c r="O46" s="298"/>
      <c r="P46" s="298"/>
      <c r="Q46" s="271"/>
      <c r="R46" s="298" t="s">
        <v>138</v>
      </c>
      <c r="S46" s="298"/>
      <c r="T46" s="300"/>
      <c r="U46" s="298"/>
      <c r="V46" s="298"/>
      <c r="W46" s="298"/>
      <c r="X46" s="298"/>
      <c r="Y46" s="298"/>
      <c r="Z46" s="298"/>
      <c r="AA46" s="298"/>
      <c r="AB46" s="298"/>
      <c r="AC46" s="298"/>
      <c r="AD46" s="298"/>
      <c r="AE46" s="298"/>
      <c r="AF46" s="298"/>
      <c r="AG46" s="298"/>
      <c r="AH46" s="298"/>
      <c r="AI46" s="298"/>
      <c r="AJ46" s="298"/>
      <c r="AK46" s="298"/>
      <c r="AL46" s="68"/>
      <c r="AM46" s="182"/>
    </row>
    <row r="47" customFormat="false" ht="30" hidden="false" customHeight="true" outlineLevel="0" collapsed="false">
      <c r="A47" s="273"/>
      <c r="B47" s="267" t="s">
        <v>706</v>
      </c>
      <c r="C47" s="301"/>
      <c r="D47" s="298"/>
      <c r="E47" s="298"/>
      <c r="F47" s="298"/>
      <c r="G47" s="298"/>
      <c r="H47" s="298"/>
      <c r="I47" s="298"/>
      <c r="J47" s="298"/>
      <c r="K47" s="298"/>
      <c r="L47" s="298"/>
      <c r="M47" s="298"/>
      <c r="N47" s="298"/>
      <c r="O47" s="298"/>
      <c r="P47" s="298" t="s">
        <v>138</v>
      </c>
      <c r="Q47" s="271"/>
      <c r="R47" s="298"/>
      <c r="S47" s="298"/>
      <c r="T47" s="300"/>
      <c r="U47" s="298"/>
      <c r="V47" s="298"/>
      <c r="W47" s="298"/>
      <c r="X47" s="298"/>
      <c r="Y47" s="298"/>
      <c r="Z47" s="298"/>
      <c r="AA47" s="298"/>
      <c r="AB47" s="298"/>
      <c r="AC47" s="298"/>
      <c r="AD47" s="298"/>
      <c r="AE47" s="298"/>
      <c r="AF47" s="298"/>
      <c r="AG47" s="298"/>
      <c r="AH47" s="298"/>
      <c r="AI47" s="298"/>
      <c r="AJ47" s="298"/>
      <c r="AK47" s="298"/>
      <c r="AL47" s="68"/>
      <c r="AM47" s="182"/>
    </row>
    <row r="48" customFormat="false" ht="30" hidden="false" customHeight="true" outlineLevel="0" collapsed="false">
      <c r="A48" s="273"/>
      <c r="B48" s="267" t="s">
        <v>707</v>
      </c>
      <c r="C48" s="301"/>
      <c r="D48" s="298"/>
      <c r="E48" s="298"/>
      <c r="F48" s="298"/>
      <c r="G48" s="298"/>
      <c r="H48" s="298"/>
      <c r="I48" s="298"/>
      <c r="J48" s="298"/>
      <c r="K48" s="298"/>
      <c r="L48" s="298"/>
      <c r="M48" s="298"/>
      <c r="N48" s="298"/>
      <c r="O48" s="298"/>
      <c r="P48" s="298"/>
      <c r="Q48" s="271"/>
      <c r="R48" s="298" t="s">
        <v>138</v>
      </c>
      <c r="S48" s="298"/>
      <c r="T48" s="300"/>
      <c r="U48" s="298"/>
      <c r="V48" s="298"/>
      <c r="W48" s="298"/>
      <c r="X48" s="298"/>
      <c r="Y48" s="298"/>
      <c r="Z48" s="298"/>
      <c r="AA48" s="298"/>
      <c r="AB48" s="298"/>
      <c r="AC48" s="298"/>
      <c r="AD48" s="298"/>
      <c r="AE48" s="298"/>
      <c r="AF48" s="298"/>
      <c r="AG48" s="298"/>
      <c r="AH48" s="298"/>
      <c r="AI48" s="298"/>
      <c r="AJ48" s="298"/>
      <c r="AK48" s="298"/>
      <c r="AL48" s="68"/>
      <c r="AM48" s="182"/>
    </row>
    <row r="49" customFormat="false" ht="30" hidden="false" customHeight="true" outlineLevel="0" collapsed="false">
      <c r="A49" s="273"/>
      <c r="B49" s="267" t="s">
        <v>708</v>
      </c>
      <c r="C49" s="301" t="s">
        <v>703</v>
      </c>
      <c r="D49" s="298"/>
      <c r="E49" s="298"/>
      <c r="F49" s="298"/>
      <c r="G49" s="298"/>
      <c r="H49" s="298"/>
      <c r="I49" s="298"/>
      <c r="J49" s="298"/>
      <c r="K49" s="298"/>
      <c r="L49" s="298"/>
      <c r="M49" s="298"/>
      <c r="N49" s="298"/>
      <c r="O49" s="298"/>
      <c r="P49" s="298" t="s">
        <v>682</v>
      </c>
      <c r="Q49" s="271"/>
      <c r="R49" s="298"/>
      <c r="S49" s="298"/>
      <c r="T49" s="300"/>
      <c r="U49" s="298"/>
      <c r="V49" s="298"/>
      <c r="W49" s="298"/>
      <c r="X49" s="298"/>
      <c r="Y49" s="298"/>
      <c r="Z49" s="298"/>
      <c r="AA49" s="298"/>
      <c r="AB49" s="298"/>
      <c r="AC49" s="298"/>
      <c r="AD49" s="298"/>
      <c r="AE49" s="298"/>
      <c r="AF49" s="298"/>
      <c r="AG49" s="298"/>
      <c r="AH49" s="298"/>
      <c r="AI49" s="298"/>
      <c r="AJ49" s="298"/>
      <c r="AK49" s="298"/>
      <c r="AL49" s="68"/>
      <c r="AM49" s="182"/>
    </row>
    <row r="50" customFormat="false" ht="30" hidden="false" customHeight="true" outlineLevel="0" collapsed="false">
      <c r="A50" s="273"/>
      <c r="B50" s="267" t="s">
        <v>709</v>
      </c>
      <c r="C50" s="301"/>
      <c r="D50" s="298"/>
      <c r="E50" s="298"/>
      <c r="F50" s="298"/>
      <c r="G50" s="298"/>
      <c r="H50" s="298"/>
      <c r="I50" s="298"/>
      <c r="J50" s="298"/>
      <c r="K50" s="298"/>
      <c r="L50" s="298"/>
      <c r="M50" s="298"/>
      <c r="N50" s="298"/>
      <c r="O50" s="298"/>
      <c r="P50" s="298"/>
      <c r="Q50" s="271"/>
      <c r="R50" s="298" t="s">
        <v>138</v>
      </c>
      <c r="S50" s="298"/>
      <c r="T50" s="300"/>
      <c r="U50" s="298"/>
      <c r="V50" s="298"/>
      <c r="W50" s="298"/>
      <c r="X50" s="298"/>
      <c r="Y50" s="298"/>
      <c r="Z50" s="298"/>
      <c r="AA50" s="298"/>
      <c r="AB50" s="298"/>
      <c r="AC50" s="298"/>
      <c r="AD50" s="298"/>
      <c r="AE50" s="298"/>
      <c r="AF50" s="298"/>
      <c r="AG50" s="298"/>
      <c r="AH50" s="298"/>
      <c r="AI50" s="298"/>
      <c r="AJ50" s="298"/>
      <c r="AK50" s="298"/>
      <c r="AL50" s="68"/>
      <c r="AM50" s="182"/>
    </row>
    <row r="51" customFormat="false" ht="30" hidden="false" customHeight="true" outlineLevel="0" collapsed="false">
      <c r="A51" s="273"/>
      <c r="B51" s="267" t="s">
        <v>710</v>
      </c>
      <c r="C51" s="301"/>
      <c r="D51" s="298"/>
      <c r="E51" s="298"/>
      <c r="F51" s="298"/>
      <c r="G51" s="298"/>
      <c r="H51" s="298"/>
      <c r="I51" s="298"/>
      <c r="J51" s="298"/>
      <c r="K51" s="298"/>
      <c r="L51" s="298"/>
      <c r="M51" s="298"/>
      <c r="N51" s="298"/>
      <c r="O51" s="298"/>
      <c r="P51" s="298"/>
      <c r="Q51" s="271"/>
      <c r="R51" s="298"/>
      <c r="S51" s="298" t="s">
        <v>138</v>
      </c>
      <c r="T51" s="300"/>
      <c r="U51" s="298"/>
      <c r="V51" s="298"/>
      <c r="W51" s="298"/>
      <c r="X51" s="298"/>
      <c r="Y51" s="298"/>
      <c r="Z51" s="298"/>
      <c r="AA51" s="298"/>
      <c r="AB51" s="298"/>
      <c r="AC51" s="298"/>
      <c r="AD51" s="298"/>
      <c r="AE51" s="298"/>
      <c r="AF51" s="298"/>
      <c r="AG51" s="298"/>
      <c r="AH51" s="298"/>
      <c r="AI51" s="298"/>
      <c r="AJ51" s="298"/>
      <c r="AK51" s="298"/>
      <c r="AL51" s="68"/>
      <c r="AM51" s="182"/>
    </row>
    <row r="52" customFormat="false" ht="30" hidden="false" customHeight="true" outlineLevel="0" collapsed="false">
      <c r="A52" s="273"/>
      <c r="B52" s="267" t="s">
        <v>711</v>
      </c>
      <c r="C52" s="301"/>
      <c r="D52" s="298"/>
      <c r="E52" s="298"/>
      <c r="F52" s="298"/>
      <c r="G52" s="298"/>
      <c r="H52" s="298"/>
      <c r="I52" s="298"/>
      <c r="J52" s="298"/>
      <c r="K52" s="298"/>
      <c r="L52" s="298"/>
      <c r="M52" s="298"/>
      <c r="N52" s="298"/>
      <c r="O52" s="298"/>
      <c r="P52" s="298" t="s">
        <v>138</v>
      </c>
      <c r="Q52" s="271"/>
      <c r="R52" s="298"/>
      <c r="S52" s="298"/>
      <c r="T52" s="300"/>
      <c r="U52" s="298"/>
      <c r="V52" s="298"/>
      <c r="W52" s="298"/>
      <c r="X52" s="298"/>
      <c r="Y52" s="298"/>
      <c r="Z52" s="298"/>
      <c r="AA52" s="298"/>
      <c r="AB52" s="298"/>
      <c r="AC52" s="298"/>
      <c r="AD52" s="298"/>
      <c r="AE52" s="298"/>
      <c r="AF52" s="298"/>
      <c r="AG52" s="298"/>
      <c r="AH52" s="298"/>
      <c r="AI52" s="298"/>
      <c r="AJ52" s="298"/>
      <c r="AK52" s="298"/>
      <c r="AL52" s="68"/>
      <c r="AM52" s="182"/>
    </row>
    <row r="53" customFormat="false" ht="30" hidden="false" customHeight="true" outlineLevel="0" collapsed="false">
      <c r="A53" s="273"/>
      <c r="B53" s="267" t="s">
        <v>712</v>
      </c>
      <c r="C53" s="301"/>
      <c r="D53" s="298"/>
      <c r="E53" s="298"/>
      <c r="F53" s="298"/>
      <c r="G53" s="298"/>
      <c r="H53" s="298"/>
      <c r="I53" s="298"/>
      <c r="J53" s="298"/>
      <c r="K53" s="298"/>
      <c r="L53" s="298"/>
      <c r="M53" s="298"/>
      <c r="N53" s="298"/>
      <c r="O53" s="298"/>
      <c r="P53" s="298"/>
      <c r="Q53" s="271"/>
      <c r="R53" s="298" t="s">
        <v>138</v>
      </c>
      <c r="S53" s="298"/>
      <c r="T53" s="300"/>
      <c r="U53" s="298"/>
      <c r="V53" s="298"/>
      <c r="W53" s="298"/>
      <c r="X53" s="298"/>
      <c r="Y53" s="298"/>
      <c r="Z53" s="298"/>
      <c r="AA53" s="298"/>
      <c r="AB53" s="298"/>
      <c r="AC53" s="298"/>
      <c r="AD53" s="298"/>
      <c r="AE53" s="298"/>
      <c r="AF53" s="298"/>
      <c r="AG53" s="298"/>
      <c r="AH53" s="298"/>
      <c r="AI53" s="298"/>
      <c r="AJ53" s="298"/>
      <c r="AK53" s="298"/>
      <c r="AL53" s="68"/>
      <c r="AM53" s="182"/>
    </row>
    <row r="54" customFormat="false" ht="30" hidden="false" customHeight="true" outlineLevel="0" collapsed="false">
      <c r="A54" s="273"/>
      <c r="B54" s="267" t="s">
        <v>713</v>
      </c>
      <c r="C54" s="301"/>
      <c r="D54" s="298"/>
      <c r="E54" s="298"/>
      <c r="F54" s="298"/>
      <c r="G54" s="298"/>
      <c r="H54" s="298"/>
      <c r="I54" s="298"/>
      <c r="J54" s="298"/>
      <c r="K54" s="298"/>
      <c r="L54" s="298"/>
      <c r="M54" s="298"/>
      <c r="N54" s="298"/>
      <c r="O54" s="298"/>
      <c r="P54" s="298"/>
      <c r="Q54" s="271"/>
      <c r="R54" s="298"/>
      <c r="S54" s="298" t="s">
        <v>138</v>
      </c>
      <c r="T54" s="300"/>
      <c r="U54" s="298"/>
      <c r="V54" s="298"/>
      <c r="W54" s="298"/>
      <c r="X54" s="298"/>
      <c r="Y54" s="298"/>
      <c r="Z54" s="298"/>
      <c r="AA54" s="298"/>
      <c r="AB54" s="298"/>
      <c r="AC54" s="298"/>
      <c r="AD54" s="298"/>
      <c r="AE54" s="298"/>
      <c r="AF54" s="298"/>
      <c r="AG54" s="298"/>
      <c r="AH54" s="298"/>
      <c r="AI54" s="298"/>
      <c r="AJ54" s="298"/>
      <c r="AK54" s="298"/>
      <c r="AL54" s="68"/>
      <c r="AM54" s="182"/>
    </row>
    <row r="55" customFormat="false" ht="30" hidden="false" customHeight="true" outlineLevel="0" collapsed="false">
      <c r="A55" s="273"/>
      <c r="B55" s="267" t="s">
        <v>714</v>
      </c>
      <c r="C55" s="301"/>
      <c r="D55" s="298"/>
      <c r="E55" s="298"/>
      <c r="F55" s="298"/>
      <c r="G55" s="298"/>
      <c r="H55" s="298"/>
      <c r="I55" s="298"/>
      <c r="J55" s="298"/>
      <c r="K55" s="298"/>
      <c r="L55" s="298"/>
      <c r="M55" s="298"/>
      <c r="N55" s="298"/>
      <c r="O55" s="298"/>
      <c r="P55" s="298"/>
      <c r="Q55" s="271" t="s">
        <v>138</v>
      </c>
      <c r="R55" s="298"/>
      <c r="S55" s="298"/>
      <c r="T55" s="300"/>
      <c r="U55" s="298"/>
      <c r="V55" s="298"/>
      <c r="W55" s="298"/>
      <c r="X55" s="298"/>
      <c r="Y55" s="298"/>
      <c r="Z55" s="298"/>
      <c r="AA55" s="298"/>
      <c r="AB55" s="298"/>
      <c r="AC55" s="298"/>
      <c r="AD55" s="298"/>
      <c r="AE55" s="298"/>
      <c r="AF55" s="298"/>
      <c r="AG55" s="298"/>
      <c r="AH55" s="298"/>
      <c r="AI55" s="298"/>
      <c r="AJ55" s="298"/>
      <c r="AK55" s="298"/>
      <c r="AL55" s="68"/>
      <c r="AM55" s="182"/>
    </row>
    <row r="56" customFormat="false" ht="30" hidden="false" customHeight="true" outlineLevel="0" collapsed="false">
      <c r="A56" s="273" t="s">
        <v>715</v>
      </c>
      <c r="B56" s="267" t="s">
        <v>296</v>
      </c>
      <c r="C56" s="301" t="s">
        <v>716</v>
      </c>
      <c r="D56" s="301"/>
      <c r="E56" s="301"/>
      <c r="F56" s="301"/>
      <c r="G56" s="301"/>
      <c r="H56" s="301"/>
      <c r="I56" s="301"/>
      <c r="J56" s="301"/>
      <c r="K56" s="301"/>
      <c r="L56" s="301"/>
      <c r="M56" s="301"/>
      <c r="N56" s="298"/>
      <c r="O56" s="298"/>
      <c r="P56" s="298" t="s">
        <v>682</v>
      </c>
      <c r="Q56" s="271"/>
      <c r="R56" s="298"/>
      <c r="S56" s="298"/>
      <c r="T56" s="300"/>
      <c r="U56" s="301"/>
      <c r="V56" s="301"/>
      <c r="W56" s="301"/>
      <c r="X56" s="301"/>
      <c r="Y56" s="301"/>
      <c r="Z56" s="301"/>
      <c r="AA56" s="301"/>
      <c r="AB56" s="301"/>
      <c r="AC56" s="301"/>
      <c r="AD56" s="301"/>
      <c r="AE56" s="301"/>
      <c r="AF56" s="301"/>
      <c r="AG56" s="301"/>
      <c r="AH56" s="301"/>
      <c r="AI56" s="301"/>
      <c r="AJ56" s="301"/>
      <c r="AK56" s="298"/>
      <c r="AL56" s="68"/>
      <c r="AM56" s="182"/>
    </row>
    <row r="57" customFormat="false" ht="30" hidden="false" customHeight="true" outlineLevel="0" collapsed="false">
      <c r="A57" s="273"/>
      <c r="B57" s="267" t="s">
        <v>310</v>
      </c>
      <c r="C57" s="301" t="s">
        <v>716</v>
      </c>
      <c r="D57" s="301"/>
      <c r="E57" s="301"/>
      <c r="F57" s="301"/>
      <c r="G57" s="301"/>
      <c r="H57" s="301"/>
      <c r="I57" s="301"/>
      <c r="J57" s="301"/>
      <c r="K57" s="301"/>
      <c r="L57" s="301"/>
      <c r="M57" s="301"/>
      <c r="N57" s="298"/>
      <c r="O57" s="298"/>
      <c r="P57" s="298" t="s">
        <v>682</v>
      </c>
      <c r="Q57" s="271"/>
      <c r="R57" s="298"/>
      <c r="S57" s="298"/>
      <c r="T57" s="300"/>
      <c r="U57" s="301"/>
      <c r="V57" s="301"/>
      <c r="W57" s="301"/>
      <c r="X57" s="301"/>
      <c r="Y57" s="301"/>
      <c r="Z57" s="301"/>
      <c r="AA57" s="301"/>
      <c r="AB57" s="301"/>
      <c r="AC57" s="301"/>
      <c r="AD57" s="301"/>
      <c r="AE57" s="301"/>
      <c r="AF57" s="301"/>
      <c r="AG57" s="301"/>
      <c r="AH57" s="301"/>
      <c r="AI57" s="301"/>
      <c r="AJ57" s="301"/>
      <c r="AK57" s="298"/>
      <c r="AL57" s="68"/>
      <c r="AM57" s="182"/>
    </row>
    <row r="58" customFormat="false" ht="30" hidden="false" customHeight="true" outlineLevel="0" collapsed="false">
      <c r="A58" s="273"/>
      <c r="B58" s="267" t="s">
        <v>321</v>
      </c>
      <c r="C58" s="301"/>
      <c r="D58" s="301"/>
      <c r="E58" s="301"/>
      <c r="F58" s="301"/>
      <c r="G58" s="301"/>
      <c r="H58" s="301"/>
      <c r="I58" s="301"/>
      <c r="J58" s="301"/>
      <c r="K58" s="301"/>
      <c r="L58" s="301"/>
      <c r="M58" s="301"/>
      <c r="N58" s="298"/>
      <c r="O58" s="298"/>
      <c r="P58" s="298"/>
      <c r="Q58" s="271"/>
      <c r="R58" s="298"/>
      <c r="S58" s="298" t="s">
        <v>138</v>
      </c>
      <c r="T58" s="300"/>
      <c r="U58" s="301"/>
      <c r="V58" s="301"/>
      <c r="W58" s="301"/>
      <c r="X58" s="301"/>
      <c r="Y58" s="301"/>
      <c r="Z58" s="301"/>
      <c r="AA58" s="301"/>
      <c r="AB58" s="301"/>
      <c r="AC58" s="301"/>
      <c r="AD58" s="301"/>
      <c r="AE58" s="301"/>
      <c r="AF58" s="301"/>
      <c r="AG58" s="301"/>
      <c r="AH58" s="301"/>
      <c r="AI58" s="301"/>
      <c r="AJ58" s="301"/>
      <c r="AK58" s="298"/>
      <c r="AL58" s="68"/>
      <c r="AM58" s="182"/>
    </row>
    <row r="59" customFormat="false" ht="30" hidden="false" customHeight="true" outlineLevel="0" collapsed="false">
      <c r="A59" s="273"/>
      <c r="B59" s="267" t="s">
        <v>332</v>
      </c>
      <c r="C59" s="301"/>
      <c r="D59" s="301"/>
      <c r="E59" s="301"/>
      <c r="F59" s="301"/>
      <c r="G59" s="301"/>
      <c r="H59" s="301"/>
      <c r="I59" s="301"/>
      <c r="J59" s="301"/>
      <c r="K59" s="301"/>
      <c r="L59" s="301"/>
      <c r="M59" s="301"/>
      <c r="N59" s="298"/>
      <c r="O59" s="298"/>
      <c r="P59" s="298" t="s">
        <v>138</v>
      </c>
      <c r="Q59" s="271"/>
      <c r="R59" s="298"/>
      <c r="S59" s="298"/>
      <c r="T59" s="300"/>
      <c r="U59" s="301"/>
      <c r="V59" s="301"/>
      <c r="W59" s="301"/>
      <c r="X59" s="301"/>
      <c r="Y59" s="301"/>
      <c r="Z59" s="301"/>
      <c r="AA59" s="301"/>
      <c r="AB59" s="301"/>
      <c r="AC59" s="301"/>
      <c r="AD59" s="301"/>
      <c r="AE59" s="301"/>
      <c r="AF59" s="301"/>
      <c r="AG59" s="301"/>
      <c r="AH59" s="301"/>
      <c r="AI59" s="301"/>
      <c r="AJ59" s="301"/>
      <c r="AK59" s="298"/>
      <c r="AL59" s="68"/>
      <c r="AM59" s="182"/>
    </row>
    <row r="60" customFormat="false" ht="30" hidden="false" customHeight="true" outlineLevel="0" collapsed="false">
      <c r="A60" s="273"/>
      <c r="B60" s="267" t="s">
        <v>342</v>
      </c>
      <c r="C60" s="301"/>
      <c r="D60" s="301"/>
      <c r="E60" s="301"/>
      <c r="F60" s="301"/>
      <c r="G60" s="301"/>
      <c r="H60" s="301"/>
      <c r="I60" s="301"/>
      <c r="J60" s="301"/>
      <c r="K60" s="301"/>
      <c r="L60" s="301"/>
      <c r="M60" s="301"/>
      <c r="N60" s="298"/>
      <c r="O60" s="298"/>
      <c r="P60" s="298"/>
      <c r="Q60" s="271"/>
      <c r="R60" s="298" t="s">
        <v>138</v>
      </c>
      <c r="S60" s="298"/>
      <c r="T60" s="300"/>
      <c r="U60" s="301"/>
      <c r="V60" s="301"/>
      <c r="W60" s="301"/>
      <c r="X60" s="301"/>
      <c r="Y60" s="301"/>
      <c r="Z60" s="301"/>
      <c r="AA60" s="301"/>
      <c r="AB60" s="301"/>
      <c r="AC60" s="301"/>
      <c r="AD60" s="301"/>
      <c r="AE60" s="301"/>
      <c r="AF60" s="301"/>
      <c r="AG60" s="301"/>
      <c r="AH60" s="301"/>
      <c r="AI60" s="301"/>
      <c r="AJ60" s="301"/>
      <c r="AK60" s="298"/>
      <c r="AL60" s="68"/>
      <c r="AM60" s="182"/>
    </row>
    <row r="61" customFormat="false" ht="30" hidden="false" customHeight="true" outlineLevel="0" collapsed="false">
      <c r="A61" s="273"/>
      <c r="B61" s="267" t="s">
        <v>352</v>
      </c>
      <c r="C61" s="301"/>
      <c r="D61" s="301"/>
      <c r="E61" s="301"/>
      <c r="F61" s="301"/>
      <c r="G61" s="301"/>
      <c r="H61" s="301"/>
      <c r="I61" s="301"/>
      <c r="J61" s="301"/>
      <c r="K61" s="301"/>
      <c r="L61" s="301"/>
      <c r="M61" s="301"/>
      <c r="N61" s="298"/>
      <c r="O61" s="298"/>
      <c r="P61" s="298" t="s">
        <v>138</v>
      </c>
      <c r="Q61" s="271"/>
      <c r="R61" s="298"/>
      <c r="S61" s="298"/>
      <c r="T61" s="300"/>
      <c r="U61" s="301"/>
      <c r="V61" s="301"/>
      <c r="W61" s="301"/>
      <c r="X61" s="301"/>
      <c r="Y61" s="301"/>
      <c r="Z61" s="301"/>
      <c r="AA61" s="301"/>
      <c r="AB61" s="301"/>
      <c r="AC61" s="301"/>
      <c r="AD61" s="301"/>
      <c r="AE61" s="301"/>
      <c r="AF61" s="301"/>
      <c r="AG61" s="301"/>
      <c r="AH61" s="301"/>
      <c r="AI61" s="301"/>
      <c r="AJ61" s="301"/>
      <c r="AK61" s="298"/>
      <c r="AL61" s="68"/>
      <c r="AM61" s="182"/>
    </row>
    <row r="62" customFormat="false" ht="30" hidden="false" customHeight="true" outlineLevel="0" collapsed="false">
      <c r="A62" s="273"/>
      <c r="B62" s="267" t="s">
        <v>362</v>
      </c>
      <c r="C62" s="301"/>
      <c r="D62" s="301"/>
      <c r="E62" s="301"/>
      <c r="F62" s="301"/>
      <c r="G62" s="301"/>
      <c r="H62" s="301"/>
      <c r="I62" s="301"/>
      <c r="J62" s="301"/>
      <c r="K62" s="301"/>
      <c r="L62" s="301"/>
      <c r="M62" s="301"/>
      <c r="N62" s="298"/>
      <c r="O62" s="298"/>
      <c r="P62" s="298"/>
      <c r="Q62" s="271"/>
      <c r="R62" s="298" t="s">
        <v>138</v>
      </c>
      <c r="S62" s="298"/>
      <c r="T62" s="300"/>
      <c r="U62" s="301"/>
      <c r="V62" s="301"/>
      <c r="W62" s="301"/>
      <c r="X62" s="301"/>
      <c r="Y62" s="301"/>
      <c r="Z62" s="301"/>
      <c r="AA62" s="301"/>
      <c r="AB62" s="301"/>
      <c r="AC62" s="301"/>
      <c r="AD62" s="301"/>
      <c r="AE62" s="301"/>
      <c r="AF62" s="301"/>
      <c r="AG62" s="301"/>
      <c r="AH62" s="301"/>
      <c r="AI62" s="301"/>
      <c r="AJ62" s="301"/>
      <c r="AK62" s="298"/>
      <c r="AL62" s="68"/>
      <c r="AM62" s="182"/>
    </row>
    <row r="63" customFormat="false" ht="30" hidden="false" customHeight="true" outlineLevel="0" collapsed="false">
      <c r="A63" s="273"/>
      <c r="B63" s="267" t="s">
        <v>371</v>
      </c>
      <c r="C63" s="301" t="s">
        <v>716</v>
      </c>
      <c r="D63" s="301"/>
      <c r="E63" s="301"/>
      <c r="F63" s="301"/>
      <c r="G63" s="301"/>
      <c r="H63" s="301"/>
      <c r="I63" s="301"/>
      <c r="J63" s="301"/>
      <c r="K63" s="301"/>
      <c r="L63" s="301"/>
      <c r="M63" s="301"/>
      <c r="N63" s="298"/>
      <c r="O63" s="298"/>
      <c r="P63" s="298"/>
      <c r="Q63" s="271" t="s">
        <v>682</v>
      </c>
      <c r="R63" s="298"/>
      <c r="S63" s="298"/>
      <c r="T63" s="300" t="s">
        <v>113</v>
      </c>
      <c r="U63" s="301"/>
      <c r="V63" s="301"/>
      <c r="W63" s="301"/>
      <c r="X63" s="301"/>
      <c r="Y63" s="301"/>
      <c r="Z63" s="301"/>
      <c r="AA63" s="301"/>
      <c r="AB63" s="301"/>
      <c r="AC63" s="301"/>
      <c r="AD63" s="301"/>
      <c r="AE63" s="301"/>
      <c r="AF63" s="301"/>
      <c r="AG63" s="301"/>
      <c r="AH63" s="301"/>
      <c r="AI63" s="301"/>
      <c r="AJ63" s="301"/>
      <c r="AK63" s="298"/>
      <c r="AL63" s="68"/>
      <c r="AM63" s="182"/>
    </row>
    <row r="64" customFormat="false" ht="30" hidden="false" customHeight="true" outlineLevel="0" collapsed="false">
      <c r="A64" s="273"/>
      <c r="B64" s="267" t="s">
        <v>717</v>
      </c>
      <c r="C64" s="298" t="s">
        <v>716</v>
      </c>
      <c r="D64" s="298"/>
      <c r="E64" s="298"/>
      <c r="F64" s="298"/>
      <c r="G64" s="298"/>
      <c r="H64" s="298"/>
      <c r="I64" s="298"/>
      <c r="J64" s="298"/>
      <c r="K64" s="298"/>
      <c r="L64" s="298"/>
      <c r="M64" s="298"/>
      <c r="N64" s="298"/>
      <c r="O64" s="298"/>
      <c r="P64" s="298"/>
      <c r="Q64" s="271"/>
      <c r="R64" s="298" t="s">
        <v>682</v>
      </c>
      <c r="S64" s="298"/>
      <c r="T64" s="300"/>
      <c r="U64" s="298"/>
      <c r="V64" s="298"/>
      <c r="W64" s="298"/>
      <c r="X64" s="298"/>
      <c r="Y64" s="298"/>
      <c r="Z64" s="298"/>
      <c r="AA64" s="298"/>
      <c r="AB64" s="298"/>
      <c r="AC64" s="298"/>
      <c r="AD64" s="298"/>
      <c r="AE64" s="298"/>
      <c r="AF64" s="298"/>
      <c r="AG64" s="298"/>
      <c r="AH64" s="298"/>
      <c r="AI64" s="298"/>
      <c r="AJ64" s="298"/>
      <c r="AK64" s="298"/>
      <c r="AL64" s="68"/>
      <c r="AM64" s="182"/>
    </row>
    <row r="65" customFormat="false" ht="30" hidden="false" customHeight="true" outlineLevel="0" collapsed="false">
      <c r="A65" s="273"/>
      <c r="B65" s="267" t="s">
        <v>718</v>
      </c>
      <c r="C65" s="298"/>
      <c r="D65" s="298"/>
      <c r="E65" s="298"/>
      <c r="F65" s="298"/>
      <c r="G65" s="298"/>
      <c r="H65" s="298"/>
      <c r="I65" s="298"/>
      <c r="J65" s="298"/>
      <c r="K65" s="298"/>
      <c r="L65" s="298"/>
      <c r="M65" s="298"/>
      <c r="N65" s="298"/>
      <c r="O65" s="298"/>
      <c r="P65" s="298" t="s">
        <v>138</v>
      </c>
      <c r="Q65" s="271"/>
      <c r="R65" s="298"/>
      <c r="S65" s="298"/>
      <c r="T65" s="300"/>
      <c r="U65" s="298"/>
      <c r="V65" s="298"/>
      <c r="W65" s="298"/>
      <c r="X65" s="298"/>
      <c r="Y65" s="298"/>
      <c r="Z65" s="298"/>
      <c r="AA65" s="298"/>
      <c r="AB65" s="298"/>
      <c r="AC65" s="298"/>
      <c r="AD65" s="298"/>
      <c r="AE65" s="298"/>
      <c r="AF65" s="298"/>
      <c r="AG65" s="298"/>
      <c r="AH65" s="298"/>
      <c r="AI65" s="298"/>
      <c r="AJ65" s="298"/>
      <c r="AK65" s="298"/>
      <c r="AL65" s="68"/>
      <c r="AM65" s="182"/>
    </row>
    <row r="66" customFormat="false" ht="30" hidden="false" customHeight="true" outlineLevel="0" collapsed="false">
      <c r="A66" s="273"/>
      <c r="B66" s="267" t="s">
        <v>719</v>
      </c>
      <c r="C66" s="298"/>
      <c r="D66" s="298"/>
      <c r="E66" s="298"/>
      <c r="F66" s="298"/>
      <c r="G66" s="298"/>
      <c r="H66" s="298"/>
      <c r="I66" s="298"/>
      <c r="J66" s="298"/>
      <c r="K66" s="298"/>
      <c r="L66" s="298"/>
      <c r="M66" s="298"/>
      <c r="N66" s="298"/>
      <c r="O66" s="298"/>
      <c r="P66" s="298"/>
      <c r="Q66" s="271"/>
      <c r="R66" s="298"/>
      <c r="S66" s="298" t="s">
        <v>138</v>
      </c>
      <c r="T66" s="300"/>
      <c r="U66" s="298"/>
      <c r="V66" s="298"/>
      <c r="W66" s="298"/>
      <c r="X66" s="298"/>
      <c r="Y66" s="298"/>
      <c r="Z66" s="298"/>
      <c r="AA66" s="298"/>
      <c r="AB66" s="298"/>
      <c r="AC66" s="298"/>
      <c r="AD66" s="298"/>
      <c r="AE66" s="298"/>
      <c r="AF66" s="298"/>
      <c r="AG66" s="298"/>
      <c r="AH66" s="298"/>
      <c r="AI66" s="298"/>
      <c r="AJ66" s="298"/>
      <c r="AK66" s="298"/>
      <c r="AL66" s="68"/>
      <c r="AM66" s="182"/>
    </row>
    <row r="67" customFormat="false" ht="30" hidden="false" customHeight="true" outlineLevel="0" collapsed="false">
      <c r="A67" s="273"/>
      <c r="B67" s="267" t="s">
        <v>720</v>
      </c>
      <c r="C67" s="298"/>
      <c r="D67" s="298"/>
      <c r="E67" s="298"/>
      <c r="F67" s="298"/>
      <c r="G67" s="298"/>
      <c r="H67" s="298"/>
      <c r="I67" s="298"/>
      <c r="J67" s="298"/>
      <c r="K67" s="298"/>
      <c r="L67" s="298"/>
      <c r="M67" s="298"/>
      <c r="N67" s="298"/>
      <c r="O67" s="298"/>
      <c r="P67" s="298" t="s">
        <v>138</v>
      </c>
      <c r="Q67" s="271"/>
      <c r="R67" s="298"/>
      <c r="S67" s="298"/>
      <c r="T67" s="300"/>
      <c r="U67" s="298"/>
      <c r="V67" s="298"/>
      <c r="W67" s="298"/>
      <c r="X67" s="298"/>
      <c r="Y67" s="298"/>
      <c r="Z67" s="298"/>
      <c r="AA67" s="298"/>
      <c r="AB67" s="298"/>
      <c r="AC67" s="298"/>
      <c r="AD67" s="298"/>
      <c r="AE67" s="298"/>
      <c r="AF67" s="298"/>
      <c r="AG67" s="298"/>
      <c r="AH67" s="298"/>
      <c r="AI67" s="298"/>
      <c r="AJ67" s="298"/>
      <c r="AK67" s="298"/>
      <c r="AL67" s="68"/>
      <c r="AM67" s="182"/>
    </row>
    <row r="68" customFormat="false" ht="30" hidden="false" customHeight="true" outlineLevel="0" collapsed="false">
      <c r="A68" s="273"/>
      <c r="B68" s="267" t="s">
        <v>721</v>
      </c>
      <c r="C68" s="298"/>
      <c r="D68" s="298"/>
      <c r="E68" s="298"/>
      <c r="F68" s="298"/>
      <c r="G68" s="298"/>
      <c r="H68" s="298"/>
      <c r="I68" s="298"/>
      <c r="J68" s="298"/>
      <c r="K68" s="298"/>
      <c r="L68" s="298"/>
      <c r="M68" s="298"/>
      <c r="N68" s="298"/>
      <c r="O68" s="298"/>
      <c r="P68" s="298"/>
      <c r="Q68" s="271" t="s">
        <v>138</v>
      </c>
      <c r="R68" s="298"/>
      <c r="S68" s="298"/>
      <c r="T68" s="300"/>
      <c r="U68" s="298"/>
      <c r="V68" s="298"/>
      <c r="W68" s="298"/>
      <c r="X68" s="298"/>
      <c r="Y68" s="298"/>
      <c r="Z68" s="298"/>
      <c r="AA68" s="298"/>
      <c r="AB68" s="298"/>
      <c r="AC68" s="298"/>
      <c r="AD68" s="298"/>
      <c r="AE68" s="298"/>
      <c r="AF68" s="298"/>
      <c r="AG68" s="298"/>
      <c r="AH68" s="298"/>
      <c r="AI68" s="298"/>
      <c r="AJ68" s="298"/>
      <c r="AK68" s="298"/>
      <c r="AL68" s="68"/>
      <c r="AM68" s="182"/>
    </row>
    <row r="69" customFormat="false" ht="30" hidden="false" customHeight="true" outlineLevel="0" collapsed="false">
      <c r="A69" s="273"/>
      <c r="B69" s="267" t="s">
        <v>722</v>
      </c>
      <c r="C69" s="298"/>
      <c r="D69" s="298"/>
      <c r="E69" s="298"/>
      <c r="F69" s="298"/>
      <c r="G69" s="298"/>
      <c r="H69" s="298"/>
      <c r="I69" s="298"/>
      <c r="J69" s="298"/>
      <c r="K69" s="298"/>
      <c r="L69" s="298"/>
      <c r="M69" s="298"/>
      <c r="N69" s="298"/>
      <c r="O69" s="298"/>
      <c r="P69" s="298"/>
      <c r="Q69" s="271"/>
      <c r="R69" s="298" t="s">
        <v>138</v>
      </c>
      <c r="S69" s="298"/>
      <c r="T69" s="300"/>
      <c r="U69" s="298"/>
      <c r="V69" s="298"/>
      <c r="W69" s="298"/>
      <c r="X69" s="298"/>
      <c r="Y69" s="298"/>
      <c r="Z69" s="298"/>
      <c r="AA69" s="298"/>
      <c r="AB69" s="298"/>
      <c r="AC69" s="298"/>
      <c r="AD69" s="298"/>
      <c r="AE69" s="298"/>
      <c r="AF69" s="298"/>
      <c r="AG69" s="298"/>
      <c r="AH69" s="298"/>
      <c r="AI69" s="298"/>
      <c r="AJ69" s="298"/>
      <c r="AK69" s="298"/>
      <c r="AL69" s="68"/>
      <c r="AM69" s="182"/>
    </row>
    <row r="70" customFormat="false" ht="30" hidden="false" customHeight="true" outlineLevel="0" collapsed="false">
      <c r="A70" s="273"/>
      <c r="B70" s="267" t="s">
        <v>723</v>
      </c>
      <c r="C70" s="298"/>
      <c r="D70" s="298"/>
      <c r="E70" s="298"/>
      <c r="F70" s="298"/>
      <c r="G70" s="298"/>
      <c r="H70" s="298"/>
      <c r="I70" s="298"/>
      <c r="J70" s="298"/>
      <c r="K70" s="298"/>
      <c r="L70" s="298"/>
      <c r="M70" s="298"/>
      <c r="N70" s="298"/>
      <c r="O70" s="298"/>
      <c r="P70" s="298"/>
      <c r="Q70" s="271"/>
      <c r="R70" s="298" t="s">
        <v>138</v>
      </c>
      <c r="S70" s="298"/>
      <c r="T70" s="300"/>
      <c r="U70" s="298"/>
      <c r="V70" s="298"/>
      <c r="W70" s="298"/>
      <c r="X70" s="298"/>
      <c r="Y70" s="298"/>
      <c r="Z70" s="298"/>
      <c r="AA70" s="298"/>
      <c r="AB70" s="298"/>
      <c r="AC70" s="298"/>
      <c r="AD70" s="298"/>
      <c r="AE70" s="298"/>
      <c r="AF70" s="298"/>
      <c r="AG70" s="298"/>
      <c r="AH70" s="298"/>
      <c r="AI70" s="298"/>
      <c r="AJ70" s="298"/>
      <c r="AK70" s="298"/>
      <c r="AL70" s="68"/>
      <c r="AM70" s="182"/>
    </row>
    <row r="71" customFormat="false" ht="30" hidden="false" customHeight="true" outlineLevel="0" collapsed="false">
      <c r="A71" s="273" t="s">
        <v>724</v>
      </c>
      <c r="B71" s="267" t="s">
        <v>380</v>
      </c>
      <c r="C71" s="301" t="s">
        <v>725</v>
      </c>
      <c r="D71" s="301"/>
      <c r="E71" s="301"/>
      <c r="F71" s="301"/>
      <c r="G71" s="301"/>
      <c r="H71" s="301"/>
      <c r="I71" s="301"/>
      <c r="J71" s="301"/>
      <c r="K71" s="301"/>
      <c r="L71" s="301"/>
      <c r="M71" s="301"/>
      <c r="N71" s="298"/>
      <c r="O71" s="298"/>
      <c r="P71" s="298"/>
      <c r="Q71" s="271"/>
      <c r="R71" s="298"/>
      <c r="S71" s="298" t="s">
        <v>682</v>
      </c>
      <c r="T71" s="300"/>
      <c r="U71" s="301"/>
      <c r="V71" s="301"/>
      <c r="W71" s="301"/>
      <c r="X71" s="301"/>
      <c r="Y71" s="301"/>
      <c r="Z71" s="301"/>
      <c r="AA71" s="301"/>
      <c r="AB71" s="301"/>
      <c r="AC71" s="301"/>
      <c r="AD71" s="301"/>
      <c r="AE71" s="301"/>
      <c r="AF71" s="301"/>
      <c r="AG71" s="301"/>
      <c r="AH71" s="301"/>
      <c r="AI71" s="301"/>
      <c r="AJ71" s="301"/>
      <c r="AK71" s="298"/>
      <c r="AL71" s="68"/>
      <c r="AM71" s="182"/>
    </row>
    <row r="72" customFormat="false" ht="30" hidden="false" customHeight="true" outlineLevel="0" collapsed="false">
      <c r="A72" s="273"/>
      <c r="B72" s="267" t="s">
        <v>392</v>
      </c>
      <c r="C72" s="301" t="s">
        <v>725</v>
      </c>
      <c r="D72" s="301"/>
      <c r="E72" s="301"/>
      <c r="F72" s="301"/>
      <c r="G72" s="301"/>
      <c r="H72" s="301"/>
      <c r="I72" s="301"/>
      <c r="J72" s="301"/>
      <c r="K72" s="301"/>
      <c r="L72" s="301"/>
      <c r="M72" s="301"/>
      <c r="N72" s="298"/>
      <c r="O72" s="298"/>
      <c r="P72" s="298"/>
      <c r="Q72" s="271"/>
      <c r="R72" s="298"/>
      <c r="S72" s="298" t="s">
        <v>682</v>
      </c>
      <c r="T72" s="300"/>
      <c r="U72" s="301"/>
      <c r="V72" s="301"/>
      <c r="W72" s="301"/>
      <c r="X72" s="301"/>
      <c r="Y72" s="301"/>
      <c r="Z72" s="301"/>
      <c r="AA72" s="301"/>
      <c r="AB72" s="301"/>
      <c r="AC72" s="301"/>
      <c r="AD72" s="301"/>
      <c r="AE72" s="301"/>
      <c r="AF72" s="301"/>
      <c r="AG72" s="301"/>
      <c r="AH72" s="301"/>
      <c r="AI72" s="301"/>
      <c r="AJ72" s="301"/>
      <c r="AK72" s="298"/>
      <c r="AL72" s="68"/>
      <c r="AM72" s="182"/>
    </row>
    <row r="73" customFormat="false" ht="30" hidden="false" customHeight="true" outlineLevel="0" collapsed="false">
      <c r="A73" s="273"/>
      <c r="B73" s="267" t="s">
        <v>402</v>
      </c>
      <c r="C73" s="301" t="s">
        <v>725</v>
      </c>
      <c r="D73" s="301"/>
      <c r="E73" s="301"/>
      <c r="F73" s="301"/>
      <c r="G73" s="301"/>
      <c r="H73" s="301"/>
      <c r="I73" s="301"/>
      <c r="J73" s="301"/>
      <c r="K73" s="301"/>
      <c r="L73" s="301"/>
      <c r="M73" s="301"/>
      <c r="N73" s="298"/>
      <c r="O73" s="298"/>
      <c r="P73" s="298"/>
      <c r="Q73" s="271"/>
      <c r="R73" s="298"/>
      <c r="S73" s="298" t="s">
        <v>682</v>
      </c>
      <c r="T73" s="300"/>
      <c r="U73" s="301"/>
      <c r="V73" s="301"/>
      <c r="W73" s="301"/>
      <c r="X73" s="301"/>
      <c r="Y73" s="301"/>
      <c r="Z73" s="301"/>
      <c r="AA73" s="301"/>
      <c r="AB73" s="301"/>
      <c r="AC73" s="301"/>
      <c r="AD73" s="301"/>
      <c r="AE73" s="301"/>
      <c r="AF73" s="301"/>
      <c r="AG73" s="301"/>
      <c r="AH73" s="301"/>
      <c r="AI73" s="301"/>
      <c r="AJ73" s="301"/>
      <c r="AK73" s="298"/>
      <c r="AL73" s="68"/>
      <c r="AM73" s="182"/>
    </row>
    <row r="74" customFormat="false" ht="30" hidden="false" customHeight="true" outlineLevel="0" collapsed="false">
      <c r="A74" s="273"/>
      <c r="B74" s="267" t="s">
        <v>411</v>
      </c>
      <c r="C74" s="301"/>
      <c r="D74" s="301"/>
      <c r="E74" s="301"/>
      <c r="F74" s="301"/>
      <c r="G74" s="301"/>
      <c r="H74" s="301"/>
      <c r="I74" s="301"/>
      <c r="J74" s="301"/>
      <c r="K74" s="301"/>
      <c r="L74" s="301"/>
      <c r="M74" s="301"/>
      <c r="N74" s="298"/>
      <c r="O74" s="298"/>
      <c r="P74" s="298"/>
      <c r="Q74" s="271" t="s">
        <v>138</v>
      </c>
      <c r="R74" s="298"/>
      <c r="S74" s="298"/>
      <c r="T74" s="300"/>
      <c r="U74" s="301"/>
      <c r="V74" s="301"/>
      <c r="W74" s="301"/>
      <c r="X74" s="301"/>
      <c r="Y74" s="301"/>
      <c r="Z74" s="301"/>
      <c r="AA74" s="301"/>
      <c r="AB74" s="301"/>
      <c r="AC74" s="301"/>
      <c r="AD74" s="301"/>
      <c r="AE74" s="301"/>
      <c r="AF74" s="301"/>
      <c r="AG74" s="301"/>
      <c r="AH74" s="301"/>
      <c r="AI74" s="301"/>
      <c r="AJ74" s="301"/>
      <c r="AK74" s="298"/>
      <c r="AL74" s="68"/>
      <c r="AM74" s="182"/>
    </row>
    <row r="75" customFormat="false" ht="30" hidden="false" customHeight="true" outlineLevel="0" collapsed="false">
      <c r="A75" s="273"/>
      <c r="B75" s="267" t="s">
        <v>421</v>
      </c>
      <c r="C75" s="301"/>
      <c r="D75" s="301"/>
      <c r="E75" s="301"/>
      <c r="F75" s="301"/>
      <c r="G75" s="301"/>
      <c r="H75" s="301"/>
      <c r="I75" s="301"/>
      <c r="J75" s="301"/>
      <c r="K75" s="301"/>
      <c r="L75" s="301"/>
      <c r="M75" s="301"/>
      <c r="N75" s="298"/>
      <c r="O75" s="298"/>
      <c r="P75" s="298"/>
      <c r="Q75" s="271" t="s">
        <v>138</v>
      </c>
      <c r="R75" s="298"/>
      <c r="S75" s="298"/>
      <c r="T75" s="300"/>
      <c r="U75" s="301"/>
      <c r="V75" s="301"/>
      <c r="W75" s="301"/>
      <c r="X75" s="301"/>
      <c r="Y75" s="301"/>
      <c r="Z75" s="301"/>
      <c r="AA75" s="301"/>
      <c r="AB75" s="301"/>
      <c r="AC75" s="301"/>
      <c r="AD75" s="301"/>
      <c r="AE75" s="301"/>
      <c r="AF75" s="301"/>
      <c r="AG75" s="301"/>
      <c r="AH75" s="301"/>
      <c r="AI75" s="301"/>
      <c r="AJ75" s="301"/>
      <c r="AK75" s="298"/>
      <c r="AL75" s="68"/>
      <c r="AM75" s="182"/>
    </row>
    <row r="76" customFormat="false" ht="30" hidden="false" customHeight="true" outlineLevel="0" collapsed="false">
      <c r="A76" s="273"/>
      <c r="B76" s="267" t="s">
        <v>431</v>
      </c>
      <c r="C76" s="301"/>
      <c r="D76" s="301"/>
      <c r="E76" s="301"/>
      <c r="F76" s="301"/>
      <c r="G76" s="301"/>
      <c r="H76" s="301"/>
      <c r="I76" s="301"/>
      <c r="J76" s="301"/>
      <c r="K76" s="301"/>
      <c r="L76" s="301"/>
      <c r="M76" s="301"/>
      <c r="N76" s="298"/>
      <c r="O76" s="298"/>
      <c r="P76" s="298"/>
      <c r="Q76" s="271" t="s">
        <v>138</v>
      </c>
      <c r="R76" s="298"/>
      <c r="S76" s="298"/>
      <c r="T76" s="300"/>
      <c r="U76" s="301"/>
      <c r="V76" s="301"/>
      <c r="W76" s="301"/>
      <c r="X76" s="301"/>
      <c r="Y76" s="301"/>
      <c r="Z76" s="301"/>
      <c r="AA76" s="301"/>
      <c r="AB76" s="301"/>
      <c r="AC76" s="301"/>
      <c r="AD76" s="301"/>
      <c r="AE76" s="301"/>
      <c r="AF76" s="301"/>
      <c r="AG76" s="301"/>
      <c r="AH76" s="301"/>
      <c r="AI76" s="301"/>
      <c r="AJ76" s="301"/>
      <c r="AK76" s="298"/>
      <c r="AL76" s="68"/>
      <c r="AM76" s="182"/>
    </row>
    <row r="77" customFormat="false" ht="30" hidden="false" customHeight="true" outlineLevel="0" collapsed="false">
      <c r="A77" s="273"/>
      <c r="B77" s="267" t="s">
        <v>439</v>
      </c>
      <c r="C77" s="301"/>
      <c r="D77" s="301"/>
      <c r="E77" s="301"/>
      <c r="F77" s="301"/>
      <c r="G77" s="301"/>
      <c r="H77" s="301"/>
      <c r="I77" s="301"/>
      <c r="J77" s="301"/>
      <c r="K77" s="301"/>
      <c r="L77" s="301"/>
      <c r="M77" s="301"/>
      <c r="N77" s="298"/>
      <c r="O77" s="298"/>
      <c r="P77" s="298"/>
      <c r="Q77" s="271" t="s">
        <v>138</v>
      </c>
      <c r="R77" s="298"/>
      <c r="S77" s="298"/>
      <c r="T77" s="300"/>
      <c r="U77" s="301"/>
      <c r="V77" s="301"/>
      <c r="W77" s="301"/>
      <c r="X77" s="301"/>
      <c r="Y77" s="301"/>
      <c r="Z77" s="301"/>
      <c r="AA77" s="301"/>
      <c r="AB77" s="301"/>
      <c r="AC77" s="301"/>
      <c r="AD77" s="301"/>
      <c r="AE77" s="301"/>
      <c r="AF77" s="301"/>
      <c r="AG77" s="301"/>
      <c r="AH77" s="301"/>
      <c r="AI77" s="301"/>
      <c r="AJ77" s="301"/>
      <c r="AK77" s="298"/>
      <c r="AL77" s="68"/>
      <c r="AM77" s="182"/>
    </row>
    <row r="78" customFormat="false" ht="30" hidden="false" customHeight="true" outlineLevel="0" collapsed="false">
      <c r="A78" s="273"/>
      <c r="B78" s="267" t="s">
        <v>449</v>
      </c>
      <c r="C78" s="301"/>
      <c r="D78" s="301"/>
      <c r="E78" s="301"/>
      <c r="F78" s="301"/>
      <c r="G78" s="301"/>
      <c r="H78" s="301"/>
      <c r="I78" s="301"/>
      <c r="J78" s="301"/>
      <c r="K78" s="301"/>
      <c r="L78" s="301"/>
      <c r="M78" s="301"/>
      <c r="N78" s="298"/>
      <c r="O78" s="298"/>
      <c r="P78" s="298"/>
      <c r="Q78" s="271" t="s">
        <v>138</v>
      </c>
      <c r="R78" s="298"/>
      <c r="S78" s="298"/>
      <c r="T78" s="300"/>
      <c r="U78" s="301"/>
      <c r="V78" s="301"/>
      <c r="W78" s="301"/>
      <c r="X78" s="301"/>
      <c r="Y78" s="301"/>
      <c r="Z78" s="301"/>
      <c r="AA78" s="301"/>
      <c r="AB78" s="301"/>
      <c r="AC78" s="301"/>
      <c r="AD78" s="301"/>
      <c r="AE78" s="301"/>
      <c r="AF78" s="301"/>
      <c r="AG78" s="301"/>
      <c r="AH78" s="301"/>
      <c r="AI78" s="301"/>
      <c r="AJ78" s="301"/>
      <c r="AK78" s="298"/>
      <c r="AL78" s="68"/>
      <c r="AM78" s="182"/>
    </row>
    <row r="79" customFormat="false" ht="30" hidden="false" customHeight="true" outlineLevel="0" collapsed="false">
      <c r="A79" s="273"/>
      <c r="B79" s="267" t="s">
        <v>726</v>
      </c>
      <c r="C79" s="301"/>
      <c r="D79" s="301"/>
      <c r="E79" s="301"/>
      <c r="F79" s="301"/>
      <c r="G79" s="301"/>
      <c r="H79" s="301"/>
      <c r="I79" s="301"/>
      <c r="J79" s="301"/>
      <c r="K79" s="301"/>
      <c r="L79" s="301"/>
      <c r="M79" s="301"/>
      <c r="N79" s="298"/>
      <c r="O79" s="298"/>
      <c r="P79" s="298"/>
      <c r="Q79" s="271" t="s">
        <v>138</v>
      </c>
      <c r="R79" s="298"/>
      <c r="S79" s="298"/>
      <c r="T79" s="300"/>
      <c r="U79" s="301"/>
      <c r="V79" s="301"/>
      <c r="W79" s="301"/>
      <c r="X79" s="301"/>
      <c r="Y79" s="301"/>
      <c r="Z79" s="301"/>
      <c r="AA79" s="301"/>
      <c r="AB79" s="301"/>
      <c r="AC79" s="301"/>
      <c r="AD79" s="301"/>
      <c r="AE79" s="301"/>
      <c r="AF79" s="301"/>
      <c r="AG79" s="301"/>
      <c r="AH79" s="301"/>
      <c r="AI79" s="301"/>
      <c r="AJ79" s="301"/>
      <c r="AK79" s="298"/>
      <c r="AL79" s="68"/>
      <c r="AM79" s="182"/>
    </row>
    <row r="80" customFormat="false" ht="30" hidden="false" customHeight="true" outlineLevel="0" collapsed="false">
      <c r="A80" s="273"/>
      <c r="B80" s="267" t="s">
        <v>727</v>
      </c>
      <c r="C80" s="301"/>
      <c r="D80" s="301"/>
      <c r="E80" s="301"/>
      <c r="F80" s="301"/>
      <c r="G80" s="301"/>
      <c r="H80" s="301"/>
      <c r="I80" s="301"/>
      <c r="J80" s="301"/>
      <c r="K80" s="301"/>
      <c r="L80" s="301"/>
      <c r="M80" s="301"/>
      <c r="N80" s="298"/>
      <c r="O80" s="298"/>
      <c r="P80" s="298"/>
      <c r="Q80" s="271" t="s">
        <v>138</v>
      </c>
      <c r="R80" s="298"/>
      <c r="S80" s="298"/>
      <c r="T80" s="300"/>
      <c r="U80" s="301"/>
      <c r="V80" s="301"/>
      <c r="W80" s="301"/>
      <c r="X80" s="301"/>
      <c r="Y80" s="301"/>
      <c r="Z80" s="301"/>
      <c r="AA80" s="301"/>
      <c r="AB80" s="301"/>
      <c r="AC80" s="301"/>
      <c r="AD80" s="301"/>
      <c r="AE80" s="301"/>
      <c r="AF80" s="301"/>
      <c r="AG80" s="301"/>
      <c r="AH80" s="301"/>
      <c r="AI80" s="301"/>
      <c r="AJ80" s="301"/>
      <c r="AK80" s="298"/>
      <c r="AL80" s="68"/>
      <c r="AM80" s="182"/>
    </row>
    <row r="81" customFormat="false" ht="30" hidden="false" customHeight="true" outlineLevel="0" collapsed="false">
      <c r="A81" s="273"/>
      <c r="B81" s="267" t="s">
        <v>728</v>
      </c>
      <c r="C81" s="301"/>
      <c r="D81" s="301"/>
      <c r="E81" s="301"/>
      <c r="F81" s="301"/>
      <c r="G81" s="301"/>
      <c r="H81" s="301"/>
      <c r="I81" s="301"/>
      <c r="J81" s="301"/>
      <c r="K81" s="301"/>
      <c r="L81" s="301"/>
      <c r="M81" s="301"/>
      <c r="N81" s="298"/>
      <c r="O81" s="298"/>
      <c r="P81" s="298"/>
      <c r="Q81" s="271" t="s">
        <v>138</v>
      </c>
      <c r="R81" s="298"/>
      <c r="S81" s="298"/>
      <c r="T81" s="300"/>
      <c r="U81" s="301"/>
      <c r="V81" s="301"/>
      <c r="W81" s="301"/>
      <c r="X81" s="301"/>
      <c r="Y81" s="301"/>
      <c r="Z81" s="301"/>
      <c r="AA81" s="301"/>
      <c r="AB81" s="301"/>
      <c r="AC81" s="301"/>
      <c r="AD81" s="301"/>
      <c r="AE81" s="301"/>
      <c r="AF81" s="301"/>
      <c r="AG81" s="301"/>
      <c r="AH81" s="301"/>
      <c r="AI81" s="301"/>
      <c r="AJ81" s="301"/>
      <c r="AK81" s="298"/>
      <c r="AL81" s="68"/>
      <c r="AM81" s="182"/>
    </row>
    <row r="82" customFormat="false" ht="30" hidden="false" customHeight="true" outlineLevel="0" collapsed="false">
      <c r="A82" s="273"/>
      <c r="B82" s="267" t="s">
        <v>729</v>
      </c>
      <c r="C82" s="301"/>
      <c r="D82" s="301"/>
      <c r="E82" s="301"/>
      <c r="F82" s="301"/>
      <c r="G82" s="301"/>
      <c r="H82" s="301"/>
      <c r="I82" s="301"/>
      <c r="J82" s="301"/>
      <c r="K82" s="301"/>
      <c r="L82" s="301"/>
      <c r="M82" s="301"/>
      <c r="N82" s="298"/>
      <c r="O82" s="298"/>
      <c r="P82" s="298"/>
      <c r="Q82" s="271" t="s">
        <v>138</v>
      </c>
      <c r="R82" s="298"/>
      <c r="S82" s="298"/>
      <c r="T82" s="300"/>
      <c r="U82" s="301"/>
      <c r="V82" s="301"/>
      <c r="W82" s="301"/>
      <c r="X82" s="301"/>
      <c r="Y82" s="301"/>
      <c r="Z82" s="301"/>
      <c r="AA82" s="301"/>
      <c r="AB82" s="301"/>
      <c r="AC82" s="301"/>
      <c r="AD82" s="301"/>
      <c r="AE82" s="301"/>
      <c r="AF82" s="301"/>
      <c r="AG82" s="301"/>
      <c r="AH82" s="301"/>
      <c r="AI82" s="301"/>
      <c r="AJ82" s="301"/>
      <c r="AK82" s="298"/>
      <c r="AL82" s="68"/>
      <c r="AM82" s="182"/>
    </row>
    <row r="83" customFormat="false" ht="30" hidden="false" customHeight="true" outlineLevel="0" collapsed="false">
      <c r="A83" s="273"/>
      <c r="B83" s="267" t="s">
        <v>730</v>
      </c>
      <c r="C83" s="301"/>
      <c r="D83" s="301"/>
      <c r="E83" s="301"/>
      <c r="F83" s="301"/>
      <c r="G83" s="301"/>
      <c r="H83" s="301"/>
      <c r="I83" s="301"/>
      <c r="J83" s="301"/>
      <c r="K83" s="301"/>
      <c r="L83" s="301"/>
      <c r="M83" s="301"/>
      <c r="N83" s="298"/>
      <c r="O83" s="298"/>
      <c r="P83" s="298"/>
      <c r="Q83" s="271" t="s">
        <v>138</v>
      </c>
      <c r="R83" s="298"/>
      <c r="S83" s="298"/>
      <c r="T83" s="300"/>
      <c r="U83" s="301"/>
      <c r="V83" s="301"/>
      <c r="W83" s="301"/>
      <c r="X83" s="301"/>
      <c r="Y83" s="301"/>
      <c r="Z83" s="301"/>
      <c r="AA83" s="301"/>
      <c r="AB83" s="301"/>
      <c r="AC83" s="301"/>
      <c r="AD83" s="301"/>
      <c r="AE83" s="301"/>
      <c r="AF83" s="301"/>
      <c r="AG83" s="301"/>
      <c r="AH83" s="301"/>
      <c r="AI83" s="301"/>
      <c r="AJ83" s="301"/>
      <c r="AK83" s="298"/>
      <c r="AL83" s="68"/>
      <c r="AM83" s="182"/>
    </row>
    <row r="84" customFormat="false" ht="30" hidden="false" customHeight="true" outlineLevel="0" collapsed="false">
      <c r="A84" s="273"/>
      <c r="B84" s="267" t="s">
        <v>731</v>
      </c>
      <c r="C84" s="301"/>
      <c r="D84" s="301"/>
      <c r="E84" s="301"/>
      <c r="F84" s="301"/>
      <c r="G84" s="301"/>
      <c r="H84" s="301"/>
      <c r="I84" s="301"/>
      <c r="J84" s="301"/>
      <c r="K84" s="301"/>
      <c r="L84" s="301"/>
      <c r="M84" s="301"/>
      <c r="N84" s="298"/>
      <c r="O84" s="298"/>
      <c r="P84" s="298"/>
      <c r="Q84" s="271" t="s">
        <v>138</v>
      </c>
      <c r="R84" s="298"/>
      <c r="S84" s="298"/>
      <c r="T84" s="300"/>
      <c r="U84" s="301"/>
      <c r="V84" s="301"/>
      <c r="W84" s="301"/>
      <c r="X84" s="301"/>
      <c r="Y84" s="301"/>
      <c r="Z84" s="301"/>
      <c r="AA84" s="301"/>
      <c r="AB84" s="301"/>
      <c r="AC84" s="301"/>
      <c r="AD84" s="301"/>
      <c r="AE84" s="301"/>
      <c r="AF84" s="301"/>
      <c r="AG84" s="301"/>
      <c r="AH84" s="301"/>
      <c r="AI84" s="301"/>
      <c r="AJ84" s="301"/>
      <c r="AK84" s="298"/>
      <c r="AL84" s="68"/>
      <c r="AM84" s="182"/>
    </row>
    <row r="85" customFormat="false" ht="30" hidden="false" customHeight="true" outlineLevel="0" collapsed="false">
      <c r="A85" s="273"/>
      <c r="B85" s="267" t="s">
        <v>732</v>
      </c>
      <c r="C85" s="301"/>
      <c r="D85" s="301"/>
      <c r="E85" s="301"/>
      <c r="F85" s="301"/>
      <c r="G85" s="301"/>
      <c r="H85" s="301"/>
      <c r="I85" s="301"/>
      <c r="J85" s="301"/>
      <c r="K85" s="301"/>
      <c r="L85" s="301"/>
      <c r="M85" s="301"/>
      <c r="N85" s="298"/>
      <c r="O85" s="298"/>
      <c r="P85" s="298"/>
      <c r="Q85" s="271" t="s">
        <v>138</v>
      </c>
      <c r="R85" s="298"/>
      <c r="S85" s="298"/>
      <c r="T85" s="300"/>
      <c r="U85" s="301"/>
      <c r="V85" s="301"/>
      <c r="W85" s="301"/>
      <c r="X85" s="301"/>
      <c r="Y85" s="301"/>
      <c r="Z85" s="301"/>
      <c r="AA85" s="301"/>
      <c r="AB85" s="301"/>
      <c r="AC85" s="301"/>
      <c r="AD85" s="301"/>
      <c r="AE85" s="301"/>
      <c r="AF85" s="301"/>
      <c r="AG85" s="301"/>
      <c r="AH85" s="301"/>
      <c r="AI85" s="301"/>
      <c r="AJ85" s="301"/>
      <c r="AK85" s="298"/>
      <c r="AL85" s="68"/>
      <c r="AM85" s="182"/>
    </row>
    <row r="86" customFormat="false" ht="30" hidden="false" customHeight="true" outlineLevel="0" collapsed="false">
      <c r="A86" s="273" t="s">
        <v>733</v>
      </c>
      <c r="B86" s="267" t="s">
        <v>458</v>
      </c>
      <c r="C86" s="301" t="s">
        <v>734</v>
      </c>
      <c r="D86" s="301"/>
      <c r="E86" s="301"/>
      <c r="F86" s="301"/>
      <c r="G86" s="301"/>
      <c r="H86" s="301"/>
      <c r="I86" s="301"/>
      <c r="J86" s="301"/>
      <c r="K86" s="301"/>
      <c r="L86" s="301"/>
      <c r="M86" s="301"/>
      <c r="N86" s="298"/>
      <c r="O86" s="298"/>
      <c r="P86" s="298"/>
      <c r="Q86" s="271"/>
      <c r="R86" s="298"/>
      <c r="S86" s="298" t="s">
        <v>682</v>
      </c>
      <c r="T86" s="300"/>
      <c r="U86" s="301"/>
      <c r="V86" s="301"/>
      <c r="W86" s="301"/>
      <c r="X86" s="301"/>
      <c r="Y86" s="301"/>
      <c r="Z86" s="301"/>
      <c r="AA86" s="301"/>
      <c r="AB86" s="301"/>
      <c r="AC86" s="301"/>
      <c r="AD86" s="301"/>
      <c r="AE86" s="301"/>
      <c r="AF86" s="301"/>
      <c r="AG86" s="301"/>
      <c r="AH86" s="301"/>
      <c r="AI86" s="301"/>
      <c r="AJ86" s="301"/>
      <c r="AK86" s="298"/>
      <c r="AL86" s="68"/>
      <c r="AM86" s="182"/>
    </row>
    <row r="87" customFormat="false" ht="30" hidden="false" customHeight="true" outlineLevel="0" collapsed="false">
      <c r="A87" s="273"/>
      <c r="B87" s="267" t="s">
        <v>466</v>
      </c>
      <c r="C87" s="301" t="s">
        <v>734</v>
      </c>
      <c r="D87" s="301"/>
      <c r="E87" s="301"/>
      <c r="F87" s="301"/>
      <c r="G87" s="301"/>
      <c r="H87" s="301"/>
      <c r="I87" s="301"/>
      <c r="J87" s="301"/>
      <c r="K87" s="301"/>
      <c r="L87" s="301"/>
      <c r="M87" s="301"/>
      <c r="N87" s="298"/>
      <c r="O87" s="298"/>
      <c r="P87" s="298"/>
      <c r="Q87" s="271"/>
      <c r="R87" s="298"/>
      <c r="S87" s="298" t="s">
        <v>682</v>
      </c>
      <c r="T87" s="300"/>
      <c r="U87" s="301"/>
      <c r="V87" s="301"/>
      <c r="W87" s="301"/>
      <c r="X87" s="301"/>
      <c r="Y87" s="301"/>
      <c r="Z87" s="301"/>
      <c r="AA87" s="301"/>
      <c r="AB87" s="301"/>
      <c r="AC87" s="301"/>
      <c r="AD87" s="301"/>
      <c r="AE87" s="301"/>
      <c r="AF87" s="301"/>
      <c r="AG87" s="301"/>
      <c r="AH87" s="301"/>
      <c r="AI87" s="301"/>
      <c r="AJ87" s="301"/>
      <c r="AK87" s="298"/>
      <c r="AL87" s="68"/>
      <c r="AM87" s="182"/>
    </row>
    <row r="88" customFormat="false" ht="30" hidden="false" customHeight="true" outlineLevel="0" collapsed="false">
      <c r="A88" s="273"/>
      <c r="B88" s="267" t="s">
        <v>481</v>
      </c>
      <c r="C88" s="301" t="s">
        <v>734</v>
      </c>
      <c r="D88" s="301"/>
      <c r="E88" s="301"/>
      <c r="F88" s="301"/>
      <c r="G88" s="301"/>
      <c r="H88" s="301"/>
      <c r="I88" s="301"/>
      <c r="J88" s="301"/>
      <c r="K88" s="301"/>
      <c r="L88" s="301"/>
      <c r="M88" s="301"/>
      <c r="N88" s="298"/>
      <c r="O88" s="298"/>
      <c r="P88" s="298"/>
      <c r="Q88" s="271"/>
      <c r="R88" s="298"/>
      <c r="S88" s="298" t="s">
        <v>682</v>
      </c>
      <c r="T88" s="300"/>
      <c r="U88" s="301"/>
      <c r="V88" s="301"/>
      <c r="W88" s="301"/>
      <c r="X88" s="301"/>
      <c r="Y88" s="301"/>
      <c r="Z88" s="301"/>
      <c r="AA88" s="301"/>
      <c r="AB88" s="301"/>
      <c r="AC88" s="301"/>
      <c r="AD88" s="301"/>
      <c r="AE88" s="301"/>
      <c r="AF88" s="301"/>
      <c r="AG88" s="301"/>
      <c r="AH88" s="301"/>
      <c r="AI88" s="301"/>
      <c r="AJ88" s="301"/>
      <c r="AK88" s="298"/>
      <c r="AL88" s="68"/>
      <c r="AM88" s="182"/>
    </row>
    <row r="89" customFormat="false" ht="30" hidden="false" customHeight="true" outlineLevel="0" collapsed="false">
      <c r="A89" s="273"/>
      <c r="B89" s="267" t="s">
        <v>492</v>
      </c>
      <c r="C89" s="301"/>
      <c r="D89" s="301"/>
      <c r="E89" s="301"/>
      <c r="F89" s="301"/>
      <c r="G89" s="301"/>
      <c r="H89" s="301"/>
      <c r="I89" s="301"/>
      <c r="J89" s="301"/>
      <c r="K89" s="301"/>
      <c r="L89" s="301"/>
      <c r="M89" s="301"/>
      <c r="N89" s="298"/>
      <c r="O89" s="298"/>
      <c r="P89" s="298"/>
      <c r="Q89" s="271"/>
      <c r="R89" s="298"/>
      <c r="S89" s="298" t="s">
        <v>138</v>
      </c>
      <c r="T89" s="300"/>
      <c r="U89" s="301"/>
      <c r="V89" s="301"/>
      <c r="W89" s="301"/>
      <c r="X89" s="301"/>
      <c r="Y89" s="301"/>
      <c r="Z89" s="301"/>
      <c r="AA89" s="301"/>
      <c r="AB89" s="301"/>
      <c r="AC89" s="301"/>
      <c r="AD89" s="301"/>
      <c r="AE89" s="301"/>
      <c r="AF89" s="301"/>
      <c r="AG89" s="301"/>
      <c r="AH89" s="301"/>
      <c r="AI89" s="301"/>
      <c r="AJ89" s="301"/>
      <c r="AK89" s="298"/>
      <c r="AL89" s="68"/>
      <c r="AM89" s="182"/>
    </row>
    <row r="90" customFormat="false" ht="30" hidden="false" customHeight="true" outlineLevel="0" collapsed="false">
      <c r="A90" s="273"/>
      <c r="B90" s="267" t="s">
        <v>735</v>
      </c>
      <c r="C90" s="301"/>
      <c r="D90" s="301"/>
      <c r="E90" s="301"/>
      <c r="F90" s="301"/>
      <c r="G90" s="301"/>
      <c r="H90" s="301"/>
      <c r="I90" s="301"/>
      <c r="J90" s="301"/>
      <c r="K90" s="301"/>
      <c r="L90" s="301"/>
      <c r="M90" s="301"/>
      <c r="N90" s="298"/>
      <c r="O90" s="298"/>
      <c r="P90" s="298"/>
      <c r="Q90" s="271"/>
      <c r="R90" s="298"/>
      <c r="S90" s="298" t="s">
        <v>138</v>
      </c>
      <c r="T90" s="300"/>
      <c r="U90" s="301"/>
      <c r="V90" s="301"/>
      <c r="W90" s="301"/>
      <c r="X90" s="301"/>
      <c r="Y90" s="301"/>
      <c r="Z90" s="301"/>
      <c r="AA90" s="301"/>
      <c r="AB90" s="301"/>
      <c r="AC90" s="301"/>
      <c r="AD90" s="301"/>
      <c r="AE90" s="301"/>
      <c r="AF90" s="301"/>
      <c r="AG90" s="301"/>
      <c r="AH90" s="301"/>
      <c r="AI90" s="301"/>
      <c r="AJ90" s="301"/>
      <c r="AK90" s="298"/>
      <c r="AL90" s="68"/>
      <c r="AM90" s="182"/>
    </row>
    <row r="91" customFormat="false" ht="30" hidden="false" customHeight="true" outlineLevel="0" collapsed="false">
      <c r="A91" s="273"/>
      <c r="B91" s="267" t="s">
        <v>736</v>
      </c>
      <c r="C91" s="301"/>
      <c r="D91" s="301"/>
      <c r="E91" s="301"/>
      <c r="F91" s="301"/>
      <c r="G91" s="301"/>
      <c r="H91" s="301"/>
      <c r="I91" s="301"/>
      <c r="J91" s="301"/>
      <c r="K91" s="301"/>
      <c r="L91" s="301"/>
      <c r="M91" s="301"/>
      <c r="N91" s="298"/>
      <c r="O91" s="298"/>
      <c r="P91" s="298"/>
      <c r="Q91" s="271"/>
      <c r="R91" s="298"/>
      <c r="S91" s="298" t="s">
        <v>138</v>
      </c>
      <c r="T91" s="300"/>
      <c r="U91" s="301"/>
      <c r="V91" s="301"/>
      <c r="W91" s="301"/>
      <c r="X91" s="301"/>
      <c r="Y91" s="301"/>
      <c r="Z91" s="301"/>
      <c r="AA91" s="301"/>
      <c r="AB91" s="301"/>
      <c r="AC91" s="301"/>
      <c r="AD91" s="301"/>
      <c r="AE91" s="301"/>
      <c r="AF91" s="301"/>
      <c r="AG91" s="301"/>
      <c r="AH91" s="301"/>
      <c r="AI91" s="301"/>
      <c r="AJ91" s="301"/>
      <c r="AK91" s="298"/>
      <c r="AL91" s="68"/>
      <c r="AM91" s="182"/>
    </row>
    <row r="92" customFormat="false" ht="30" hidden="false" customHeight="true" outlineLevel="0" collapsed="false">
      <c r="A92" s="273"/>
      <c r="B92" s="267" t="s">
        <v>737</v>
      </c>
      <c r="C92" s="301"/>
      <c r="D92" s="301"/>
      <c r="E92" s="301"/>
      <c r="F92" s="301"/>
      <c r="G92" s="301"/>
      <c r="H92" s="301"/>
      <c r="I92" s="301"/>
      <c r="J92" s="301"/>
      <c r="K92" s="301"/>
      <c r="L92" s="301"/>
      <c r="M92" s="301"/>
      <c r="N92" s="298"/>
      <c r="O92" s="298"/>
      <c r="P92" s="298"/>
      <c r="Q92" s="271"/>
      <c r="R92" s="298"/>
      <c r="S92" s="298" t="s">
        <v>138</v>
      </c>
      <c r="T92" s="300"/>
      <c r="U92" s="301"/>
      <c r="V92" s="301"/>
      <c r="W92" s="301"/>
      <c r="X92" s="301"/>
      <c r="Y92" s="301"/>
      <c r="Z92" s="301"/>
      <c r="AA92" s="301"/>
      <c r="AB92" s="301"/>
      <c r="AC92" s="301"/>
      <c r="AD92" s="301"/>
      <c r="AE92" s="301"/>
      <c r="AF92" s="301"/>
      <c r="AG92" s="301"/>
      <c r="AH92" s="301"/>
      <c r="AI92" s="301"/>
      <c r="AJ92" s="301"/>
      <c r="AK92" s="298"/>
      <c r="AL92" s="68"/>
      <c r="AM92" s="182"/>
    </row>
    <row r="93" customFormat="false" ht="30" hidden="false" customHeight="true" outlineLevel="0" collapsed="false">
      <c r="A93" s="273"/>
      <c r="B93" s="267" t="s">
        <v>738</v>
      </c>
      <c r="C93" s="301"/>
      <c r="D93" s="301"/>
      <c r="E93" s="301"/>
      <c r="F93" s="301"/>
      <c r="G93" s="301"/>
      <c r="H93" s="301"/>
      <c r="I93" s="301"/>
      <c r="J93" s="301"/>
      <c r="K93" s="301"/>
      <c r="L93" s="301"/>
      <c r="M93" s="301"/>
      <c r="N93" s="298"/>
      <c r="O93" s="298"/>
      <c r="P93" s="298"/>
      <c r="Q93" s="271"/>
      <c r="R93" s="298"/>
      <c r="S93" s="298" t="s">
        <v>138</v>
      </c>
      <c r="T93" s="300"/>
      <c r="U93" s="301"/>
      <c r="V93" s="301"/>
      <c r="W93" s="301"/>
      <c r="X93" s="301"/>
      <c r="Y93" s="301"/>
      <c r="Z93" s="301"/>
      <c r="AA93" s="301"/>
      <c r="AB93" s="301"/>
      <c r="AC93" s="301"/>
      <c r="AD93" s="301"/>
      <c r="AE93" s="301"/>
      <c r="AF93" s="301"/>
      <c r="AG93" s="301"/>
      <c r="AH93" s="301"/>
      <c r="AI93" s="301"/>
      <c r="AJ93" s="301"/>
      <c r="AK93" s="298"/>
      <c r="AL93" s="68"/>
      <c r="AM93" s="182"/>
    </row>
    <row r="94" customFormat="false" ht="30" hidden="false" customHeight="true" outlineLevel="0" collapsed="false">
      <c r="A94" s="273"/>
      <c r="B94" s="267" t="s">
        <v>739</v>
      </c>
      <c r="C94" s="301"/>
      <c r="D94" s="301"/>
      <c r="E94" s="301"/>
      <c r="F94" s="301"/>
      <c r="G94" s="301"/>
      <c r="H94" s="301"/>
      <c r="I94" s="301"/>
      <c r="J94" s="301"/>
      <c r="K94" s="301"/>
      <c r="L94" s="301"/>
      <c r="M94" s="301"/>
      <c r="N94" s="298"/>
      <c r="O94" s="298"/>
      <c r="P94" s="298"/>
      <c r="Q94" s="271"/>
      <c r="R94" s="298"/>
      <c r="S94" s="298" t="s">
        <v>138</v>
      </c>
      <c r="T94" s="300"/>
      <c r="U94" s="301"/>
      <c r="V94" s="301"/>
      <c r="W94" s="301"/>
      <c r="X94" s="301"/>
      <c r="Y94" s="301"/>
      <c r="Z94" s="301"/>
      <c r="AA94" s="301"/>
      <c r="AB94" s="301"/>
      <c r="AC94" s="301"/>
      <c r="AD94" s="301"/>
      <c r="AE94" s="301"/>
      <c r="AF94" s="301"/>
      <c r="AG94" s="301"/>
      <c r="AH94" s="301"/>
      <c r="AI94" s="301"/>
      <c r="AJ94" s="301"/>
      <c r="AK94" s="298"/>
      <c r="AL94" s="68"/>
      <c r="AM94" s="182"/>
    </row>
    <row r="95" customFormat="false" ht="30" hidden="false" customHeight="true" outlineLevel="0" collapsed="false">
      <c r="A95" s="273"/>
      <c r="B95" s="267" t="s">
        <v>740</v>
      </c>
      <c r="C95" s="301"/>
      <c r="D95" s="301"/>
      <c r="E95" s="301"/>
      <c r="F95" s="301"/>
      <c r="G95" s="301"/>
      <c r="H95" s="301"/>
      <c r="I95" s="301"/>
      <c r="J95" s="301"/>
      <c r="K95" s="301"/>
      <c r="L95" s="301"/>
      <c r="M95" s="301"/>
      <c r="N95" s="298"/>
      <c r="O95" s="298"/>
      <c r="P95" s="298"/>
      <c r="Q95" s="271"/>
      <c r="R95" s="298"/>
      <c r="S95" s="298" t="s">
        <v>138</v>
      </c>
      <c r="T95" s="300"/>
      <c r="U95" s="301"/>
      <c r="V95" s="301"/>
      <c r="W95" s="301"/>
      <c r="X95" s="301"/>
      <c r="Y95" s="301"/>
      <c r="Z95" s="301"/>
      <c r="AA95" s="301"/>
      <c r="AB95" s="301"/>
      <c r="AC95" s="301"/>
      <c r="AD95" s="301"/>
      <c r="AE95" s="301"/>
      <c r="AF95" s="301"/>
      <c r="AG95" s="301"/>
      <c r="AH95" s="301"/>
      <c r="AI95" s="301"/>
      <c r="AJ95" s="301"/>
      <c r="AK95" s="298"/>
      <c r="AL95" s="68"/>
      <c r="AM95" s="182"/>
    </row>
    <row r="96" customFormat="false" ht="30" hidden="false" customHeight="true" outlineLevel="0" collapsed="false">
      <c r="A96" s="273"/>
      <c r="B96" s="267" t="s">
        <v>741</v>
      </c>
      <c r="C96" s="301"/>
      <c r="D96" s="301"/>
      <c r="E96" s="301"/>
      <c r="F96" s="301"/>
      <c r="G96" s="301"/>
      <c r="H96" s="301"/>
      <c r="I96" s="301"/>
      <c r="J96" s="301"/>
      <c r="K96" s="301"/>
      <c r="L96" s="301"/>
      <c r="M96" s="301"/>
      <c r="N96" s="298"/>
      <c r="O96" s="298"/>
      <c r="P96" s="298"/>
      <c r="Q96" s="271"/>
      <c r="R96" s="298"/>
      <c r="S96" s="298" t="s">
        <v>138</v>
      </c>
      <c r="T96" s="300"/>
      <c r="U96" s="301"/>
      <c r="V96" s="301"/>
      <c r="W96" s="301"/>
      <c r="X96" s="301"/>
      <c r="Y96" s="301"/>
      <c r="Z96" s="301"/>
      <c r="AA96" s="301"/>
      <c r="AB96" s="301"/>
      <c r="AC96" s="301"/>
      <c r="AD96" s="301"/>
      <c r="AE96" s="301"/>
      <c r="AF96" s="301"/>
      <c r="AG96" s="301"/>
      <c r="AH96" s="301"/>
      <c r="AI96" s="301"/>
      <c r="AJ96" s="301"/>
      <c r="AK96" s="298"/>
      <c r="AL96" s="68"/>
      <c r="AM96" s="182"/>
    </row>
    <row r="97" customFormat="false" ht="30" hidden="false" customHeight="true" outlineLevel="0" collapsed="false">
      <c r="A97" s="273"/>
      <c r="B97" s="267" t="s">
        <v>742</v>
      </c>
      <c r="C97" s="301"/>
      <c r="D97" s="301"/>
      <c r="E97" s="301"/>
      <c r="F97" s="301"/>
      <c r="G97" s="301"/>
      <c r="H97" s="301"/>
      <c r="I97" s="301"/>
      <c r="J97" s="301"/>
      <c r="K97" s="301"/>
      <c r="L97" s="301"/>
      <c r="M97" s="301"/>
      <c r="N97" s="298"/>
      <c r="O97" s="298"/>
      <c r="P97" s="298"/>
      <c r="Q97" s="271"/>
      <c r="R97" s="298"/>
      <c r="S97" s="298" t="s">
        <v>138</v>
      </c>
      <c r="T97" s="300"/>
      <c r="U97" s="301"/>
      <c r="V97" s="301"/>
      <c r="W97" s="301"/>
      <c r="X97" s="301"/>
      <c r="Y97" s="301"/>
      <c r="Z97" s="301"/>
      <c r="AA97" s="301"/>
      <c r="AB97" s="301"/>
      <c r="AC97" s="301"/>
      <c r="AD97" s="301"/>
      <c r="AE97" s="301"/>
      <c r="AF97" s="301"/>
      <c r="AG97" s="301"/>
      <c r="AH97" s="301"/>
      <c r="AI97" s="301"/>
      <c r="AJ97" s="301"/>
      <c r="AK97" s="298"/>
      <c r="AL97" s="68"/>
      <c r="AM97" s="182"/>
    </row>
    <row r="98" customFormat="false" ht="30" hidden="false" customHeight="true" outlineLevel="0" collapsed="false">
      <c r="A98" s="273"/>
      <c r="B98" s="267" t="s">
        <v>743</v>
      </c>
      <c r="C98" s="301"/>
      <c r="D98" s="301"/>
      <c r="E98" s="301"/>
      <c r="F98" s="301"/>
      <c r="G98" s="301"/>
      <c r="H98" s="301"/>
      <c r="I98" s="301"/>
      <c r="J98" s="301"/>
      <c r="K98" s="301"/>
      <c r="L98" s="301"/>
      <c r="M98" s="301"/>
      <c r="N98" s="298"/>
      <c r="O98" s="298"/>
      <c r="P98" s="298"/>
      <c r="Q98" s="271"/>
      <c r="R98" s="298"/>
      <c r="S98" s="298" t="s">
        <v>138</v>
      </c>
      <c r="T98" s="300"/>
      <c r="U98" s="301"/>
      <c r="V98" s="301"/>
      <c r="W98" s="301"/>
      <c r="X98" s="301"/>
      <c r="Y98" s="301"/>
      <c r="Z98" s="301"/>
      <c r="AA98" s="301"/>
      <c r="AB98" s="301"/>
      <c r="AC98" s="301"/>
      <c r="AD98" s="301"/>
      <c r="AE98" s="301"/>
      <c r="AF98" s="301"/>
      <c r="AG98" s="301"/>
      <c r="AH98" s="301"/>
      <c r="AI98" s="301"/>
      <c r="AJ98" s="301"/>
      <c r="AK98" s="298"/>
      <c r="AL98" s="68"/>
      <c r="AM98" s="182"/>
    </row>
    <row r="99" customFormat="false" ht="30" hidden="false" customHeight="true" outlineLevel="0" collapsed="false">
      <c r="A99" s="273"/>
      <c r="B99" s="267" t="s">
        <v>744</v>
      </c>
      <c r="C99" s="301"/>
      <c r="D99" s="301"/>
      <c r="E99" s="301"/>
      <c r="F99" s="301"/>
      <c r="G99" s="301"/>
      <c r="H99" s="301"/>
      <c r="I99" s="301"/>
      <c r="J99" s="301"/>
      <c r="K99" s="301"/>
      <c r="L99" s="301"/>
      <c r="M99" s="301"/>
      <c r="N99" s="298"/>
      <c r="O99" s="298"/>
      <c r="P99" s="298"/>
      <c r="Q99" s="271"/>
      <c r="R99" s="298"/>
      <c r="S99" s="298" t="s">
        <v>138</v>
      </c>
      <c r="T99" s="300"/>
      <c r="U99" s="301"/>
      <c r="V99" s="301"/>
      <c r="W99" s="301"/>
      <c r="X99" s="301"/>
      <c r="Y99" s="301"/>
      <c r="Z99" s="301"/>
      <c r="AA99" s="301"/>
      <c r="AB99" s="301"/>
      <c r="AC99" s="301"/>
      <c r="AD99" s="301"/>
      <c r="AE99" s="301"/>
      <c r="AF99" s="301"/>
      <c r="AG99" s="301"/>
      <c r="AH99" s="301"/>
      <c r="AI99" s="301"/>
      <c r="AJ99" s="301"/>
      <c r="AK99" s="298"/>
      <c r="AL99" s="68"/>
      <c r="AM99" s="182"/>
    </row>
    <row r="100" customFormat="false" ht="30" hidden="false" customHeight="true" outlineLevel="0" collapsed="false">
      <c r="A100" s="273"/>
      <c r="B100" s="267" t="s">
        <v>745</v>
      </c>
      <c r="C100" s="301"/>
      <c r="D100" s="301"/>
      <c r="E100" s="301"/>
      <c r="F100" s="301"/>
      <c r="G100" s="301"/>
      <c r="H100" s="301"/>
      <c r="I100" s="301"/>
      <c r="J100" s="301"/>
      <c r="K100" s="301"/>
      <c r="L100" s="301"/>
      <c r="M100" s="301"/>
      <c r="N100" s="298"/>
      <c r="O100" s="298"/>
      <c r="P100" s="298"/>
      <c r="Q100" s="271"/>
      <c r="R100" s="298"/>
      <c r="S100" s="298" t="s">
        <v>138</v>
      </c>
      <c r="T100" s="300"/>
      <c r="U100" s="301"/>
      <c r="V100" s="301"/>
      <c r="W100" s="301"/>
      <c r="X100" s="301"/>
      <c r="Y100" s="301"/>
      <c r="Z100" s="301"/>
      <c r="AA100" s="301"/>
      <c r="AB100" s="301"/>
      <c r="AC100" s="301"/>
      <c r="AD100" s="301"/>
      <c r="AE100" s="301"/>
      <c r="AF100" s="301"/>
      <c r="AG100" s="301"/>
      <c r="AH100" s="301"/>
      <c r="AI100" s="301"/>
      <c r="AJ100" s="301"/>
      <c r="AK100" s="298"/>
      <c r="AL100" s="68"/>
      <c r="AM100" s="182"/>
    </row>
    <row r="101" customFormat="false" ht="30" hidden="false" customHeight="true" outlineLevel="0" collapsed="false">
      <c r="A101" s="273" t="s">
        <v>746</v>
      </c>
      <c r="B101" s="267" t="s">
        <v>747</v>
      </c>
      <c r="C101" s="301" t="s">
        <v>748</v>
      </c>
      <c r="D101" s="301"/>
      <c r="E101" s="301"/>
      <c r="F101" s="301"/>
      <c r="G101" s="301"/>
      <c r="H101" s="301"/>
      <c r="I101" s="301"/>
      <c r="J101" s="301"/>
      <c r="K101" s="301"/>
      <c r="L101" s="301"/>
      <c r="M101" s="301"/>
      <c r="N101" s="298"/>
      <c r="O101" s="298"/>
      <c r="P101" s="298"/>
      <c r="Q101" s="271"/>
      <c r="R101" s="298"/>
      <c r="S101" s="298" t="s">
        <v>682</v>
      </c>
      <c r="T101" s="300"/>
      <c r="U101" s="301"/>
      <c r="V101" s="301"/>
      <c r="W101" s="301"/>
      <c r="X101" s="301"/>
      <c r="Y101" s="301"/>
      <c r="Z101" s="301"/>
      <c r="AA101" s="301"/>
      <c r="AB101" s="301"/>
      <c r="AC101" s="301"/>
      <c r="AD101" s="301"/>
      <c r="AE101" s="301"/>
      <c r="AF101" s="301"/>
      <c r="AG101" s="301"/>
      <c r="AH101" s="301"/>
      <c r="AI101" s="301"/>
      <c r="AJ101" s="301"/>
      <c r="AK101" s="298"/>
      <c r="AL101" s="68"/>
      <c r="AM101" s="182"/>
    </row>
    <row r="102" customFormat="false" ht="30" hidden="false" customHeight="true" outlineLevel="0" collapsed="false">
      <c r="A102" s="273"/>
      <c r="B102" s="267" t="s">
        <v>749</v>
      </c>
      <c r="C102" s="301" t="s">
        <v>748</v>
      </c>
      <c r="D102" s="301"/>
      <c r="E102" s="301"/>
      <c r="F102" s="301"/>
      <c r="G102" s="301"/>
      <c r="H102" s="301"/>
      <c r="I102" s="301"/>
      <c r="J102" s="301"/>
      <c r="K102" s="301"/>
      <c r="L102" s="301"/>
      <c r="M102" s="301"/>
      <c r="N102" s="298"/>
      <c r="O102" s="298"/>
      <c r="P102" s="298"/>
      <c r="Q102" s="271"/>
      <c r="R102" s="298"/>
      <c r="S102" s="298" t="s">
        <v>682</v>
      </c>
      <c r="T102" s="300"/>
      <c r="U102" s="301"/>
      <c r="V102" s="301"/>
      <c r="W102" s="301"/>
      <c r="X102" s="301"/>
      <c r="Y102" s="301"/>
      <c r="Z102" s="301"/>
      <c r="AA102" s="301"/>
      <c r="AB102" s="301"/>
      <c r="AC102" s="301"/>
      <c r="AD102" s="301"/>
      <c r="AE102" s="301"/>
      <c r="AF102" s="301"/>
      <c r="AG102" s="301"/>
      <c r="AH102" s="301"/>
      <c r="AI102" s="301"/>
      <c r="AJ102" s="301"/>
      <c r="AK102" s="298"/>
      <c r="AL102" s="68"/>
      <c r="AM102" s="182"/>
    </row>
    <row r="103" customFormat="false" ht="30" hidden="false" customHeight="true" outlineLevel="0" collapsed="false">
      <c r="A103" s="273"/>
      <c r="B103" s="267" t="s">
        <v>750</v>
      </c>
      <c r="C103" s="301" t="s">
        <v>748</v>
      </c>
      <c r="D103" s="301"/>
      <c r="E103" s="301"/>
      <c r="F103" s="301"/>
      <c r="G103" s="301"/>
      <c r="H103" s="301"/>
      <c r="I103" s="301"/>
      <c r="J103" s="301"/>
      <c r="K103" s="301"/>
      <c r="L103" s="301"/>
      <c r="M103" s="301"/>
      <c r="N103" s="298"/>
      <c r="O103" s="298"/>
      <c r="P103" s="298"/>
      <c r="Q103" s="271"/>
      <c r="R103" s="298"/>
      <c r="S103" s="298" t="s">
        <v>682</v>
      </c>
      <c r="T103" s="300"/>
      <c r="U103" s="301"/>
      <c r="V103" s="301"/>
      <c r="W103" s="301"/>
      <c r="X103" s="301"/>
      <c r="Y103" s="301"/>
      <c r="Z103" s="301"/>
      <c r="AA103" s="301"/>
      <c r="AB103" s="301"/>
      <c r="AC103" s="301"/>
      <c r="AD103" s="301"/>
      <c r="AE103" s="301"/>
      <c r="AF103" s="301"/>
      <c r="AG103" s="301"/>
      <c r="AH103" s="301"/>
      <c r="AI103" s="301"/>
      <c r="AJ103" s="301"/>
      <c r="AK103" s="298"/>
      <c r="AL103" s="68"/>
      <c r="AM103" s="182"/>
    </row>
    <row r="104" customFormat="false" ht="30" hidden="false" customHeight="true" outlineLevel="0" collapsed="false">
      <c r="A104" s="273"/>
      <c r="B104" s="267" t="s">
        <v>751</v>
      </c>
      <c r="C104" s="301"/>
      <c r="D104" s="301"/>
      <c r="E104" s="301"/>
      <c r="F104" s="301"/>
      <c r="G104" s="301"/>
      <c r="H104" s="301"/>
      <c r="I104" s="301"/>
      <c r="J104" s="301"/>
      <c r="K104" s="301"/>
      <c r="L104" s="301"/>
      <c r="M104" s="301"/>
      <c r="N104" s="298"/>
      <c r="O104" s="298"/>
      <c r="P104" s="298"/>
      <c r="Q104" s="271"/>
      <c r="R104" s="298" t="s">
        <v>138</v>
      </c>
      <c r="S104" s="298"/>
      <c r="T104" s="300"/>
      <c r="U104" s="301"/>
      <c r="V104" s="301"/>
      <c r="W104" s="301"/>
      <c r="X104" s="301"/>
      <c r="Y104" s="301"/>
      <c r="Z104" s="301"/>
      <c r="AA104" s="301"/>
      <c r="AB104" s="301"/>
      <c r="AC104" s="301"/>
      <c r="AD104" s="301"/>
      <c r="AE104" s="301"/>
      <c r="AF104" s="301"/>
      <c r="AG104" s="301"/>
      <c r="AH104" s="301"/>
      <c r="AI104" s="301"/>
      <c r="AJ104" s="301"/>
      <c r="AK104" s="298"/>
      <c r="AL104" s="68"/>
      <c r="AM104" s="182"/>
    </row>
    <row r="105" customFormat="false" ht="30" hidden="false" customHeight="true" outlineLevel="0" collapsed="false">
      <c r="A105" s="273"/>
      <c r="B105" s="267" t="s">
        <v>752</v>
      </c>
      <c r="C105" s="301"/>
      <c r="D105" s="301"/>
      <c r="E105" s="301"/>
      <c r="F105" s="301"/>
      <c r="G105" s="301"/>
      <c r="H105" s="301"/>
      <c r="I105" s="301"/>
      <c r="J105" s="301"/>
      <c r="K105" s="301"/>
      <c r="L105" s="301"/>
      <c r="M105" s="301"/>
      <c r="N105" s="298"/>
      <c r="O105" s="298"/>
      <c r="P105" s="298" t="s">
        <v>138</v>
      </c>
      <c r="Q105" s="271"/>
      <c r="R105" s="298"/>
      <c r="S105" s="298"/>
      <c r="T105" s="300"/>
      <c r="U105" s="301"/>
      <c r="V105" s="301"/>
      <c r="W105" s="301"/>
      <c r="X105" s="301"/>
      <c r="Y105" s="301"/>
      <c r="Z105" s="301"/>
      <c r="AA105" s="301"/>
      <c r="AB105" s="301"/>
      <c r="AC105" s="301"/>
      <c r="AD105" s="301"/>
      <c r="AE105" s="301"/>
      <c r="AF105" s="301"/>
      <c r="AG105" s="301"/>
      <c r="AH105" s="301"/>
      <c r="AI105" s="301"/>
      <c r="AJ105" s="301"/>
      <c r="AK105" s="298"/>
      <c r="AL105" s="68"/>
      <c r="AM105" s="182"/>
    </row>
    <row r="106" customFormat="false" ht="30" hidden="false" customHeight="true" outlineLevel="0" collapsed="false">
      <c r="A106" s="273"/>
      <c r="B106" s="267" t="s">
        <v>753</v>
      </c>
      <c r="C106" s="301"/>
      <c r="D106" s="301"/>
      <c r="E106" s="301"/>
      <c r="F106" s="301"/>
      <c r="G106" s="301"/>
      <c r="H106" s="301"/>
      <c r="I106" s="301"/>
      <c r="J106" s="301"/>
      <c r="K106" s="301"/>
      <c r="L106" s="301"/>
      <c r="M106" s="301"/>
      <c r="N106" s="298"/>
      <c r="O106" s="298"/>
      <c r="P106" s="298" t="s">
        <v>138</v>
      </c>
      <c r="Q106" s="271"/>
      <c r="R106" s="298"/>
      <c r="S106" s="298"/>
      <c r="T106" s="300"/>
      <c r="U106" s="301"/>
      <c r="V106" s="301"/>
      <c r="W106" s="301"/>
      <c r="X106" s="301"/>
      <c r="Y106" s="301"/>
      <c r="Z106" s="301"/>
      <c r="AA106" s="301"/>
      <c r="AB106" s="301"/>
      <c r="AC106" s="301"/>
      <c r="AD106" s="301"/>
      <c r="AE106" s="301"/>
      <c r="AF106" s="301"/>
      <c r="AG106" s="301"/>
      <c r="AH106" s="301"/>
      <c r="AI106" s="301"/>
      <c r="AJ106" s="301"/>
      <c r="AK106" s="298"/>
      <c r="AL106" s="68"/>
      <c r="AM106" s="182"/>
    </row>
    <row r="107" customFormat="false" ht="30" hidden="false" customHeight="true" outlineLevel="0" collapsed="false">
      <c r="A107" s="273"/>
      <c r="B107" s="267" t="s">
        <v>754</v>
      </c>
      <c r="C107" s="301"/>
      <c r="D107" s="301"/>
      <c r="E107" s="301"/>
      <c r="F107" s="301"/>
      <c r="G107" s="301"/>
      <c r="H107" s="301"/>
      <c r="I107" s="301"/>
      <c r="J107" s="301"/>
      <c r="K107" s="301"/>
      <c r="L107" s="301"/>
      <c r="M107" s="301"/>
      <c r="N107" s="298"/>
      <c r="O107" s="298"/>
      <c r="P107" s="298" t="s">
        <v>138</v>
      </c>
      <c r="Q107" s="271"/>
      <c r="R107" s="298"/>
      <c r="S107" s="298"/>
      <c r="T107" s="300"/>
      <c r="U107" s="301"/>
      <c r="V107" s="301"/>
      <c r="W107" s="301"/>
      <c r="X107" s="301"/>
      <c r="Y107" s="301"/>
      <c r="Z107" s="301"/>
      <c r="AA107" s="301"/>
      <c r="AB107" s="301"/>
      <c r="AC107" s="301"/>
      <c r="AD107" s="301"/>
      <c r="AE107" s="301"/>
      <c r="AF107" s="301"/>
      <c r="AG107" s="301"/>
      <c r="AH107" s="301"/>
      <c r="AI107" s="301"/>
      <c r="AJ107" s="301"/>
      <c r="AK107" s="298"/>
      <c r="AL107" s="68"/>
      <c r="AM107" s="182"/>
    </row>
    <row r="108" customFormat="false" ht="30" hidden="false" customHeight="true" outlineLevel="0" collapsed="false">
      <c r="A108" s="273"/>
      <c r="B108" s="267" t="s">
        <v>755</v>
      </c>
      <c r="C108" s="301"/>
      <c r="D108" s="301"/>
      <c r="E108" s="301"/>
      <c r="F108" s="301"/>
      <c r="G108" s="301"/>
      <c r="H108" s="301"/>
      <c r="I108" s="301"/>
      <c r="J108" s="301"/>
      <c r="K108" s="301"/>
      <c r="L108" s="301"/>
      <c r="M108" s="301"/>
      <c r="N108" s="298"/>
      <c r="O108" s="298"/>
      <c r="P108" s="298" t="s">
        <v>138</v>
      </c>
      <c r="Q108" s="271"/>
      <c r="R108" s="298"/>
      <c r="S108" s="298"/>
      <c r="T108" s="300"/>
      <c r="U108" s="301"/>
      <c r="V108" s="301"/>
      <c r="W108" s="301"/>
      <c r="X108" s="301"/>
      <c r="Y108" s="301"/>
      <c r="Z108" s="301"/>
      <c r="AA108" s="301"/>
      <c r="AB108" s="301"/>
      <c r="AC108" s="301"/>
      <c r="AD108" s="301"/>
      <c r="AE108" s="301"/>
      <c r="AF108" s="301"/>
      <c r="AG108" s="301"/>
      <c r="AH108" s="301"/>
      <c r="AI108" s="301"/>
      <c r="AJ108" s="301"/>
      <c r="AK108" s="298"/>
      <c r="AL108" s="68"/>
      <c r="AM108" s="182"/>
    </row>
    <row r="109" customFormat="false" ht="30" hidden="false" customHeight="true" outlineLevel="0" collapsed="false">
      <c r="A109" s="273"/>
      <c r="B109" s="267" t="s">
        <v>756</v>
      </c>
      <c r="C109" s="301"/>
      <c r="D109" s="301"/>
      <c r="E109" s="301"/>
      <c r="F109" s="301"/>
      <c r="G109" s="301"/>
      <c r="H109" s="301"/>
      <c r="I109" s="301"/>
      <c r="J109" s="301"/>
      <c r="K109" s="301"/>
      <c r="L109" s="301"/>
      <c r="M109" s="301"/>
      <c r="N109" s="298"/>
      <c r="O109" s="298"/>
      <c r="P109" s="298" t="s">
        <v>138</v>
      </c>
      <c r="Q109" s="271"/>
      <c r="R109" s="298"/>
      <c r="S109" s="298"/>
      <c r="T109" s="300"/>
      <c r="U109" s="301"/>
      <c r="V109" s="301"/>
      <c r="W109" s="301"/>
      <c r="X109" s="301"/>
      <c r="Y109" s="301"/>
      <c r="Z109" s="301"/>
      <c r="AA109" s="301"/>
      <c r="AB109" s="301"/>
      <c r="AC109" s="301"/>
      <c r="AD109" s="301"/>
      <c r="AE109" s="301"/>
      <c r="AF109" s="301"/>
      <c r="AG109" s="301"/>
      <c r="AH109" s="301"/>
      <c r="AI109" s="301"/>
      <c r="AJ109" s="301"/>
      <c r="AK109" s="298"/>
      <c r="AL109" s="68"/>
      <c r="AM109" s="182"/>
    </row>
    <row r="110" customFormat="false" ht="30" hidden="false" customHeight="true" outlineLevel="0" collapsed="false">
      <c r="A110" s="273"/>
      <c r="B110" s="267" t="s">
        <v>757</v>
      </c>
      <c r="C110" s="301"/>
      <c r="D110" s="301"/>
      <c r="E110" s="301"/>
      <c r="F110" s="301"/>
      <c r="G110" s="301"/>
      <c r="H110" s="301"/>
      <c r="I110" s="301"/>
      <c r="J110" s="301"/>
      <c r="K110" s="301"/>
      <c r="L110" s="301"/>
      <c r="M110" s="301"/>
      <c r="N110" s="298"/>
      <c r="O110" s="298"/>
      <c r="P110" s="298" t="s">
        <v>138</v>
      </c>
      <c r="Q110" s="271"/>
      <c r="R110" s="298"/>
      <c r="S110" s="298"/>
      <c r="T110" s="300"/>
      <c r="U110" s="301"/>
      <c r="V110" s="301"/>
      <c r="W110" s="301"/>
      <c r="X110" s="301"/>
      <c r="Y110" s="301"/>
      <c r="Z110" s="301"/>
      <c r="AA110" s="301"/>
      <c r="AB110" s="301"/>
      <c r="AC110" s="301"/>
      <c r="AD110" s="301"/>
      <c r="AE110" s="301"/>
      <c r="AF110" s="301"/>
      <c r="AG110" s="301"/>
      <c r="AH110" s="301"/>
      <c r="AI110" s="301"/>
      <c r="AJ110" s="301"/>
      <c r="AK110" s="298"/>
      <c r="AL110" s="68"/>
      <c r="AM110" s="182"/>
    </row>
    <row r="111" customFormat="false" ht="30" hidden="false" customHeight="true" outlineLevel="0" collapsed="false">
      <c r="A111" s="273"/>
      <c r="B111" s="267" t="s">
        <v>758</v>
      </c>
      <c r="C111" s="301"/>
      <c r="D111" s="301"/>
      <c r="E111" s="301"/>
      <c r="F111" s="301"/>
      <c r="G111" s="301"/>
      <c r="H111" s="301"/>
      <c r="I111" s="301"/>
      <c r="J111" s="301"/>
      <c r="K111" s="301"/>
      <c r="L111" s="301"/>
      <c r="M111" s="301"/>
      <c r="N111" s="298"/>
      <c r="O111" s="298"/>
      <c r="P111" s="298" t="s">
        <v>138</v>
      </c>
      <c r="Q111" s="271"/>
      <c r="R111" s="298"/>
      <c r="S111" s="298"/>
      <c r="T111" s="300"/>
      <c r="U111" s="301"/>
      <c r="V111" s="301"/>
      <c r="W111" s="301"/>
      <c r="X111" s="301"/>
      <c r="Y111" s="301"/>
      <c r="Z111" s="301"/>
      <c r="AA111" s="301"/>
      <c r="AB111" s="301"/>
      <c r="AC111" s="301"/>
      <c r="AD111" s="301"/>
      <c r="AE111" s="301"/>
      <c r="AF111" s="301"/>
      <c r="AG111" s="301"/>
      <c r="AH111" s="301"/>
      <c r="AI111" s="301"/>
      <c r="AJ111" s="301"/>
      <c r="AK111" s="298"/>
      <c r="AL111" s="68"/>
      <c r="AM111" s="182"/>
    </row>
    <row r="112" customFormat="false" ht="30" hidden="false" customHeight="true" outlineLevel="0" collapsed="false">
      <c r="A112" s="273"/>
      <c r="B112" s="267" t="s">
        <v>759</v>
      </c>
      <c r="C112" s="301"/>
      <c r="D112" s="301"/>
      <c r="E112" s="301"/>
      <c r="F112" s="301"/>
      <c r="G112" s="301"/>
      <c r="H112" s="301"/>
      <c r="I112" s="301"/>
      <c r="J112" s="301"/>
      <c r="K112" s="301"/>
      <c r="L112" s="301"/>
      <c r="M112" s="301"/>
      <c r="N112" s="298"/>
      <c r="O112" s="298"/>
      <c r="P112" s="298" t="s">
        <v>138</v>
      </c>
      <c r="Q112" s="271"/>
      <c r="R112" s="298"/>
      <c r="S112" s="298"/>
      <c r="T112" s="300"/>
      <c r="U112" s="301"/>
      <c r="V112" s="301"/>
      <c r="W112" s="301"/>
      <c r="X112" s="301"/>
      <c r="Y112" s="301"/>
      <c r="Z112" s="301"/>
      <c r="AA112" s="301"/>
      <c r="AB112" s="301"/>
      <c r="AC112" s="301"/>
      <c r="AD112" s="301"/>
      <c r="AE112" s="301"/>
      <c r="AF112" s="301"/>
      <c r="AG112" s="301"/>
      <c r="AH112" s="301"/>
      <c r="AI112" s="301"/>
      <c r="AJ112" s="301"/>
      <c r="AK112" s="298"/>
      <c r="AL112" s="68"/>
      <c r="AM112" s="182"/>
    </row>
    <row r="113" customFormat="false" ht="30" hidden="false" customHeight="true" outlineLevel="0" collapsed="false">
      <c r="A113" s="273"/>
      <c r="B113" s="267" t="s">
        <v>760</v>
      </c>
      <c r="C113" s="301"/>
      <c r="D113" s="301"/>
      <c r="E113" s="301"/>
      <c r="F113" s="301"/>
      <c r="G113" s="301"/>
      <c r="H113" s="301"/>
      <c r="I113" s="301"/>
      <c r="J113" s="301"/>
      <c r="K113" s="301"/>
      <c r="L113" s="301"/>
      <c r="M113" s="301"/>
      <c r="N113" s="298"/>
      <c r="O113" s="298"/>
      <c r="P113" s="298" t="s">
        <v>138</v>
      </c>
      <c r="Q113" s="271"/>
      <c r="R113" s="298"/>
      <c r="S113" s="298"/>
      <c r="T113" s="300"/>
      <c r="U113" s="301"/>
      <c r="V113" s="301"/>
      <c r="W113" s="301"/>
      <c r="X113" s="301"/>
      <c r="Y113" s="301"/>
      <c r="Z113" s="301"/>
      <c r="AA113" s="301"/>
      <c r="AB113" s="301"/>
      <c r="AC113" s="301"/>
      <c r="AD113" s="301"/>
      <c r="AE113" s="301"/>
      <c r="AF113" s="301"/>
      <c r="AG113" s="301"/>
      <c r="AH113" s="301"/>
      <c r="AI113" s="301"/>
      <c r="AJ113" s="301"/>
      <c r="AK113" s="298"/>
      <c r="AL113" s="68"/>
      <c r="AM113" s="182"/>
    </row>
    <row r="114" customFormat="false" ht="30" hidden="false" customHeight="true" outlineLevel="0" collapsed="false">
      <c r="A114" s="273"/>
      <c r="B114" s="267" t="s">
        <v>761</v>
      </c>
      <c r="C114" s="301"/>
      <c r="D114" s="301"/>
      <c r="E114" s="301"/>
      <c r="F114" s="301"/>
      <c r="G114" s="301"/>
      <c r="H114" s="301"/>
      <c r="I114" s="301"/>
      <c r="J114" s="301"/>
      <c r="K114" s="301"/>
      <c r="L114" s="301"/>
      <c r="M114" s="301"/>
      <c r="N114" s="298"/>
      <c r="O114" s="298"/>
      <c r="P114" s="298" t="s">
        <v>138</v>
      </c>
      <c r="Q114" s="271"/>
      <c r="R114" s="298"/>
      <c r="S114" s="298"/>
      <c r="T114" s="300"/>
      <c r="U114" s="301"/>
      <c r="V114" s="301"/>
      <c r="W114" s="301"/>
      <c r="X114" s="301"/>
      <c r="Y114" s="301"/>
      <c r="Z114" s="301"/>
      <c r="AA114" s="301"/>
      <c r="AB114" s="301"/>
      <c r="AC114" s="301"/>
      <c r="AD114" s="301"/>
      <c r="AE114" s="301"/>
      <c r="AF114" s="301"/>
      <c r="AG114" s="301"/>
      <c r="AH114" s="301"/>
      <c r="AI114" s="301"/>
      <c r="AJ114" s="301"/>
      <c r="AK114" s="298"/>
      <c r="AL114" s="68"/>
      <c r="AM114" s="182"/>
    </row>
    <row r="115" customFormat="false" ht="30" hidden="false" customHeight="true" outlineLevel="0" collapsed="false">
      <c r="A115" s="273"/>
      <c r="B115" s="267" t="s">
        <v>762</v>
      </c>
      <c r="C115" s="301"/>
      <c r="D115" s="301"/>
      <c r="E115" s="301"/>
      <c r="F115" s="301"/>
      <c r="G115" s="301"/>
      <c r="H115" s="301"/>
      <c r="I115" s="301"/>
      <c r="J115" s="301"/>
      <c r="K115" s="301"/>
      <c r="L115" s="301"/>
      <c r="M115" s="301"/>
      <c r="N115" s="298"/>
      <c r="O115" s="298"/>
      <c r="P115" s="298" t="s">
        <v>138</v>
      </c>
      <c r="Q115" s="271"/>
      <c r="R115" s="298"/>
      <c r="S115" s="298"/>
      <c r="T115" s="300"/>
      <c r="U115" s="301"/>
      <c r="V115" s="301"/>
      <c r="W115" s="301"/>
      <c r="X115" s="301"/>
      <c r="Y115" s="301"/>
      <c r="Z115" s="301"/>
      <c r="AA115" s="301"/>
      <c r="AB115" s="301"/>
      <c r="AC115" s="301"/>
      <c r="AD115" s="301"/>
      <c r="AE115" s="301"/>
      <c r="AF115" s="301"/>
      <c r="AG115" s="301"/>
      <c r="AH115" s="301"/>
      <c r="AI115" s="301"/>
      <c r="AJ115" s="301"/>
      <c r="AK115" s="298"/>
      <c r="AL115" s="68"/>
      <c r="AM115" s="182"/>
    </row>
    <row r="116" customFormat="false" ht="30" hidden="false" customHeight="true" outlineLevel="0" collapsed="false">
      <c r="A116" s="273" t="s">
        <v>763</v>
      </c>
      <c r="B116" s="267" t="s">
        <v>764</v>
      </c>
      <c r="C116" s="301" t="s">
        <v>765</v>
      </c>
      <c r="D116" s="301"/>
      <c r="E116" s="301"/>
      <c r="F116" s="301"/>
      <c r="G116" s="301"/>
      <c r="H116" s="301"/>
      <c r="I116" s="301"/>
      <c r="J116" s="301"/>
      <c r="K116" s="301"/>
      <c r="L116" s="301"/>
      <c r="M116" s="301"/>
      <c r="N116" s="298"/>
      <c r="O116" s="298"/>
      <c r="P116" s="298"/>
      <c r="Q116" s="271"/>
      <c r="R116" s="298"/>
      <c r="S116" s="298" t="s">
        <v>682</v>
      </c>
      <c r="T116" s="300"/>
      <c r="U116" s="301"/>
      <c r="V116" s="301"/>
      <c r="W116" s="301"/>
      <c r="X116" s="301"/>
      <c r="Y116" s="301"/>
      <c r="Z116" s="301"/>
      <c r="AA116" s="301"/>
      <c r="AB116" s="301"/>
      <c r="AC116" s="301"/>
      <c r="AD116" s="301"/>
      <c r="AE116" s="301"/>
      <c r="AF116" s="301"/>
      <c r="AG116" s="301"/>
      <c r="AH116" s="301"/>
      <c r="AI116" s="301"/>
      <c r="AJ116" s="301"/>
      <c r="AK116" s="298"/>
      <c r="AL116" s="68"/>
      <c r="AM116" s="182"/>
    </row>
    <row r="117" customFormat="false" ht="30" hidden="false" customHeight="true" outlineLevel="0" collapsed="false">
      <c r="A117" s="273"/>
      <c r="B117" s="267" t="s">
        <v>766</v>
      </c>
      <c r="C117" s="301" t="s">
        <v>765</v>
      </c>
      <c r="D117" s="301"/>
      <c r="E117" s="301"/>
      <c r="F117" s="301"/>
      <c r="G117" s="301"/>
      <c r="H117" s="301"/>
      <c r="I117" s="301"/>
      <c r="J117" s="301"/>
      <c r="K117" s="301"/>
      <c r="L117" s="301"/>
      <c r="M117" s="301"/>
      <c r="N117" s="298"/>
      <c r="O117" s="298"/>
      <c r="P117" s="298"/>
      <c r="Q117" s="271"/>
      <c r="R117" s="298"/>
      <c r="S117" s="298" t="s">
        <v>682</v>
      </c>
      <c r="T117" s="300"/>
      <c r="U117" s="301"/>
      <c r="V117" s="301"/>
      <c r="W117" s="301"/>
      <c r="X117" s="301"/>
      <c r="Y117" s="301"/>
      <c r="Z117" s="301"/>
      <c r="AA117" s="301"/>
      <c r="AB117" s="301"/>
      <c r="AC117" s="301"/>
      <c r="AD117" s="301"/>
      <c r="AE117" s="301"/>
      <c r="AF117" s="301"/>
      <c r="AG117" s="301"/>
      <c r="AH117" s="301"/>
      <c r="AI117" s="301"/>
      <c r="AJ117" s="301"/>
      <c r="AK117" s="298"/>
      <c r="AL117" s="68"/>
      <c r="AM117" s="182"/>
    </row>
    <row r="118" customFormat="false" ht="30" hidden="false" customHeight="true" outlineLevel="0" collapsed="false">
      <c r="A118" s="273"/>
      <c r="B118" s="267" t="s">
        <v>767</v>
      </c>
      <c r="C118" s="301" t="s">
        <v>765</v>
      </c>
      <c r="D118" s="301"/>
      <c r="E118" s="301"/>
      <c r="F118" s="301"/>
      <c r="G118" s="301"/>
      <c r="H118" s="301"/>
      <c r="I118" s="301"/>
      <c r="J118" s="301"/>
      <c r="K118" s="301"/>
      <c r="L118" s="301"/>
      <c r="M118" s="301"/>
      <c r="N118" s="298"/>
      <c r="O118" s="298"/>
      <c r="P118" s="298"/>
      <c r="Q118" s="271"/>
      <c r="R118" s="298"/>
      <c r="S118" s="298" t="s">
        <v>682</v>
      </c>
      <c r="T118" s="300"/>
      <c r="U118" s="301"/>
      <c r="V118" s="301"/>
      <c r="W118" s="301"/>
      <c r="X118" s="301"/>
      <c r="Y118" s="301"/>
      <c r="Z118" s="301"/>
      <c r="AA118" s="301"/>
      <c r="AB118" s="301"/>
      <c r="AC118" s="301"/>
      <c r="AD118" s="301"/>
      <c r="AE118" s="301"/>
      <c r="AF118" s="301"/>
      <c r="AG118" s="301"/>
      <c r="AH118" s="301"/>
      <c r="AI118" s="301"/>
      <c r="AJ118" s="301"/>
      <c r="AK118" s="298"/>
      <c r="AL118" s="68"/>
      <c r="AM118" s="182"/>
    </row>
    <row r="119" customFormat="false" ht="30" hidden="false" customHeight="true" outlineLevel="0" collapsed="false">
      <c r="A119" s="273"/>
      <c r="B119" s="267" t="s">
        <v>768</v>
      </c>
      <c r="C119" s="301"/>
      <c r="D119" s="301"/>
      <c r="E119" s="301"/>
      <c r="F119" s="301"/>
      <c r="G119" s="301"/>
      <c r="H119" s="301"/>
      <c r="I119" s="301"/>
      <c r="J119" s="301"/>
      <c r="K119" s="301"/>
      <c r="L119" s="301"/>
      <c r="M119" s="301"/>
      <c r="N119" s="298"/>
      <c r="O119" s="298"/>
      <c r="P119" s="298"/>
      <c r="Q119" s="271"/>
      <c r="R119" s="298" t="s">
        <v>138</v>
      </c>
      <c r="S119" s="298"/>
      <c r="T119" s="300"/>
      <c r="U119" s="301"/>
      <c r="V119" s="301"/>
      <c r="W119" s="301"/>
      <c r="X119" s="301"/>
      <c r="Y119" s="301"/>
      <c r="Z119" s="301"/>
      <c r="AA119" s="301"/>
      <c r="AB119" s="301"/>
      <c r="AC119" s="301"/>
      <c r="AD119" s="301"/>
      <c r="AE119" s="301"/>
      <c r="AF119" s="301"/>
      <c r="AG119" s="301"/>
      <c r="AH119" s="301"/>
      <c r="AI119" s="301"/>
      <c r="AJ119" s="301"/>
      <c r="AK119" s="298"/>
      <c r="AL119" s="68"/>
      <c r="AM119" s="182"/>
    </row>
    <row r="120" customFormat="false" ht="30" hidden="false" customHeight="true" outlineLevel="0" collapsed="false">
      <c r="A120" s="273"/>
      <c r="B120" s="267" t="s">
        <v>769</v>
      </c>
      <c r="C120" s="301"/>
      <c r="D120" s="301"/>
      <c r="E120" s="301"/>
      <c r="F120" s="301"/>
      <c r="G120" s="301"/>
      <c r="H120" s="301"/>
      <c r="I120" s="301"/>
      <c r="J120" s="301"/>
      <c r="K120" s="301"/>
      <c r="L120" s="301"/>
      <c r="M120" s="301"/>
      <c r="N120" s="298"/>
      <c r="O120" s="298"/>
      <c r="P120" s="298"/>
      <c r="Q120" s="271" t="s">
        <v>138</v>
      </c>
      <c r="R120" s="298"/>
      <c r="S120" s="298"/>
      <c r="T120" s="300"/>
      <c r="U120" s="301"/>
      <c r="V120" s="301"/>
      <c r="W120" s="301"/>
      <c r="X120" s="301"/>
      <c r="Y120" s="301"/>
      <c r="Z120" s="301"/>
      <c r="AA120" s="301"/>
      <c r="AB120" s="301"/>
      <c r="AC120" s="301"/>
      <c r="AD120" s="301"/>
      <c r="AE120" s="301"/>
      <c r="AF120" s="301"/>
      <c r="AG120" s="301"/>
      <c r="AH120" s="301"/>
      <c r="AI120" s="301"/>
      <c r="AJ120" s="301"/>
      <c r="AK120" s="298"/>
      <c r="AL120" s="68"/>
      <c r="AM120" s="182"/>
    </row>
    <row r="121" customFormat="false" ht="30" hidden="false" customHeight="true" outlineLevel="0" collapsed="false">
      <c r="A121" s="273"/>
      <c r="B121" s="267" t="s">
        <v>770</v>
      </c>
      <c r="C121" s="301"/>
      <c r="D121" s="301"/>
      <c r="E121" s="301"/>
      <c r="F121" s="301"/>
      <c r="G121" s="301"/>
      <c r="H121" s="301"/>
      <c r="I121" s="301"/>
      <c r="J121" s="301"/>
      <c r="K121" s="301"/>
      <c r="L121" s="301"/>
      <c r="M121" s="301"/>
      <c r="N121" s="298"/>
      <c r="O121" s="298"/>
      <c r="P121" s="298"/>
      <c r="Q121" s="271"/>
      <c r="R121" s="298" t="s">
        <v>138</v>
      </c>
      <c r="S121" s="298"/>
      <c r="T121" s="300"/>
      <c r="U121" s="301"/>
      <c r="V121" s="301"/>
      <c r="W121" s="301"/>
      <c r="X121" s="301"/>
      <c r="Y121" s="301"/>
      <c r="Z121" s="301"/>
      <c r="AA121" s="301"/>
      <c r="AB121" s="301"/>
      <c r="AC121" s="301"/>
      <c r="AD121" s="301"/>
      <c r="AE121" s="301"/>
      <c r="AF121" s="301"/>
      <c r="AG121" s="301"/>
      <c r="AH121" s="301"/>
      <c r="AI121" s="301"/>
      <c r="AJ121" s="301"/>
      <c r="AK121" s="298"/>
      <c r="AL121" s="68"/>
      <c r="AM121" s="182"/>
    </row>
    <row r="122" customFormat="false" ht="30" hidden="false" customHeight="true" outlineLevel="0" collapsed="false">
      <c r="A122" s="273"/>
      <c r="B122" s="267" t="s">
        <v>771</v>
      </c>
      <c r="C122" s="301"/>
      <c r="D122" s="301"/>
      <c r="E122" s="301"/>
      <c r="F122" s="301"/>
      <c r="G122" s="301"/>
      <c r="H122" s="301"/>
      <c r="I122" s="301"/>
      <c r="J122" s="301"/>
      <c r="K122" s="301"/>
      <c r="L122" s="301"/>
      <c r="M122" s="301"/>
      <c r="N122" s="298"/>
      <c r="O122" s="298"/>
      <c r="P122" s="298"/>
      <c r="Q122" s="271" t="s">
        <v>138</v>
      </c>
      <c r="R122" s="298"/>
      <c r="S122" s="298"/>
      <c r="T122" s="300"/>
      <c r="U122" s="301"/>
      <c r="V122" s="301"/>
      <c r="W122" s="301"/>
      <c r="X122" s="301"/>
      <c r="Y122" s="301"/>
      <c r="Z122" s="301"/>
      <c r="AA122" s="301"/>
      <c r="AB122" s="301"/>
      <c r="AC122" s="301"/>
      <c r="AD122" s="301"/>
      <c r="AE122" s="301"/>
      <c r="AF122" s="301"/>
      <c r="AG122" s="301"/>
      <c r="AH122" s="301"/>
      <c r="AI122" s="301"/>
      <c r="AJ122" s="301"/>
      <c r="AK122" s="298"/>
      <c r="AL122" s="68"/>
      <c r="AM122" s="182"/>
    </row>
    <row r="123" customFormat="false" ht="30" hidden="false" customHeight="true" outlineLevel="0" collapsed="false">
      <c r="A123" s="273"/>
      <c r="B123" s="267" t="s">
        <v>772</v>
      </c>
      <c r="C123" s="301"/>
      <c r="D123" s="301"/>
      <c r="E123" s="301"/>
      <c r="F123" s="301"/>
      <c r="G123" s="301"/>
      <c r="H123" s="301"/>
      <c r="I123" s="301"/>
      <c r="J123" s="301"/>
      <c r="K123" s="301"/>
      <c r="L123" s="301"/>
      <c r="M123" s="301"/>
      <c r="N123" s="298"/>
      <c r="O123" s="298"/>
      <c r="P123" s="298"/>
      <c r="Q123" s="271"/>
      <c r="R123" s="298" t="s">
        <v>138</v>
      </c>
      <c r="S123" s="298"/>
      <c r="T123" s="300"/>
      <c r="U123" s="301"/>
      <c r="V123" s="301"/>
      <c r="W123" s="301"/>
      <c r="X123" s="301"/>
      <c r="Y123" s="301"/>
      <c r="Z123" s="301"/>
      <c r="AA123" s="301"/>
      <c r="AB123" s="301"/>
      <c r="AC123" s="301"/>
      <c r="AD123" s="301"/>
      <c r="AE123" s="301"/>
      <c r="AF123" s="301"/>
      <c r="AG123" s="301"/>
      <c r="AH123" s="301"/>
      <c r="AI123" s="301"/>
      <c r="AJ123" s="301"/>
      <c r="AK123" s="298"/>
      <c r="AL123" s="68"/>
      <c r="AM123" s="182"/>
    </row>
    <row r="124" customFormat="false" ht="30" hidden="false" customHeight="true" outlineLevel="0" collapsed="false">
      <c r="A124" s="273"/>
      <c r="B124" s="267" t="s">
        <v>773</v>
      </c>
      <c r="C124" s="301"/>
      <c r="D124" s="301"/>
      <c r="E124" s="301"/>
      <c r="F124" s="301"/>
      <c r="G124" s="301"/>
      <c r="H124" s="301"/>
      <c r="I124" s="301"/>
      <c r="J124" s="301"/>
      <c r="K124" s="301"/>
      <c r="L124" s="301"/>
      <c r="M124" s="301"/>
      <c r="N124" s="298"/>
      <c r="O124" s="298"/>
      <c r="P124" s="298"/>
      <c r="Q124" s="271" t="s">
        <v>138</v>
      </c>
      <c r="R124" s="298"/>
      <c r="S124" s="298"/>
      <c r="T124" s="300"/>
      <c r="U124" s="301"/>
      <c r="V124" s="301"/>
      <c r="W124" s="301"/>
      <c r="X124" s="301"/>
      <c r="Y124" s="301"/>
      <c r="Z124" s="301"/>
      <c r="AA124" s="301"/>
      <c r="AB124" s="301"/>
      <c r="AC124" s="301"/>
      <c r="AD124" s="301"/>
      <c r="AE124" s="301"/>
      <c r="AF124" s="301"/>
      <c r="AG124" s="301"/>
      <c r="AH124" s="301"/>
      <c r="AI124" s="301"/>
      <c r="AJ124" s="301"/>
      <c r="AK124" s="298"/>
      <c r="AL124" s="68"/>
      <c r="AM124" s="182"/>
    </row>
    <row r="125" customFormat="false" ht="30" hidden="false" customHeight="true" outlineLevel="0" collapsed="false">
      <c r="A125" s="273"/>
      <c r="B125" s="267" t="s">
        <v>774</v>
      </c>
      <c r="C125" s="301"/>
      <c r="D125" s="301"/>
      <c r="E125" s="301"/>
      <c r="F125" s="301"/>
      <c r="G125" s="301"/>
      <c r="H125" s="301"/>
      <c r="I125" s="301"/>
      <c r="J125" s="301"/>
      <c r="K125" s="301"/>
      <c r="L125" s="301"/>
      <c r="M125" s="301"/>
      <c r="N125" s="298"/>
      <c r="O125" s="298"/>
      <c r="P125" s="298"/>
      <c r="Q125" s="271"/>
      <c r="R125" s="298" t="s">
        <v>138</v>
      </c>
      <c r="S125" s="298"/>
      <c r="T125" s="300"/>
      <c r="U125" s="301"/>
      <c r="V125" s="301"/>
      <c r="W125" s="301"/>
      <c r="X125" s="301"/>
      <c r="Y125" s="301"/>
      <c r="Z125" s="301"/>
      <c r="AA125" s="301"/>
      <c r="AB125" s="301"/>
      <c r="AC125" s="301"/>
      <c r="AD125" s="301"/>
      <c r="AE125" s="301"/>
      <c r="AF125" s="301"/>
      <c r="AG125" s="301"/>
      <c r="AH125" s="301"/>
      <c r="AI125" s="301"/>
      <c r="AJ125" s="301"/>
      <c r="AK125" s="298"/>
      <c r="AL125" s="68"/>
      <c r="AM125" s="182"/>
    </row>
    <row r="126" customFormat="false" ht="30" hidden="false" customHeight="true" outlineLevel="0" collapsed="false">
      <c r="A126" s="273"/>
      <c r="B126" s="267" t="s">
        <v>775</v>
      </c>
      <c r="C126" s="301"/>
      <c r="D126" s="301"/>
      <c r="E126" s="301"/>
      <c r="F126" s="301"/>
      <c r="G126" s="301"/>
      <c r="H126" s="301"/>
      <c r="I126" s="301"/>
      <c r="J126" s="301"/>
      <c r="K126" s="301"/>
      <c r="L126" s="301"/>
      <c r="M126" s="301"/>
      <c r="N126" s="298"/>
      <c r="O126" s="298"/>
      <c r="P126" s="298"/>
      <c r="Q126" s="271" t="s">
        <v>138</v>
      </c>
      <c r="R126" s="298"/>
      <c r="S126" s="298"/>
      <c r="T126" s="300"/>
      <c r="U126" s="301"/>
      <c r="V126" s="301"/>
      <c r="W126" s="301"/>
      <c r="X126" s="301"/>
      <c r="Y126" s="301"/>
      <c r="Z126" s="301"/>
      <c r="AA126" s="301"/>
      <c r="AB126" s="301"/>
      <c r="AC126" s="301"/>
      <c r="AD126" s="301"/>
      <c r="AE126" s="301"/>
      <c r="AF126" s="301"/>
      <c r="AG126" s="301"/>
      <c r="AH126" s="301"/>
      <c r="AI126" s="301"/>
      <c r="AJ126" s="301"/>
      <c r="AK126" s="298"/>
      <c r="AL126" s="68"/>
      <c r="AM126" s="182"/>
    </row>
    <row r="127" customFormat="false" ht="30" hidden="false" customHeight="true" outlineLevel="0" collapsed="false">
      <c r="A127" s="273"/>
      <c r="B127" s="267" t="s">
        <v>776</v>
      </c>
      <c r="C127" s="301"/>
      <c r="D127" s="301"/>
      <c r="E127" s="301"/>
      <c r="F127" s="301"/>
      <c r="G127" s="301"/>
      <c r="H127" s="301"/>
      <c r="I127" s="301"/>
      <c r="J127" s="301"/>
      <c r="K127" s="301"/>
      <c r="L127" s="301"/>
      <c r="M127" s="301"/>
      <c r="N127" s="298"/>
      <c r="O127" s="298"/>
      <c r="P127" s="298"/>
      <c r="Q127" s="271"/>
      <c r="R127" s="298" t="s">
        <v>138</v>
      </c>
      <c r="S127" s="298"/>
      <c r="T127" s="300"/>
      <c r="U127" s="301"/>
      <c r="V127" s="301"/>
      <c r="W127" s="301"/>
      <c r="X127" s="301"/>
      <c r="Y127" s="301"/>
      <c r="Z127" s="301"/>
      <c r="AA127" s="301"/>
      <c r="AB127" s="301"/>
      <c r="AC127" s="301"/>
      <c r="AD127" s="301"/>
      <c r="AE127" s="301"/>
      <c r="AF127" s="301"/>
      <c r="AG127" s="301"/>
      <c r="AH127" s="301"/>
      <c r="AI127" s="301"/>
      <c r="AJ127" s="301"/>
      <c r="AK127" s="298"/>
      <c r="AL127" s="68"/>
      <c r="AM127" s="182"/>
    </row>
    <row r="128" customFormat="false" ht="30" hidden="false" customHeight="true" outlineLevel="0" collapsed="false">
      <c r="A128" s="273"/>
      <c r="B128" s="267" t="s">
        <v>777</v>
      </c>
      <c r="C128" s="301"/>
      <c r="D128" s="301"/>
      <c r="E128" s="301"/>
      <c r="F128" s="301"/>
      <c r="G128" s="301"/>
      <c r="H128" s="301"/>
      <c r="I128" s="301"/>
      <c r="J128" s="301"/>
      <c r="K128" s="301"/>
      <c r="L128" s="301"/>
      <c r="M128" s="301"/>
      <c r="N128" s="298"/>
      <c r="O128" s="298"/>
      <c r="P128" s="298"/>
      <c r="Q128" s="271" t="s">
        <v>138</v>
      </c>
      <c r="R128" s="298"/>
      <c r="S128" s="298"/>
      <c r="T128" s="300"/>
      <c r="U128" s="301"/>
      <c r="V128" s="301"/>
      <c r="W128" s="301"/>
      <c r="X128" s="301"/>
      <c r="Y128" s="301"/>
      <c r="Z128" s="301"/>
      <c r="AA128" s="301"/>
      <c r="AB128" s="301"/>
      <c r="AC128" s="301"/>
      <c r="AD128" s="301"/>
      <c r="AE128" s="301"/>
      <c r="AF128" s="301"/>
      <c r="AG128" s="301"/>
      <c r="AH128" s="301"/>
      <c r="AI128" s="301"/>
      <c r="AJ128" s="301"/>
      <c r="AK128" s="298"/>
      <c r="AL128" s="68"/>
      <c r="AM128" s="182"/>
    </row>
    <row r="129" customFormat="false" ht="30" hidden="false" customHeight="true" outlineLevel="0" collapsed="false">
      <c r="A129" s="273"/>
      <c r="B129" s="267" t="s">
        <v>778</v>
      </c>
      <c r="C129" s="301"/>
      <c r="D129" s="301"/>
      <c r="E129" s="301"/>
      <c r="F129" s="301"/>
      <c r="G129" s="301"/>
      <c r="H129" s="301"/>
      <c r="I129" s="301"/>
      <c r="J129" s="301"/>
      <c r="K129" s="301"/>
      <c r="L129" s="301"/>
      <c r="M129" s="301"/>
      <c r="N129" s="298"/>
      <c r="O129" s="298"/>
      <c r="P129" s="298"/>
      <c r="Q129" s="271"/>
      <c r="R129" s="298" t="s">
        <v>138</v>
      </c>
      <c r="S129" s="298"/>
      <c r="T129" s="300"/>
      <c r="U129" s="301"/>
      <c r="V129" s="301"/>
      <c r="W129" s="301"/>
      <c r="X129" s="301"/>
      <c r="Y129" s="301"/>
      <c r="Z129" s="301"/>
      <c r="AA129" s="301"/>
      <c r="AB129" s="301"/>
      <c r="AC129" s="301"/>
      <c r="AD129" s="301"/>
      <c r="AE129" s="301"/>
      <c r="AF129" s="301"/>
      <c r="AG129" s="301"/>
      <c r="AH129" s="301"/>
      <c r="AI129" s="301"/>
      <c r="AJ129" s="301"/>
      <c r="AK129" s="298"/>
      <c r="AL129" s="68"/>
      <c r="AM129" s="182"/>
    </row>
    <row r="130" customFormat="false" ht="30" hidden="false" customHeight="true" outlineLevel="0" collapsed="false">
      <c r="A130" s="273"/>
      <c r="B130" s="267" t="s">
        <v>779</v>
      </c>
      <c r="C130" s="301"/>
      <c r="D130" s="301"/>
      <c r="E130" s="301"/>
      <c r="F130" s="301"/>
      <c r="G130" s="301"/>
      <c r="H130" s="301"/>
      <c r="I130" s="301"/>
      <c r="J130" s="301"/>
      <c r="K130" s="301"/>
      <c r="L130" s="301"/>
      <c r="M130" s="301"/>
      <c r="N130" s="298"/>
      <c r="O130" s="298"/>
      <c r="P130" s="298"/>
      <c r="Q130" s="271"/>
      <c r="R130" s="298" t="s">
        <v>138</v>
      </c>
      <c r="S130" s="298"/>
      <c r="T130" s="300"/>
      <c r="U130" s="301"/>
      <c r="V130" s="301"/>
      <c r="W130" s="301"/>
      <c r="X130" s="301"/>
      <c r="Y130" s="301"/>
      <c r="Z130" s="301"/>
      <c r="AA130" s="301"/>
      <c r="AB130" s="301"/>
      <c r="AC130" s="301"/>
      <c r="AD130" s="301"/>
      <c r="AE130" s="301"/>
      <c r="AF130" s="301"/>
      <c r="AG130" s="301"/>
      <c r="AH130" s="301"/>
      <c r="AI130" s="301"/>
      <c r="AJ130" s="301"/>
      <c r="AK130" s="298"/>
      <c r="AL130" s="68"/>
      <c r="AM130" s="182"/>
    </row>
    <row r="131" customFormat="false" ht="30" hidden="false" customHeight="true" outlineLevel="0" collapsed="false">
      <c r="A131" s="273" t="s">
        <v>780</v>
      </c>
      <c r="B131" s="267" t="s">
        <v>781</v>
      </c>
      <c r="C131" s="301" t="s">
        <v>782</v>
      </c>
      <c r="D131" s="301"/>
      <c r="E131" s="301"/>
      <c r="F131" s="301"/>
      <c r="G131" s="301"/>
      <c r="H131" s="301"/>
      <c r="I131" s="301"/>
      <c r="J131" s="301"/>
      <c r="K131" s="301"/>
      <c r="L131" s="301"/>
      <c r="M131" s="301"/>
      <c r="N131" s="298"/>
      <c r="O131" s="298"/>
      <c r="P131" s="298"/>
      <c r="Q131" s="271"/>
      <c r="R131" s="298"/>
      <c r="S131" s="298" t="s">
        <v>682</v>
      </c>
      <c r="T131" s="300"/>
      <c r="U131" s="301"/>
      <c r="V131" s="301"/>
      <c r="W131" s="301"/>
      <c r="X131" s="301"/>
      <c r="Y131" s="301"/>
      <c r="Z131" s="301"/>
      <c r="AA131" s="301"/>
      <c r="AB131" s="301"/>
      <c r="AC131" s="301"/>
      <c r="AD131" s="301"/>
      <c r="AE131" s="301"/>
      <c r="AF131" s="301"/>
      <c r="AG131" s="301"/>
      <c r="AH131" s="301"/>
      <c r="AI131" s="301"/>
      <c r="AJ131" s="301"/>
      <c r="AK131" s="298"/>
      <c r="AL131" s="68"/>
      <c r="AM131" s="182"/>
    </row>
    <row r="132" customFormat="false" ht="30" hidden="false" customHeight="true" outlineLevel="0" collapsed="false">
      <c r="A132" s="273"/>
      <c r="B132" s="267" t="s">
        <v>783</v>
      </c>
      <c r="C132" s="301" t="s">
        <v>782</v>
      </c>
      <c r="D132" s="301"/>
      <c r="E132" s="301"/>
      <c r="F132" s="301"/>
      <c r="G132" s="301"/>
      <c r="H132" s="301"/>
      <c r="I132" s="301"/>
      <c r="J132" s="301"/>
      <c r="K132" s="301"/>
      <c r="L132" s="301"/>
      <c r="M132" s="301"/>
      <c r="N132" s="298"/>
      <c r="O132" s="298"/>
      <c r="P132" s="298"/>
      <c r="Q132" s="271"/>
      <c r="R132" s="298"/>
      <c r="S132" s="298" t="s">
        <v>682</v>
      </c>
      <c r="T132" s="300"/>
      <c r="U132" s="301"/>
      <c r="V132" s="301"/>
      <c r="W132" s="301"/>
      <c r="X132" s="301"/>
      <c r="Y132" s="301"/>
      <c r="Z132" s="301"/>
      <c r="AA132" s="301"/>
      <c r="AB132" s="301"/>
      <c r="AC132" s="301"/>
      <c r="AD132" s="301"/>
      <c r="AE132" s="301"/>
      <c r="AF132" s="301"/>
      <c r="AG132" s="301"/>
      <c r="AH132" s="301"/>
      <c r="AI132" s="301"/>
      <c r="AJ132" s="301"/>
      <c r="AK132" s="298"/>
      <c r="AL132" s="68"/>
      <c r="AM132" s="182"/>
    </row>
    <row r="133" customFormat="false" ht="30" hidden="false" customHeight="true" outlineLevel="0" collapsed="false">
      <c r="A133" s="273"/>
      <c r="B133" s="267" t="s">
        <v>784</v>
      </c>
      <c r="C133" s="301" t="s">
        <v>782</v>
      </c>
      <c r="D133" s="301"/>
      <c r="E133" s="301"/>
      <c r="F133" s="301"/>
      <c r="G133" s="301"/>
      <c r="H133" s="301"/>
      <c r="I133" s="301"/>
      <c r="J133" s="301"/>
      <c r="K133" s="301"/>
      <c r="L133" s="301"/>
      <c r="M133" s="301"/>
      <c r="N133" s="298"/>
      <c r="O133" s="298"/>
      <c r="P133" s="298"/>
      <c r="Q133" s="271"/>
      <c r="R133" s="298"/>
      <c r="S133" s="298" t="s">
        <v>682</v>
      </c>
      <c r="T133" s="300"/>
      <c r="U133" s="301"/>
      <c r="V133" s="301"/>
      <c r="W133" s="301"/>
      <c r="X133" s="301"/>
      <c r="Y133" s="301"/>
      <c r="Z133" s="301"/>
      <c r="AA133" s="301"/>
      <c r="AB133" s="301"/>
      <c r="AC133" s="301"/>
      <c r="AD133" s="301"/>
      <c r="AE133" s="301"/>
      <c r="AF133" s="301"/>
      <c r="AG133" s="301"/>
      <c r="AH133" s="301"/>
      <c r="AI133" s="301"/>
      <c r="AJ133" s="301"/>
      <c r="AK133" s="298"/>
      <c r="AL133" s="68"/>
      <c r="AM133" s="182"/>
    </row>
    <row r="134" customFormat="false" ht="30" hidden="false" customHeight="true" outlineLevel="0" collapsed="false">
      <c r="A134" s="273"/>
      <c r="B134" s="267" t="s">
        <v>785</v>
      </c>
      <c r="C134" s="301"/>
      <c r="D134" s="301"/>
      <c r="E134" s="301"/>
      <c r="F134" s="301"/>
      <c r="G134" s="301"/>
      <c r="H134" s="301"/>
      <c r="I134" s="301"/>
      <c r="J134" s="301"/>
      <c r="K134" s="301"/>
      <c r="L134" s="301"/>
      <c r="M134" s="301"/>
      <c r="N134" s="298"/>
      <c r="O134" s="298"/>
      <c r="P134" s="298"/>
      <c r="Q134" s="271" t="s">
        <v>138</v>
      </c>
      <c r="R134" s="298"/>
      <c r="S134" s="298"/>
      <c r="T134" s="300"/>
      <c r="U134" s="301"/>
      <c r="V134" s="301"/>
      <c r="W134" s="301"/>
      <c r="X134" s="301"/>
      <c r="Y134" s="301"/>
      <c r="Z134" s="301"/>
      <c r="AA134" s="301"/>
      <c r="AB134" s="301"/>
      <c r="AC134" s="301"/>
      <c r="AD134" s="301"/>
      <c r="AE134" s="301"/>
      <c r="AF134" s="301"/>
      <c r="AG134" s="301"/>
      <c r="AH134" s="301"/>
      <c r="AI134" s="301"/>
      <c r="AJ134" s="301"/>
      <c r="AK134" s="298"/>
      <c r="AL134" s="68"/>
      <c r="AM134" s="182"/>
    </row>
    <row r="135" customFormat="false" ht="30" hidden="false" customHeight="true" outlineLevel="0" collapsed="false">
      <c r="A135" s="273"/>
      <c r="B135" s="267" t="s">
        <v>786</v>
      </c>
      <c r="C135" s="301"/>
      <c r="D135" s="301"/>
      <c r="E135" s="301"/>
      <c r="F135" s="301"/>
      <c r="G135" s="301"/>
      <c r="H135" s="301"/>
      <c r="I135" s="301"/>
      <c r="J135" s="301"/>
      <c r="K135" s="301"/>
      <c r="L135" s="301"/>
      <c r="M135" s="301"/>
      <c r="N135" s="298"/>
      <c r="O135" s="298"/>
      <c r="P135" s="298"/>
      <c r="Q135" s="271"/>
      <c r="R135" s="298" t="s">
        <v>138</v>
      </c>
      <c r="S135" s="298"/>
      <c r="T135" s="300"/>
      <c r="U135" s="301"/>
      <c r="V135" s="301"/>
      <c r="W135" s="301"/>
      <c r="X135" s="301"/>
      <c r="Y135" s="301"/>
      <c r="Z135" s="301"/>
      <c r="AA135" s="301"/>
      <c r="AB135" s="301"/>
      <c r="AC135" s="301"/>
      <c r="AD135" s="301"/>
      <c r="AE135" s="301"/>
      <c r="AF135" s="301"/>
      <c r="AG135" s="301"/>
      <c r="AH135" s="301"/>
      <c r="AI135" s="301"/>
      <c r="AJ135" s="301"/>
      <c r="AK135" s="298"/>
      <c r="AL135" s="68"/>
      <c r="AM135" s="182"/>
    </row>
    <row r="136" customFormat="false" ht="30" hidden="false" customHeight="true" outlineLevel="0" collapsed="false">
      <c r="A136" s="273"/>
      <c r="B136" s="267" t="s">
        <v>787</v>
      </c>
      <c r="C136" s="301"/>
      <c r="D136" s="301"/>
      <c r="E136" s="301"/>
      <c r="F136" s="301"/>
      <c r="G136" s="301"/>
      <c r="H136" s="301"/>
      <c r="I136" s="301"/>
      <c r="J136" s="301"/>
      <c r="K136" s="301"/>
      <c r="L136" s="301"/>
      <c r="M136" s="301"/>
      <c r="N136" s="298"/>
      <c r="O136" s="298"/>
      <c r="P136" s="298"/>
      <c r="Q136" s="271" t="s">
        <v>138</v>
      </c>
      <c r="R136" s="298"/>
      <c r="S136" s="298"/>
      <c r="T136" s="300"/>
      <c r="U136" s="301"/>
      <c r="V136" s="301"/>
      <c r="W136" s="301"/>
      <c r="X136" s="301"/>
      <c r="Y136" s="301"/>
      <c r="Z136" s="301"/>
      <c r="AA136" s="301"/>
      <c r="AB136" s="301"/>
      <c r="AC136" s="301"/>
      <c r="AD136" s="301"/>
      <c r="AE136" s="301"/>
      <c r="AF136" s="301"/>
      <c r="AG136" s="301"/>
      <c r="AH136" s="301"/>
      <c r="AI136" s="301"/>
      <c r="AJ136" s="301"/>
      <c r="AK136" s="298"/>
      <c r="AL136" s="68"/>
      <c r="AM136" s="182"/>
    </row>
    <row r="137" customFormat="false" ht="30" hidden="false" customHeight="true" outlineLevel="0" collapsed="false">
      <c r="A137" s="273"/>
      <c r="B137" s="267" t="s">
        <v>788</v>
      </c>
      <c r="C137" s="301"/>
      <c r="D137" s="301"/>
      <c r="E137" s="301"/>
      <c r="F137" s="301"/>
      <c r="G137" s="301"/>
      <c r="H137" s="301"/>
      <c r="I137" s="301"/>
      <c r="J137" s="301"/>
      <c r="K137" s="301"/>
      <c r="L137" s="301"/>
      <c r="M137" s="301"/>
      <c r="N137" s="298"/>
      <c r="O137" s="298"/>
      <c r="P137" s="298"/>
      <c r="Q137" s="271"/>
      <c r="R137" s="298" t="s">
        <v>138</v>
      </c>
      <c r="S137" s="298"/>
      <c r="T137" s="300"/>
      <c r="U137" s="301"/>
      <c r="V137" s="301"/>
      <c r="W137" s="301"/>
      <c r="X137" s="301"/>
      <c r="Y137" s="301"/>
      <c r="Z137" s="301"/>
      <c r="AA137" s="301"/>
      <c r="AB137" s="301"/>
      <c r="AC137" s="301"/>
      <c r="AD137" s="301"/>
      <c r="AE137" s="301"/>
      <c r="AF137" s="301"/>
      <c r="AG137" s="301"/>
      <c r="AH137" s="301"/>
      <c r="AI137" s="301"/>
      <c r="AJ137" s="301"/>
      <c r="AK137" s="298"/>
      <c r="AL137" s="68"/>
      <c r="AM137" s="182"/>
    </row>
    <row r="138" customFormat="false" ht="30" hidden="false" customHeight="true" outlineLevel="0" collapsed="false">
      <c r="A138" s="273"/>
      <c r="B138" s="267" t="s">
        <v>789</v>
      </c>
      <c r="C138" s="301"/>
      <c r="D138" s="301"/>
      <c r="E138" s="301"/>
      <c r="F138" s="301"/>
      <c r="G138" s="301"/>
      <c r="H138" s="301"/>
      <c r="I138" s="301"/>
      <c r="J138" s="301"/>
      <c r="K138" s="301"/>
      <c r="L138" s="301"/>
      <c r="M138" s="301"/>
      <c r="N138" s="298"/>
      <c r="O138" s="298"/>
      <c r="P138" s="298"/>
      <c r="Q138" s="271" t="s">
        <v>138</v>
      </c>
      <c r="R138" s="298"/>
      <c r="S138" s="298"/>
      <c r="T138" s="300"/>
      <c r="U138" s="301"/>
      <c r="V138" s="301"/>
      <c r="W138" s="301"/>
      <c r="X138" s="301"/>
      <c r="Y138" s="301"/>
      <c r="Z138" s="301"/>
      <c r="AA138" s="301"/>
      <c r="AB138" s="301"/>
      <c r="AC138" s="301"/>
      <c r="AD138" s="301"/>
      <c r="AE138" s="301"/>
      <c r="AF138" s="301"/>
      <c r="AG138" s="301"/>
      <c r="AH138" s="301"/>
      <c r="AI138" s="301"/>
      <c r="AJ138" s="301"/>
      <c r="AK138" s="298"/>
      <c r="AL138" s="68"/>
      <c r="AM138" s="182"/>
    </row>
    <row r="139" customFormat="false" ht="30" hidden="false" customHeight="true" outlineLevel="0" collapsed="false">
      <c r="A139" s="273"/>
      <c r="B139" s="267" t="s">
        <v>790</v>
      </c>
      <c r="C139" s="301"/>
      <c r="D139" s="301"/>
      <c r="E139" s="301"/>
      <c r="F139" s="301"/>
      <c r="G139" s="301"/>
      <c r="H139" s="301"/>
      <c r="I139" s="301"/>
      <c r="J139" s="301"/>
      <c r="K139" s="301"/>
      <c r="L139" s="301"/>
      <c r="M139" s="301"/>
      <c r="N139" s="298"/>
      <c r="O139" s="298"/>
      <c r="P139" s="298"/>
      <c r="Q139" s="271"/>
      <c r="R139" s="298" t="s">
        <v>138</v>
      </c>
      <c r="S139" s="298"/>
      <c r="T139" s="300"/>
      <c r="U139" s="301"/>
      <c r="V139" s="301"/>
      <c r="W139" s="301"/>
      <c r="X139" s="301"/>
      <c r="Y139" s="301"/>
      <c r="Z139" s="301"/>
      <c r="AA139" s="301"/>
      <c r="AB139" s="301"/>
      <c r="AC139" s="301"/>
      <c r="AD139" s="301"/>
      <c r="AE139" s="301"/>
      <c r="AF139" s="301"/>
      <c r="AG139" s="301"/>
      <c r="AH139" s="301"/>
      <c r="AI139" s="301"/>
      <c r="AJ139" s="301"/>
      <c r="AK139" s="298"/>
      <c r="AL139" s="68"/>
      <c r="AM139" s="182"/>
    </row>
    <row r="140" customFormat="false" ht="30" hidden="false" customHeight="true" outlineLevel="0" collapsed="false">
      <c r="A140" s="273"/>
      <c r="B140" s="267" t="s">
        <v>791</v>
      </c>
      <c r="C140" s="301"/>
      <c r="D140" s="301"/>
      <c r="E140" s="301"/>
      <c r="F140" s="301"/>
      <c r="G140" s="301"/>
      <c r="H140" s="301"/>
      <c r="I140" s="301"/>
      <c r="J140" s="301"/>
      <c r="K140" s="301"/>
      <c r="L140" s="301"/>
      <c r="M140" s="301"/>
      <c r="N140" s="298"/>
      <c r="O140" s="298"/>
      <c r="P140" s="298"/>
      <c r="Q140" s="271" t="s">
        <v>138</v>
      </c>
      <c r="R140" s="298"/>
      <c r="S140" s="298"/>
      <c r="T140" s="300"/>
      <c r="U140" s="301"/>
      <c r="V140" s="301"/>
      <c r="W140" s="301"/>
      <c r="X140" s="301"/>
      <c r="Y140" s="301"/>
      <c r="Z140" s="301"/>
      <c r="AA140" s="301"/>
      <c r="AB140" s="301"/>
      <c r="AC140" s="301"/>
      <c r="AD140" s="301"/>
      <c r="AE140" s="301"/>
      <c r="AF140" s="301"/>
      <c r="AG140" s="301"/>
      <c r="AH140" s="301"/>
      <c r="AI140" s="301"/>
      <c r="AJ140" s="301"/>
      <c r="AK140" s="298"/>
      <c r="AL140" s="68"/>
      <c r="AM140" s="182"/>
    </row>
    <row r="141" customFormat="false" ht="30" hidden="false" customHeight="true" outlineLevel="0" collapsed="false">
      <c r="A141" s="273"/>
      <c r="B141" s="267" t="s">
        <v>792</v>
      </c>
      <c r="C141" s="301"/>
      <c r="D141" s="301"/>
      <c r="E141" s="301"/>
      <c r="F141" s="301"/>
      <c r="G141" s="301"/>
      <c r="H141" s="301"/>
      <c r="I141" s="301"/>
      <c r="J141" s="301"/>
      <c r="K141" s="301"/>
      <c r="L141" s="301"/>
      <c r="M141" s="301"/>
      <c r="N141" s="298"/>
      <c r="O141" s="298"/>
      <c r="P141" s="298"/>
      <c r="Q141" s="271"/>
      <c r="R141" s="298" t="s">
        <v>138</v>
      </c>
      <c r="S141" s="298"/>
      <c r="T141" s="300"/>
      <c r="U141" s="301"/>
      <c r="V141" s="301"/>
      <c r="W141" s="301"/>
      <c r="X141" s="301"/>
      <c r="Y141" s="301"/>
      <c r="Z141" s="301"/>
      <c r="AA141" s="301"/>
      <c r="AB141" s="301"/>
      <c r="AC141" s="301"/>
      <c r="AD141" s="301"/>
      <c r="AE141" s="301"/>
      <c r="AF141" s="301"/>
      <c r="AG141" s="301"/>
      <c r="AH141" s="301"/>
      <c r="AI141" s="301"/>
      <c r="AJ141" s="301"/>
      <c r="AK141" s="298"/>
      <c r="AL141" s="68"/>
      <c r="AM141" s="182"/>
    </row>
    <row r="142" customFormat="false" ht="30" hidden="false" customHeight="true" outlineLevel="0" collapsed="false">
      <c r="A142" s="273"/>
      <c r="B142" s="267" t="s">
        <v>793</v>
      </c>
      <c r="C142" s="301"/>
      <c r="D142" s="301"/>
      <c r="E142" s="301"/>
      <c r="F142" s="301"/>
      <c r="G142" s="301"/>
      <c r="H142" s="301"/>
      <c r="I142" s="301"/>
      <c r="J142" s="301"/>
      <c r="K142" s="301"/>
      <c r="L142" s="301"/>
      <c r="M142" s="301"/>
      <c r="N142" s="298"/>
      <c r="O142" s="298"/>
      <c r="P142" s="298" t="s">
        <v>138</v>
      </c>
      <c r="Q142" s="271"/>
      <c r="R142" s="298"/>
      <c r="S142" s="298"/>
      <c r="T142" s="300"/>
      <c r="U142" s="301"/>
      <c r="V142" s="301"/>
      <c r="W142" s="301"/>
      <c r="X142" s="301"/>
      <c r="Y142" s="301"/>
      <c r="Z142" s="301"/>
      <c r="AA142" s="301"/>
      <c r="AB142" s="301"/>
      <c r="AC142" s="301"/>
      <c r="AD142" s="301"/>
      <c r="AE142" s="301"/>
      <c r="AF142" s="301"/>
      <c r="AG142" s="301"/>
      <c r="AH142" s="301"/>
      <c r="AI142" s="301"/>
      <c r="AJ142" s="301"/>
      <c r="AK142" s="298"/>
      <c r="AL142" s="68"/>
      <c r="AM142" s="182"/>
    </row>
    <row r="143" customFormat="false" ht="30" hidden="false" customHeight="true" outlineLevel="0" collapsed="false">
      <c r="A143" s="273"/>
      <c r="B143" s="267" t="s">
        <v>794</v>
      </c>
      <c r="C143" s="301"/>
      <c r="D143" s="301"/>
      <c r="E143" s="301"/>
      <c r="F143" s="301"/>
      <c r="G143" s="301"/>
      <c r="H143" s="301"/>
      <c r="I143" s="301"/>
      <c r="J143" s="301"/>
      <c r="K143" s="301"/>
      <c r="L143" s="301"/>
      <c r="M143" s="301"/>
      <c r="N143" s="298"/>
      <c r="O143" s="298"/>
      <c r="P143" s="298" t="s">
        <v>138</v>
      </c>
      <c r="Q143" s="271"/>
      <c r="R143" s="298"/>
      <c r="S143" s="298"/>
      <c r="T143" s="300"/>
      <c r="U143" s="301"/>
      <c r="V143" s="301"/>
      <c r="W143" s="301"/>
      <c r="X143" s="301"/>
      <c r="Y143" s="301"/>
      <c r="Z143" s="301"/>
      <c r="AA143" s="301"/>
      <c r="AB143" s="301"/>
      <c r="AC143" s="301"/>
      <c r="AD143" s="301"/>
      <c r="AE143" s="301"/>
      <c r="AF143" s="301"/>
      <c r="AG143" s="301"/>
      <c r="AH143" s="301"/>
      <c r="AI143" s="301"/>
      <c r="AJ143" s="301"/>
      <c r="AK143" s="298"/>
      <c r="AL143" s="68"/>
      <c r="AM143" s="182"/>
    </row>
    <row r="144" customFormat="false" ht="30" hidden="false" customHeight="true" outlineLevel="0" collapsed="false">
      <c r="A144" s="273"/>
      <c r="B144" s="267" t="s">
        <v>795</v>
      </c>
      <c r="C144" s="301"/>
      <c r="D144" s="301"/>
      <c r="E144" s="301"/>
      <c r="F144" s="301"/>
      <c r="G144" s="301"/>
      <c r="H144" s="301"/>
      <c r="I144" s="301"/>
      <c r="J144" s="301"/>
      <c r="K144" s="301"/>
      <c r="L144" s="301"/>
      <c r="M144" s="301"/>
      <c r="N144" s="298"/>
      <c r="O144" s="298"/>
      <c r="P144" s="298" t="s">
        <v>138</v>
      </c>
      <c r="Q144" s="271"/>
      <c r="R144" s="298"/>
      <c r="S144" s="298"/>
      <c r="T144" s="300"/>
      <c r="U144" s="301"/>
      <c r="V144" s="301"/>
      <c r="W144" s="301"/>
      <c r="X144" s="301"/>
      <c r="Y144" s="301"/>
      <c r="Z144" s="301"/>
      <c r="AA144" s="301"/>
      <c r="AB144" s="301"/>
      <c r="AC144" s="301"/>
      <c r="AD144" s="301"/>
      <c r="AE144" s="301"/>
      <c r="AF144" s="301"/>
      <c r="AG144" s="301"/>
      <c r="AH144" s="301"/>
      <c r="AI144" s="301"/>
      <c r="AJ144" s="301"/>
      <c r="AK144" s="298"/>
      <c r="AL144" s="68"/>
      <c r="AM144" s="182"/>
    </row>
    <row r="145" customFormat="false" ht="30" hidden="false" customHeight="true" outlineLevel="0" collapsed="false">
      <c r="A145" s="273"/>
      <c r="B145" s="267" t="s">
        <v>796</v>
      </c>
      <c r="C145" s="301"/>
      <c r="D145" s="301"/>
      <c r="E145" s="301"/>
      <c r="F145" s="301"/>
      <c r="G145" s="301"/>
      <c r="H145" s="301"/>
      <c r="I145" s="301"/>
      <c r="J145" s="301"/>
      <c r="K145" s="301"/>
      <c r="L145" s="301"/>
      <c r="M145" s="301"/>
      <c r="N145" s="298"/>
      <c r="O145" s="298"/>
      <c r="P145" s="298" t="s">
        <v>138</v>
      </c>
      <c r="Q145" s="271"/>
      <c r="R145" s="298"/>
      <c r="S145" s="298"/>
      <c r="T145" s="300"/>
      <c r="U145" s="301"/>
      <c r="V145" s="301"/>
      <c r="W145" s="301"/>
      <c r="X145" s="301"/>
      <c r="Y145" s="301"/>
      <c r="Z145" s="301"/>
      <c r="AA145" s="301"/>
      <c r="AB145" s="301"/>
      <c r="AC145" s="301"/>
      <c r="AD145" s="301"/>
      <c r="AE145" s="301"/>
      <c r="AF145" s="301"/>
      <c r="AG145" s="301"/>
      <c r="AH145" s="301"/>
      <c r="AI145" s="301"/>
      <c r="AJ145" s="301"/>
      <c r="AK145" s="298"/>
      <c r="AL145" s="68"/>
      <c r="AM145" s="182"/>
    </row>
    <row r="146" customFormat="false" ht="30" hidden="false" customHeight="true" outlineLevel="0" collapsed="false">
      <c r="A146" s="273" t="s">
        <v>797</v>
      </c>
      <c r="B146" s="267" t="s">
        <v>798</v>
      </c>
      <c r="C146" s="301" t="s">
        <v>799</v>
      </c>
      <c r="D146" s="301"/>
      <c r="E146" s="301"/>
      <c r="F146" s="301"/>
      <c r="G146" s="301"/>
      <c r="H146" s="301"/>
      <c r="I146" s="301"/>
      <c r="J146" s="301"/>
      <c r="K146" s="301"/>
      <c r="L146" s="301"/>
      <c r="M146" s="301"/>
      <c r="N146" s="298"/>
      <c r="O146" s="298"/>
      <c r="P146" s="298"/>
      <c r="Q146" s="271"/>
      <c r="R146" s="298"/>
      <c r="S146" s="298" t="s">
        <v>682</v>
      </c>
      <c r="T146" s="300"/>
      <c r="U146" s="301"/>
      <c r="V146" s="301"/>
      <c r="W146" s="301"/>
      <c r="X146" s="301"/>
      <c r="Y146" s="301"/>
      <c r="Z146" s="301"/>
      <c r="AA146" s="301"/>
      <c r="AB146" s="301"/>
      <c r="AC146" s="301"/>
      <c r="AD146" s="301"/>
      <c r="AE146" s="301"/>
      <c r="AF146" s="301"/>
      <c r="AG146" s="301"/>
      <c r="AH146" s="301"/>
      <c r="AI146" s="301"/>
      <c r="AJ146" s="301"/>
      <c r="AK146" s="298"/>
      <c r="AL146" s="68"/>
      <c r="AM146" s="182"/>
    </row>
    <row r="147" customFormat="false" ht="30" hidden="false" customHeight="true" outlineLevel="0" collapsed="false">
      <c r="A147" s="273"/>
      <c r="B147" s="267" t="s">
        <v>800</v>
      </c>
      <c r="C147" s="301" t="s">
        <v>799</v>
      </c>
      <c r="D147" s="301"/>
      <c r="E147" s="301"/>
      <c r="F147" s="301"/>
      <c r="G147" s="301"/>
      <c r="H147" s="301"/>
      <c r="I147" s="301"/>
      <c r="J147" s="301"/>
      <c r="K147" s="301"/>
      <c r="L147" s="301"/>
      <c r="M147" s="301"/>
      <c r="N147" s="298"/>
      <c r="O147" s="298"/>
      <c r="P147" s="298"/>
      <c r="Q147" s="271"/>
      <c r="R147" s="298"/>
      <c r="S147" s="298" t="s">
        <v>682</v>
      </c>
      <c r="T147" s="300"/>
      <c r="U147" s="301"/>
      <c r="V147" s="301"/>
      <c r="W147" s="301"/>
      <c r="X147" s="301"/>
      <c r="Y147" s="301"/>
      <c r="Z147" s="301"/>
      <c r="AA147" s="301"/>
      <c r="AB147" s="301"/>
      <c r="AC147" s="301"/>
      <c r="AD147" s="301"/>
      <c r="AE147" s="301"/>
      <c r="AF147" s="301"/>
      <c r="AG147" s="301"/>
      <c r="AH147" s="301"/>
      <c r="AI147" s="301"/>
      <c r="AJ147" s="301"/>
      <c r="AK147" s="298"/>
      <c r="AL147" s="68"/>
      <c r="AM147" s="182"/>
    </row>
    <row r="148" customFormat="false" ht="30" hidden="false" customHeight="true" outlineLevel="0" collapsed="false">
      <c r="A148" s="273"/>
      <c r="B148" s="267" t="s">
        <v>801</v>
      </c>
      <c r="C148" s="301" t="s">
        <v>799</v>
      </c>
      <c r="D148" s="301"/>
      <c r="E148" s="301"/>
      <c r="F148" s="301"/>
      <c r="G148" s="301"/>
      <c r="H148" s="301"/>
      <c r="I148" s="301"/>
      <c r="J148" s="301"/>
      <c r="K148" s="301"/>
      <c r="L148" s="301"/>
      <c r="M148" s="301"/>
      <c r="N148" s="298"/>
      <c r="O148" s="298"/>
      <c r="P148" s="298"/>
      <c r="Q148" s="271"/>
      <c r="R148" s="298"/>
      <c r="S148" s="298" t="s">
        <v>682</v>
      </c>
      <c r="T148" s="300" t="s">
        <v>114</v>
      </c>
      <c r="U148" s="301"/>
      <c r="V148" s="301"/>
      <c r="W148" s="301"/>
      <c r="X148" s="301"/>
      <c r="Y148" s="301"/>
      <c r="Z148" s="301"/>
      <c r="AA148" s="301"/>
      <c r="AB148" s="301"/>
      <c r="AC148" s="301"/>
      <c r="AD148" s="301"/>
      <c r="AE148" s="301"/>
      <c r="AF148" s="301"/>
      <c r="AG148" s="301"/>
      <c r="AH148" s="301"/>
      <c r="AI148" s="301"/>
      <c r="AJ148" s="301"/>
      <c r="AK148" s="298"/>
      <c r="AL148" s="68"/>
      <c r="AM148" s="182"/>
    </row>
    <row r="149" customFormat="false" ht="30" hidden="false" customHeight="true" outlineLevel="0" collapsed="false">
      <c r="A149" s="273"/>
      <c r="B149" s="267" t="s">
        <v>802</v>
      </c>
      <c r="C149" s="301"/>
      <c r="D149" s="301"/>
      <c r="E149" s="301"/>
      <c r="F149" s="301"/>
      <c r="G149" s="301"/>
      <c r="H149" s="301"/>
      <c r="I149" s="301"/>
      <c r="J149" s="301"/>
      <c r="K149" s="301"/>
      <c r="L149" s="301"/>
      <c r="M149" s="301"/>
      <c r="N149" s="298"/>
      <c r="O149" s="298"/>
      <c r="P149" s="298"/>
      <c r="Q149" s="271"/>
      <c r="R149" s="298" t="s">
        <v>138</v>
      </c>
      <c r="S149" s="298"/>
      <c r="T149" s="300"/>
      <c r="U149" s="301"/>
      <c r="V149" s="301"/>
      <c r="W149" s="301"/>
      <c r="X149" s="301"/>
      <c r="Y149" s="301"/>
      <c r="Z149" s="301"/>
      <c r="AA149" s="301"/>
      <c r="AB149" s="301"/>
      <c r="AC149" s="301"/>
      <c r="AD149" s="301"/>
      <c r="AE149" s="301"/>
      <c r="AF149" s="301"/>
      <c r="AG149" s="301"/>
      <c r="AH149" s="301"/>
      <c r="AI149" s="301"/>
      <c r="AJ149" s="301"/>
      <c r="AK149" s="298"/>
      <c r="AL149" s="68"/>
      <c r="AM149" s="182"/>
    </row>
    <row r="150" customFormat="false" ht="30" hidden="false" customHeight="true" outlineLevel="0" collapsed="false">
      <c r="A150" s="273"/>
      <c r="B150" s="267" t="s">
        <v>803</v>
      </c>
      <c r="C150" s="301"/>
      <c r="D150" s="301"/>
      <c r="E150" s="301"/>
      <c r="F150" s="301"/>
      <c r="G150" s="301"/>
      <c r="H150" s="301"/>
      <c r="I150" s="301"/>
      <c r="J150" s="301"/>
      <c r="K150" s="301"/>
      <c r="L150" s="301"/>
      <c r="M150" s="301"/>
      <c r="N150" s="298"/>
      <c r="O150" s="298"/>
      <c r="P150" s="298"/>
      <c r="Q150" s="271"/>
      <c r="R150" s="298" t="s">
        <v>138</v>
      </c>
      <c r="S150" s="298"/>
      <c r="T150" s="300"/>
      <c r="U150" s="301"/>
      <c r="V150" s="301"/>
      <c r="W150" s="301"/>
      <c r="X150" s="301"/>
      <c r="Y150" s="301"/>
      <c r="Z150" s="301"/>
      <c r="AA150" s="301"/>
      <c r="AB150" s="301"/>
      <c r="AC150" s="301"/>
      <c r="AD150" s="301"/>
      <c r="AE150" s="301"/>
      <c r="AF150" s="301"/>
      <c r="AG150" s="301"/>
      <c r="AH150" s="301"/>
      <c r="AI150" s="301"/>
      <c r="AJ150" s="301"/>
      <c r="AK150" s="298"/>
      <c r="AL150" s="68"/>
      <c r="AM150" s="182"/>
    </row>
    <row r="151" customFormat="false" ht="30" hidden="false" customHeight="true" outlineLevel="0" collapsed="false">
      <c r="A151" s="273"/>
      <c r="B151" s="267" t="s">
        <v>804</v>
      </c>
      <c r="C151" s="301"/>
      <c r="D151" s="301"/>
      <c r="E151" s="301"/>
      <c r="F151" s="301"/>
      <c r="G151" s="301"/>
      <c r="H151" s="301"/>
      <c r="I151" s="301"/>
      <c r="J151" s="301"/>
      <c r="K151" s="301"/>
      <c r="L151" s="301"/>
      <c r="M151" s="301"/>
      <c r="N151" s="298"/>
      <c r="O151" s="298"/>
      <c r="P151" s="298"/>
      <c r="Q151" s="271"/>
      <c r="R151" s="298" t="s">
        <v>138</v>
      </c>
      <c r="S151" s="298"/>
      <c r="T151" s="300"/>
      <c r="U151" s="301"/>
      <c r="V151" s="301"/>
      <c r="W151" s="301"/>
      <c r="X151" s="301"/>
      <c r="Y151" s="301"/>
      <c r="Z151" s="301"/>
      <c r="AA151" s="301"/>
      <c r="AB151" s="301"/>
      <c r="AC151" s="301"/>
      <c r="AD151" s="301"/>
      <c r="AE151" s="301"/>
      <c r="AF151" s="301"/>
      <c r="AG151" s="301"/>
      <c r="AH151" s="301"/>
      <c r="AI151" s="301"/>
      <c r="AJ151" s="301"/>
      <c r="AK151" s="298"/>
      <c r="AL151" s="68"/>
      <c r="AM151" s="182"/>
    </row>
    <row r="152" customFormat="false" ht="30" hidden="false" customHeight="true" outlineLevel="0" collapsed="false">
      <c r="A152" s="273"/>
      <c r="B152" s="267" t="s">
        <v>805</v>
      </c>
      <c r="C152" s="301"/>
      <c r="D152" s="301"/>
      <c r="E152" s="301"/>
      <c r="F152" s="301"/>
      <c r="G152" s="301"/>
      <c r="H152" s="301"/>
      <c r="I152" s="301"/>
      <c r="J152" s="301"/>
      <c r="K152" s="301"/>
      <c r="L152" s="301"/>
      <c r="M152" s="301"/>
      <c r="N152" s="298"/>
      <c r="O152" s="298"/>
      <c r="P152" s="298"/>
      <c r="Q152" s="271"/>
      <c r="R152" s="298" t="s">
        <v>138</v>
      </c>
      <c r="S152" s="298"/>
      <c r="T152" s="300"/>
      <c r="U152" s="301"/>
      <c r="V152" s="301"/>
      <c r="W152" s="301"/>
      <c r="X152" s="301"/>
      <c r="Y152" s="301"/>
      <c r="Z152" s="301"/>
      <c r="AA152" s="301"/>
      <c r="AB152" s="301"/>
      <c r="AC152" s="301"/>
      <c r="AD152" s="301"/>
      <c r="AE152" s="301"/>
      <c r="AF152" s="301"/>
      <c r="AG152" s="301"/>
      <c r="AH152" s="301"/>
      <c r="AI152" s="301"/>
      <c r="AJ152" s="301"/>
      <c r="AK152" s="298"/>
      <c r="AL152" s="68"/>
      <c r="AM152" s="182"/>
    </row>
    <row r="153" customFormat="false" ht="30" hidden="false" customHeight="true" outlineLevel="0" collapsed="false">
      <c r="A153" s="273"/>
      <c r="B153" s="267" t="s">
        <v>806</v>
      </c>
      <c r="C153" s="301"/>
      <c r="D153" s="301"/>
      <c r="E153" s="301"/>
      <c r="F153" s="301"/>
      <c r="G153" s="301"/>
      <c r="H153" s="301"/>
      <c r="I153" s="301"/>
      <c r="J153" s="301"/>
      <c r="K153" s="301"/>
      <c r="L153" s="301"/>
      <c r="M153" s="301"/>
      <c r="N153" s="298"/>
      <c r="O153" s="298"/>
      <c r="P153" s="298"/>
      <c r="Q153" s="271"/>
      <c r="R153" s="298" t="s">
        <v>138</v>
      </c>
      <c r="S153" s="298"/>
      <c r="T153" s="300"/>
      <c r="U153" s="301"/>
      <c r="V153" s="301"/>
      <c r="W153" s="301"/>
      <c r="X153" s="301"/>
      <c r="Y153" s="301"/>
      <c r="Z153" s="301"/>
      <c r="AA153" s="301"/>
      <c r="AB153" s="301"/>
      <c r="AC153" s="301"/>
      <c r="AD153" s="301"/>
      <c r="AE153" s="301"/>
      <c r="AF153" s="301"/>
      <c r="AG153" s="301"/>
      <c r="AH153" s="301"/>
      <c r="AI153" s="301"/>
      <c r="AJ153" s="301"/>
      <c r="AK153" s="298"/>
      <c r="AL153" s="68"/>
      <c r="AM153" s="182"/>
    </row>
    <row r="154" customFormat="false" ht="30" hidden="false" customHeight="true" outlineLevel="0" collapsed="false">
      <c r="A154" s="273"/>
      <c r="B154" s="267" t="s">
        <v>807</v>
      </c>
      <c r="C154" s="301"/>
      <c r="D154" s="301"/>
      <c r="E154" s="301"/>
      <c r="F154" s="301"/>
      <c r="G154" s="301"/>
      <c r="H154" s="301"/>
      <c r="I154" s="301"/>
      <c r="J154" s="301"/>
      <c r="K154" s="301"/>
      <c r="L154" s="301"/>
      <c r="M154" s="301"/>
      <c r="N154" s="298"/>
      <c r="O154" s="298"/>
      <c r="P154" s="298"/>
      <c r="Q154" s="271"/>
      <c r="R154" s="298" t="s">
        <v>138</v>
      </c>
      <c r="S154" s="298"/>
      <c r="T154" s="300"/>
      <c r="U154" s="301"/>
      <c r="V154" s="301"/>
      <c r="W154" s="301"/>
      <c r="X154" s="301"/>
      <c r="Y154" s="301"/>
      <c r="Z154" s="301"/>
      <c r="AA154" s="301"/>
      <c r="AB154" s="301"/>
      <c r="AC154" s="301"/>
      <c r="AD154" s="301"/>
      <c r="AE154" s="301"/>
      <c r="AF154" s="301"/>
      <c r="AG154" s="301"/>
      <c r="AH154" s="301"/>
      <c r="AI154" s="301"/>
      <c r="AJ154" s="301"/>
      <c r="AK154" s="298"/>
      <c r="AL154" s="68"/>
      <c r="AM154" s="182"/>
    </row>
    <row r="155" customFormat="false" ht="30" hidden="false" customHeight="true" outlineLevel="0" collapsed="false">
      <c r="A155" s="273"/>
      <c r="B155" s="267" t="s">
        <v>808</v>
      </c>
      <c r="C155" s="301"/>
      <c r="D155" s="301"/>
      <c r="E155" s="301"/>
      <c r="F155" s="301"/>
      <c r="G155" s="301"/>
      <c r="H155" s="301"/>
      <c r="I155" s="301"/>
      <c r="J155" s="301"/>
      <c r="K155" s="301"/>
      <c r="L155" s="301"/>
      <c r="M155" s="301"/>
      <c r="N155" s="298"/>
      <c r="O155" s="298"/>
      <c r="P155" s="298"/>
      <c r="Q155" s="271"/>
      <c r="R155" s="298" t="s">
        <v>138</v>
      </c>
      <c r="S155" s="298"/>
      <c r="T155" s="300" t="s">
        <v>113</v>
      </c>
      <c r="U155" s="301"/>
      <c r="V155" s="301"/>
      <c r="W155" s="301"/>
      <c r="X155" s="301"/>
      <c r="Y155" s="301"/>
      <c r="Z155" s="301"/>
      <c r="AA155" s="301"/>
      <c r="AB155" s="301"/>
      <c r="AC155" s="301"/>
      <c r="AD155" s="301"/>
      <c r="AE155" s="301"/>
      <c r="AF155" s="301"/>
      <c r="AG155" s="301"/>
      <c r="AH155" s="301"/>
      <c r="AI155" s="301"/>
      <c r="AJ155" s="301"/>
      <c r="AK155" s="298"/>
      <c r="AL155" s="68"/>
      <c r="AM155" s="182"/>
    </row>
    <row r="156" customFormat="false" ht="30" hidden="false" customHeight="true" outlineLevel="0" collapsed="false">
      <c r="A156" s="273"/>
      <c r="B156" s="267" t="s">
        <v>809</v>
      </c>
      <c r="C156" s="301"/>
      <c r="D156" s="301"/>
      <c r="E156" s="301"/>
      <c r="F156" s="301"/>
      <c r="G156" s="301"/>
      <c r="H156" s="301"/>
      <c r="I156" s="301"/>
      <c r="J156" s="301"/>
      <c r="K156" s="301"/>
      <c r="L156" s="301"/>
      <c r="M156" s="301"/>
      <c r="N156" s="298"/>
      <c r="O156" s="298"/>
      <c r="P156" s="298"/>
      <c r="Q156" s="271"/>
      <c r="R156" s="298" t="s">
        <v>138</v>
      </c>
      <c r="S156" s="298"/>
      <c r="T156" s="300"/>
      <c r="U156" s="301"/>
      <c r="V156" s="301"/>
      <c r="W156" s="301"/>
      <c r="X156" s="301"/>
      <c r="Y156" s="301"/>
      <c r="Z156" s="301"/>
      <c r="AA156" s="301"/>
      <c r="AB156" s="301"/>
      <c r="AC156" s="301"/>
      <c r="AD156" s="301"/>
      <c r="AE156" s="301"/>
      <c r="AF156" s="301"/>
      <c r="AG156" s="301"/>
      <c r="AH156" s="301"/>
      <c r="AI156" s="301"/>
      <c r="AJ156" s="301"/>
      <c r="AK156" s="298"/>
      <c r="AL156" s="68"/>
      <c r="AM156" s="182"/>
    </row>
    <row r="157" customFormat="false" ht="30" hidden="false" customHeight="true" outlineLevel="0" collapsed="false">
      <c r="A157" s="273"/>
      <c r="B157" s="267" t="s">
        <v>810</v>
      </c>
      <c r="C157" s="301"/>
      <c r="D157" s="301"/>
      <c r="E157" s="301"/>
      <c r="F157" s="301"/>
      <c r="G157" s="301"/>
      <c r="H157" s="301"/>
      <c r="I157" s="301"/>
      <c r="J157" s="301"/>
      <c r="K157" s="301"/>
      <c r="L157" s="301"/>
      <c r="M157" s="301"/>
      <c r="N157" s="298"/>
      <c r="O157" s="298"/>
      <c r="P157" s="298"/>
      <c r="Q157" s="271"/>
      <c r="R157" s="298" t="s">
        <v>138</v>
      </c>
      <c r="S157" s="298"/>
      <c r="T157" s="300"/>
      <c r="U157" s="301"/>
      <c r="V157" s="301"/>
      <c r="W157" s="301"/>
      <c r="X157" s="301"/>
      <c r="Y157" s="301"/>
      <c r="Z157" s="301"/>
      <c r="AA157" s="301"/>
      <c r="AB157" s="301"/>
      <c r="AC157" s="301"/>
      <c r="AD157" s="301"/>
      <c r="AE157" s="301"/>
      <c r="AF157" s="301"/>
      <c r="AG157" s="301"/>
      <c r="AH157" s="301"/>
      <c r="AI157" s="301"/>
      <c r="AJ157" s="301"/>
      <c r="AK157" s="298"/>
      <c r="AL157" s="68"/>
      <c r="AM157" s="182"/>
    </row>
    <row r="158" customFormat="false" ht="30" hidden="false" customHeight="true" outlineLevel="0" collapsed="false">
      <c r="A158" s="273"/>
      <c r="B158" s="267" t="s">
        <v>811</v>
      </c>
      <c r="C158" s="301"/>
      <c r="D158" s="301"/>
      <c r="E158" s="301"/>
      <c r="F158" s="301"/>
      <c r="G158" s="301"/>
      <c r="H158" s="301"/>
      <c r="I158" s="301"/>
      <c r="J158" s="301"/>
      <c r="K158" s="301"/>
      <c r="L158" s="301"/>
      <c r="M158" s="301"/>
      <c r="N158" s="298"/>
      <c r="O158" s="298"/>
      <c r="P158" s="298"/>
      <c r="Q158" s="271"/>
      <c r="R158" s="298" t="s">
        <v>138</v>
      </c>
      <c r="S158" s="298"/>
      <c r="T158" s="300"/>
      <c r="U158" s="301"/>
      <c r="V158" s="301"/>
      <c r="W158" s="301"/>
      <c r="X158" s="301"/>
      <c r="Y158" s="301"/>
      <c r="Z158" s="301"/>
      <c r="AA158" s="301"/>
      <c r="AB158" s="301"/>
      <c r="AC158" s="301"/>
      <c r="AD158" s="301"/>
      <c r="AE158" s="301"/>
      <c r="AF158" s="301"/>
      <c r="AG158" s="301"/>
      <c r="AH158" s="301"/>
      <c r="AI158" s="301"/>
      <c r="AJ158" s="301"/>
      <c r="AK158" s="298"/>
      <c r="AL158" s="68"/>
      <c r="AM158" s="182"/>
    </row>
    <row r="159" customFormat="false" ht="30" hidden="false" customHeight="true" outlineLevel="0" collapsed="false">
      <c r="A159" s="273"/>
      <c r="B159" s="267" t="s">
        <v>812</v>
      </c>
      <c r="C159" s="301"/>
      <c r="D159" s="301"/>
      <c r="E159" s="301"/>
      <c r="F159" s="301"/>
      <c r="G159" s="301"/>
      <c r="H159" s="301"/>
      <c r="I159" s="301"/>
      <c r="J159" s="301"/>
      <c r="K159" s="301"/>
      <c r="L159" s="301"/>
      <c r="M159" s="301"/>
      <c r="N159" s="298"/>
      <c r="O159" s="298"/>
      <c r="P159" s="298"/>
      <c r="Q159" s="271"/>
      <c r="R159" s="298" t="s">
        <v>138</v>
      </c>
      <c r="S159" s="298"/>
      <c r="T159" s="300"/>
      <c r="U159" s="301"/>
      <c r="V159" s="301"/>
      <c r="W159" s="301"/>
      <c r="X159" s="301"/>
      <c r="Y159" s="301"/>
      <c r="Z159" s="301"/>
      <c r="AA159" s="301"/>
      <c r="AB159" s="301"/>
      <c r="AC159" s="301"/>
      <c r="AD159" s="301"/>
      <c r="AE159" s="301"/>
      <c r="AF159" s="301"/>
      <c r="AG159" s="301"/>
      <c r="AH159" s="301"/>
      <c r="AI159" s="301"/>
      <c r="AJ159" s="301"/>
      <c r="AK159" s="298"/>
      <c r="AL159" s="68"/>
      <c r="AM159" s="182"/>
    </row>
    <row r="160" customFormat="false" ht="30" hidden="false" customHeight="true" outlineLevel="0" collapsed="false">
      <c r="A160" s="273"/>
      <c r="B160" s="267" t="s">
        <v>813</v>
      </c>
      <c r="C160" s="301"/>
      <c r="D160" s="301"/>
      <c r="E160" s="301"/>
      <c r="F160" s="301"/>
      <c r="G160" s="301"/>
      <c r="H160" s="301"/>
      <c r="I160" s="301"/>
      <c r="J160" s="301"/>
      <c r="K160" s="301"/>
      <c r="L160" s="301"/>
      <c r="M160" s="301"/>
      <c r="N160" s="298"/>
      <c r="O160" s="298"/>
      <c r="P160" s="298"/>
      <c r="Q160" s="271"/>
      <c r="R160" s="298" t="s">
        <v>138</v>
      </c>
      <c r="S160" s="298"/>
      <c r="T160" s="300"/>
      <c r="U160" s="301"/>
      <c r="V160" s="301"/>
      <c r="W160" s="301"/>
      <c r="X160" s="301"/>
      <c r="Y160" s="301"/>
      <c r="Z160" s="301"/>
      <c r="AA160" s="301"/>
      <c r="AB160" s="301"/>
      <c r="AC160" s="301"/>
      <c r="AD160" s="301"/>
      <c r="AE160" s="301"/>
      <c r="AF160" s="301"/>
      <c r="AG160" s="301"/>
      <c r="AH160" s="301"/>
      <c r="AI160" s="301"/>
      <c r="AJ160" s="301"/>
      <c r="AK160" s="298"/>
      <c r="AL160" s="68"/>
      <c r="AM160" s="182"/>
    </row>
    <row r="161" customFormat="false" ht="15" hidden="false" customHeight="false" outlineLevel="0" collapsed="false">
      <c r="AM161" s="182"/>
    </row>
    <row r="162" customFormat="false" ht="15" hidden="false" customHeight="false" outlineLevel="0" collapsed="false">
      <c r="B162" s="302"/>
      <c r="AL162" s="42"/>
      <c r="AM162" s="182"/>
    </row>
    <row r="163" customFormat="false" ht="15" hidden="false" customHeight="false" outlineLevel="0" collapsed="false">
      <c r="AL163" s="42"/>
      <c r="AM163" s="182"/>
    </row>
    <row r="164" customFormat="false" ht="26.25" hidden="false" customHeight="true" outlineLevel="0" collapsed="false">
      <c r="A164" s="303" t="s">
        <v>504</v>
      </c>
      <c r="B164" s="303"/>
      <c r="C164" s="303"/>
      <c r="D164" s="303"/>
      <c r="E164" s="303"/>
      <c r="F164" s="303"/>
      <c r="G164" s="303"/>
      <c r="H164" s="303"/>
      <c r="I164" s="303"/>
      <c r="J164" s="303"/>
      <c r="K164" s="303"/>
      <c r="L164" s="303"/>
      <c r="M164" s="303"/>
      <c r="N164" s="303"/>
      <c r="AM164" s="182"/>
    </row>
    <row r="165" customFormat="false" ht="26.25" hidden="false" customHeight="true" outlineLevel="0" collapsed="false">
      <c r="A165" s="304"/>
      <c r="B165" s="305"/>
      <c r="C165" s="305"/>
      <c r="D165" s="306"/>
      <c r="E165" s="306"/>
      <c r="F165" s="306"/>
      <c r="G165" s="306"/>
      <c r="H165" s="306"/>
      <c r="I165" s="306"/>
      <c r="J165" s="306"/>
      <c r="K165" s="306"/>
      <c r="L165" s="306"/>
      <c r="M165" s="306"/>
      <c r="N165" s="306"/>
      <c r="O165" s="306"/>
      <c r="AM165" s="182"/>
    </row>
    <row r="166" customFormat="false" ht="43.5" hidden="false" customHeight="true" outlineLevel="0" collapsed="false">
      <c r="A166" s="307" t="s">
        <v>505</v>
      </c>
      <c r="B166" s="308"/>
      <c r="C166" s="309" t="n">
        <f aca="false">COUNTA(C170:C178,C182:C190,C194:C202,C206:C214)</f>
        <v>3</v>
      </c>
      <c r="AM166" s="182"/>
    </row>
    <row r="167" customFormat="false" ht="15" hidden="false" customHeight="false" outlineLevel="0" collapsed="false">
      <c r="AM167" s="182"/>
    </row>
    <row r="168" customFormat="false" ht="15.75" hidden="false" customHeight="true" outlineLevel="0" collapsed="false">
      <c r="A168" s="310" t="s">
        <v>506</v>
      </c>
      <c r="B168" s="311" t="s">
        <v>119</v>
      </c>
      <c r="C168" s="311" t="s">
        <v>2</v>
      </c>
      <c r="D168" s="311" t="s">
        <v>4</v>
      </c>
      <c r="E168" s="170" t="s">
        <v>6</v>
      </c>
      <c r="F168" s="311" t="s">
        <v>8</v>
      </c>
      <c r="G168" s="311"/>
      <c r="H168" s="311" t="s">
        <v>10</v>
      </c>
      <c r="I168" s="311" t="s">
        <v>14</v>
      </c>
      <c r="J168" s="312" t="s">
        <v>12</v>
      </c>
      <c r="K168" s="312" t="s">
        <v>120</v>
      </c>
      <c r="L168" s="312"/>
      <c r="M168" s="312" t="s">
        <v>20</v>
      </c>
      <c r="N168" s="312" t="s">
        <v>22</v>
      </c>
      <c r="O168" s="313"/>
      <c r="AM168" s="182"/>
    </row>
    <row r="169" customFormat="false" ht="15" hidden="false" customHeight="false" outlineLevel="0" collapsed="false">
      <c r="A169" s="310"/>
      <c r="B169" s="311"/>
      <c r="C169" s="311"/>
      <c r="D169" s="311"/>
      <c r="E169" s="170"/>
      <c r="F169" s="314" t="s">
        <v>122</v>
      </c>
      <c r="G169" s="314" t="s">
        <v>123</v>
      </c>
      <c r="H169" s="311"/>
      <c r="I169" s="311"/>
      <c r="J169" s="312"/>
      <c r="K169" s="174" t="s">
        <v>124</v>
      </c>
      <c r="L169" s="174" t="s">
        <v>507</v>
      </c>
      <c r="M169" s="312"/>
      <c r="N169" s="312"/>
      <c r="O169" s="184"/>
      <c r="AM169" s="182"/>
    </row>
    <row r="170" customFormat="false" ht="15" hidden="false" customHeight="false" outlineLevel="0" collapsed="false">
      <c r="A170" s="267" t="s">
        <v>814</v>
      </c>
      <c r="B170" s="267"/>
      <c r="C170" s="301" t="s">
        <v>815</v>
      </c>
      <c r="D170" s="301"/>
      <c r="E170" s="301"/>
      <c r="F170" s="301"/>
      <c r="G170" s="301"/>
      <c r="H170" s="301"/>
      <c r="I170" s="301"/>
      <c r="J170" s="298"/>
      <c r="K170" s="298"/>
      <c r="L170" s="298"/>
      <c r="M170" s="298"/>
      <c r="N170" s="298"/>
      <c r="O170" s="184"/>
      <c r="AM170" s="182"/>
    </row>
    <row r="171" customFormat="false" ht="15" hidden="false" customHeight="false" outlineLevel="0" collapsed="false">
      <c r="A171" s="267"/>
      <c r="B171" s="267"/>
      <c r="C171" s="301"/>
      <c r="D171" s="301"/>
      <c r="E171" s="301"/>
      <c r="F171" s="301"/>
      <c r="G171" s="301"/>
      <c r="H171" s="301"/>
      <c r="I171" s="301"/>
      <c r="J171" s="301"/>
      <c r="K171" s="301"/>
      <c r="L171" s="301"/>
      <c r="M171" s="301"/>
      <c r="N171" s="298"/>
      <c r="O171" s="184"/>
      <c r="AM171" s="182"/>
    </row>
    <row r="172" customFormat="false" ht="15" hidden="false" customHeight="false" outlineLevel="0" collapsed="false">
      <c r="A172" s="267"/>
      <c r="B172" s="267"/>
      <c r="C172" s="301"/>
      <c r="D172" s="301"/>
      <c r="E172" s="301"/>
      <c r="F172" s="301"/>
      <c r="G172" s="301"/>
      <c r="H172" s="301"/>
      <c r="I172" s="301"/>
      <c r="J172" s="301"/>
      <c r="K172" s="301"/>
      <c r="L172" s="301"/>
      <c r="M172" s="301"/>
      <c r="N172" s="298"/>
      <c r="O172" s="184"/>
      <c r="AM172" s="182"/>
    </row>
    <row r="173" customFormat="false" ht="15" hidden="false" customHeight="false" outlineLevel="0" collapsed="false">
      <c r="A173" s="267"/>
      <c r="B173" s="267"/>
      <c r="C173" s="301"/>
      <c r="D173" s="301"/>
      <c r="E173" s="301"/>
      <c r="F173" s="301"/>
      <c r="G173" s="301"/>
      <c r="H173" s="301"/>
      <c r="I173" s="301"/>
      <c r="J173" s="301"/>
      <c r="K173" s="301"/>
      <c r="L173" s="301"/>
      <c r="M173" s="301"/>
      <c r="N173" s="298"/>
      <c r="O173" s="184"/>
      <c r="AM173" s="182"/>
    </row>
    <row r="174" customFormat="false" ht="15" hidden="false" customHeight="false" outlineLevel="0" collapsed="false">
      <c r="A174" s="267"/>
      <c r="B174" s="267"/>
      <c r="C174" s="301"/>
      <c r="D174" s="301"/>
      <c r="E174" s="301"/>
      <c r="F174" s="301"/>
      <c r="G174" s="301"/>
      <c r="H174" s="301"/>
      <c r="I174" s="301"/>
      <c r="J174" s="301"/>
      <c r="K174" s="301"/>
      <c r="L174" s="301"/>
      <c r="M174" s="301"/>
      <c r="N174" s="298"/>
      <c r="O174" s="184"/>
      <c r="AM174" s="182"/>
    </row>
    <row r="175" customFormat="false" ht="15" hidden="false" customHeight="false" outlineLevel="0" collapsed="false">
      <c r="A175" s="267"/>
      <c r="B175" s="267"/>
      <c r="C175" s="301"/>
      <c r="D175" s="301"/>
      <c r="E175" s="301"/>
      <c r="F175" s="301"/>
      <c r="G175" s="301"/>
      <c r="H175" s="301"/>
      <c r="I175" s="301"/>
      <c r="J175" s="301"/>
      <c r="K175" s="301"/>
      <c r="L175" s="301"/>
      <c r="M175" s="301"/>
      <c r="N175" s="298"/>
      <c r="O175" s="184"/>
      <c r="AM175" s="182"/>
    </row>
    <row r="176" customFormat="false" ht="15" hidden="false" customHeight="false" outlineLevel="0" collapsed="false">
      <c r="A176" s="267"/>
      <c r="B176" s="267"/>
      <c r="C176" s="301"/>
      <c r="D176" s="301"/>
      <c r="E176" s="301"/>
      <c r="F176" s="301"/>
      <c r="G176" s="301"/>
      <c r="H176" s="301"/>
      <c r="I176" s="301"/>
      <c r="J176" s="301"/>
      <c r="K176" s="301"/>
      <c r="L176" s="301"/>
      <c r="M176" s="301"/>
      <c r="N176" s="298"/>
      <c r="O176" s="184"/>
      <c r="AM176" s="182"/>
    </row>
    <row r="177" customFormat="false" ht="15" hidden="false" customHeight="false" outlineLevel="0" collapsed="false">
      <c r="A177" s="267"/>
      <c r="B177" s="267"/>
      <c r="C177" s="301"/>
      <c r="D177" s="301"/>
      <c r="E177" s="301"/>
      <c r="F177" s="301"/>
      <c r="G177" s="301"/>
      <c r="H177" s="301"/>
      <c r="I177" s="301"/>
      <c r="J177" s="301"/>
      <c r="K177" s="301"/>
      <c r="L177" s="301"/>
      <c r="M177" s="301"/>
      <c r="N177" s="298"/>
      <c r="O177" s="184"/>
      <c r="AM177" s="182"/>
    </row>
    <row r="178" customFormat="false" ht="15" hidden="false" customHeight="false" outlineLevel="0" collapsed="false">
      <c r="A178" s="267"/>
      <c r="B178" s="267"/>
      <c r="C178" s="301"/>
      <c r="D178" s="301"/>
      <c r="E178" s="301"/>
      <c r="F178" s="301"/>
      <c r="G178" s="301"/>
      <c r="H178" s="301"/>
      <c r="I178" s="301"/>
      <c r="J178" s="301"/>
      <c r="K178" s="301"/>
      <c r="L178" s="301"/>
      <c r="M178" s="301"/>
      <c r="N178" s="298"/>
      <c r="O178" s="184"/>
      <c r="AM178" s="182"/>
    </row>
    <row r="179" customFormat="false" ht="15" hidden="false" customHeight="false" outlineLevel="0" collapsed="false">
      <c r="AM179" s="182"/>
    </row>
    <row r="180" customFormat="false" ht="15.75" hidden="false" customHeight="true" outlineLevel="0" collapsed="false">
      <c r="A180" s="310" t="s">
        <v>506</v>
      </c>
      <c r="B180" s="311" t="s">
        <v>119</v>
      </c>
      <c r="C180" s="311" t="s">
        <v>2</v>
      </c>
      <c r="D180" s="311" t="s">
        <v>4</v>
      </c>
      <c r="E180" s="170" t="s">
        <v>6</v>
      </c>
      <c r="F180" s="311" t="s">
        <v>8</v>
      </c>
      <c r="G180" s="311"/>
      <c r="H180" s="311" t="s">
        <v>10</v>
      </c>
      <c r="I180" s="311" t="s">
        <v>14</v>
      </c>
      <c r="J180" s="311" t="s">
        <v>12</v>
      </c>
      <c r="K180" s="312" t="s">
        <v>120</v>
      </c>
      <c r="L180" s="312"/>
      <c r="M180" s="311" t="s">
        <v>20</v>
      </c>
      <c r="N180" s="312" t="s">
        <v>22</v>
      </c>
      <c r="O180" s="313"/>
      <c r="AM180" s="182"/>
    </row>
    <row r="181" customFormat="false" ht="15" hidden="false" customHeight="true" outlineLevel="0" collapsed="false">
      <c r="A181" s="310"/>
      <c r="B181" s="311"/>
      <c r="C181" s="311"/>
      <c r="D181" s="311"/>
      <c r="E181" s="170"/>
      <c r="F181" s="314" t="s">
        <v>122</v>
      </c>
      <c r="G181" s="314" t="s">
        <v>123</v>
      </c>
      <c r="H181" s="311"/>
      <c r="I181" s="311"/>
      <c r="J181" s="311"/>
      <c r="K181" s="174" t="s">
        <v>124</v>
      </c>
      <c r="L181" s="174" t="s">
        <v>507</v>
      </c>
      <c r="M181" s="311"/>
      <c r="N181" s="312"/>
      <c r="O181" s="184"/>
      <c r="AM181" s="182"/>
    </row>
    <row r="182" customFormat="false" ht="15" hidden="false" customHeight="false" outlineLevel="0" collapsed="false">
      <c r="A182" s="267" t="s">
        <v>814</v>
      </c>
      <c r="B182" s="267"/>
      <c r="C182" s="301" t="s">
        <v>815</v>
      </c>
      <c r="D182" s="301"/>
      <c r="E182" s="301"/>
      <c r="F182" s="301"/>
      <c r="G182" s="301"/>
      <c r="H182" s="301"/>
      <c r="I182" s="301"/>
      <c r="J182" s="298"/>
      <c r="K182" s="298"/>
      <c r="L182" s="298"/>
      <c r="M182" s="298"/>
      <c r="N182" s="298"/>
      <c r="O182" s="184"/>
      <c r="AM182" s="182"/>
    </row>
    <row r="183" customFormat="false" ht="15" hidden="false" customHeight="false" outlineLevel="0" collapsed="false">
      <c r="A183" s="267"/>
      <c r="B183" s="267"/>
      <c r="C183" s="301"/>
      <c r="D183" s="301"/>
      <c r="E183" s="301"/>
      <c r="F183" s="301"/>
      <c r="G183" s="301"/>
      <c r="H183" s="301"/>
      <c r="I183" s="301"/>
      <c r="J183" s="301"/>
      <c r="K183" s="301"/>
      <c r="L183" s="301"/>
      <c r="M183" s="301"/>
      <c r="N183" s="298"/>
      <c r="O183" s="184"/>
      <c r="AM183" s="182"/>
    </row>
    <row r="184" customFormat="false" ht="15" hidden="false" customHeight="false" outlineLevel="0" collapsed="false">
      <c r="A184" s="267"/>
      <c r="B184" s="267"/>
      <c r="C184" s="301"/>
      <c r="D184" s="301"/>
      <c r="E184" s="301"/>
      <c r="F184" s="301"/>
      <c r="G184" s="301"/>
      <c r="H184" s="301"/>
      <c r="I184" s="301"/>
      <c r="J184" s="301"/>
      <c r="K184" s="301"/>
      <c r="L184" s="301"/>
      <c r="M184" s="301"/>
      <c r="N184" s="298"/>
      <c r="O184" s="184"/>
      <c r="AM184" s="182"/>
    </row>
    <row r="185" customFormat="false" ht="15" hidden="false" customHeight="false" outlineLevel="0" collapsed="false">
      <c r="A185" s="267"/>
      <c r="B185" s="267"/>
      <c r="C185" s="301"/>
      <c r="D185" s="301"/>
      <c r="E185" s="301"/>
      <c r="F185" s="301"/>
      <c r="G185" s="301"/>
      <c r="H185" s="301"/>
      <c r="I185" s="301"/>
      <c r="J185" s="301"/>
      <c r="K185" s="301"/>
      <c r="L185" s="301"/>
      <c r="M185" s="301"/>
      <c r="N185" s="298"/>
      <c r="O185" s="184"/>
      <c r="AM185" s="182"/>
    </row>
    <row r="186" customFormat="false" ht="15" hidden="false" customHeight="false" outlineLevel="0" collapsed="false">
      <c r="A186" s="267"/>
      <c r="B186" s="267"/>
      <c r="C186" s="301"/>
      <c r="D186" s="301"/>
      <c r="E186" s="301"/>
      <c r="F186" s="301"/>
      <c r="G186" s="301"/>
      <c r="H186" s="301"/>
      <c r="I186" s="301"/>
      <c r="J186" s="301"/>
      <c r="K186" s="301"/>
      <c r="L186" s="301"/>
      <c r="M186" s="301"/>
      <c r="N186" s="298"/>
      <c r="O186" s="184"/>
      <c r="AM186" s="182"/>
    </row>
    <row r="187" customFormat="false" ht="15" hidden="false" customHeight="false" outlineLevel="0" collapsed="false">
      <c r="A187" s="267"/>
      <c r="B187" s="267"/>
      <c r="C187" s="301"/>
      <c r="D187" s="301"/>
      <c r="E187" s="301"/>
      <c r="F187" s="301"/>
      <c r="G187" s="301"/>
      <c r="H187" s="301"/>
      <c r="I187" s="301"/>
      <c r="J187" s="301"/>
      <c r="K187" s="301"/>
      <c r="L187" s="301"/>
      <c r="M187" s="301"/>
      <c r="N187" s="298"/>
      <c r="O187" s="184"/>
      <c r="AM187" s="182"/>
    </row>
    <row r="188" customFormat="false" ht="15" hidden="false" customHeight="false" outlineLevel="0" collapsed="false">
      <c r="A188" s="267"/>
      <c r="B188" s="267"/>
      <c r="C188" s="301"/>
      <c r="D188" s="301"/>
      <c r="E188" s="301"/>
      <c r="F188" s="301"/>
      <c r="G188" s="301"/>
      <c r="H188" s="301"/>
      <c r="I188" s="301"/>
      <c r="J188" s="301"/>
      <c r="K188" s="301"/>
      <c r="L188" s="301"/>
      <c r="M188" s="301"/>
      <c r="N188" s="298"/>
      <c r="O188" s="184"/>
      <c r="AM188" s="182"/>
    </row>
    <row r="189" customFormat="false" ht="15" hidden="false" customHeight="false" outlineLevel="0" collapsed="false">
      <c r="A189" s="267"/>
      <c r="B189" s="267"/>
      <c r="C189" s="301"/>
      <c r="D189" s="301"/>
      <c r="E189" s="301"/>
      <c r="F189" s="301"/>
      <c r="G189" s="301"/>
      <c r="H189" s="301"/>
      <c r="I189" s="301"/>
      <c r="J189" s="301"/>
      <c r="K189" s="301"/>
      <c r="L189" s="301"/>
      <c r="M189" s="301"/>
      <c r="N189" s="298"/>
      <c r="O189" s="184"/>
      <c r="AM189" s="182"/>
    </row>
    <row r="190" customFormat="false" ht="15" hidden="false" customHeight="false" outlineLevel="0" collapsed="false">
      <c r="A190" s="267"/>
      <c r="B190" s="267"/>
      <c r="C190" s="301"/>
      <c r="D190" s="301"/>
      <c r="E190" s="301"/>
      <c r="F190" s="301"/>
      <c r="G190" s="301"/>
      <c r="H190" s="301"/>
      <c r="I190" s="301"/>
      <c r="J190" s="301"/>
      <c r="K190" s="301"/>
      <c r="L190" s="301"/>
      <c r="M190" s="301"/>
      <c r="N190" s="298"/>
      <c r="O190" s="184"/>
      <c r="AM190" s="182"/>
    </row>
    <row r="191" customFormat="false" ht="15" hidden="false" customHeight="false" outlineLevel="0" collapsed="false">
      <c r="AM191" s="182"/>
    </row>
    <row r="192" customFormat="false" ht="15.75" hidden="false" customHeight="true" outlineLevel="0" collapsed="false">
      <c r="A192" s="310" t="s">
        <v>506</v>
      </c>
      <c r="B192" s="311" t="s">
        <v>119</v>
      </c>
      <c r="C192" s="311" t="s">
        <v>2</v>
      </c>
      <c r="D192" s="311" t="s">
        <v>4</v>
      </c>
      <c r="E192" s="170" t="s">
        <v>6</v>
      </c>
      <c r="F192" s="311" t="s">
        <v>8</v>
      </c>
      <c r="G192" s="311"/>
      <c r="H192" s="311" t="s">
        <v>10</v>
      </c>
      <c r="I192" s="311" t="s">
        <v>14</v>
      </c>
      <c r="J192" s="311" t="s">
        <v>12</v>
      </c>
      <c r="K192" s="312" t="s">
        <v>120</v>
      </c>
      <c r="L192" s="312"/>
      <c r="M192" s="311" t="s">
        <v>20</v>
      </c>
      <c r="N192" s="312" t="s">
        <v>22</v>
      </c>
      <c r="O192" s="313"/>
      <c r="AM192" s="182"/>
    </row>
    <row r="193" customFormat="false" ht="15" hidden="false" customHeight="true" outlineLevel="0" collapsed="false">
      <c r="A193" s="310"/>
      <c r="B193" s="311"/>
      <c r="C193" s="311"/>
      <c r="D193" s="311"/>
      <c r="E193" s="170"/>
      <c r="F193" s="314" t="s">
        <v>122</v>
      </c>
      <c r="G193" s="314" t="s">
        <v>123</v>
      </c>
      <c r="H193" s="311"/>
      <c r="I193" s="311"/>
      <c r="J193" s="311"/>
      <c r="K193" s="174" t="s">
        <v>124</v>
      </c>
      <c r="L193" s="174" t="s">
        <v>507</v>
      </c>
      <c r="M193" s="311"/>
      <c r="N193" s="312"/>
      <c r="O193" s="184"/>
      <c r="AM193" s="182"/>
    </row>
    <row r="194" customFormat="false" ht="15" hidden="false" customHeight="true" outlineLevel="0" collapsed="false">
      <c r="A194" s="267"/>
      <c r="B194" s="267"/>
      <c r="C194" s="301" t="s">
        <v>815</v>
      </c>
      <c r="D194" s="301"/>
      <c r="E194" s="301"/>
      <c r="F194" s="301"/>
      <c r="G194" s="301"/>
      <c r="H194" s="301"/>
      <c r="I194" s="301"/>
      <c r="J194" s="298"/>
      <c r="K194" s="298"/>
      <c r="L194" s="298"/>
      <c r="M194" s="298"/>
      <c r="N194" s="298"/>
      <c r="O194" s="184"/>
      <c r="AM194" s="182"/>
    </row>
    <row r="195" customFormat="false" ht="15" hidden="false" customHeight="false" outlineLevel="0" collapsed="false">
      <c r="A195" s="267"/>
      <c r="B195" s="267"/>
      <c r="C195" s="301"/>
      <c r="D195" s="301"/>
      <c r="E195" s="301"/>
      <c r="F195" s="301"/>
      <c r="G195" s="301"/>
      <c r="H195" s="301"/>
      <c r="I195" s="301"/>
      <c r="J195" s="301"/>
      <c r="K195" s="301"/>
      <c r="L195" s="301"/>
      <c r="M195" s="301"/>
      <c r="N195" s="298"/>
      <c r="O195" s="184"/>
      <c r="AM195" s="182"/>
    </row>
    <row r="196" customFormat="false" ht="15" hidden="false" customHeight="false" outlineLevel="0" collapsed="false">
      <c r="A196" s="267"/>
      <c r="B196" s="267"/>
      <c r="C196" s="301"/>
      <c r="D196" s="301"/>
      <c r="E196" s="301"/>
      <c r="F196" s="301"/>
      <c r="G196" s="301"/>
      <c r="H196" s="301"/>
      <c r="I196" s="301"/>
      <c r="J196" s="301"/>
      <c r="K196" s="301"/>
      <c r="L196" s="301"/>
      <c r="M196" s="301"/>
      <c r="N196" s="298"/>
      <c r="O196" s="184"/>
      <c r="AM196" s="182"/>
    </row>
    <row r="197" customFormat="false" ht="15" hidden="false" customHeight="false" outlineLevel="0" collapsed="false">
      <c r="A197" s="267"/>
      <c r="B197" s="267"/>
      <c r="C197" s="301"/>
      <c r="D197" s="301"/>
      <c r="E197" s="301"/>
      <c r="F197" s="301"/>
      <c r="G197" s="301"/>
      <c r="H197" s="301"/>
      <c r="I197" s="301"/>
      <c r="J197" s="301"/>
      <c r="K197" s="301"/>
      <c r="L197" s="301"/>
      <c r="M197" s="301"/>
      <c r="N197" s="298"/>
      <c r="O197" s="184"/>
      <c r="AM197" s="182"/>
    </row>
    <row r="198" customFormat="false" ht="15" hidden="false" customHeight="false" outlineLevel="0" collapsed="false">
      <c r="A198" s="267"/>
      <c r="B198" s="267"/>
      <c r="C198" s="301"/>
      <c r="D198" s="301"/>
      <c r="E198" s="301"/>
      <c r="F198" s="301"/>
      <c r="G198" s="301"/>
      <c r="H198" s="301"/>
      <c r="I198" s="301"/>
      <c r="J198" s="301"/>
      <c r="K198" s="301"/>
      <c r="L198" s="301"/>
      <c r="M198" s="301"/>
      <c r="N198" s="298"/>
      <c r="O198" s="184"/>
      <c r="AM198" s="182"/>
    </row>
    <row r="199" customFormat="false" ht="15" hidden="false" customHeight="false" outlineLevel="0" collapsed="false">
      <c r="A199" s="267"/>
      <c r="B199" s="267"/>
      <c r="C199" s="301"/>
      <c r="D199" s="301"/>
      <c r="E199" s="301"/>
      <c r="F199" s="301"/>
      <c r="G199" s="301"/>
      <c r="H199" s="301"/>
      <c r="I199" s="301"/>
      <c r="J199" s="301"/>
      <c r="K199" s="301"/>
      <c r="L199" s="301"/>
      <c r="M199" s="301"/>
      <c r="N199" s="298"/>
      <c r="O199" s="184"/>
      <c r="AM199" s="182"/>
    </row>
    <row r="200" customFormat="false" ht="15" hidden="false" customHeight="false" outlineLevel="0" collapsed="false">
      <c r="A200" s="267"/>
      <c r="B200" s="267"/>
      <c r="C200" s="301"/>
      <c r="D200" s="301"/>
      <c r="E200" s="301"/>
      <c r="F200" s="301"/>
      <c r="G200" s="301"/>
      <c r="H200" s="301"/>
      <c r="I200" s="301"/>
      <c r="J200" s="301"/>
      <c r="K200" s="301"/>
      <c r="L200" s="301"/>
      <c r="M200" s="301"/>
      <c r="N200" s="298"/>
      <c r="O200" s="184"/>
      <c r="AM200" s="182"/>
    </row>
    <row r="201" customFormat="false" ht="15" hidden="false" customHeight="false" outlineLevel="0" collapsed="false">
      <c r="A201" s="267"/>
      <c r="B201" s="267"/>
      <c r="C201" s="301"/>
      <c r="D201" s="301"/>
      <c r="E201" s="301"/>
      <c r="F201" s="301"/>
      <c r="G201" s="301"/>
      <c r="H201" s="301"/>
      <c r="I201" s="301"/>
      <c r="J201" s="301"/>
      <c r="K201" s="301"/>
      <c r="L201" s="301"/>
      <c r="M201" s="301"/>
      <c r="N201" s="298"/>
      <c r="O201" s="184"/>
      <c r="AM201" s="182"/>
    </row>
    <row r="202" customFormat="false" ht="15" hidden="false" customHeight="false" outlineLevel="0" collapsed="false">
      <c r="A202" s="267"/>
      <c r="B202" s="267"/>
      <c r="C202" s="301"/>
      <c r="D202" s="301"/>
      <c r="E202" s="301"/>
      <c r="F202" s="301"/>
      <c r="G202" s="301"/>
      <c r="H202" s="301"/>
      <c r="I202" s="301"/>
      <c r="J202" s="301"/>
      <c r="K202" s="301"/>
      <c r="L202" s="301"/>
      <c r="M202" s="301"/>
      <c r="N202" s="298"/>
      <c r="O202" s="184"/>
      <c r="AM202" s="182"/>
    </row>
    <row r="203" customFormat="false" ht="15" hidden="false" customHeight="false" outlineLevel="0" collapsed="false">
      <c r="AM203" s="182"/>
    </row>
    <row r="204" customFormat="false" ht="15.75" hidden="false" customHeight="true" outlineLevel="0" collapsed="false">
      <c r="A204" s="310" t="s">
        <v>508</v>
      </c>
      <c r="B204" s="311" t="s">
        <v>119</v>
      </c>
      <c r="C204" s="311" t="s">
        <v>2</v>
      </c>
      <c r="D204" s="311" t="s">
        <v>4</v>
      </c>
      <c r="E204" s="170" t="s">
        <v>6</v>
      </c>
      <c r="F204" s="311" t="s">
        <v>8</v>
      </c>
      <c r="G204" s="311"/>
      <c r="H204" s="311" t="s">
        <v>10</v>
      </c>
      <c r="I204" s="311" t="s">
        <v>14</v>
      </c>
      <c r="J204" s="311" t="s">
        <v>12</v>
      </c>
      <c r="K204" s="312" t="s">
        <v>120</v>
      </c>
      <c r="L204" s="312"/>
      <c r="M204" s="311" t="s">
        <v>20</v>
      </c>
      <c r="N204" s="312" t="s">
        <v>22</v>
      </c>
      <c r="O204" s="313"/>
      <c r="AM204" s="182"/>
    </row>
    <row r="205" customFormat="false" ht="15" hidden="false" customHeight="false" outlineLevel="0" collapsed="false">
      <c r="A205" s="310"/>
      <c r="B205" s="311"/>
      <c r="C205" s="311"/>
      <c r="D205" s="311"/>
      <c r="E205" s="170"/>
      <c r="F205" s="314" t="s">
        <v>122</v>
      </c>
      <c r="G205" s="314" t="s">
        <v>123</v>
      </c>
      <c r="H205" s="311"/>
      <c r="I205" s="311"/>
      <c r="J205" s="311"/>
      <c r="K205" s="174" t="s">
        <v>124</v>
      </c>
      <c r="L205" s="174" t="s">
        <v>507</v>
      </c>
      <c r="M205" s="311"/>
      <c r="N205" s="312"/>
      <c r="O205" s="184"/>
      <c r="AM205" s="182"/>
    </row>
    <row r="206" customFormat="false" ht="15" hidden="false" customHeight="false" outlineLevel="0" collapsed="false">
      <c r="A206" s="267"/>
      <c r="B206" s="267"/>
      <c r="C206" s="301"/>
      <c r="D206" s="301"/>
      <c r="E206" s="301"/>
      <c r="F206" s="301"/>
      <c r="G206" s="301"/>
      <c r="H206" s="301"/>
      <c r="I206" s="301"/>
      <c r="J206" s="298"/>
      <c r="K206" s="298"/>
      <c r="L206" s="298"/>
      <c r="M206" s="298"/>
      <c r="N206" s="298"/>
      <c r="O206" s="184"/>
      <c r="AM206" s="182"/>
    </row>
    <row r="207" customFormat="false" ht="15" hidden="false" customHeight="false" outlineLevel="0" collapsed="false">
      <c r="A207" s="267"/>
      <c r="B207" s="267"/>
      <c r="C207" s="301"/>
      <c r="D207" s="301"/>
      <c r="E207" s="301"/>
      <c r="F207" s="301"/>
      <c r="G207" s="301"/>
      <c r="H207" s="301"/>
      <c r="I207" s="301"/>
      <c r="J207" s="301"/>
      <c r="K207" s="301"/>
      <c r="L207" s="301"/>
      <c r="M207" s="301"/>
      <c r="N207" s="298"/>
      <c r="O207" s="184"/>
      <c r="AM207" s="182"/>
    </row>
    <row r="208" customFormat="false" ht="15" hidden="false" customHeight="false" outlineLevel="0" collapsed="false">
      <c r="A208" s="267"/>
      <c r="B208" s="267"/>
      <c r="C208" s="301"/>
      <c r="D208" s="301"/>
      <c r="E208" s="301"/>
      <c r="F208" s="301"/>
      <c r="G208" s="301"/>
      <c r="H208" s="301"/>
      <c r="I208" s="301"/>
      <c r="J208" s="301"/>
      <c r="K208" s="301"/>
      <c r="L208" s="301"/>
      <c r="M208" s="301"/>
      <c r="N208" s="298"/>
      <c r="O208" s="184"/>
      <c r="AM208" s="182"/>
    </row>
    <row r="209" customFormat="false" ht="15" hidden="false" customHeight="false" outlineLevel="0" collapsed="false">
      <c r="A209" s="267"/>
      <c r="B209" s="267"/>
      <c r="C209" s="301"/>
      <c r="D209" s="301"/>
      <c r="E209" s="301"/>
      <c r="F209" s="301"/>
      <c r="G209" s="301"/>
      <c r="H209" s="301"/>
      <c r="I209" s="301"/>
      <c r="J209" s="301"/>
      <c r="K209" s="301"/>
      <c r="L209" s="301"/>
      <c r="M209" s="301"/>
      <c r="N209" s="298"/>
      <c r="O209" s="184"/>
      <c r="AM209" s="182"/>
    </row>
    <row r="210" customFormat="false" ht="15" hidden="false" customHeight="false" outlineLevel="0" collapsed="false">
      <c r="A210" s="267"/>
      <c r="B210" s="267"/>
      <c r="C210" s="301"/>
      <c r="D210" s="301"/>
      <c r="E210" s="301"/>
      <c r="F210" s="301"/>
      <c r="G210" s="301"/>
      <c r="H210" s="301"/>
      <c r="I210" s="301"/>
      <c r="J210" s="301"/>
      <c r="K210" s="301"/>
      <c r="L210" s="301"/>
      <c r="M210" s="301"/>
      <c r="N210" s="298"/>
      <c r="O210" s="184"/>
      <c r="AM210" s="182"/>
    </row>
    <row r="211" customFormat="false" ht="15" hidden="false" customHeight="false" outlineLevel="0" collapsed="false">
      <c r="A211" s="267"/>
      <c r="B211" s="267"/>
      <c r="C211" s="301"/>
      <c r="D211" s="301"/>
      <c r="E211" s="301"/>
      <c r="F211" s="301"/>
      <c r="G211" s="301"/>
      <c r="H211" s="301"/>
      <c r="I211" s="301"/>
      <c r="J211" s="301"/>
      <c r="K211" s="301"/>
      <c r="L211" s="301"/>
      <c r="M211" s="301"/>
      <c r="N211" s="298"/>
      <c r="O211" s="184"/>
      <c r="AM211" s="182"/>
    </row>
    <row r="212" customFormat="false" ht="15" hidden="false" customHeight="false" outlineLevel="0" collapsed="false">
      <c r="A212" s="267"/>
      <c r="B212" s="267"/>
      <c r="C212" s="301"/>
      <c r="D212" s="301"/>
      <c r="E212" s="301"/>
      <c r="F212" s="301"/>
      <c r="G212" s="301"/>
      <c r="H212" s="301"/>
      <c r="I212" s="301"/>
      <c r="J212" s="301"/>
      <c r="K212" s="301"/>
      <c r="L212" s="301"/>
      <c r="M212" s="301"/>
      <c r="N212" s="298"/>
      <c r="O212" s="184"/>
      <c r="AM212" s="182"/>
    </row>
    <row r="213" customFormat="false" ht="15" hidden="false" customHeight="false" outlineLevel="0" collapsed="false">
      <c r="A213" s="267"/>
      <c r="B213" s="267"/>
      <c r="C213" s="301"/>
      <c r="D213" s="301"/>
      <c r="E213" s="301"/>
      <c r="F213" s="301"/>
      <c r="G213" s="301"/>
      <c r="H213" s="301"/>
      <c r="I213" s="301"/>
      <c r="J213" s="301"/>
      <c r="K213" s="301"/>
      <c r="L213" s="301"/>
      <c r="M213" s="301"/>
      <c r="N213" s="298"/>
      <c r="O213" s="184"/>
      <c r="AM213" s="182"/>
    </row>
    <row r="214" customFormat="false" ht="15" hidden="false" customHeight="false" outlineLevel="0" collapsed="false">
      <c r="A214" s="267"/>
      <c r="B214" s="267"/>
      <c r="C214" s="301"/>
      <c r="D214" s="301"/>
      <c r="E214" s="301"/>
      <c r="F214" s="301"/>
      <c r="G214" s="301"/>
      <c r="H214" s="301"/>
      <c r="I214" s="301"/>
      <c r="J214" s="301"/>
      <c r="K214" s="301"/>
      <c r="L214" s="301"/>
      <c r="M214" s="301"/>
      <c r="N214" s="298"/>
      <c r="O214" s="184"/>
      <c r="AM214" s="182"/>
    </row>
    <row r="215" customFormat="false" ht="15" hidden="false" customHeight="false" outlineLevel="0" collapsed="false">
      <c r="A215" s="302"/>
      <c r="B215" s="302"/>
      <c r="O215" s="184"/>
      <c r="AM215" s="182"/>
    </row>
    <row r="216" customFormat="false" ht="15" hidden="false" customHeight="false" outlineLevel="0" collapsed="false">
      <c r="A216" s="182"/>
      <c r="B216" s="182"/>
      <c r="C216" s="182"/>
      <c r="D216" s="182"/>
      <c r="E216" s="182"/>
      <c r="F216" s="182"/>
      <c r="G216" s="182"/>
      <c r="H216" s="182"/>
      <c r="I216" s="182"/>
      <c r="J216" s="182"/>
      <c r="K216" s="182"/>
      <c r="L216" s="182"/>
      <c r="M216" s="182"/>
      <c r="N216" s="182"/>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182"/>
      <c r="AM216" s="182"/>
    </row>
    <row r="217" customFormat="false" ht="15" hidden="false" customHeight="false" outlineLevel="0" collapsed="false">
      <c r="A217" s="182"/>
      <c r="B217" s="182"/>
      <c r="C217" s="182"/>
      <c r="D217" s="182"/>
      <c r="E217" s="182"/>
      <c r="F217" s="182"/>
      <c r="G217" s="182"/>
      <c r="H217" s="182"/>
      <c r="I217" s="182"/>
      <c r="J217" s="182"/>
      <c r="K217" s="182"/>
      <c r="L217" s="182"/>
      <c r="M217" s="182"/>
      <c r="N217" s="182"/>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182"/>
      <c r="AM217" s="182"/>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A180:A181"/>
    <mergeCell ref="B180:B181"/>
    <mergeCell ref="C180:C181"/>
    <mergeCell ref="D180:D181"/>
    <mergeCell ref="E180:E181"/>
    <mergeCell ref="F180:G180"/>
    <mergeCell ref="H180:H181"/>
    <mergeCell ref="I180:I181"/>
    <mergeCell ref="J180:J181"/>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204:A205"/>
    <mergeCell ref="B204:B205"/>
    <mergeCell ref="C204:C205"/>
    <mergeCell ref="D204:D205"/>
    <mergeCell ref="E204:E205"/>
    <mergeCell ref="F204:G204"/>
    <mergeCell ref="H204:H205"/>
    <mergeCell ref="I204:I205"/>
    <mergeCell ref="J204:J205"/>
    <mergeCell ref="K204:L204"/>
    <mergeCell ref="M204:M205"/>
    <mergeCell ref="N204:N205"/>
  </mergeCells>
  <conditionalFormatting sqref="T11:T160">
    <cfRule type="cellIs" priority="2" operator="equal" aboveAverage="0" equalAverage="0" bottom="0" percent="0" rank="0" text="" dxfId="18">
      <formula>$AQ$7</formula>
    </cfRule>
    <cfRule type="cellIs" priority="3" operator="equal" aboveAverage="0" equalAverage="0" bottom="0" percent="0" rank="0" text="" dxfId="19">
      <formula>$AQ$6</formula>
    </cfRule>
  </conditionalFormatting>
  <conditionalFormatting sqref="T149:T160">
    <cfRule type="cellIs" priority="4" operator="equal" aboveAverage="0" equalAverage="0" bottom="0" percent="0" rank="0" text="" dxfId="20">
      <formula>"x"</formula>
    </cfRule>
  </conditionalFormatting>
  <conditionalFormatting sqref="S11:S160">
    <cfRule type="cellIs" priority="5" operator="equal" aboveAverage="0" equalAverage="0" bottom="0" percent="0" rank="0" text="" dxfId="21">
      <formula>"x"</formula>
    </cfRule>
  </conditionalFormatting>
  <conditionalFormatting sqref="R11:R160">
    <cfRule type="cellIs" priority="6" operator="equal" aboveAverage="0" equalAverage="0" bottom="0" percent="0" rank="0" text="" dxfId="22">
      <formula>"x"</formula>
    </cfRule>
  </conditionalFormatting>
  <conditionalFormatting sqref="Q11:Q160">
    <cfRule type="cellIs" priority="7" operator="equal" aboveAverage="0" equalAverage="0" bottom="0" percent="0" rank="0" text="" dxfId="23">
      <formula>"x"</formula>
    </cfRule>
  </conditionalFormatting>
  <conditionalFormatting sqref="P11:P160">
    <cfRule type="cellIs" priority="8" operator="equal" aboveAverage="0" equalAverage="0" bottom="0" percent="0" rank="0" text="" dxfId="24">
      <formula>"x"</formula>
    </cfRule>
  </conditionalFormatting>
  <conditionalFormatting sqref="O11:O160">
    <cfRule type="cellIs" priority="9" operator="equal" aboveAverage="0" equalAverage="0" bottom="0" percent="0" rank="0" text="" dxfId="25">
      <formula>"x"</formula>
    </cfRule>
  </conditionalFormatting>
  <conditionalFormatting sqref="AQ6:AQ7">
    <cfRule type="cellIs" priority="10" operator="equal" aboveAverage="0" equalAverage="0" bottom="0" percent="0" rank="0" text="" dxfId="26">
      <formula>$AQ$6</formula>
    </cfRule>
  </conditionalFormatting>
  <dataValidations count="2">
    <dataValidation allowBlank="true" errorStyle="stop" operator="between" showDropDown="false" showErrorMessage="true" showInputMessage="true" sqref="T11:T160" type="list">
      <formula1>$AQ$6:$AQ$7</formula1>
      <formula2>0</formula2>
    </dataValidation>
    <dataValidation allowBlank="true" errorStyle="stop" operator="between" showDropDown="false" showErrorMessage="true" showInputMessage="true" sqref="N11:N160 AK11:AK160 N170:N178 N182:N190 N194:N202 N206:N215"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47"/>
  <sheetViews>
    <sheetView showFormulas="false" showGridLines="false" showRowColHeaders="true" showZeros="true" rightToLeft="false" tabSelected="false" showOutlineSymbols="true" defaultGridColor="true" view="normal" topLeftCell="A8" colorId="64" zoomScale="80" zoomScaleNormal="80" zoomScalePageLayoutView="100" workbookViewId="0">
      <selection pane="topLeft" activeCell="E36" activeCellId="0" sqref="E36"/>
    </sheetView>
  </sheetViews>
  <sheetFormatPr defaultColWidth="8.6796875" defaultRowHeight="15" customHeight="true" zeroHeight="false" outlineLevelRow="0" outlineLevelCol="0"/>
  <cols>
    <col collapsed="false" customWidth="true" hidden="false" outlineLevel="0" max="1" min="1" style="0" width="2.86"/>
    <col collapsed="false" customWidth="true" hidden="false" outlineLevel="0" max="2" min="2" style="0" width="3.86"/>
    <col collapsed="false" customWidth="true" hidden="false" outlineLevel="0" max="3" min="3" style="0" width="53"/>
    <col collapsed="false" customWidth="true" hidden="false" outlineLevel="0" max="4" min="4" style="0" width="12"/>
    <col collapsed="false" customWidth="true" hidden="false" outlineLevel="0" max="5" min="5" style="0" width="7.42"/>
    <col collapsed="false" customWidth="true" hidden="false" outlineLevel="0" max="6" min="6" style="0" width="12"/>
    <col collapsed="false" customWidth="true" hidden="false" outlineLevel="0" max="7" min="7" style="0" width="8.15"/>
    <col collapsed="false" customWidth="true" hidden="false" outlineLevel="0" max="8" min="8" style="0" width="9.14"/>
    <col collapsed="false" customWidth="true" hidden="false" outlineLevel="0" max="24" min="24" style="0" width="2.86"/>
    <col collapsed="false" customWidth="true" hidden="true" outlineLevel="0" max="26" min="26" style="0" width="11.53"/>
    <col collapsed="false" customWidth="true" hidden="true" outlineLevel="0" max="28" min="27" style="0" width="4.14"/>
    <col collapsed="false" customWidth="true" hidden="false" outlineLevel="0" max="29" min="29" style="0" width="4.14"/>
  </cols>
  <sheetData>
    <row r="1" customFormat="false" ht="15" hidden="false" customHeight="false" outlineLevel="0" collapsed="false">
      <c r="A1" s="176"/>
      <c r="B1" s="177" t="s">
        <v>107</v>
      </c>
      <c r="C1" s="177"/>
      <c r="D1" s="177"/>
      <c r="E1" s="177"/>
      <c r="F1" s="177"/>
      <c r="G1" s="177"/>
      <c r="H1" s="177"/>
      <c r="I1" s="177"/>
      <c r="J1" s="177"/>
      <c r="K1" s="177"/>
      <c r="L1" s="177"/>
      <c r="M1" s="177"/>
      <c r="N1" s="177"/>
      <c r="O1" s="177"/>
      <c r="P1" s="177"/>
      <c r="Q1" s="177"/>
      <c r="R1" s="177"/>
      <c r="S1" s="177"/>
      <c r="T1" s="177"/>
      <c r="U1" s="177"/>
      <c r="V1" s="177"/>
      <c r="W1" s="177"/>
      <c r="X1" s="176"/>
    </row>
    <row r="2" s="179" customFormat="true" ht="21" hidden="false" customHeight="true" outlineLevel="0" collapsed="false">
      <c r="A2" s="178"/>
      <c r="B2" s="177"/>
      <c r="C2" s="177"/>
      <c r="D2" s="177"/>
      <c r="E2" s="177"/>
      <c r="F2" s="177"/>
      <c r="G2" s="177"/>
      <c r="H2" s="177"/>
      <c r="I2" s="177"/>
      <c r="J2" s="177"/>
      <c r="K2" s="177"/>
      <c r="L2" s="177"/>
      <c r="M2" s="177"/>
      <c r="N2" s="177"/>
      <c r="O2" s="177"/>
      <c r="P2" s="177"/>
      <c r="Q2" s="177"/>
      <c r="R2" s="177"/>
      <c r="S2" s="177"/>
      <c r="T2" s="177"/>
      <c r="U2" s="177"/>
      <c r="V2" s="177"/>
      <c r="W2" s="177"/>
      <c r="X2" s="178"/>
    </row>
    <row r="3" customFormat="false" ht="33.75" hidden="false" customHeight="true" outlineLevel="0" collapsed="false">
      <c r="A3" s="176"/>
      <c r="B3" s="180" t="str">
        <f aca="false">'Monitoria Anual - 1'!A2</f>
        <v>Plano de Ação Nacional para Conservação das Espécies Ameaçadas de Extinção da Fauna Aquática da Bacia do Rio São Francisco - PAN SÃO FRANCISCO</v>
      </c>
      <c r="C3" s="180"/>
      <c r="D3" s="180"/>
      <c r="E3" s="180"/>
      <c r="F3" s="180"/>
      <c r="G3" s="180"/>
      <c r="H3" s="180"/>
      <c r="I3" s="180"/>
      <c r="J3" s="180"/>
      <c r="K3" s="180"/>
      <c r="L3" s="180"/>
      <c r="M3" s="180"/>
      <c r="N3" s="180"/>
      <c r="O3" s="180"/>
      <c r="P3" s="180"/>
      <c r="Q3" s="180"/>
      <c r="R3" s="180"/>
      <c r="S3" s="180"/>
      <c r="T3" s="180"/>
      <c r="U3" s="180"/>
      <c r="V3" s="180"/>
      <c r="W3" s="180"/>
      <c r="X3" s="176"/>
    </row>
    <row r="4" customFormat="false" ht="15" hidden="false" customHeight="false" outlineLevel="0" collapsed="false">
      <c r="A4" s="176"/>
      <c r="J4" s="181"/>
      <c r="K4" s="181"/>
      <c r="L4" s="181"/>
      <c r="M4" s="181"/>
      <c r="N4" s="181"/>
      <c r="O4" s="181"/>
      <c r="X4" s="176"/>
    </row>
    <row r="5" s="184" customFormat="true" ht="45" hidden="false" customHeight="true" outlineLevel="0" collapsed="false">
      <c r="A5" s="182"/>
      <c r="B5" s="183" t="s">
        <v>509</v>
      </c>
      <c r="C5" s="183"/>
      <c r="D5" s="44" t="str">
        <f aca="false">'Monitoria Anual - 1'!B4</f>
        <v>Assegurar a qualidade ambiental do ecossistema aquático para conservar populações saudáveis de peixes ameaçados do Velho Chico, em 5 anos.</v>
      </c>
      <c r="E5" s="44"/>
      <c r="F5" s="44"/>
      <c r="G5" s="44"/>
      <c r="H5" s="44"/>
      <c r="I5" s="44"/>
      <c r="J5" s="44"/>
      <c r="K5" s="44"/>
      <c r="L5" s="44"/>
      <c r="M5" s="44"/>
      <c r="N5" s="45"/>
      <c r="O5" s="45"/>
      <c r="P5" s="45"/>
      <c r="Q5" s="45"/>
      <c r="R5" s="45"/>
      <c r="X5" s="182"/>
    </row>
    <row r="6" customFormat="false" ht="15" hidden="false" customHeight="false" outlineLevel="0" collapsed="false">
      <c r="A6" s="176"/>
      <c r="J6" s="181"/>
      <c r="K6" s="181"/>
      <c r="L6" s="181"/>
      <c r="M6" s="181"/>
      <c r="N6" s="181"/>
      <c r="O6" s="181"/>
      <c r="X6" s="176"/>
    </row>
    <row r="7" customFormat="false" ht="26.25" hidden="false" customHeight="true" outlineLevel="0" collapsed="false">
      <c r="A7" s="176"/>
      <c r="B7" s="183" t="s">
        <v>111</v>
      </c>
      <c r="C7" s="183"/>
      <c r="D7" s="185" t="str">
        <f aca="false">'Monitoria Anual - 1'!B6</f>
        <v>04/03/2024 – 06/04/2024</v>
      </c>
      <c r="E7" s="185"/>
      <c r="F7" s="185"/>
      <c r="G7" s="185"/>
      <c r="H7" s="184"/>
      <c r="I7" s="186"/>
      <c r="J7" s="181"/>
      <c r="K7" s="181"/>
      <c r="L7" s="181"/>
      <c r="M7" s="181"/>
      <c r="N7" s="181"/>
      <c r="O7" s="181"/>
      <c r="X7" s="176"/>
    </row>
    <row r="8" customFormat="false" ht="15" hidden="false" customHeight="false" outlineLevel="0" collapsed="false">
      <c r="A8" s="176"/>
      <c r="X8" s="176"/>
    </row>
    <row r="9" customFormat="false" ht="31.5" hidden="false" customHeight="true" outlineLevel="0" collapsed="false">
      <c r="A9" s="176"/>
      <c r="B9" s="177" t="s">
        <v>510</v>
      </c>
      <c r="C9" s="177"/>
      <c r="D9" s="177"/>
      <c r="E9" s="177"/>
      <c r="F9" s="177"/>
      <c r="G9" s="177"/>
      <c r="H9" s="177"/>
      <c r="I9" s="177"/>
      <c r="J9" s="177"/>
      <c r="K9" s="177"/>
      <c r="L9" s="177"/>
      <c r="M9" s="177"/>
      <c r="N9" s="177"/>
      <c r="O9" s="177"/>
      <c r="P9" s="177"/>
      <c r="Q9" s="177"/>
      <c r="R9" s="177"/>
      <c r="S9" s="177"/>
      <c r="T9" s="177"/>
      <c r="U9" s="177"/>
      <c r="V9" s="177"/>
      <c r="W9" s="177"/>
      <c r="X9" s="176"/>
    </row>
    <row r="10" customFormat="false" ht="15" hidden="false" customHeight="false" outlineLevel="0" collapsed="false">
      <c r="A10" s="176"/>
      <c r="G10" s="187"/>
      <c r="H10" s="187"/>
      <c r="I10" s="187"/>
      <c r="X10" s="176"/>
    </row>
    <row r="11" customFormat="false" ht="15" hidden="false" customHeight="false" outlineLevel="0" collapsed="false">
      <c r="A11" s="176"/>
      <c r="B11" s="185" t="s">
        <v>511</v>
      </c>
      <c r="C11" s="185"/>
      <c r="D11" s="188"/>
      <c r="E11" s="188"/>
      <c r="F11" s="188"/>
      <c r="G11" s="188"/>
      <c r="H11" s="188"/>
      <c r="I11" s="188"/>
      <c r="J11" s="188"/>
      <c r="K11" s="188"/>
      <c r="L11" s="188"/>
      <c r="M11" s="188"/>
      <c r="N11" s="188"/>
      <c r="O11" s="188"/>
      <c r="P11" s="188"/>
      <c r="Q11" s="188"/>
      <c r="R11" s="188"/>
      <c r="S11" s="188"/>
      <c r="T11" s="188"/>
      <c r="U11" s="188"/>
      <c r="V11" s="188"/>
      <c r="W11" s="188"/>
      <c r="X11" s="176"/>
    </row>
    <row r="12" customFormat="false" ht="15" hidden="false" customHeight="false" outlineLevel="0" collapsed="false">
      <c r="A12" s="176"/>
      <c r="F12" s="189"/>
      <c r="G12" s="189"/>
      <c r="H12" s="190"/>
      <c r="X12" s="176"/>
    </row>
    <row r="13" customFormat="false" ht="33.75" hidden="false" customHeight="true" outlineLevel="0" collapsed="false">
      <c r="A13" s="176"/>
      <c r="C13" s="191" t="s">
        <v>816</v>
      </c>
      <c r="D13" s="191"/>
      <c r="E13" s="191"/>
      <c r="F13" s="191"/>
      <c r="G13" s="191"/>
      <c r="H13" s="192"/>
      <c r="X13" s="176"/>
    </row>
    <row r="14" s="184" customFormat="true" ht="34.5" hidden="false" customHeight="true" outlineLevel="0" collapsed="false">
      <c r="A14" s="182"/>
      <c r="C14" s="193" t="s">
        <v>513</v>
      </c>
      <c r="D14" s="194" t="s">
        <v>514</v>
      </c>
      <c r="E14" s="195" t="s">
        <v>515</v>
      </c>
      <c r="F14" s="196" t="s">
        <v>516</v>
      </c>
      <c r="G14" s="197" t="s">
        <v>515</v>
      </c>
      <c r="H14" s="198"/>
      <c r="X14" s="182"/>
    </row>
    <row r="15" customFormat="false" ht="15" hidden="false" customHeight="false" outlineLevel="0" collapsed="false">
      <c r="A15" s="176"/>
      <c r="C15" s="199" t="s">
        <v>517</v>
      </c>
      <c r="D15" s="200"/>
      <c r="E15" s="201"/>
      <c r="F15" s="200" t="n">
        <f aca="false">COUNTA('Monitoria Anual - 3'!T11:T1000)</f>
        <v>10</v>
      </c>
      <c r="G15" s="201" t="n">
        <f aca="false">F15/$F$22</f>
        <v>0.065359477124183</v>
      </c>
      <c r="H15" s="202"/>
      <c r="X15" s="176"/>
    </row>
    <row r="16" customFormat="false" ht="15" hidden="false" customHeight="false" outlineLevel="0" collapsed="false">
      <c r="A16" s="176"/>
      <c r="C16" s="203" t="s">
        <v>518</v>
      </c>
      <c r="D16" s="204" t="n">
        <f aca="false">COUNTA('Monitoria Anual - 3'!O11:O1000)</f>
        <v>2</v>
      </c>
      <c r="E16" s="205" t="n">
        <f aca="false">D16/$D$22</f>
        <v>0.0133333333333333</v>
      </c>
      <c r="F16" s="204" t="n">
        <f aca="false">D16-AB16</f>
        <v>2</v>
      </c>
      <c r="G16" s="205" t="n">
        <f aca="false">F16/$F$22</f>
        <v>0.0130718954248366</v>
      </c>
      <c r="H16" s="202"/>
      <c r="X16" s="176"/>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76"/>
      <c r="C17" s="206" t="s">
        <v>519</v>
      </c>
      <c r="D17" s="204" t="n">
        <f aca="false">COUNTA('Monitoria Anual - 3'!P11:P1000)</f>
        <v>39</v>
      </c>
      <c r="E17" s="205" t="n">
        <f aca="false">D17/$D$22</f>
        <v>0.26</v>
      </c>
      <c r="F17" s="204" t="n">
        <f aca="false">D17-AB17</f>
        <v>39</v>
      </c>
      <c r="G17" s="205" t="n">
        <f aca="false">F17/$F$22</f>
        <v>0.254901960784314</v>
      </c>
      <c r="H17" s="202"/>
      <c r="X17" s="176"/>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76"/>
      <c r="C18" s="207" t="s">
        <v>520</v>
      </c>
      <c r="D18" s="204" t="n">
        <f aca="false">COUNTA('Monitoria Anual - 3'!Q11:Q1000)</f>
        <v>31</v>
      </c>
      <c r="E18" s="205" t="n">
        <f aca="false">D18/$D$22</f>
        <v>0.206666666666667</v>
      </c>
      <c r="F18" s="204" t="n">
        <f aca="false">D18-AB18</f>
        <v>31</v>
      </c>
      <c r="G18" s="205" t="n">
        <f aca="false">F18/$F$22</f>
        <v>0.202614379084967</v>
      </c>
      <c r="H18" s="202"/>
      <c r="X18" s="176"/>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76"/>
      <c r="C19" s="208" t="s">
        <v>521</v>
      </c>
      <c r="D19" s="204" t="n">
        <f aca="false">COUNTA('Monitoria Anual - 3'!R11:R1000)</f>
        <v>38</v>
      </c>
      <c r="E19" s="205" t="n">
        <f aca="false">D19/$D$22</f>
        <v>0.253333333333333</v>
      </c>
      <c r="F19" s="204" t="n">
        <f aca="false">D19-AB19</f>
        <v>38</v>
      </c>
      <c r="G19" s="205" t="n">
        <f aca="false">F19/$F$22</f>
        <v>0.248366013071895</v>
      </c>
      <c r="H19" s="202"/>
      <c r="X19" s="176"/>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76"/>
      <c r="C20" s="209" t="s">
        <v>522</v>
      </c>
      <c r="D20" s="204" t="n">
        <f aca="false">COUNTA('Monitoria Anual - 3'!S11:S1000)</f>
        <v>40</v>
      </c>
      <c r="E20" s="205" t="n">
        <f aca="false">D20/$D$22</f>
        <v>0.266666666666667</v>
      </c>
      <c r="F20" s="204" t="n">
        <f aca="false">D20-AB20</f>
        <v>40</v>
      </c>
      <c r="G20" s="205" t="n">
        <f aca="false">F20/$F$22</f>
        <v>0.261437908496732</v>
      </c>
      <c r="H20" s="202"/>
      <c r="X20" s="176"/>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76"/>
      <c r="C21" s="210" t="s">
        <v>523</v>
      </c>
      <c r="D21" s="211"/>
      <c r="E21" s="212"/>
      <c r="F21" s="211" t="n">
        <f aca="false">'Monitoria Anual - 3'!C166</f>
        <v>3</v>
      </c>
      <c r="G21" s="212" t="n">
        <f aca="false">F21/$F$22</f>
        <v>0.0196078431372549</v>
      </c>
      <c r="H21" s="202"/>
      <c r="X21" s="176"/>
    </row>
    <row r="22" customFormat="false" ht="15" hidden="false" customHeight="false" outlineLevel="0" collapsed="false">
      <c r="A22" s="176"/>
      <c r="C22" s="213" t="s">
        <v>524</v>
      </c>
      <c r="D22" s="214" t="n">
        <f aca="false">SUM(D16:D20)</f>
        <v>150</v>
      </c>
      <c r="E22" s="215" t="n">
        <f aca="false">SUM(E15:E21)</f>
        <v>1</v>
      </c>
      <c r="F22" s="216" t="n">
        <f aca="false">SUM(F16:F21)</f>
        <v>153</v>
      </c>
      <c r="G22" s="217" t="n">
        <f aca="false">SUM(G16:G21)</f>
        <v>1</v>
      </c>
      <c r="H22" s="202"/>
      <c r="X22" s="176"/>
    </row>
    <row r="23" customFormat="false" ht="15" hidden="false" customHeight="false" outlineLevel="0" collapsed="false">
      <c r="A23" s="176"/>
      <c r="C23" s="218" t="s">
        <v>525</v>
      </c>
      <c r="D23" s="219" t="n">
        <f aca="false">COUNTIF('Monitoria Anual - 3'!T11:T1000,"Agrupada")</f>
        <v>5</v>
      </c>
      <c r="E23" s="219"/>
      <c r="F23" s="219"/>
      <c r="G23" s="219"/>
      <c r="H23" s="220"/>
      <c r="X23" s="176"/>
    </row>
    <row r="24" customFormat="false" ht="15" hidden="false" customHeight="false" outlineLevel="0" collapsed="false">
      <c r="A24" s="176"/>
      <c r="C24" s="221" t="s">
        <v>526</v>
      </c>
      <c r="D24" s="222" t="n">
        <f aca="false">COUNTIF('Monitoria Anual - 3'!T11:T161,"Excluída")</f>
        <v>5</v>
      </c>
      <c r="E24" s="222"/>
      <c r="F24" s="222"/>
      <c r="G24" s="222"/>
      <c r="X24" s="176"/>
    </row>
    <row r="25" customFormat="false" ht="15" hidden="false" customHeight="false" outlineLevel="0" collapsed="false">
      <c r="A25" s="176"/>
      <c r="X25" s="176"/>
    </row>
    <row r="26" customFormat="false" ht="15" hidden="false" customHeight="false" outlineLevel="0" collapsed="false">
      <c r="A26" s="176"/>
      <c r="X26" s="176"/>
    </row>
    <row r="27" customFormat="false" ht="15" hidden="false" customHeight="false" outlineLevel="0" collapsed="false">
      <c r="A27" s="176"/>
      <c r="B27" s="185" t="s">
        <v>527</v>
      </c>
      <c r="C27" s="185"/>
      <c r="D27" s="188"/>
      <c r="E27" s="188"/>
      <c r="F27" s="188"/>
      <c r="G27" s="188"/>
      <c r="X27" s="176"/>
    </row>
    <row r="28" customFormat="false" ht="15" hidden="false" customHeight="false" outlineLevel="0" collapsed="false">
      <c r="A28" s="176"/>
      <c r="B28" s="188"/>
      <c r="C28" s="223"/>
      <c r="D28" s="223"/>
      <c r="E28" s="223"/>
      <c r="F28" s="223"/>
      <c r="G28" s="223"/>
      <c r="H28" s="188"/>
      <c r="I28" s="188"/>
      <c r="J28" s="188"/>
      <c r="K28" s="188"/>
      <c r="L28" s="188"/>
      <c r="M28" s="188"/>
      <c r="N28" s="188"/>
      <c r="O28" s="188"/>
      <c r="P28" s="188"/>
      <c r="Q28" s="188"/>
      <c r="R28" s="188"/>
      <c r="S28" s="188"/>
      <c r="T28" s="188"/>
      <c r="U28" s="188"/>
      <c r="V28" s="188"/>
      <c r="W28" s="188"/>
      <c r="X28" s="176"/>
    </row>
    <row r="29" customFormat="false" ht="15" hidden="false" customHeight="false" outlineLevel="0" collapsed="false">
      <c r="A29" s="176"/>
      <c r="B29" s="223"/>
      <c r="C29" s="224" t="s">
        <v>528</v>
      </c>
      <c r="D29" s="225" t="n">
        <f aca="false">COUNTA('Monitoria Anual - 1'!A11:A46)</f>
        <v>6</v>
      </c>
      <c r="H29" s="223"/>
      <c r="I29" s="223"/>
      <c r="J29" s="223"/>
      <c r="K29" s="223"/>
      <c r="L29" s="223"/>
      <c r="M29" s="223"/>
      <c r="N29" s="223"/>
      <c r="O29" s="223"/>
      <c r="P29" s="223"/>
      <c r="Q29" s="223"/>
      <c r="R29" s="223"/>
      <c r="S29" s="223"/>
      <c r="T29" s="223"/>
      <c r="U29" s="223"/>
      <c r="V29" s="223"/>
      <c r="W29" s="223"/>
      <c r="X29" s="176"/>
    </row>
    <row r="30" customFormat="false" ht="15" hidden="false" customHeight="false" outlineLevel="0" collapsed="false">
      <c r="A30" s="176"/>
      <c r="X30" s="176"/>
    </row>
    <row r="31" customFormat="false" ht="15" hidden="false" customHeight="false" outlineLevel="0" collapsed="false">
      <c r="A31" s="176"/>
      <c r="C31" s="226" t="s">
        <v>529</v>
      </c>
      <c r="D31" s="226" t="s">
        <v>530</v>
      </c>
      <c r="E31" s="227"/>
      <c r="F31" s="228"/>
      <c r="G31" s="229"/>
      <c r="H31" s="230"/>
      <c r="I31" s="231"/>
      <c r="J31" s="232"/>
      <c r="W31" s="1"/>
      <c r="X31" s="176"/>
    </row>
    <row r="32" customFormat="false" ht="15" hidden="false" customHeight="false" outlineLevel="0" collapsed="false">
      <c r="A32" s="176"/>
      <c r="C32" s="233" t="s">
        <v>531</v>
      </c>
      <c r="D32" s="234" t="n">
        <f aca="false">SUM(F32:J32)</f>
        <v>15</v>
      </c>
      <c r="E32" s="235" t="n">
        <f aca="false">COUNTA('Monitoria Anual - 3'!T11:T25)</f>
        <v>5</v>
      </c>
      <c r="F32" s="236" t="n">
        <f aca="false">COUNTA('Monitoria Anual - 3'!O11:O25)</f>
        <v>1</v>
      </c>
      <c r="G32" s="236" t="n">
        <f aca="false">COUNTA('Monitoria Anual - 3'!P11:P25)</f>
        <v>6</v>
      </c>
      <c r="H32" s="236" t="n">
        <f aca="false">COUNTA('Monitoria Anual - 3'!Q11:Q25)</f>
        <v>5</v>
      </c>
      <c r="I32" s="236" t="n">
        <f aca="false">COUNTA('Monitoria Anual - 3'!R11:R25)</f>
        <v>1</v>
      </c>
      <c r="J32" s="237" t="n">
        <f aca="false">COUNTA('Monitoria Anual - 3'!S11:S25)</f>
        <v>2</v>
      </c>
      <c r="W32" s="1"/>
      <c r="X32" s="176"/>
    </row>
    <row r="33" customFormat="false" ht="15" hidden="false" customHeight="false" outlineLevel="0" collapsed="false">
      <c r="A33" s="176"/>
      <c r="C33" s="238" t="s">
        <v>532</v>
      </c>
      <c r="D33" s="233" t="n">
        <f aca="false">SUM(F33:J33)</f>
        <v>15</v>
      </c>
      <c r="E33" s="239" t="n">
        <f aca="false">COUNTA('Monitoria Anual - 3'!T26:T40)</f>
        <v>2</v>
      </c>
      <c r="F33" s="240" t="n">
        <f aca="false">COUNTA('Monitoria Anual - 3'!O26:O40)</f>
        <v>0</v>
      </c>
      <c r="G33" s="240" t="n">
        <f aca="false">COUNTA('Monitoria Anual - 3'!P26:P40)</f>
        <v>6</v>
      </c>
      <c r="H33" s="240" t="n">
        <f aca="false">COUNTA('Monitoria Anual - 3'!Q26:Q40)</f>
        <v>2</v>
      </c>
      <c r="I33" s="240" t="n">
        <f aca="false">COUNTA('Monitoria Anual - 3'!R26:R40)</f>
        <v>3</v>
      </c>
      <c r="J33" s="241" t="n">
        <f aca="false">COUNTA('Monitoria Anual - 3'!S26:S40)</f>
        <v>4</v>
      </c>
      <c r="W33" s="1"/>
      <c r="X33" s="176"/>
    </row>
    <row r="34" customFormat="false" ht="15" hidden="false" customHeight="false" outlineLevel="0" collapsed="false">
      <c r="A34" s="176"/>
      <c r="C34" s="238" t="s">
        <v>533</v>
      </c>
      <c r="D34" s="233" t="n">
        <f aca="false">SUM(F34:J34)</f>
        <v>15</v>
      </c>
      <c r="E34" s="239" t="n">
        <f aca="false">COUNTA('Monitoria Anual - 3'!T41:T55)</f>
        <v>0</v>
      </c>
      <c r="F34" s="240" t="n">
        <f aca="false">COUNTA('Monitoria Anual - 3'!O41:O55)</f>
        <v>1</v>
      </c>
      <c r="G34" s="240" t="n">
        <f aca="false">COUNTA('Monitoria Anual - 3'!P41:P55)</f>
        <v>6</v>
      </c>
      <c r="H34" s="240" t="n">
        <f aca="false">COUNTA('Monitoria Anual - 3'!Q41:Q55)</f>
        <v>1</v>
      </c>
      <c r="I34" s="240" t="n">
        <f aca="false">COUNTA('Monitoria Anual - 3'!R41:R55)</f>
        <v>5</v>
      </c>
      <c r="J34" s="241" t="n">
        <f aca="false">COUNTA('Monitoria Anual - 3'!S41:S55)</f>
        <v>2</v>
      </c>
      <c r="W34" s="1"/>
      <c r="X34" s="176"/>
    </row>
    <row r="35" customFormat="false" ht="15" hidden="false" customHeight="false" outlineLevel="0" collapsed="false">
      <c r="A35" s="176"/>
      <c r="C35" s="238" t="s">
        <v>534</v>
      </c>
      <c r="D35" s="233" t="n">
        <f aca="false">SUM(F35:J35)</f>
        <v>15</v>
      </c>
      <c r="E35" s="239" t="n">
        <f aca="false">COUNTA('Monitoria Anual - 3'!T56:T70)</f>
        <v>1</v>
      </c>
      <c r="F35" s="240" t="n">
        <f aca="false">COUNTA('Monitoria Anual - 3'!O56:O70)</f>
        <v>0</v>
      </c>
      <c r="G35" s="240" t="n">
        <f aca="false">COUNTA('Monitoria Anual - 3'!P56:P70)</f>
        <v>6</v>
      </c>
      <c r="H35" s="240" t="n">
        <f aca="false">COUNTA('Monitoria Anual - 3'!Q56:Q70)</f>
        <v>2</v>
      </c>
      <c r="I35" s="240" t="n">
        <f aca="false">COUNTA('Monitoria Anual - 3'!R56:R70)</f>
        <v>5</v>
      </c>
      <c r="J35" s="241" t="n">
        <f aca="false">COUNTA('Monitoria Anual - 3'!S56:S70)</f>
        <v>2</v>
      </c>
      <c r="W35" s="1"/>
      <c r="X35" s="176"/>
    </row>
    <row r="36" customFormat="false" ht="15" hidden="false" customHeight="false" outlineLevel="0" collapsed="false">
      <c r="A36" s="176"/>
      <c r="C36" s="238" t="s">
        <v>535</v>
      </c>
      <c r="D36" s="233" t="n">
        <f aca="false">SUM(F36:J36)</f>
        <v>15</v>
      </c>
      <c r="E36" s="239" t="n">
        <f aca="false">COUNTA('Monitoria Anual - 3'!T71:T85)</f>
        <v>0</v>
      </c>
      <c r="F36" s="240" t="n">
        <f aca="false">COUNTA('Monitoria Anual - 3'!O71:O85)</f>
        <v>0</v>
      </c>
      <c r="G36" s="240" t="n">
        <f aca="false">COUNTA('Monitoria Anual - 3'!P71:P85)</f>
        <v>0</v>
      </c>
      <c r="H36" s="240" t="n">
        <f aca="false">COUNTA('Monitoria Anual - 3'!Q71:Q85)</f>
        <v>12</v>
      </c>
      <c r="I36" s="240" t="n">
        <f aca="false">COUNTA('Monitoria Anual - 3'!R71:R85)</f>
        <v>0</v>
      </c>
      <c r="J36" s="241" t="n">
        <f aca="false">COUNTA('Monitoria Anual - 3'!S71:S85)</f>
        <v>3</v>
      </c>
      <c r="W36" s="1"/>
      <c r="X36" s="176"/>
    </row>
    <row r="37" customFormat="false" ht="15" hidden="false" customHeight="false" outlineLevel="0" collapsed="false">
      <c r="A37" s="176"/>
      <c r="C37" s="238" t="s">
        <v>536</v>
      </c>
      <c r="D37" s="233" t="n">
        <f aca="false">SUM(F37:J37)</f>
        <v>15</v>
      </c>
      <c r="E37" s="239" t="n">
        <f aca="false">COUNTA('Monitoria Anual - 3'!T86:T100)</f>
        <v>0</v>
      </c>
      <c r="F37" s="240" t="n">
        <f aca="false">COUNTA('Monitoria Anual - 3'!O86:O100)</f>
        <v>0</v>
      </c>
      <c r="G37" s="240" t="n">
        <f aca="false">COUNTA('Monitoria Anual - 3'!P86:P100)</f>
        <v>0</v>
      </c>
      <c r="H37" s="240" t="n">
        <f aca="false">COUNTA('Monitoria Anual - 3'!Q86:Q100)</f>
        <v>0</v>
      </c>
      <c r="I37" s="240" t="n">
        <f aca="false">COUNTA('Monitoria Anual - 3'!R86:R100)</f>
        <v>0</v>
      </c>
      <c r="J37" s="241" t="n">
        <f aca="false">COUNTA('Monitoria Anual - 3'!S86:S100)</f>
        <v>15</v>
      </c>
      <c r="W37" s="1"/>
      <c r="X37" s="176"/>
    </row>
    <row r="38" customFormat="false" ht="15" hidden="false" customHeight="false" outlineLevel="0" collapsed="false">
      <c r="A38" s="176"/>
      <c r="C38" s="238" t="s">
        <v>817</v>
      </c>
      <c r="D38" s="233" t="n">
        <f aca="false">SUM(F38:J38)</f>
        <v>15</v>
      </c>
      <c r="E38" s="239" t="n">
        <f aca="false">COUNTA('Monitoria Anual - 3'!T101:T115)</f>
        <v>0</v>
      </c>
      <c r="F38" s="240" t="n">
        <f aca="false">COUNTA('Monitoria Anual - 3'!O101:O115)</f>
        <v>0</v>
      </c>
      <c r="G38" s="240" t="n">
        <f aca="false">COUNTA('Monitoria Anual - 3'!P101:P115)</f>
        <v>11</v>
      </c>
      <c r="H38" s="240" t="n">
        <f aca="false">COUNTA('Monitoria Anual - 3'!Q101:Q115)</f>
        <v>0</v>
      </c>
      <c r="I38" s="240" t="n">
        <f aca="false">COUNTA('Monitoria Anual - 3'!R101:R115)</f>
        <v>1</v>
      </c>
      <c r="J38" s="241" t="n">
        <f aca="false">COUNTA('Monitoria Anual - 3'!S101:S115)</f>
        <v>3</v>
      </c>
      <c r="W38" s="1"/>
      <c r="X38" s="176"/>
    </row>
    <row r="39" customFormat="false" ht="15" hidden="false" customHeight="false" outlineLevel="0" collapsed="false">
      <c r="A39" s="176"/>
      <c r="C39" s="238" t="s">
        <v>818</v>
      </c>
      <c r="D39" s="233" t="n">
        <f aca="false">SUM(F39:J39)</f>
        <v>15</v>
      </c>
      <c r="E39" s="239" t="n">
        <f aca="false">COUNTA('Monitoria Anual - 3'!T116:T130)</f>
        <v>0</v>
      </c>
      <c r="F39" s="240" t="n">
        <f aca="false">COUNTA('Monitoria Anual - 3'!O116:O130)</f>
        <v>0</v>
      </c>
      <c r="G39" s="240" t="n">
        <f aca="false">COUNTA('Monitoria Anual - 3'!P116:P130)</f>
        <v>0</v>
      </c>
      <c r="H39" s="240" t="n">
        <f aca="false">COUNTA('Monitoria Anual - 3'!Q116:Q130)</f>
        <v>5</v>
      </c>
      <c r="I39" s="240" t="n">
        <f aca="false">COUNTA('Monitoria Anual - 3'!R116:R130)</f>
        <v>7</v>
      </c>
      <c r="J39" s="241" t="n">
        <f aca="false">COUNTA('Monitoria Anual - 3'!S116:S130)</f>
        <v>3</v>
      </c>
      <c r="W39" s="1"/>
      <c r="X39" s="176"/>
    </row>
    <row r="40" customFormat="false" ht="15" hidden="false" customHeight="false" outlineLevel="0" collapsed="false">
      <c r="A40" s="176"/>
      <c r="C40" s="238" t="s">
        <v>819</v>
      </c>
      <c r="D40" s="233" t="n">
        <f aca="false">SUM(F40:J40)</f>
        <v>15</v>
      </c>
      <c r="E40" s="239" t="n">
        <f aca="false">COUNTA('Monitoria Anual - 3'!T131:T145)</f>
        <v>0</v>
      </c>
      <c r="F40" s="240" t="n">
        <f aca="false">COUNTA('Monitoria Anual - 3'!O131:O145)</f>
        <v>0</v>
      </c>
      <c r="G40" s="240" t="n">
        <f aca="false">COUNTA('Monitoria Anual - 3'!P131:P145)</f>
        <v>4</v>
      </c>
      <c r="H40" s="240" t="n">
        <f aca="false">COUNTA('Monitoria Anual - 3'!Q131:Q145)</f>
        <v>4</v>
      </c>
      <c r="I40" s="240" t="n">
        <f aca="false">COUNTA('Monitoria Anual - 3'!R131:R145)</f>
        <v>4</v>
      </c>
      <c r="J40" s="241" t="n">
        <f aca="false">COUNTA('Monitoria Anual - 3'!S131:S145)</f>
        <v>3</v>
      </c>
      <c r="W40" s="1"/>
      <c r="X40" s="176"/>
    </row>
    <row r="41" customFormat="false" ht="15" hidden="false" customHeight="false" outlineLevel="0" collapsed="false">
      <c r="A41" s="176"/>
      <c r="C41" s="315" t="s">
        <v>820</v>
      </c>
      <c r="D41" s="316" t="n">
        <f aca="false">SUM(F41:J41)</f>
        <v>15</v>
      </c>
      <c r="E41" s="317" t="n">
        <f aca="false">COUNTA('Monitoria Anual - 3'!T146:T160)</f>
        <v>2</v>
      </c>
      <c r="F41" s="318" t="n">
        <f aca="false">COUNTA('Monitoria Anual - 3'!O146:O160)</f>
        <v>0</v>
      </c>
      <c r="G41" s="318" t="n">
        <f aca="false">COUNTA('Monitoria Anual - 3'!P146:P160)</f>
        <v>0</v>
      </c>
      <c r="H41" s="318" t="n">
        <f aca="false">COUNTA('Monitoria Anual - 3'!Q146:Q160)</f>
        <v>0</v>
      </c>
      <c r="I41" s="318" t="n">
        <f aca="false">COUNTA('Monitoria Anual - 3'!R146:R160)</f>
        <v>12</v>
      </c>
      <c r="J41" s="319" t="n">
        <f aca="false">COUNTA('Monitoria Anual - 3'!S146:S160)</f>
        <v>3</v>
      </c>
      <c r="W41" s="1"/>
      <c r="X41" s="176"/>
    </row>
    <row r="42" customFormat="false" ht="15" hidden="false" customHeight="false" outlineLevel="0" collapsed="false">
      <c r="A42" s="176"/>
      <c r="X42" s="176"/>
    </row>
    <row r="43" customFormat="false" ht="15" hidden="false" customHeight="false" outlineLevel="0" collapsed="false">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row>
    <row r="45" customFormat="false" ht="15" hidden="false" customHeight="false" outlineLevel="0" collapsed="false">
      <c r="A45" s="242"/>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row>
    <row r="46" customFormat="false" ht="15" hidden="false" customHeight="false" outlineLevel="0" collapsed="false">
      <c r="A46" s="242"/>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row>
    <row r="47" customFormat="false" ht="15" hidden="false" customHeight="false" outlineLevel="0" collapsed="false">
      <c r="A47" s="242"/>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row>
  </sheetData>
  <sheetProtection algorithmName="SHA-512" hashValue="xLA2FgXgs90eQUVNlE3uL1Wz04iNyDrh44iTIq8rWGl5npJigsqFC4TMjN/W1lhhHBlWPDwBYx0d1ac7Zqfhdg==" saltValue="+q2NTXIkwtK9sjO0SEfn2Q==" spinCount="100000" sheet="true" objects="true" scenarios="true"/>
  <protectedRanges>
    <protectedRange name="Intervalo1_9_8" algorithmName="SHA-512" hashValue="zzhv/Dq6/XQDdy4PArewFSu9VLQOsBZ9SvRQwEaPRryxU9jlfehRY4wDYvbp7yw2VZjtzuEFQ9mRoLL/NIyBnw==" saltValue="sDMcZXVTWsRsrO+dPIlxTA==" spinCount="100000" sqref="A1:AD47"/>
  </protectedRanges>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G32:J41 F33:F41">
    <cfRule type="cellIs" priority="2" operator="equal" aboveAverage="0" equalAverage="0" bottom="0" percent="0" rank="0" text="" dxfId="27">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217"/>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C11" activeCellId="0" sqref="C11"/>
    </sheetView>
  </sheetViews>
  <sheetFormatPr defaultColWidth="8.859375" defaultRowHeight="15" customHeight="true" zeroHeight="false" outlineLevelRow="0" outlineLevelCol="0"/>
  <cols>
    <col collapsed="false" customWidth="true" hidden="false" outlineLevel="0" max="1" min="1" style="184" width="72.57"/>
    <col collapsed="false" customWidth="true" hidden="false" outlineLevel="0" max="2" min="2" style="184" width="7.29"/>
    <col collapsed="false" customWidth="true" hidden="false" outlineLevel="0" max="3" min="3" style="184" width="73.57"/>
    <col collapsed="false" customWidth="true" hidden="false" outlineLevel="0" max="4" min="4" style="184" width="18.71"/>
    <col collapsed="false" customWidth="true" hidden="false" outlineLevel="0" max="5" min="5" style="184" width="19.42"/>
    <col collapsed="false" customWidth="true" hidden="false" outlineLevel="0" max="6" min="6" style="184" width="25.71"/>
    <col collapsed="false" customWidth="true" hidden="false" outlineLevel="0" max="7" min="7" style="184" width="27.57"/>
    <col collapsed="false" customWidth="true" hidden="false" outlineLevel="0" max="12" min="8" style="184" width="25.14"/>
    <col collapsed="false" customWidth="true" hidden="false" outlineLevel="0" max="14" min="13" style="184" width="27.71"/>
    <col collapsed="false" customWidth="true" hidden="false" outlineLevel="0" max="20" min="15" style="33" width="26.71"/>
    <col collapsed="false" customWidth="true" hidden="false" outlineLevel="0" max="21" min="21" style="184" width="37.86"/>
    <col collapsed="false" customWidth="true" hidden="false" outlineLevel="0" max="22" min="22" style="184" width="28.71"/>
    <col collapsed="false" customWidth="true" hidden="false" outlineLevel="0" max="23" min="23" style="184" width="40"/>
    <col collapsed="false" customWidth="true" hidden="false" outlineLevel="0" max="25" min="24" style="184" width="26.71"/>
    <col collapsed="false" customWidth="true" hidden="false" outlineLevel="0" max="28" min="26" style="184" width="28.86"/>
    <col collapsed="false" customWidth="true" hidden="false" outlineLevel="0" max="33" min="29" style="184" width="18.71"/>
    <col collapsed="false" customWidth="true" hidden="false" outlineLevel="0" max="34" min="34" style="184" width="23"/>
    <col collapsed="false" customWidth="true" hidden="false" outlineLevel="0" max="35" min="35" style="184" width="18.71"/>
    <col collapsed="false" customWidth="true" hidden="false" outlineLevel="0" max="37" min="36" style="184" width="22.71"/>
    <col collapsed="false" customWidth="true" hidden="false" outlineLevel="0" max="38" min="38" style="184" width="2.71"/>
    <col collapsed="false" customWidth="true" hidden="false" outlineLevel="0" max="39" min="39" style="184" width="7"/>
    <col collapsed="false" customWidth="false" hidden="false" outlineLevel="0" max="42" min="40" style="184" width="8.86"/>
    <col collapsed="false" customWidth="false" hidden="true" outlineLevel="0" max="43" min="43" style="184" width="8.86"/>
    <col collapsed="false" customWidth="false" hidden="false" outlineLevel="0" max="16384" min="44" style="184" width="8.86"/>
  </cols>
  <sheetData>
    <row r="1" customFormat="false" ht="33.75" hidden="false" customHeight="true" outlineLevel="0" collapsed="false">
      <c r="A1" s="276" t="s">
        <v>107</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7"/>
      <c r="AL1" s="278"/>
      <c r="AM1" s="182"/>
    </row>
    <row r="2" customFormat="false" ht="33.75" hidden="false" customHeight="true" outlineLevel="0" collapsed="false">
      <c r="A2" s="279" t="str">
        <f aca="false">'Monitoria Anual - 1'!A2</f>
        <v>Plano de Ação Nacional para Conservação das Espécies Ameaçadas de Extinção da Fauna Aquática da Bacia do Rio São Francisco - PAN SÃO FRANCISCO</v>
      </c>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80"/>
      <c r="AM2" s="182"/>
    </row>
    <row r="3" customFormat="false" ht="15" hidden="false" customHeight="false" outlineLevel="0" collapsed="false">
      <c r="AL3" s="281"/>
      <c r="AM3" s="182"/>
    </row>
    <row r="4" s="184" customFormat="true" ht="45" hidden="false" customHeight="true" outlineLevel="0" collapsed="false">
      <c r="A4" s="282" t="s">
        <v>109</v>
      </c>
      <c r="B4" s="283" t="str">
        <f aca="false">'Monitoria Anual - 1'!B4</f>
        <v>Assegurar a qualidade ambiental do ecossistema aquático para conservar populações saudáveis de peixes ameaçados do Velho Chico, em 5 anos.</v>
      </c>
      <c r="C4" s="283"/>
      <c r="D4" s="283"/>
      <c r="E4" s="283"/>
      <c r="F4" s="283"/>
      <c r="G4" s="283"/>
      <c r="H4" s="45"/>
      <c r="I4" s="45"/>
      <c r="J4" s="45"/>
      <c r="K4" s="45"/>
      <c r="L4" s="45"/>
      <c r="M4" s="45"/>
      <c r="N4" s="45"/>
      <c r="O4" s="45"/>
      <c r="P4" s="45"/>
      <c r="Q4" s="45"/>
      <c r="R4" s="45"/>
      <c r="S4" s="45"/>
      <c r="AL4" s="281"/>
      <c r="AM4" s="182"/>
    </row>
    <row r="5" customFormat="false" ht="15" hidden="false" customHeight="false" outlineLevel="0" collapsed="false">
      <c r="AL5" s="281"/>
      <c r="AM5" s="182"/>
    </row>
    <row r="6" customFormat="false" ht="27" hidden="false" customHeight="true" outlineLevel="0" collapsed="false">
      <c r="A6" s="282" t="s">
        <v>111</v>
      </c>
      <c r="B6" s="284" t="s">
        <v>680</v>
      </c>
      <c r="C6" s="284"/>
      <c r="M6" s="33"/>
      <c r="N6" s="33"/>
      <c r="AL6" s="281"/>
      <c r="AM6" s="182"/>
      <c r="AQ6" s="285" t="s">
        <v>113</v>
      </c>
    </row>
    <row r="7" customFormat="false" ht="15" hidden="false" customHeight="false" outlineLevel="0" collapsed="false">
      <c r="AL7" s="281"/>
      <c r="AM7" s="182"/>
      <c r="AQ7" s="286" t="s">
        <v>114</v>
      </c>
    </row>
    <row r="8" customFormat="false" ht="27" hidden="false" customHeight="true" outlineLevel="0" collapsed="false">
      <c r="A8" s="287" t="s">
        <v>115</v>
      </c>
      <c r="B8" s="287"/>
      <c r="C8" s="287"/>
      <c r="D8" s="287"/>
      <c r="E8" s="287"/>
      <c r="F8" s="287"/>
      <c r="G8" s="287"/>
      <c r="H8" s="287"/>
      <c r="I8" s="287"/>
      <c r="J8" s="287"/>
      <c r="K8" s="287"/>
      <c r="L8" s="287"/>
      <c r="M8" s="287"/>
      <c r="N8" s="288"/>
      <c r="O8" s="289" t="s">
        <v>116</v>
      </c>
      <c r="P8" s="289"/>
      <c r="Q8" s="289"/>
      <c r="R8" s="289"/>
      <c r="S8" s="289"/>
      <c r="T8" s="289"/>
      <c r="U8" s="289"/>
      <c r="V8" s="289"/>
      <c r="W8" s="289"/>
      <c r="X8" s="289"/>
      <c r="Y8" s="289"/>
      <c r="Z8" s="290" t="s">
        <v>117</v>
      </c>
      <c r="AA8" s="290"/>
      <c r="AB8" s="290"/>
      <c r="AC8" s="290"/>
      <c r="AD8" s="290"/>
      <c r="AE8" s="290"/>
      <c r="AF8" s="290"/>
      <c r="AG8" s="290"/>
      <c r="AH8" s="290"/>
      <c r="AI8" s="290"/>
      <c r="AJ8" s="290"/>
      <c r="AK8" s="290"/>
      <c r="AL8" s="291"/>
      <c r="AM8" s="182"/>
    </row>
    <row r="9" customFormat="false" ht="64.5" hidden="false" customHeight="true" outlineLevel="0" collapsed="false">
      <c r="A9" s="292" t="s">
        <v>118</v>
      </c>
      <c r="B9" s="293" t="s">
        <v>119</v>
      </c>
      <c r="C9" s="293" t="s">
        <v>2</v>
      </c>
      <c r="D9" s="293" t="s">
        <v>4</v>
      </c>
      <c r="E9" s="55" t="s">
        <v>6</v>
      </c>
      <c r="F9" s="294" t="s">
        <v>8</v>
      </c>
      <c r="G9" s="294"/>
      <c r="H9" s="293" t="s">
        <v>10</v>
      </c>
      <c r="I9" s="293" t="s">
        <v>14</v>
      </c>
      <c r="J9" s="293" t="s">
        <v>12</v>
      </c>
      <c r="K9" s="295" t="s">
        <v>120</v>
      </c>
      <c r="L9" s="295"/>
      <c r="M9" s="293" t="s">
        <v>20</v>
      </c>
      <c r="N9" s="293" t="s">
        <v>22</v>
      </c>
      <c r="O9" s="58" t="s">
        <v>25</v>
      </c>
      <c r="P9" s="59" t="s">
        <v>27</v>
      </c>
      <c r="Q9" s="60" t="s">
        <v>29</v>
      </c>
      <c r="R9" s="61" t="s">
        <v>31</v>
      </c>
      <c r="S9" s="62" t="s">
        <v>33</v>
      </c>
      <c r="T9" s="63" t="s">
        <v>35</v>
      </c>
      <c r="U9" s="64" t="s">
        <v>41</v>
      </c>
      <c r="V9" s="64" t="s">
        <v>43</v>
      </c>
      <c r="W9" s="64" t="s">
        <v>45</v>
      </c>
      <c r="X9" s="64" t="s">
        <v>47</v>
      </c>
      <c r="Y9" s="65" t="s">
        <v>49</v>
      </c>
      <c r="Z9" s="66" t="s">
        <v>52</v>
      </c>
      <c r="AA9" s="67" t="s">
        <v>54</v>
      </c>
      <c r="AB9" s="67" t="s">
        <v>56</v>
      </c>
      <c r="AC9" s="67" t="s">
        <v>58</v>
      </c>
      <c r="AD9" s="67" t="s">
        <v>60</v>
      </c>
      <c r="AE9" s="67" t="s">
        <v>62</v>
      </c>
      <c r="AF9" s="67" t="s">
        <v>64</v>
      </c>
      <c r="AG9" s="67" t="s">
        <v>66</v>
      </c>
      <c r="AH9" s="67" t="s">
        <v>68</v>
      </c>
      <c r="AI9" s="67" t="s">
        <v>70</v>
      </c>
      <c r="AJ9" s="67" t="s">
        <v>121</v>
      </c>
      <c r="AK9" s="67" t="s">
        <v>74</v>
      </c>
      <c r="AL9" s="68"/>
      <c r="AM9" s="182"/>
    </row>
    <row r="10" customFormat="false" ht="45.75" hidden="false" customHeight="true" outlineLevel="0" collapsed="false">
      <c r="A10" s="292"/>
      <c r="B10" s="293"/>
      <c r="C10" s="293"/>
      <c r="D10" s="293"/>
      <c r="E10" s="55"/>
      <c r="F10" s="296" t="s">
        <v>122</v>
      </c>
      <c r="G10" s="296" t="s">
        <v>123</v>
      </c>
      <c r="H10" s="293"/>
      <c r="I10" s="293"/>
      <c r="J10" s="293"/>
      <c r="K10" s="70" t="s">
        <v>124</v>
      </c>
      <c r="L10" s="70" t="s">
        <v>125</v>
      </c>
      <c r="M10" s="293"/>
      <c r="N10" s="293"/>
      <c r="O10" s="58"/>
      <c r="P10" s="59"/>
      <c r="Q10" s="60"/>
      <c r="R10" s="61"/>
      <c r="S10" s="62"/>
      <c r="T10" s="63"/>
      <c r="U10" s="64"/>
      <c r="V10" s="64"/>
      <c r="W10" s="64"/>
      <c r="X10" s="64"/>
      <c r="Y10" s="65"/>
      <c r="Z10" s="66"/>
      <c r="AA10" s="67"/>
      <c r="AB10" s="67"/>
      <c r="AC10" s="67"/>
      <c r="AD10" s="67"/>
      <c r="AE10" s="67"/>
      <c r="AF10" s="67"/>
      <c r="AG10" s="67"/>
      <c r="AH10" s="67"/>
      <c r="AI10" s="67"/>
      <c r="AJ10" s="67"/>
      <c r="AK10" s="67"/>
      <c r="AL10" s="68"/>
      <c r="AM10" s="182"/>
    </row>
    <row r="11" customFormat="false" ht="30" hidden="false" customHeight="true" outlineLevel="0" collapsed="false">
      <c r="A11" s="297" t="s">
        <v>681</v>
      </c>
      <c r="B11" s="270" t="s">
        <v>127</v>
      </c>
      <c r="C11" s="298"/>
      <c r="D11" s="298"/>
      <c r="E11" s="298"/>
      <c r="F11" s="298"/>
      <c r="G11" s="298"/>
      <c r="H11" s="298"/>
      <c r="I11" s="298"/>
      <c r="J11" s="298"/>
      <c r="K11" s="298"/>
      <c r="L11" s="298"/>
      <c r="M11" s="298"/>
      <c r="N11" s="298"/>
      <c r="O11" s="298"/>
      <c r="P11" s="299"/>
      <c r="Q11" s="271" t="s">
        <v>138</v>
      </c>
      <c r="R11" s="298"/>
      <c r="S11" s="298"/>
      <c r="T11" s="300" t="s">
        <v>114</v>
      </c>
      <c r="U11" s="298"/>
      <c r="V11" s="298"/>
      <c r="W11" s="298"/>
      <c r="X11" s="298"/>
      <c r="Y11" s="298"/>
      <c r="Z11" s="298"/>
      <c r="AA11" s="298"/>
      <c r="AB11" s="298"/>
      <c r="AC11" s="298"/>
      <c r="AD11" s="298"/>
      <c r="AE11" s="298"/>
      <c r="AF11" s="298"/>
      <c r="AG11" s="298"/>
      <c r="AH11" s="298"/>
      <c r="AI11" s="298"/>
      <c r="AJ11" s="298"/>
      <c r="AK11" s="298"/>
      <c r="AL11" s="68"/>
      <c r="AM11" s="182"/>
    </row>
    <row r="12" customFormat="false" ht="30" hidden="false" customHeight="true" outlineLevel="0" collapsed="false">
      <c r="A12" s="297"/>
      <c r="B12" s="267" t="s">
        <v>143</v>
      </c>
      <c r="C12" s="301"/>
      <c r="D12" s="301"/>
      <c r="E12" s="301"/>
      <c r="F12" s="301"/>
      <c r="G12" s="301"/>
      <c r="H12" s="301"/>
      <c r="I12" s="301"/>
      <c r="J12" s="301"/>
      <c r="K12" s="301"/>
      <c r="L12" s="301"/>
      <c r="M12" s="301"/>
      <c r="N12" s="298"/>
      <c r="O12" s="298"/>
      <c r="P12" s="298"/>
      <c r="Q12" s="271" t="s">
        <v>138</v>
      </c>
      <c r="R12" s="298"/>
      <c r="S12" s="298"/>
      <c r="T12" s="300" t="s">
        <v>114</v>
      </c>
      <c r="U12" s="301"/>
      <c r="V12" s="301"/>
      <c r="W12" s="301"/>
      <c r="X12" s="301"/>
      <c r="Y12" s="301"/>
      <c r="Z12" s="301"/>
      <c r="AA12" s="301"/>
      <c r="AB12" s="301"/>
      <c r="AC12" s="301"/>
      <c r="AD12" s="301"/>
      <c r="AE12" s="301"/>
      <c r="AF12" s="301"/>
      <c r="AG12" s="301"/>
      <c r="AH12" s="301"/>
      <c r="AI12" s="301"/>
      <c r="AJ12" s="301"/>
      <c r="AK12" s="298"/>
      <c r="AL12" s="68"/>
      <c r="AM12" s="182"/>
    </row>
    <row r="13" customFormat="false" ht="30" hidden="false" customHeight="true" outlineLevel="0" collapsed="false">
      <c r="A13" s="297"/>
      <c r="B13" s="267" t="s">
        <v>153</v>
      </c>
      <c r="C13" s="301"/>
      <c r="D13" s="301"/>
      <c r="E13" s="301"/>
      <c r="F13" s="301"/>
      <c r="G13" s="301"/>
      <c r="H13" s="301"/>
      <c r="I13" s="301"/>
      <c r="J13" s="301"/>
      <c r="K13" s="301"/>
      <c r="L13" s="301"/>
      <c r="M13" s="301"/>
      <c r="N13" s="298"/>
      <c r="O13" s="298"/>
      <c r="P13" s="298"/>
      <c r="Q13" s="271"/>
      <c r="R13" s="298"/>
      <c r="S13" s="298" t="s">
        <v>138</v>
      </c>
      <c r="T13" s="300"/>
      <c r="U13" s="301"/>
      <c r="V13" s="301"/>
      <c r="W13" s="301"/>
      <c r="X13" s="301"/>
      <c r="Y13" s="301"/>
      <c r="Z13" s="301"/>
      <c r="AA13" s="301"/>
      <c r="AB13" s="301"/>
      <c r="AC13" s="301"/>
      <c r="AD13" s="301"/>
      <c r="AE13" s="301"/>
      <c r="AF13" s="301"/>
      <c r="AG13" s="301"/>
      <c r="AH13" s="301"/>
      <c r="AI13" s="301"/>
      <c r="AJ13" s="301"/>
      <c r="AK13" s="298"/>
      <c r="AL13" s="68"/>
      <c r="AM13" s="182"/>
    </row>
    <row r="14" customFormat="false" ht="30" hidden="false" customHeight="true" outlineLevel="0" collapsed="false">
      <c r="A14" s="297"/>
      <c r="B14" s="267" t="s">
        <v>163</v>
      </c>
      <c r="C14" s="301"/>
      <c r="D14" s="301"/>
      <c r="E14" s="301"/>
      <c r="F14" s="301"/>
      <c r="G14" s="301"/>
      <c r="H14" s="301"/>
      <c r="I14" s="301"/>
      <c r="J14" s="301"/>
      <c r="K14" s="301"/>
      <c r="L14" s="301"/>
      <c r="M14" s="301"/>
      <c r="N14" s="298"/>
      <c r="O14" s="298"/>
      <c r="P14" s="298"/>
      <c r="Q14" s="271"/>
      <c r="R14" s="298"/>
      <c r="S14" s="298" t="s">
        <v>138</v>
      </c>
      <c r="T14" s="300"/>
      <c r="U14" s="301"/>
      <c r="V14" s="301"/>
      <c r="W14" s="301"/>
      <c r="X14" s="301"/>
      <c r="Y14" s="301"/>
      <c r="Z14" s="301"/>
      <c r="AA14" s="301"/>
      <c r="AB14" s="301"/>
      <c r="AC14" s="301"/>
      <c r="AD14" s="301"/>
      <c r="AE14" s="301"/>
      <c r="AF14" s="301"/>
      <c r="AG14" s="301"/>
      <c r="AH14" s="301"/>
      <c r="AI14" s="301"/>
      <c r="AJ14" s="301"/>
      <c r="AK14" s="298"/>
      <c r="AL14" s="68"/>
      <c r="AM14" s="182"/>
    </row>
    <row r="15" customFormat="false" ht="30" hidden="false" customHeight="true" outlineLevel="0" collapsed="false">
      <c r="A15" s="297"/>
      <c r="B15" s="267" t="s">
        <v>169</v>
      </c>
      <c r="C15" s="301"/>
      <c r="D15" s="301"/>
      <c r="E15" s="301"/>
      <c r="F15" s="301"/>
      <c r="G15" s="301"/>
      <c r="H15" s="301"/>
      <c r="I15" s="301"/>
      <c r="J15" s="301"/>
      <c r="K15" s="301"/>
      <c r="L15" s="301"/>
      <c r="M15" s="301"/>
      <c r="N15" s="298"/>
      <c r="O15" s="298"/>
      <c r="P15" s="298"/>
      <c r="Q15" s="271"/>
      <c r="R15" s="298"/>
      <c r="S15" s="298" t="s">
        <v>682</v>
      </c>
      <c r="T15" s="300"/>
      <c r="U15" s="301"/>
      <c r="V15" s="301"/>
      <c r="W15" s="301"/>
      <c r="X15" s="301"/>
      <c r="Y15" s="301"/>
      <c r="Z15" s="301"/>
      <c r="AA15" s="301"/>
      <c r="AB15" s="301"/>
      <c r="AC15" s="301"/>
      <c r="AD15" s="301"/>
      <c r="AE15" s="301"/>
      <c r="AF15" s="301"/>
      <c r="AG15" s="301"/>
      <c r="AH15" s="301"/>
      <c r="AI15" s="301"/>
      <c r="AJ15" s="301"/>
      <c r="AK15" s="298"/>
      <c r="AL15" s="68"/>
      <c r="AM15" s="182"/>
    </row>
    <row r="16" customFormat="false" ht="30" hidden="false" customHeight="true" outlineLevel="0" collapsed="false">
      <c r="A16" s="297"/>
      <c r="B16" s="267" t="s">
        <v>182</v>
      </c>
      <c r="C16" s="301"/>
      <c r="D16" s="301"/>
      <c r="E16" s="301"/>
      <c r="F16" s="301"/>
      <c r="G16" s="301"/>
      <c r="H16" s="301"/>
      <c r="I16" s="301"/>
      <c r="J16" s="301"/>
      <c r="K16" s="301"/>
      <c r="L16" s="301"/>
      <c r="M16" s="301"/>
      <c r="N16" s="298"/>
      <c r="O16" s="298"/>
      <c r="P16" s="298" t="s">
        <v>138</v>
      </c>
      <c r="Q16" s="271"/>
      <c r="R16" s="298"/>
      <c r="S16" s="298"/>
      <c r="T16" s="300"/>
      <c r="U16" s="301"/>
      <c r="V16" s="301"/>
      <c r="W16" s="301"/>
      <c r="X16" s="301"/>
      <c r="Y16" s="301"/>
      <c r="Z16" s="301"/>
      <c r="AA16" s="301"/>
      <c r="AB16" s="301"/>
      <c r="AC16" s="301"/>
      <c r="AD16" s="301"/>
      <c r="AE16" s="301"/>
      <c r="AF16" s="301"/>
      <c r="AG16" s="301"/>
      <c r="AH16" s="301"/>
      <c r="AI16" s="301"/>
      <c r="AJ16" s="301"/>
      <c r="AK16" s="298"/>
      <c r="AL16" s="68"/>
      <c r="AM16" s="182"/>
    </row>
    <row r="17" customFormat="false" ht="30" hidden="false" customHeight="true" outlineLevel="0" collapsed="false">
      <c r="A17" s="297"/>
      <c r="B17" s="267" t="s">
        <v>192</v>
      </c>
      <c r="C17" s="301"/>
      <c r="D17" s="301"/>
      <c r="E17" s="301"/>
      <c r="F17" s="301"/>
      <c r="G17" s="301"/>
      <c r="H17" s="301"/>
      <c r="I17" s="301"/>
      <c r="J17" s="301"/>
      <c r="K17" s="301"/>
      <c r="L17" s="301"/>
      <c r="M17" s="301"/>
      <c r="N17" s="298"/>
      <c r="O17" s="298"/>
      <c r="P17" s="298" t="s">
        <v>138</v>
      </c>
      <c r="Q17" s="271"/>
      <c r="R17" s="298"/>
      <c r="S17" s="298"/>
      <c r="T17" s="300" t="s">
        <v>113</v>
      </c>
      <c r="U17" s="301"/>
      <c r="V17" s="301"/>
      <c r="W17" s="301"/>
      <c r="X17" s="301"/>
      <c r="Y17" s="301"/>
      <c r="Z17" s="301"/>
      <c r="AA17" s="301"/>
      <c r="AB17" s="301"/>
      <c r="AC17" s="301"/>
      <c r="AD17" s="301"/>
      <c r="AE17" s="301"/>
      <c r="AF17" s="301"/>
      <c r="AG17" s="301"/>
      <c r="AH17" s="301"/>
      <c r="AI17" s="301"/>
      <c r="AJ17" s="301"/>
      <c r="AK17" s="298"/>
      <c r="AL17" s="68"/>
      <c r="AM17" s="182"/>
    </row>
    <row r="18" customFormat="false" ht="30" hidden="false" customHeight="true" outlineLevel="0" collapsed="false">
      <c r="A18" s="297"/>
      <c r="B18" s="267" t="s">
        <v>683</v>
      </c>
      <c r="C18" s="301"/>
      <c r="D18" s="301"/>
      <c r="E18" s="301"/>
      <c r="F18" s="301"/>
      <c r="G18" s="301"/>
      <c r="H18" s="301"/>
      <c r="I18" s="301"/>
      <c r="J18" s="301"/>
      <c r="K18" s="301"/>
      <c r="L18" s="301"/>
      <c r="M18" s="301"/>
      <c r="N18" s="298"/>
      <c r="O18" s="298"/>
      <c r="P18" s="298"/>
      <c r="Q18" s="271"/>
      <c r="R18" s="298" t="s">
        <v>682</v>
      </c>
      <c r="S18" s="298"/>
      <c r="T18" s="300"/>
      <c r="U18" s="301"/>
      <c r="V18" s="301"/>
      <c r="W18" s="301"/>
      <c r="X18" s="301"/>
      <c r="Y18" s="301"/>
      <c r="Z18" s="301"/>
      <c r="AA18" s="301"/>
      <c r="AB18" s="301"/>
      <c r="AC18" s="301"/>
      <c r="AD18" s="301"/>
      <c r="AE18" s="301"/>
      <c r="AF18" s="301"/>
      <c r="AG18" s="301"/>
      <c r="AH18" s="301"/>
      <c r="AI18" s="301"/>
      <c r="AJ18" s="301"/>
      <c r="AK18" s="298"/>
      <c r="AL18" s="68"/>
      <c r="AM18" s="182"/>
    </row>
    <row r="19" customFormat="false" ht="30" hidden="false" customHeight="true" outlineLevel="0" collapsed="false">
      <c r="A19" s="297"/>
      <c r="B19" s="267" t="s">
        <v>684</v>
      </c>
      <c r="C19" s="301"/>
      <c r="D19" s="301"/>
      <c r="E19" s="301"/>
      <c r="F19" s="301"/>
      <c r="G19" s="301"/>
      <c r="H19" s="301"/>
      <c r="I19" s="301"/>
      <c r="J19" s="301"/>
      <c r="K19" s="301"/>
      <c r="L19" s="301"/>
      <c r="M19" s="301"/>
      <c r="N19" s="298"/>
      <c r="O19" s="298"/>
      <c r="P19" s="298"/>
      <c r="Q19" s="271" t="s">
        <v>138</v>
      </c>
      <c r="R19" s="298"/>
      <c r="S19" s="298"/>
      <c r="T19" s="300"/>
      <c r="U19" s="301"/>
      <c r="V19" s="301"/>
      <c r="W19" s="301"/>
      <c r="X19" s="301"/>
      <c r="Y19" s="301"/>
      <c r="Z19" s="301"/>
      <c r="AA19" s="301"/>
      <c r="AB19" s="301"/>
      <c r="AC19" s="301"/>
      <c r="AD19" s="301"/>
      <c r="AE19" s="301"/>
      <c r="AF19" s="301"/>
      <c r="AG19" s="301"/>
      <c r="AH19" s="301"/>
      <c r="AI19" s="301"/>
      <c r="AJ19" s="301"/>
      <c r="AK19" s="298"/>
      <c r="AL19" s="68"/>
      <c r="AM19" s="182"/>
    </row>
    <row r="20" customFormat="false" ht="30" hidden="false" customHeight="true" outlineLevel="0" collapsed="false">
      <c r="A20" s="297"/>
      <c r="B20" s="267" t="s">
        <v>685</v>
      </c>
      <c r="C20" s="301"/>
      <c r="D20" s="301"/>
      <c r="E20" s="301"/>
      <c r="F20" s="301"/>
      <c r="G20" s="301"/>
      <c r="H20" s="301"/>
      <c r="I20" s="301"/>
      <c r="J20" s="301"/>
      <c r="K20" s="301"/>
      <c r="L20" s="301"/>
      <c r="M20" s="301"/>
      <c r="N20" s="298"/>
      <c r="O20" s="298"/>
      <c r="P20" s="298" t="s">
        <v>138</v>
      </c>
      <c r="Q20" s="271"/>
      <c r="R20" s="298"/>
      <c r="S20" s="298"/>
      <c r="T20" s="300" t="s">
        <v>113</v>
      </c>
      <c r="U20" s="301"/>
      <c r="V20" s="301"/>
      <c r="W20" s="301"/>
      <c r="X20" s="301"/>
      <c r="Y20" s="301"/>
      <c r="Z20" s="301"/>
      <c r="AA20" s="301"/>
      <c r="AB20" s="301"/>
      <c r="AC20" s="301"/>
      <c r="AD20" s="301"/>
      <c r="AE20" s="301"/>
      <c r="AF20" s="301"/>
      <c r="AG20" s="301"/>
      <c r="AH20" s="301"/>
      <c r="AI20" s="301"/>
      <c r="AJ20" s="301"/>
      <c r="AK20" s="298"/>
      <c r="AL20" s="68"/>
      <c r="AM20" s="182"/>
    </row>
    <row r="21" customFormat="false" ht="30" hidden="false" customHeight="true" outlineLevel="0" collapsed="false">
      <c r="A21" s="297"/>
      <c r="B21" s="267" t="s">
        <v>686</v>
      </c>
      <c r="C21" s="301"/>
      <c r="D21" s="301"/>
      <c r="E21" s="301"/>
      <c r="F21" s="301"/>
      <c r="G21" s="301"/>
      <c r="H21" s="301"/>
      <c r="I21" s="301"/>
      <c r="J21" s="301"/>
      <c r="K21" s="301"/>
      <c r="L21" s="301"/>
      <c r="M21" s="301"/>
      <c r="N21" s="298"/>
      <c r="O21" s="298" t="s">
        <v>138</v>
      </c>
      <c r="P21" s="298"/>
      <c r="Q21" s="271"/>
      <c r="R21" s="298"/>
      <c r="S21" s="298"/>
      <c r="T21" s="300"/>
      <c r="U21" s="301"/>
      <c r="V21" s="301"/>
      <c r="W21" s="301"/>
      <c r="X21" s="301"/>
      <c r="Y21" s="301"/>
      <c r="Z21" s="301"/>
      <c r="AA21" s="301"/>
      <c r="AB21" s="301"/>
      <c r="AC21" s="301"/>
      <c r="AD21" s="301"/>
      <c r="AE21" s="301"/>
      <c r="AF21" s="301"/>
      <c r="AG21" s="301"/>
      <c r="AH21" s="301"/>
      <c r="AI21" s="301"/>
      <c r="AJ21" s="301"/>
      <c r="AK21" s="298"/>
      <c r="AL21" s="68"/>
      <c r="AM21" s="182"/>
    </row>
    <row r="22" customFormat="false" ht="30" hidden="false" customHeight="true" outlineLevel="0" collapsed="false">
      <c r="A22" s="297"/>
      <c r="B22" s="267" t="s">
        <v>687</v>
      </c>
      <c r="C22" s="301"/>
      <c r="D22" s="301"/>
      <c r="E22" s="301"/>
      <c r="F22" s="301"/>
      <c r="G22" s="301"/>
      <c r="H22" s="301"/>
      <c r="I22" s="301"/>
      <c r="J22" s="301"/>
      <c r="K22" s="301"/>
      <c r="L22" s="301"/>
      <c r="M22" s="301"/>
      <c r="N22" s="298"/>
      <c r="O22" s="298"/>
      <c r="P22" s="298" t="s">
        <v>138</v>
      </c>
      <c r="Q22" s="271"/>
      <c r="R22" s="298"/>
      <c r="S22" s="298"/>
      <c r="T22" s="300"/>
      <c r="U22" s="301"/>
      <c r="V22" s="301"/>
      <c r="W22" s="301"/>
      <c r="X22" s="301"/>
      <c r="Y22" s="301"/>
      <c r="Z22" s="301"/>
      <c r="AA22" s="301"/>
      <c r="AB22" s="301"/>
      <c r="AC22" s="301"/>
      <c r="AD22" s="301"/>
      <c r="AE22" s="301"/>
      <c r="AF22" s="301"/>
      <c r="AG22" s="301"/>
      <c r="AH22" s="301"/>
      <c r="AI22" s="301"/>
      <c r="AJ22" s="301"/>
      <c r="AK22" s="298"/>
      <c r="AL22" s="68"/>
      <c r="AM22" s="182"/>
    </row>
    <row r="23" customFormat="false" ht="30" hidden="false" customHeight="true" outlineLevel="0" collapsed="false">
      <c r="A23" s="297"/>
      <c r="B23" s="267" t="s">
        <v>688</v>
      </c>
      <c r="C23" s="301"/>
      <c r="D23" s="301"/>
      <c r="E23" s="301"/>
      <c r="F23" s="301"/>
      <c r="G23" s="301"/>
      <c r="H23" s="301"/>
      <c r="I23" s="301"/>
      <c r="J23" s="301"/>
      <c r="K23" s="301"/>
      <c r="L23" s="301"/>
      <c r="M23" s="301"/>
      <c r="N23" s="298"/>
      <c r="O23" s="298"/>
      <c r="P23" s="298"/>
      <c r="Q23" s="271"/>
      <c r="R23" s="298"/>
      <c r="S23" s="298" t="s">
        <v>138</v>
      </c>
      <c r="T23" s="300"/>
      <c r="U23" s="301"/>
      <c r="V23" s="301"/>
      <c r="W23" s="301"/>
      <c r="X23" s="301"/>
      <c r="Y23" s="301"/>
      <c r="Z23" s="301"/>
      <c r="AA23" s="301"/>
      <c r="AB23" s="301"/>
      <c r="AC23" s="301"/>
      <c r="AD23" s="301"/>
      <c r="AE23" s="301"/>
      <c r="AF23" s="301"/>
      <c r="AG23" s="301"/>
      <c r="AH23" s="301"/>
      <c r="AI23" s="301"/>
      <c r="AJ23" s="301"/>
      <c r="AK23" s="298"/>
      <c r="AL23" s="68"/>
      <c r="AM23" s="182"/>
    </row>
    <row r="24" customFormat="false" ht="30" hidden="false" customHeight="true" outlineLevel="0" collapsed="false">
      <c r="A24" s="297"/>
      <c r="B24" s="267" t="s">
        <v>689</v>
      </c>
      <c r="C24" s="301"/>
      <c r="D24" s="301"/>
      <c r="E24" s="301"/>
      <c r="F24" s="301"/>
      <c r="G24" s="301"/>
      <c r="H24" s="301"/>
      <c r="I24" s="301"/>
      <c r="J24" s="301"/>
      <c r="K24" s="301"/>
      <c r="L24" s="301"/>
      <c r="M24" s="301"/>
      <c r="N24" s="298"/>
      <c r="O24" s="298"/>
      <c r="P24" s="298" t="s">
        <v>138</v>
      </c>
      <c r="Q24" s="271"/>
      <c r="R24" s="298"/>
      <c r="S24" s="298"/>
      <c r="T24" s="300"/>
      <c r="U24" s="301"/>
      <c r="V24" s="301"/>
      <c r="W24" s="301"/>
      <c r="X24" s="301"/>
      <c r="Y24" s="301"/>
      <c r="Z24" s="301"/>
      <c r="AA24" s="301"/>
      <c r="AB24" s="301"/>
      <c r="AC24" s="301"/>
      <c r="AD24" s="301"/>
      <c r="AE24" s="301"/>
      <c r="AF24" s="301"/>
      <c r="AG24" s="301"/>
      <c r="AH24" s="301"/>
      <c r="AI24" s="301"/>
      <c r="AJ24" s="301"/>
      <c r="AK24" s="298"/>
      <c r="AL24" s="68"/>
      <c r="AM24" s="182"/>
    </row>
    <row r="25" customFormat="false" ht="30" hidden="false" customHeight="true" outlineLevel="0" collapsed="false">
      <c r="A25" s="297"/>
      <c r="B25" s="267" t="s">
        <v>690</v>
      </c>
      <c r="C25" s="301"/>
      <c r="D25" s="301"/>
      <c r="E25" s="301"/>
      <c r="F25" s="301"/>
      <c r="G25" s="301"/>
      <c r="H25" s="301"/>
      <c r="I25" s="301"/>
      <c r="J25" s="301"/>
      <c r="K25" s="301"/>
      <c r="L25" s="301"/>
      <c r="M25" s="301"/>
      <c r="N25" s="298"/>
      <c r="O25" s="298"/>
      <c r="P25" s="298" t="s">
        <v>138</v>
      </c>
      <c r="Q25" s="271"/>
      <c r="R25" s="298"/>
      <c r="S25" s="298"/>
      <c r="T25" s="300" t="s">
        <v>114</v>
      </c>
      <c r="U25" s="301"/>
      <c r="V25" s="301"/>
      <c r="W25" s="301"/>
      <c r="X25" s="301"/>
      <c r="Y25" s="301"/>
      <c r="Z25" s="301"/>
      <c r="AA25" s="301"/>
      <c r="AB25" s="301"/>
      <c r="AC25" s="301"/>
      <c r="AD25" s="301"/>
      <c r="AE25" s="301"/>
      <c r="AF25" s="301"/>
      <c r="AG25" s="301"/>
      <c r="AH25" s="301"/>
      <c r="AI25" s="301"/>
      <c r="AJ25" s="301"/>
      <c r="AK25" s="298"/>
      <c r="AL25" s="68"/>
      <c r="AM25" s="182"/>
    </row>
    <row r="26" customFormat="false" ht="30" hidden="false" customHeight="true" outlineLevel="0" collapsed="false">
      <c r="A26" s="273" t="s">
        <v>691</v>
      </c>
      <c r="B26" s="267" t="s">
        <v>205</v>
      </c>
      <c r="C26" s="301"/>
      <c r="D26" s="301"/>
      <c r="E26" s="301"/>
      <c r="F26" s="301"/>
      <c r="G26" s="301"/>
      <c r="H26" s="301"/>
      <c r="I26" s="301"/>
      <c r="J26" s="301"/>
      <c r="K26" s="301"/>
      <c r="L26" s="301"/>
      <c r="M26" s="301"/>
      <c r="N26" s="298"/>
      <c r="O26" s="298"/>
      <c r="P26" s="298" t="s">
        <v>138</v>
      </c>
      <c r="Q26" s="271"/>
      <c r="R26" s="298"/>
      <c r="S26" s="298"/>
      <c r="T26" s="300"/>
      <c r="U26" s="301"/>
      <c r="V26" s="301"/>
      <c r="W26" s="301"/>
      <c r="X26" s="301"/>
      <c r="Y26" s="301"/>
      <c r="Z26" s="301"/>
      <c r="AA26" s="301"/>
      <c r="AB26" s="301"/>
      <c r="AC26" s="301"/>
      <c r="AD26" s="301"/>
      <c r="AE26" s="301"/>
      <c r="AF26" s="301"/>
      <c r="AG26" s="301"/>
      <c r="AH26" s="301"/>
      <c r="AI26" s="301"/>
      <c r="AJ26" s="301"/>
      <c r="AK26" s="298"/>
      <c r="AL26" s="68"/>
      <c r="AM26" s="182"/>
    </row>
    <row r="27" customFormat="false" ht="30" hidden="false" customHeight="true" outlineLevel="0" collapsed="false">
      <c r="A27" s="273"/>
      <c r="B27" s="267" t="s">
        <v>216</v>
      </c>
      <c r="C27" s="301"/>
      <c r="D27" s="301"/>
      <c r="E27" s="301"/>
      <c r="F27" s="301"/>
      <c r="G27" s="301"/>
      <c r="H27" s="301"/>
      <c r="I27" s="301"/>
      <c r="J27" s="301"/>
      <c r="K27" s="301"/>
      <c r="L27" s="301"/>
      <c r="M27" s="301"/>
      <c r="N27" s="298"/>
      <c r="O27" s="298"/>
      <c r="P27" s="298"/>
      <c r="Q27" s="271"/>
      <c r="R27" s="298"/>
      <c r="S27" s="298" t="s">
        <v>682</v>
      </c>
      <c r="T27" s="300"/>
      <c r="U27" s="301"/>
      <c r="V27" s="301"/>
      <c r="W27" s="301"/>
      <c r="X27" s="301"/>
      <c r="Y27" s="301"/>
      <c r="Z27" s="301"/>
      <c r="AA27" s="301"/>
      <c r="AB27" s="301"/>
      <c r="AC27" s="301"/>
      <c r="AD27" s="301"/>
      <c r="AE27" s="301"/>
      <c r="AF27" s="301"/>
      <c r="AG27" s="301"/>
      <c r="AH27" s="301"/>
      <c r="AI27" s="301"/>
      <c r="AJ27" s="301"/>
      <c r="AK27" s="298"/>
      <c r="AL27" s="68"/>
      <c r="AM27" s="182"/>
    </row>
    <row r="28" customFormat="false" ht="30" hidden="false" customHeight="true" outlineLevel="0" collapsed="false">
      <c r="A28" s="273"/>
      <c r="B28" s="267" t="s">
        <v>223</v>
      </c>
      <c r="C28" s="298"/>
      <c r="D28" s="298"/>
      <c r="E28" s="298"/>
      <c r="F28" s="298"/>
      <c r="G28" s="298"/>
      <c r="H28" s="298"/>
      <c r="I28" s="298"/>
      <c r="J28" s="298"/>
      <c r="K28" s="298"/>
      <c r="L28" s="298"/>
      <c r="M28" s="298"/>
      <c r="N28" s="298"/>
      <c r="O28" s="298"/>
      <c r="P28" s="298" t="s">
        <v>138</v>
      </c>
      <c r="Q28" s="271"/>
      <c r="R28" s="298"/>
      <c r="S28" s="298"/>
      <c r="T28" s="300" t="s">
        <v>114</v>
      </c>
      <c r="U28" s="298"/>
      <c r="V28" s="298"/>
      <c r="W28" s="298"/>
      <c r="X28" s="298"/>
      <c r="Y28" s="298"/>
      <c r="Z28" s="298"/>
      <c r="AA28" s="298"/>
      <c r="AB28" s="298"/>
      <c r="AC28" s="298"/>
      <c r="AD28" s="298"/>
      <c r="AE28" s="298"/>
      <c r="AF28" s="298"/>
      <c r="AG28" s="298"/>
      <c r="AH28" s="298"/>
      <c r="AI28" s="298"/>
      <c r="AJ28" s="298"/>
      <c r="AK28" s="298"/>
      <c r="AL28" s="68"/>
      <c r="AM28" s="182"/>
    </row>
    <row r="29" customFormat="false" ht="30" hidden="false" customHeight="true" outlineLevel="0" collapsed="false">
      <c r="A29" s="273"/>
      <c r="B29" s="267" t="s">
        <v>234</v>
      </c>
      <c r="C29" s="298"/>
      <c r="D29" s="298"/>
      <c r="E29" s="298"/>
      <c r="F29" s="298"/>
      <c r="G29" s="298"/>
      <c r="H29" s="298"/>
      <c r="I29" s="298"/>
      <c r="J29" s="298"/>
      <c r="K29" s="298"/>
      <c r="L29" s="298"/>
      <c r="M29" s="298"/>
      <c r="N29" s="298"/>
      <c r="O29" s="298"/>
      <c r="P29" s="298"/>
      <c r="Q29" s="271" t="s">
        <v>138</v>
      </c>
      <c r="R29" s="298"/>
      <c r="S29" s="298"/>
      <c r="T29" s="300"/>
      <c r="U29" s="298"/>
      <c r="V29" s="298"/>
      <c r="W29" s="298"/>
      <c r="X29" s="298"/>
      <c r="Y29" s="298"/>
      <c r="Z29" s="298"/>
      <c r="AA29" s="298"/>
      <c r="AB29" s="298"/>
      <c r="AC29" s="298"/>
      <c r="AD29" s="298"/>
      <c r="AE29" s="298"/>
      <c r="AF29" s="298"/>
      <c r="AG29" s="298"/>
      <c r="AH29" s="298"/>
      <c r="AI29" s="298"/>
      <c r="AJ29" s="298"/>
      <c r="AK29" s="298"/>
      <c r="AL29" s="68"/>
      <c r="AM29" s="182"/>
    </row>
    <row r="30" customFormat="false" ht="30" hidden="false" customHeight="true" outlineLevel="0" collapsed="false">
      <c r="A30" s="273"/>
      <c r="B30" s="267" t="s">
        <v>247</v>
      </c>
      <c r="C30" s="298"/>
      <c r="D30" s="298"/>
      <c r="E30" s="298"/>
      <c r="F30" s="298"/>
      <c r="G30" s="298"/>
      <c r="H30" s="298"/>
      <c r="I30" s="298"/>
      <c r="J30" s="298"/>
      <c r="K30" s="298"/>
      <c r="L30" s="298"/>
      <c r="M30" s="298"/>
      <c r="N30" s="298"/>
      <c r="O30" s="298"/>
      <c r="P30" s="298"/>
      <c r="Q30" s="271"/>
      <c r="R30" s="298" t="s">
        <v>138</v>
      </c>
      <c r="S30" s="298"/>
      <c r="T30" s="300"/>
      <c r="U30" s="298"/>
      <c r="V30" s="298"/>
      <c r="W30" s="298"/>
      <c r="X30" s="298"/>
      <c r="Y30" s="298"/>
      <c r="Z30" s="298"/>
      <c r="AA30" s="298"/>
      <c r="AB30" s="298"/>
      <c r="AC30" s="298"/>
      <c r="AD30" s="298"/>
      <c r="AE30" s="298"/>
      <c r="AF30" s="298"/>
      <c r="AG30" s="298"/>
      <c r="AH30" s="298"/>
      <c r="AI30" s="298"/>
      <c r="AJ30" s="298"/>
      <c r="AK30" s="298"/>
      <c r="AL30" s="68"/>
      <c r="AM30" s="182"/>
    </row>
    <row r="31" customFormat="false" ht="30" hidden="false" customHeight="true" outlineLevel="0" collapsed="false">
      <c r="A31" s="273"/>
      <c r="B31" s="267" t="s">
        <v>692</v>
      </c>
      <c r="C31" s="298"/>
      <c r="D31" s="298"/>
      <c r="E31" s="298"/>
      <c r="F31" s="298"/>
      <c r="G31" s="298"/>
      <c r="H31" s="298"/>
      <c r="I31" s="298"/>
      <c r="J31" s="298"/>
      <c r="K31" s="298"/>
      <c r="L31" s="298"/>
      <c r="M31" s="298"/>
      <c r="N31" s="298"/>
      <c r="O31" s="298"/>
      <c r="P31" s="298" t="s">
        <v>138</v>
      </c>
      <c r="Q31" s="271"/>
      <c r="R31" s="298"/>
      <c r="S31" s="298"/>
      <c r="T31" s="300"/>
      <c r="U31" s="298"/>
      <c r="V31" s="298"/>
      <c r="W31" s="298"/>
      <c r="X31" s="298"/>
      <c r="Y31" s="298"/>
      <c r="Z31" s="298"/>
      <c r="AA31" s="298"/>
      <c r="AB31" s="298"/>
      <c r="AC31" s="298"/>
      <c r="AD31" s="298"/>
      <c r="AE31" s="298"/>
      <c r="AF31" s="298"/>
      <c r="AG31" s="298"/>
      <c r="AH31" s="298"/>
      <c r="AI31" s="298"/>
      <c r="AJ31" s="298"/>
      <c r="AK31" s="298"/>
      <c r="AL31" s="68"/>
      <c r="AM31" s="182"/>
    </row>
    <row r="32" customFormat="false" ht="30" hidden="false" customHeight="true" outlineLevel="0" collapsed="false">
      <c r="A32" s="273"/>
      <c r="B32" s="267" t="s">
        <v>693</v>
      </c>
      <c r="C32" s="298"/>
      <c r="D32" s="298"/>
      <c r="E32" s="298"/>
      <c r="F32" s="298"/>
      <c r="G32" s="298"/>
      <c r="H32" s="298"/>
      <c r="I32" s="298"/>
      <c r="J32" s="298"/>
      <c r="K32" s="298"/>
      <c r="L32" s="298"/>
      <c r="M32" s="298"/>
      <c r="N32" s="298"/>
      <c r="O32" s="298"/>
      <c r="P32" s="298"/>
      <c r="Q32" s="271"/>
      <c r="R32" s="298" t="s">
        <v>138</v>
      </c>
      <c r="S32" s="298"/>
      <c r="T32" s="300"/>
      <c r="U32" s="298"/>
      <c r="V32" s="298"/>
      <c r="W32" s="298"/>
      <c r="X32" s="298"/>
      <c r="Y32" s="298"/>
      <c r="Z32" s="298"/>
      <c r="AA32" s="298"/>
      <c r="AB32" s="298"/>
      <c r="AC32" s="298"/>
      <c r="AD32" s="298"/>
      <c r="AE32" s="298"/>
      <c r="AF32" s="298"/>
      <c r="AG32" s="298"/>
      <c r="AH32" s="298"/>
      <c r="AI32" s="298"/>
      <c r="AJ32" s="298"/>
      <c r="AK32" s="298"/>
      <c r="AL32" s="68"/>
      <c r="AM32" s="182"/>
    </row>
    <row r="33" customFormat="false" ht="30" hidden="false" customHeight="true" outlineLevel="0" collapsed="false">
      <c r="A33" s="273"/>
      <c r="B33" s="267" t="s">
        <v>694</v>
      </c>
      <c r="C33" s="298"/>
      <c r="D33" s="298"/>
      <c r="E33" s="298"/>
      <c r="F33" s="298"/>
      <c r="G33" s="298"/>
      <c r="H33" s="298"/>
      <c r="I33" s="298"/>
      <c r="J33" s="298"/>
      <c r="K33" s="298"/>
      <c r="L33" s="298"/>
      <c r="M33" s="298"/>
      <c r="N33" s="298"/>
      <c r="O33" s="298"/>
      <c r="P33" s="298"/>
      <c r="Q33" s="271" t="s">
        <v>138</v>
      </c>
      <c r="R33" s="298"/>
      <c r="S33" s="298"/>
      <c r="T33" s="300" t="s">
        <v>113</v>
      </c>
      <c r="U33" s="298"/>
      <c r="V33" s="298"/>
      <c r="W33" s="298"/>
      <c r="X33" s="298"/>
      <c r="Y33" s="298"/>
      <c r="Z33" s="298"/>
      <c r="AA33" s="298"/>
      <c r="AB33" s="298"/>
      <c r="AC33" s="298"/>
      <c r="AD33" s="298"/>
      <c r="AE33" s="298"/>
      <c r="AF33" s="298"/>
      <c r="AG33" s="298"/>
      <c r="AH33" s="298"/>
      <c r="AI33" s="298"/>
      <c r="AJ33" s="298"/>
      <c r="AK33" s="298"/>
      <c r="AL33" s="68"/>
      <c r="AM33" s="182"/>
    </row>
    <row r="34" customFormat="false" ht="30" hidden="false" customHeight="true" outlineLevel="0" collapsed="false">
      <c r="A34" s="273"/>
      <c r="B34" s="267" t="s">
        <v>695</v>
      </c>
      <c r="C34" s="298"/>
      <c r="D34" s="298"/>
      <c r="E34" s="298"/>
      <c r="F34" s="298"/>
      <c r="G34" s="298"/>
      <c r="H34" s="298"/>
      <c r="I34" s="298"/>
      <c r="J34" s="298"/>
      <c r="K34" s="298"/>
      <c r="L34" s="298"/>
      <c r="M34" s="298"/>
      <c r="N34" s="298"/>
      <c r="O34" s="298"/>
      <c r="P34" s="298"/>
      <c r="Q34" s="271"/>
      <c r="R34" s="298" t="s">
        <v>138</v>
      </c>
      <c r="S34" s="298"/>
      <c r="T34" s="300"/>
      <c r="U34" s="298"/>
      <c r="V34" s="298"/>
      <c r="W34" s="298"/>
      <c r="X34" s="298"/>
      <c r="Y34" s="298"/>
      <c r="Z34" s="298"/>
      <c r="AA34" s="298"/>
      <c r="AB34" s="298"/>
      <c r="AC34" s="298"/>
      <c r="AD34" s="298"/>
      <c r="AE34" s="298"/>
      <c r="AF34" s="298"/>
      <c r="AG34" s="298"/>
      <c r="AH34" s="298"/>
      <c r="AI34" s="298"/>
      <c r="AJ34" s="298"/>
      <c r="AK34" s="298"/>
      <c r="AL34" s="68"/>
      <c r="AM34" s="182"/>
    </row>
    <row r="35" customFormat="false" ht="30" hidden="false" customHeight="true" outlineLevel="0" collapsed="false">
      <c r="A35" s="273"/>
      <c r="B35" s="267" t="s">
        <v>696</v>
      </c>
      <c r="C35" s="298"/>
      <c r="D35" s="298"/>
      <c r="E35" s="298"/>
      <c r="F35" s="298"/>
      <c r="G35" s="298"/>
      <c r="H35" s="298"/>
      <c r="I35" s="298"/>
      <c r="J35" s="298"/>
      <c r="K35" s="298"/>
      <c r="L35" s="298"/>
      <c r="M35" s="298"/>
      <c r="N35" s="298"/>
      <c r="O35" s="298"/>
      <c r="P35" s="298" t="s">
        <v>138</v>
      </c>
      <c r="Q35" s="271"/>
      <c r="R35" s="298"/>
      <c r="S35" s="298"/>
      <c r="T35" s="300"/>
      <c r="U35" s="298"/>
      <c r="V35" s="298"/>
      <c r="W35" s="298"/>
      <c r="X35" s="298"/>
      <c r="Y35" s="298"/>
      <c r="Z35" s="298"/>
      <c r="AA35" s="298"/>
      <c r="AB35" s="298"/>
      <c r="AC35" s="298"/>
      <c r="AD35" s="298"/>
      <c r="AE35" s="298"/>
      <c r="AF35" s="298"/>
      <c r="AG35" s="298"/>
      <c r="AH35" s="298"/>
      <c r="AI35" s="298"/>
      <c r="AJ35" s="298"/>
      <c r="AK35" s="298"/>
      <c r="AL35" s="68"/>
      <c r="AM35" s="182"/>
    </row>
    <row r="36" customFormat="false" ht="30" hidden="false" customHeight="true" outlineLevel="0" collapsed="false">
      <c r="A36" s="273"/>
      <c r="B36" s="267" t="s">
        <v>697</v>
      </c>
      <c r="C36" s="298"/>
      <c r="D36" s="298"/>
      <c r="E36" s="298"/>
      <c r="F36" s="298"/>
      <c r="G36" s="298"/>
      <c r="H36" s="298"/>
      <c r="I36" s="298"/>
      <c r="J36" s="298"/>
      <c r="K36" s="298"/>
      <c r="L36" s="298"/>
      <c r="M36" s="298"/>
      <c r="N36" s="298"/>
      <c r="O36" s="298"/>
      <c r="P36" s="298"/>
      <c r="Q36" s="271"/>
      <c r="R36" s="298"/>
      <c r="S36" s="298" t="s">
        <v>138</v>
      </c>
      <c r="T36" s="300"/>
      <c r="U36" s="298"/>
      <c r="V36" s="298"/>
      <c r="W36" s="298"/>
      <c r="X36" s="298"/>
      <c r="Y36" s="298"/>
      <c r="Z36" s="298"/>
      <c r="AA36" s="298"/>
      <c r="AB36" s="298"/>
      <c r="AC36" s="298"/>
      <c r="AD36" s="298"/>
      <c r="AE36" s="298"/>
      <c r="AF36" s="298"/>
      <c r="AG36" s="298"/>
      <c r="AH36" s="298"/>
      <c r="AI36" s="298"/>
      <c r="AJ36" s="298"/>
      <c r="AK36" s="298"/>
      <c r="AL36" s="68"/>
      <c r="AM36" s="182"/>
    </row>
    <row r="37" customFormat="false" ht="30" hidden="false" customHeight="true" outlineLevel="0" collapsed="false">
      <c r="A37" s="273"/>
      <c r="B37" s="267" t="s">
        <v>698</v>
      </c>
      <c r="C37" s="298"/>
      <c r="D37" s="298"/>
      <c r="E37" s="298"/>
      <c r="F37" s="298"/>
      <c r="G37" s="298"/>
      <c r="H37" s="298"/>
      <c r="I37" s="298"/>
      <c r="J37" s="298"/>
      <c r="K37" s="298"/>
      <c r="L37" s="298"/>
      <c r="M37" s="298"/>
      <c r="N37" s="298"/>
      <c r="O37" s="298"/>
      <c r="P37" s="298" t="s">
        <v>138</v>
      </c>
      <c r="Q37" s="271"/>
      <c r="R37" s="298"/>
      <c r="S37" s="298"/>
      <c r="T37" s="300"/>
      <c r="U37" s="298"/>
      <c r="V37" s="298"/>
      <c r="W37" s="298"/>
      <c r="X37" s="298"/>
      <c r="Y37" s="298"/>
      <c r="Z37" s="298"/>
      <c r="AA37" s="298"/>
      <c r="AB37" s="298"/>
      <c r="AC37" s="298"/>
      <c r="AD37" s="298"/>
      <c r="AE37" s="298"/>
      <c r="AF37" s="298"/>
      <c r="AG37" s="298"/>
      <c r="AH37" s="298"/>
      <c r="AI37" s="298"/>
      <c r="AJ37" s="298"/>
      <c r="AK37" s="298"/>
      <c r="AL37" s="68"/>
      <c r="AM37" s="182"/>
    </row>
    <row r="38" customFormat="false" ht="30" hidden="false" customHeight="true" outlineLevel="0" collapsed="false">
      <c r="A38" s="273"/>
      <c r="B38" s="267" t="s">
        <v>699</v>
      </c>
      <c r="C38" s="298"/>
      <c r="D38" s="298"/>
      <c r="E38" s="298"/>
      <c r="F38" s="298"/>
      <c r="G38" s="298"/>
      <c r="H38" s="298"/>
      <c r="I38" s="298"/>
      <c r="J38" s="298"/>
      <c r="K38" s="298"/>
      <c r="L38" s="298"/>
      <c r="M38" s="298"/>
      <c r="N38" s="298"/>
      <c r="O38" s="298"/>
      <c r="P38" s="298"/>
      <c r="Q38" s="271"/>
      <c r="R38" s="298"/>
      <c r="S38" s="298" t="s">
        <v>138</v>
      </c>
      <c r="T38" s="300"/>
      <c r="U38" s="298"/>
      <c r="V38" s="298"/>
      <c r="W38" s="298"/>
      <c r="X38" s="298"/>
      <c r="Y38" s="298"/>
      <c r="Z38" s="298"/>
      <c r="AA38" s="298"/>
      <c r="AB38" s="298"/>
      <c r="AC38" s="298"/>
      <c r="AD38" s="298"/>
      <c r="AE38" s="298"/>
      <c r="AF38" s="298"/>
      <c r="AG38" s="298"/>
      <c r="AH38" s="298"/>
      <c r="AI38" s="298"/>
      <c r="AJ38" s="298"/>
      <c r="AK38" s="298"/>
      <c r="AL38" s="68"/>
      <c r="AM38" s="182"/>
    </row>
    <row r="39" customFormat="false" ht="30" hidden="false" customHeight="true" outlineLevel="0" collapsed="false">
      <c r="A39" s="273"/>
      <c r="B39" s="267" t="s">
        <v>700</v>
      </c>
      <c r="C39" s="298"/>
      <c r="D39" s="298"/>
      <c r="E39" s="298"/>
      <c r="F39" s="298"/>
      <c r="G39" s="298"/>
      <c r="H39" s="298"/>
      <c r="I39" s="298"/>
      <c r="J39" s="298"/>
      <c r="K39" s="298"/>
      <c r="L39" s="298"/>
      <c r="M39" s="298"/>
      <c r="N39" s="298"/>
      <c r="O39" s="298"/>
      <c r="P39" s="298" t="s">
        <v>138</v>
      </c>
      <c r="Q39" s="271"/>
      <c r="R39" s="298"/>
      <c r="S39" s="298"/>
      <c r="T39" s="300"/>
      <c r="U39" s="298"/>
      <c r="V39" s="298"/>
      <c r="W39" s="298"/>
      <c r="X39" s="298"/>
      <c r="Y39" s="298"/>
      <c r="Z39" s="298"/>
      <c r="AA39" s="298"/>
      <c r="AB39" s="298"/>
      <c r="AC39" s="298"/>
      <c r="AD39" s="298"/>
      <c r="AE39" s="298"/>
      <c r="AF39" s="298"/>
      <c r="AG39" s="298"/>
      <c r="AH39" s="298"/>
      <c r="AI39" s="298"/>
      <c r="AJ39" s="298"/>
      <c r="AK39" s="298"/>
      <c r="AL39" s="68"/>
      <c r="AM39" s="182"/>
    </row>
    <row r="40" customFormat="false" ht="30" hidden="false" customHeight="true" outlineLevel="0" collapsed="false">
      <c r="A40" s="273"/>
      <c r="B40" s="267" t="s">
        <v>701</v>
      </c>
      <c r="C40" s="298"/>
      <c r="D40" s="298"/>
      <c r="E40" s="298"/>
      <c r="F40" s="298"/>
      <c r="G40" s="298"/>
      <c r="H40" s="298"/>
      <c r="I40" s="298"/>
      <c r="J40" s="298"/>
      <c r="K40" s="298"/>
      <c r="L40" s="298"/>
      <c r="M40" s="298"/>
      <c r="N40" s="298"/>
      <c r="O40" s="298"/>
      <c r="P40" s="298"/>
      <c r="Q40" s="271"/>
      <c r="R40" s="298"/>
      <c r="S40" s="298" t="s">
        <v>138</v>
      </c>
      <c r="T40" s="300"/>
      <c r="U40" s="298"/>
      <c r="V40" s="298"/>
      <c r="W40" s="298"/>
      <c r="X40" s="298"/>
      <c r="Y40" s="298"/>
      <c r="Z40" s="298"/>
      <c r="AA40" s="298"/>
      <c r="AB40" s="298"/>
      <c r="AC40" s="298"/>
      <c r="AD40" s="298"/>
      <c r="AE40" s="298"/>
      <c r="AF40" s="298"/>
      <c r="AG40" s="298"/>
      <c r="AH40" s="298"/>
      <c r="AI40" s="298"/>
      <c r="AJ40" s="298"/>
      <c r="AK40" s="298"/>
      <c r="AL40" s="68"/>
      <c r="AM40" s="182"/>
    </row>
    <row r="41" customFormat="false" ht="30" hidden="false" customHeight="true" outlineLevel="0" collapsed="false">
      <c r="A41" s="273" t="s">
        <v>702</v>
      </c>
      <c r="B41" s="267" t="s">
        <v>258</v>
      </c>
      <c r="C41" s="301" t="s">
        <v>703</v>
      </c>
      <c r="D41" s="301"/>
      <c r="E41" s="301"/>
      <c r="F41" s="301"/>
      <c r="G41" s="301"/>
      <c r="H41" s="301"/>
      <c r="I41" s="301"/>
      <c r="J41" s="301"/>
      <c r="K41" s="301"/>
      <c r="L41" s="301"/>
      <c r="M41" s="301"/>
      <c r="N41" s="298"/>
      <c r="O41" s="298" t="s">
        <v>682</v>
      </c>
      <c r="P41" s="298"/>
      <c r="Q41" s="271"/>
      <c r="R41" s="298"/>
      <c r="S41" s="298"/>
      <c r="T41" s="300"/>
      <c r="U41" s="301"/>
      <c r="V41" s="301"/>
      <c r="W41" s="301"/>
      <c r="X41" s="301"/>
      <c r="Y41" s="301"/>
      <c r="Z41" s="301"/>
      <c r="AA41" s="301"/>
      <c r="AB41" s="301"/>
      <c r="AC41" s="301"/>
      <c r="AD41" s="301"/>
      <c r="AE41" s="301"/>
      <c r="AF41" s="301"/>
      <c r="AG41" s="301"/>
      <c r="AH41" s="301"/>
      <c r="AI41" s="301"/>
      <c r="AJ41" s="301"/>
      <c r="AK41" s="298"/>
      <c r="AL41" s="68"/>
      <c r="AM41" s="182"/>
    </row>
    <row r="42" customFormat="false" ht="30" hidden="false" customHeight="true" outlineLevel="0" collapsed="false">
      <c r="A42" s="273"/>
      <c r="B42" s="267" t="s">
        <v>268</v>
      </c>
      <c r="C42" s="301" t="s">
        <v>703</v>
      </c>
      <c r="D42" s="301"/>
      <c r="E42" s="301"/>
      <c r="F42" s="301"/>
      <c r="G42" s="301"/>
      <c r="H42" s="301"/>
      <c r="I42" s="301"/>
      <c r="J42" s="301"/>
      <c r="K42" s="301"/>
      <c r="L42" s="301"/>
      <c r="M42" s="301"/>
      <c r="N42" s="298"/>
      <c r="O42" s="298"/>
      <c r="P42" s="298" t="s">
        <v>138</v>
      </c>
      <c r="Q42" s="271"/>
      <c r="R42" s="298"/>
      <c r="S42" s="298"/>
      <c r="T42" s="300"/>
      <c r="U42" s="301"/>
      <c r="V42" s="301"/>
      <c r="W42" s="301"/>
      <c r="X42" s="301"/>
      <c r="Y42" s="301"/>
      <c r="Z42" s="301"/>
      <c r="AA42" s="301"/>
      <c r="AB42" s="301"/>
      <c r="AC42" s="301"/>
      <c r="AD42" s="301"/>
      <c r="AE42" s="301"/>
      <c r="AF42" s="301"/>
      <c r="AG42" s="301"/>
      <c r="AH42" s="301"/>
      <c r="AI42" s="301"/>
      <c r="AJ42" s="301"/>
      <c r="AK42" s="298"/>
      <c r="AL42" s="68"/>
      <c r="AM42" s="182"/>
    </row>
    <row r="43" customFormat="false" ht="30" hidden="false" customHeight="true" outlineLevel="0" collapsed="false">
      <c r="A43" s="273"/>
      <c r="B43" s="267" t="s">
        <v>278</v>
      </c>
      <c r="C43" s="301" t="s">
        <v>703</v>
      </c>
      <c r="D43" s="301"/>
      <c r="E43" s="301"/>
      <c r="F43" s="301"/>
      <c r="G43" s="301"/>
      <c r="H43" s="301"/>
      <c r="I43" s="301"/>
      <c r="J43" s="301"/>
      <c r="K43" s="301"/>
      <c r="L43" s="301"/>
      <c r="M43" s="301"/>
      <c r="N43" s="298"/>
      <c r="O43" s="298"/>
      <c r="P43" s="298" t="s">
        <v>138</v>
      </c>
      <c r="Q43" s="271"/>
      <c r="R43" s="298"/>
      <c r="S43" s="298"/>
      <c r="T43" s="300"/>
      <c r="U43" s="301"/>
      <c r="V43" s="301"/>
      <c r="W43" s="301"/>
      <c r="X43" s="301"/>
      <c r="Y43" s="301"/>
      <c r="Z43" s="301"/>
      <c r="AA43" s="301"/>
      <c r="AB43" s="301"/>
      <c r="AC43" s="301"/>
      <c r="AD43" s="301"/>
      <c r="AE43" s="301"/>
      <c r="AF43" s="301"/>
      <c r="AG43" s="301"/>
      <c r="AH43" s="301"/>
      <c r="AI43" s="301"/>
      <c r="AJ43" s="301"/>
      <c r="AK43" s="298"/>
      <c r="AL43" s="68"/>
      <c r="AM43" s="182"/>
    </row>
    <row r="44" customFormat="false" ht="30" hidden="false" customHeight="true" outlineLevel="0" collapsed="false">
      <c r="A44" s="273"/>
      <c r="B44" s="267" t="s">
        <v>285</v>
      </c>
      <c r="C44" s="301"/>
      <c r="D44" s="298"/>
      <c r="E44" s="298"/>
      <c r="F44" s="298"/>
      <c r="G44" s="298"/>
      <c r="H44" s="298"/>
      <c r="I44" s="298"/>
      <c r="J44" s="298"/>
      <c r="K44" s="298"/>
      <c r="L44" s="298"/>
      <c r="M44" s="298"/>
      <c r="N44" s="298"/>
      <c r="O44" s="298"/>
      <c r="P44" s="298"/>
      <c r="Q44" s="271"/>
      <c r="R44" s="298" t="s">
        <v>138</v>
      </c>
      <c r="S44" s="298"/>
      <c r="T44" s="300"/>
      <c r="U44" s="298"/>
      <c r="V44" s="298"/>
      <c r="W44" s="298"/>
      <c r="X44" s="298"/>
      <c r="Y44" s="298"/>
      <c r="Z44" s="298"/>
      <c r="AA44" s="298"/>
      <c r="AB44" s="298"/>
      <c r="AC44" s="298"/>
      <c r="AD44" s="298"/>
      <c r="AE44" s="298"/>
      <c r="AF44" s="298"/>
      <c r="AG44" s="298"/>
      <c r="AH44" s="298"/>
      <c r="AI44" s="298"/>
      <c r="AJ44" s="298"/>
      <c r="AK44" s="298"/>
      <c r="AL44" s="68"/>
      <c r="AM44" s="182"/>
    </row>
    <row r="45" customFormat="false" ht="30" hidden="false" customHeight="true" outlineLevel="0" collapsed="false">
      <c r="A45" s="273"/>
      <c r="B45" s="267" t="s">
        <v>704</v>
      </c>
      <c r="C45" s="301"/>
      <c r="D45" s="298"/>
      <c r="E45" s="298"/>
      <c r="F45" s="298"/>
      <c r="G45" s="298"/>
      <c r="H45" s="298"/>
      <c r="I45" s="298"/>
      <c r="J45" s="298"/>
      <c r="K45" s="298"/>
      <c r="L45" s="298"/>
      <c r="M45" s="298"/>
      <c r="N45" s="298"/>
      <c r="O45" s="298"/>
      <c r="P45" s="298" t="s">
        <v>138</v>
      </c>
      <c r="Q45" s="271"/>
      <c r="R45" s="298"/>
      <c r="S45" s="298"/>
      <c r="T45" s="300"/>
      <c r="U45" s="298"/>
      <c r="V45" s="298"/>
      <c r="W45" s="298"/>
      <c r="X45" s="298"/>
      <c r="Y45" s="298"/>
      <c r="Z45" s="298"/>
      <c r="AA45" s="298"/>
      <c r="AB45" s="298"/>
      <c r="AC45" s="298"/>
      <c r="AD45" s="298"/>
      <c r="AE45" s="298"/>
      <c r="AF45" s="298"/>
      <c r="AG45" s="298"/>
      <c r="AH45" s="298"/>
      <c r="AI45" s="298"/>
      <c r="AJ45" s="298"/>
      <c r="AK45" s="298"/>
      <c r="AL45" s="68"/>
      <c r="AM45" s="182"/>
    </row>
    <row r="46" customFormat="false" ht="30" hidden="false" customHeight="true" outlineLevel="0" collapsed="false">
      <c r="A46" s="273"/>
      <c r="B46" s="267" t="s">
        <v>705</v>
      </c>
      <c r="C46" s="301"/>
      <c r="D46" s="298"/>
      <c r="E46" s="298"/>
      <c r="F46" s="298"/>
      <c r="G46" s="298"/>
      <c r="H46" s="298"/>
      <c r="I46" s="298"/>
      <c r="J46" s="298"/>
      <c r="K46" s="298"/>
      <c r="L46" s="298"/>
      <c r="M46" s="298"/>
      <c r="N46" s="298"/>
      <c r="O46" s="298"/>
      <c r="P46" s="298"/>
      <c r="Q46" s="271"/>
      <c r="R46" s="298" t="s">
        <v>138</v>
      </c>
      <c r="S46" s="298"/>
      <c r="T46" s="300"/>
      <c r="U46" s="298"/>
      <c r="V46" s="298"/>
      <c r="W46" s="298"/>
      <c r="X46" s="298"/>
      <c r="Y46" s="298"/>
      <c r="Z46" s="298"/>
      <c r="AA46" s="298"/>
      <c r="AB46" s="298"/>
      <c r="AC46" s="298"/>
      <c r="AD46" s="298"/>
      <c r="AE46" s="298"/>
      <c r="AF46" s="298"/>
      <c r="AG46" s="298"/>
      <c r="AH46" s="298"/>
      <c r="AI46" s="298"/>
      <c r="AJ46" s="298"/>
      <c r="AK46" s="298"/>
      <c r="AL46" s="68"/>
      <c r="AM46" s="182"/>
    </row>
    <row r="47" customFormat="false" ht="30" hidden="false" customHeight="true" outlineLevel="0" collapsed="false">
      <c r="A47" s="273"/>
      <c r="B47" s="267" t="s">
        <v>706</v>
      </c>
      <c r="C47" s="301"/>
      <c r="D47" s="298"/>
      <c r="E47" s="298"/>
      <c r="F47" s="298"/>
      <c r="G47" s="298"/>
      <c r="H47" s="298"/>
      <c r="I47" s="298"/>
      <c r="J47" s="298"/>
      <c r="K47" s="298"/>
      <c r="L47" s="298"/>
      <c r="M47" s="298"/>
      <c r="N47" s="298"/>
      <c r="O47" s="298"/>
      <c r="P47" s="298" t="s">
        <v>138</v>
      </c>
      <c r="Q47" s="271"/>
      <c r="R47" s="298"/>
      <c r="S47" s="298"/>
      <c r="T47" s="300"/>
      <c r="U47" s="298"/>
      <c r="V47" s="298"/>
      <c r="W47" s="298"/>
      <c r="X47" s="298"/>
      <c r="Y47" s="298"/>
      <c r="Z47" s="298"/>
      <c r="AA47" s="298"/>
      <c r="AB47" s="298"/>
      <c r="AC47" s="298"/>
      <c r="AD47" s="298"/>
      <c r="AE47" s="298"/>
      <c r="AF47" s="298"/>
      <c r="AG47" s="298"/>
      <c r="AH47" s="298"/>
      <c r="AI47" s="298"/>
      <c r="AJ47" s="298"/>
      <c r="AK47" s="298"/>
      <c r="AL47" s="68"/>
      <c r="AM47" s="182"/>
    </row>
    <row r="48" customFormat="false" ht="30" hidden="false" customHeight="true" outlineLevel="0" collapsed="false">
      <c r="A48" s="273"/>
      <c r="B48" s="267" t="s">
        <v>707</v>
      </c>
      <c r="C48" s="301"/>
      <c r="D48" s="298"/>
      <c r="E48" s="298"/>
      <c r="F48" s="298"/>
      <c r="G48" s="298"/>
      <c r="H48" s="298"/>
      <c r="I48" s="298"/>
      <c r="J48" s="298"/>
      <c r="K48" s="298"/>
      <c r="L48" s="298"/>
      <c r="M48" s="298"/>
      <c r="N48" s="298"/>
      <c r="O48" s="298"/>
      <c r="P48" s="298"/>
      <c r="Q48" s="271"/>
      <c r="R48" s="298" t="s">
        <v>138</v>
      </c>
      <c r="S48" s="298"/>
      <c r="T48" s="300"/>
      <c r="U48" s="298"/>
      <c r="V48" s="298"/>
      <c r="W48" s="298"/>
      <c r="X48" s="298"/>
      <c r="Y48" s="298"/>
      <c r="Z48" s="298"/>
      <c r="AA48" s="298"/>
      <c r="AB48" s="298"/>
      <c r="AC48" s="298"/>
      <c r="AD48" s="298"/>
      <c r="AE48" s="298"/>
      <c r="AF48" s="298"/>
      <c r="AG48" s="298"/>
      <c r="AH48" s="298"/>
      <c r="AI48" s="298"/>
      <c r="AJ48" s="298"/>
      <c r="AK48" s="298"/>
      <c r="AL48" s="68"/>
      <c r="AM48" s="182"/>
    </row>
    <row r="49" customFormat="false" ht="30" hidden="false" customHeight="true" outlineLevel="0" collapsed="false">
      <c r="A49" s="273"/>
      <c r="B49" s="267" t="s">
        <v>708</v>
      </c>
      <c r="C49" s="301" t="s">
        <v>703</v>
      </c>
      <c r="D49" s="298"/>
      <c r="E49" s="298"/>
      <c r="F49" s="298"/>
      <c r="G49" s="298"/>
      <c r="H49" s="298"/>
      <c r="I49" s="298"/>
      <c r="J49" s="298"/>
      <c r="K49" s="298"/>
      <c r="L49" s="298"/>
      <c r="M49" s="298"/>
      <c r="N49" s="298"/>
      <c r="O49" s="298"/>
      <c r="P49" s="298" t="s">
        <v>682</v>
      </c>
      <c r="Q49" s="271"/>
      <c r="R49" s="298"/>
      <c r="S49" s="298"/>
      <c r="T49" s="300"/>
      <c r="U49" s="298"/>
      <c r="V49" s="298"/>
      <c r="W49" s="298"/>
      <c r="X49" s="298"/>
      <c r="Y49" s="298"/>
      <c r="Z49" s="298"/>
      <c r="AA49" s="298"/>
      <c r="AB49" s="298"/>
      <c r="AC49" s="298"/>
      <c r="AD49" s="298"/>
      <c r="AE49" s="298"/>
      <c r="AF49" s="298"/>
      <c r="AG49" s="298"/>
      <c r="AH49" s="298"/>
      <c r="AI49" s="298"/>
      <c r="AJ49" s="298"/>
      <c r="AK49" s="298"/>
      <c r="AL49" s="68"/>
      <c r="AM49" s="182"/>
    </row>
    <row r="50" customFormat="false" ht="30" hidden="false" customHeight="true" outlineLevel="0" collapsed="false">
      <c r="A50" s="273"/>
      <c r="B50" s="267" t="s">
        <v>709</v>
      </c>
      <c r="C50" s="301"/>
      <c r="D50" s="298"/>
      <c r="E50" s="298"/>
      <c r="F50" s="298"/>
      <c r="G50" s="298"/>
      <c r="H50" s="298"/>
      <c r="I50" s="298"/>
      <c r="J50" s="298"/>
      <c r="K50" s="298"/>
      <c r="L50" s="298"/>
      <c r="M50" s="298"/>
      <c r="N50" s="298"/>
      <c r="O50" s="298"/>
      <c r="P50" s="298"/>
      <c r="Q50" s="271"/>
      <c r="R50" s="298" t="s">
        <v>138</v>
      </c>
      <c r="S50" s="298"/>
      <c r="T50" s="300"/>
      <c r="U50" s="298"/>
      <c r="V50" s="298"/>
      <c r="W50" s="298"/>
      <c r="X50" s="298"/>
      <c r="Y50" s="298"/>
      <c r="Z50" s="298"/>
      <c r="AA50" s="298"/>
      <c r="AB50" s="298"/>
      <c r="AC50" s="298"/>
      <c r="AD50" s="298"/>
      <c r="AE50" s="298"/>
      <c r="AF50" s="298"/>
      <c r="AG50" s="298"/>
      <c r="AH50" s="298"/>
      <c r="AI50" s="298"/>
      <c r="AJ50" s="298"/>
      <c r="AK50" s="298"/>
      <c r="AL50" s="68"/>
      <c r="AM50" s="182"/>
    </row>
    <row r="51" customFormat="false" ht="30" hidden="false" customHeight="true" outlineLevel="0" collapsed="false">
      <c r="A51" s="273"/>
      <c r="B51" s="267" t="s">
        <v>710</v>
      </c>
      <c r="C51" s="301"/>
      <c r="D51" s="298"/>
      <c r="E51" s="298"/>
      <c r="F51" s="298"/>
      <c r="G51" s="298"/>
      <c r="H51" s="298"/>
      <c r="I51" s="298"/>
      <c r="J51" s="298"/>
      <c r="K51" s="298"/>
      <c r="L51" s="298"/>
      <c r="M51" s="298"/>
      <c r="N51" s="298"/>
      <c r="O51" s="298"/>
      <c r="P51" s="298"/>
      <c r="Q51" s="271"/>
      <c r="R51" s="298"/>
      <c r="S51" s="298" t="s">
        <v>138</v>
      </c>
      <c r="T51" s="300"/>
      <c r="U51" s="298"/>
      <c r="V51" s="298"/>
      <c r="W51" s="298"/>
      <c r="X51" s="298"/>
      <c r="Y51" s="298"/>
      <c r="Z51" s="298"/>
      <c r="AA51" s="298"/>
      <c r="AB51" s="298"/>
      <c r="AC51" s="298"/>
      <c r="AD51" s="298"/>
      <c r="AE51" s="298"/>
      <c r="AF51" s="298"/>
      <c r="AG51" s="298"/>
      <c r="AH51" s="298"/>
      <c r="AI51" s="298"/>
      <c r="AJ51" s="298"/>
      <c r="AK51" s="298"/>
      <c r="AL51" s="68"/>
      <c r="AM51" s="182"/>
    </row>
    <row r="52" customFormat="false" ht="30" hidden="false" customHeight="true" outlineLevel="0" collapsed="false">
      <c r="A52" s="273"/>
      <c r="B52" s="267" t="s">
        <v>711</v>
      </c>
      <c r="C52" s="301"/>
      <c r="D52" s="298"/>
      <c r="E52" s="298"/>
      <c r="F52" s="298"/>
      <c r="G52" s="298"/>
      <c r="H52" s="298"/>
      <c r="I52" s="298"/>
      <c r="J52" s="298"/>
      <c r="K52" s="298"/>
      <c r="L52" s="298"/>
      <c r="M52" s="298"/>
      <c r="N52" s="298"/>
      <c r="O52" s="298"/>
      <c r="P52" s="298" t="s">
        <v>138</v>
      </c>
      <c r="Q52" s="271"/>
      <c r="R52" s="298"/>
      <c r="S52" s="298"/>
      <c r="T52" s="300"/>
      <c r="U52" s="298"/>
      <c r="V52" s="298"/>
      <c r="W52" s="298"/>
      <c r="X52" s="298"/>
      <c r="Y52" s="298"/>
      <c r="Z52" s="298"/>
      <c r="AA52" s="298"/>
      <c r="AB52" s="298"/>
      <c r="AC52" s="298"/>
      <c r="AD52" s="298"/>
      <c r="AE52" s="298"/>
      <c r="AF52" s="298"/>
      <c r="AG52" s="298"/>
      <c r="AH52" s="298"/>
      <c r="AI52" s="298"/>
      <c r="AJ52" s="298"/>
      <c r="AK52" s="298"/>
      <c r="AL52" s="68"/>
      <c r="AM52" s="182"/>
    </row>
    <row r="53" customFormat="false" ht="30" hidden="false" customHeight="true" outlineLevel="0" collapsed="false">
      <c r="A53" s="273"/>
      <c r="B53" s="267" t="s">
        <v>712</v>
      </c>
      <c r="C53" s="301"/>
      <c r="D53" s="298"/>
      <c r="E53" s="298"/>
      <c r="F53" s="298"/>
      <c r="G53" s="298"/>
      <c r="H53" s="298"/>
      <c r="I53" s="298"/>
      <c r="J53" s="298"/>
      <c r="K53" s="298"/>
      <c r="L53" s="298"/>
      <c r="M53" s="298"/>
      <c r="N53" s="298"/>
      <c r="O53" s="298"/>
      <c r="P53" s="298"/>
      <c r="Q53" s="271"/>
      <c r="R53" s="298" t="s">
        <v>138</v>
      </c>
      <c r="S53" s="298"/>
      <c r="T53" s="300"/>
      <c r="U53" s="298"/>
      <c r="V53" s="298"/>
      <c r="W53" s="298"/>
      <c r="X53" s="298"/>
      <c r="Y53" s="298"/>
      <c r="Z53" s="298"/>
      <c r="AA53" s="298"/>
      <c r="AB53" s="298"/>
      <c r="AC53" s="298"/>
      <c r="AD53" s="298"/>
      <c r="AE53" s="298"/>
      <c r="AF53" s="298"/>
      <c r="AG53" s="298"/>
      <c r="AH53" s="298"/>
      <c r="AI53" s="298"/>
      <c r="AJ53" s="298"/>
      <c r="AK53" s="298"/>
      <c r="AL53" s="68"/>
      <c r="AM53" s="182"/>
    </row>
    <row r="54" customFormat="false" ht="30" hidden="false" customHeight="true" outlineLevel="0" collapsed="false">
      <c r="A54" s="273"/>
      <c r="B54" s="267" t="s">
        <v>713</v>
      </c>
      <c r="C54" s="301"/>
      <c r="D54" s="298"/>
      <c r="E54" s="298"/>
      <c r="F54" s="298"/>
      <c r="G54" s="298"/>
      <c r="H54" s="298"/>
      <c r="I54" s="298"/>
      <c r="J54" s="298"/>
      <c r="K54" s="298"/>
      <c r="L54" s="298"/>
      <c r="M54" s="298"/>
      <c r="N54" s="298"/>
      <c r="O54" s="298"/>
      <c r="P54" s="298"/>
      <c r="Q54" s="271"/>
      <c r="R54" s="298"/>
      <c r="S54" s="298" t="s">
        <v>138</v>
      </c>
      <c r="T54" s="300"/>
      <c r="U54" s="298"/>
      <c r="V54" s="298"/>
      <c r="W54" s="298"/>
      <c r="X54" s="298"/>
      <c r="Y54" s="298"/>
      <c r="Z54" s="298"/>
      <c r="AA54" s="298"/>
      <c r="AB54" s="298"/>
      <c r="AC54" s="298"/>
      <c r="AD54" s="298"/>
      <c r="AE54" s="298"/>
      <c r="AF54" s="298"/>
      <c r="AG54" s="298"/>
      <c r="AH54" s="298"/>
      <c r="AI54" s="298"/>
      <c r="AJ54" s="298"/>
      <c r="AK54" s="298"/>
      <c r="AL54" s="68"/>
      <c r="AM54" s="182"/>
    </row>
    <row r="55" customFormat="false" ht="30" hidden="false" customHeight="true" outlineLevel="0" collapsed="false">
      <c r="A55" s="273"/>
      <c r="B55" s="267" t="s">
        <v>714</v>
      </c>
      <c r="C55" s="301"/>
      <c r="D55" s="298"/>
      <c r="E55" s="298"/>
      <c r="F55" s="298"/>
      <c r="G55" s="298"/>
      <c r="H55" s="298"/>
      <c r="I55" s="298"/>
      <c r="J55" s="298"/>
      <c r="K55" s="298"/>
      <c r="L55" s="298"/>
      <c r="M55" s="298"/>
      <c r="N55" s="298"/>
      <c r="O55" s="298"/>
      <c r="P55" s="298"/>
      <c r="Q55" s="271" t="s">
        <v>138</v>
      </c>
      <c r="R55" s="298"/>
      <c r="S55" s="298"/>
      <c r="T55" s="300"/>
      <c r="U55" s="298"/>
      <c r="V55" s="298"/>
      <c r="W55" s="298"/>
      <c r="X55" s="298"/>
      <c r="Y55" s="298"/>
      <c r="Z55" s="298"/>
      <c r="AA55" s="298"/>
      <c r="AB55" s="298"/>
      <c r="AC55" s="298"/>
      <c r="AD55" s="298"/>
      <c r="AE55" s="298"/>
      <c r="AF55" s="298"/>
      <c r="AG55" s="298"/>
      <c r="AH55" s="298"/>
      <c r="AI55" s="298"/>
      <c r="AJ55" s="298"/>
      <c r="AK55" s="298"/>
      <c r="AL55" s="68"/>
      <c r="AM55" s="182"/>
    </row>
    <row r="56" customFormat="false" ht="30" hidden="false" customHeight="true" outlineLevel="0" collapsed="false">
      <c r="A56" s="273" t="s">
        <v>715</v>
      </c>
      <c r="B56" s="267" t="s">
        <v>296</v>
      </c>
      <c r="C56" s="301" t="s">
        <v>716</v>
      </c>
      <c r="D56" s="301"/>
      <c r="E56" s="301"/>
      <c r="F56" s="301"/>
      <c r="G56" s="301"/>
      <c r="H56" s="301"/>
      <c r="I56" s="301"/>
      <c r="J56" s="301"/>
      <c r="K56" s="301"/>
      <c r="L56" s="301"/>
      <c r="M56" s="301"/>
      <c r="N56" s="298"/>
      <c r="O56" s="298"/>
      <c r="P56" s="298" t="s">
        <v>682</v>
      </c>
      <c r="Q56" s="271"/>
      <c r="R56" s="298"/>
      <c r="S56" s="298"/>
      <c r="T56" s="300"/>
      <c r="U56" s="301"/>
      <c r="V56" s="301"/>
      <c r="W56" s="301"/>
      <c r="X56" s="301"/>
      <c r="Y56" s="301"/>
      <c r="Z56" s="301"/>
      <c r="AA56" s="301"/>
      <c r="AB56" s="301"/>
      <c r="AC56" s="301"/>
      <c r="AD56" s="301"/>
      <c r="AE56" s="301"/>
      <c r="AF56" s="301"/>
      <c r="AG56" s="301"/>
      <c r="AH56" s="301"/>
      <c r="AI56" s="301"/>
      <c r="AJ56" s="301"/>
      <c r="AK56" s="298"/>
      <c r="AL56" s="68"/>
      <c r="AM56" s="182"/>
    </row>
    <row r="57" customFormat="false" ht="30" hidden="false" customHeight="true" outlineLevel="0" collapsed="false">
      <c r="A57" s="273"/>
      <c r="B57" s="267" t="s">
        <v>310</v>
      </c>
      <c r="C57" s="301" t="s">
        <v>716</v>
      </c>
      <c r="D57" s="301"/>
      <c r="E57" s="301"/>
      <c r="F57" s="301"/>
      <c r="G57" s="301"/>
      <c r="H57" s="301"/>
      <c r="I57" s="301"/>
      <c r="J57" s="301"/>
      <c r="K57" s="301"/>
      <c r="L57" s="301"/>
      <c r="M57" s="301"/>
      <c r="N57" s="298"/>
      <c r="O57" s="298"/>
      <c r="P57" s="298" t="s">
        <v>682</v>
      </c>
      <c r="Q57" s="271"/>
      <c r="R57" s="298"/>
      <c r="S57" s="298"/>
      <c r="T57" s="300"/>
      <c r="U57" s="301"/>
      <c r="V57" s="301"/>
      <c r="W57" s="301"/>
      <c r="X57" s="301"/>
      <c r="Y57" s="301"/>
      <c r="Z57" s="301"/>
      <c r="AA57" s="301"/>
      <c r="AB57" s="301"/>
      <c r="AC57" s="301"/>
      <c r="AD57" s="301"/>
      <c r="AE57" s="301"/>
      <c r="AF57" s="301"/>
      <c r="AG57" s="301"/>
      <c r="AH57" s="301"/>
      <c r="AI57" s="301"/>
      <c r="AJ57" s="301"/>
      <c r="AK57" s="298"/>
      <c r="AL57" s="68"/>
      <c r="AM57" s="182"/>
    </row>
    <row r="58" customFormat="false" ht="30" hidden="false" customHeight="true" outlineLevel="0" collapsed="false">
      <c r="A58" s="273"/>
      <c r="B58" s="267" t="s">
        <v>321</v>
      </c>
      <c r="C58" s="301"/>
      <c r="D58" s="301"/>
      <c r="E58" s="301"/>
      <c r="F58" s="301"/>
      <c r="G58" s="301"/>
      <c r="H58" s="301"/>
      <c r="I58" s="301"/>
      <c r="J58" s="301"/>
      <c r="K58" s="301"/>
      <c r="L58" s="301"/>
      <c r="M58" s="301"/>
      <c r="N58" s="298"/>
      <c r="O58" s="298"/>
      <c r="P58" s="298"/>
      <c r="Q58" s="271"/>
      <c r="R58" s="298"/>
      <c r="S58" s="298" t="s">
        <v>138</v>
      </c>
      <c r="T58" s="300"/>
      <c r="U58" s="301"/>
      <c r="V58" s="301"/>
      <c r="W58" s="301"/>
      <c r="X58" s="301"/>
      <c r="Y58" s="301"/>
      <c r="Z58" s="301"/>
      <c r="AA58" s="301"/>
      <c r="AB58" s="301"/>
      <c r="AC58" s="301"/>
      <c r="AD58" s="301"/>
      <c r="AE58" s="301"/>
      <c r="AF58" s="301"/>
      <c r="AG58" s="301"/>
      <c r="AH58" s="301"/>
      <c r="AI58" s="301"/>
      <c r="AJ58" s="301"/>
      <c r="AK58" s="298"/>
      <c r="AL58" s="68"/>
      <c r="AM58" s="182"/>
    </row>
    <row r="59" customFormat="false" ht="30" hidden="false" customHeight="true" outlineLevel="0" collapsed="false">
      <c r="A59" s="273"/>
      <c r="B59" s="267" t="s">
        <v>332</v>
      </c>
      <c r="C59" s="301"/>
      <c r="D59" s="301"/>
      <c r="E59" s="301"/>
      <c r="F59" s="301"/>
      <c r="G59" s="301"/>
      <c r="H59" s="301"/>
      <c r="I59" s="301"/>
      <c r="J59" s="301"/>
      <c r="K59" s="301"/>
      <c r="L59" s="301"/>
      <c r="M59" s="301"/>
      <c r="N59" s="298"/>
      <c r="O59" s="298"/>
      <c r="P59" s="298" t="s">
        <v>138</v>
      </c>
      <c r="Q59" s="271"/>
      <c r="R59" s="298"/>
      <c r="S59" s="298"/>
      <c r="T59" s="300"/>
      <c r="U59" s="301"/>
      <c r="V59" s="301"/>
      <c r="W59" s="301"/>
      <c r="X59" s="301"/>
      <c r="Y59" s="301"/>
      <c r="Z59" s="301"/>
      <c r="AA59" s="301"/>
      <c r="AB59" s="301"/>
      <c r="AC59" s="301"/>
      <c r="AD59" s="301"/>
      <c r="AE59" s="301"/>
      <c r="AF59" s="301"/>
      <c r="AG59" s="301"/>
      <c r="AH59" s="301"/>
      <c r="AI59" s="301"/>
      <c r="AJ59" s="301"/>
      <c r="AK59" s="298"/>
      <c r="AL59" s="68"/>
      <c r="AM59" s="182"/>
    </row>
    <row r="60" customFormat="false" ht="30" hidden="false" customHeight="true" outlineLevel="0" collapsed="false">
      <c r="A60" s="273"/>
      <c r="B60" s="267" t="s">
        <v>342</v>
      </c>
      <c r="C60" s="301"/>
      <c r="D60" s="301"/>
      <c r="E60" s="301"/>
      <c r="F60" s="301"/>
      <c r="G60" s="301"/>
      <c r="H60" s="301"/>
      <c r="I60" s="301"/>
      <c r="J60" s="301"/>
      <c r="K60" s="301"/>
      <c r="L60" s="301"/>
      <c r="M60" s="301"/>
      <c r="N60" s="298"/>
      <c r="O60" s="298"/>
      <c r="P60" s="298"/>
      <c r="Q60" s="271"/>
      <c r="R60" s="298" t="s">
        <v>138</v>
      </c>
      <c r="S60" s="298"/>
      <c r="T60" s="300"/>
      <c r="U60" s="301"/>
      <c r="V60" s="301"/>
      <c r="W60" s="301"/>
      <c r="X60" s="301"/>
      <c r="Y60" s="301"/>
      <c r="Z60" s="301"/>
      <c r="AA60" s="301"/>
      <c r="AB60" s="301"/>
      <c r="AC60" s="301"/>
      <c r="AD60" s="301"/>
      <c r="AE60" s="301"/>
      <c r="AF60" s="301"/>
      <c r="AG60" s="301"/>
      <c r="AH60" s="301"/>
      <c r="AI60" s="301"/>
      <c r="AJ60" s="301"/>
      <c r="AK60" s="298"/>
      <c r="AL60" s="68"/>
      <c r="AM60" s="182"/>
    </row>
    <row r="61" customFormat="false" ht="30" hidden="false" customHeight="true" outlineLevel="0" collapsed="false">
      <c r="A61" s="273"/>
      <c r="B61" s="267" t="s">
        <v>352</v>
      </c>
      <c r="C61" s="301"/>
      <c r="D61" s="301"/>
      <c r="E61" s="301"/>
      <c r="F61" s="301"/>
      <c r="G61" s="301"/>
      <c r="H61" s="301"/>
      <c r="I61" s="301"/>
      <c r="J61" s="301"/>
      <c r="K61" s="301"/>
      <c r="L61" s="301"/>
      <c r="M61" s="301"/>
      <c r="N61" s="298"/>
      <c r="O61" s="298"/>
      <c r="P61" s="298" t="s">
        <v>138</v>
      </c>
      <c r="Q61" s="271"/>
      <c r="R61" s="298"/>
      <c r="S61" s="298"/>
      <c r="T61" s="300"/>
      <c r="U61" s="301"/>
      <c r="V61" s="301"/>
      <c r="W61" s="301"/>
      <c r="X61" s="301"/>
      <c r="Y61" s="301"/>
      <c r="Z61" s="301"/>
      <c r="AA61" s="301"/>
      <c r="AB61" s="301"/>
      <c r="AC61" s="301"/>
      <c r="AD61" s="301"/>
      <c r="AE61" s="301"/>
      <c r="AF61" s="301"/>
      <c r="AG61" s="301"/>
      <c r="AH61" s="301"/>
      <c r="AI61" s="301"/>
      <c r="AJ61" s="301"/>
      <c r="AK61" s="298"/>
      <c r="AL61" s="68"/>
      <c r="AM61" s="182"/>
    </row>
    <row r="62" customFormat="false" ht="30" hidden="false" customHeight="true" outlineLevel="0" collapsed="false">
      <c r="A62" s="273"/>
      <c r="B62" s="267" t="s">
        <v>362</v>
      </c>
      <c r="C62" s="301"/>
      <c r="D62" s="301"/>
      <c r="E62" s="301"/>
      <c r="F62" s="301"/>
      <c r="G62" s="301"/>
      <c r="H62" s="301"/>
      <c r="I62" s="301"/>
      <c r="J62" s="301"/>
      <c r="K62" s="301"/>
      <c r="L62" s="301"/>
      <c r="M62" s="301"/>
      <c r="N62" s="298"/>
      <c r="O62" s="298"/>
      <c r="P62" s="298"/>
      <c r="Q62" s="271"/>
      <c r="R62" s="298" t="s">
        <v>138</v>
      </c>
      <c r="S62" s="298"/>
      <c r="T62" s="300"/>
      <c r="U62" s="301"/>
      <c r="V62" s="301"/>
      <c r="W62" s="301"/>
      <c r="X62" s="301"/>
      <c r="Y62" s="301"/>
      <c r="Z62" s="301"/>
      <c r="AA62" s="301"/>
      <c r="AB62" s="301"/>
      <c r="AC62" s="301"/>
      <c r="AD62" s="301"/>
      <c r="AE62" s="301"/>
      <c r="AF62" s="301"/>
      <c r="AG62" s="301"/>
      <c r="AH62" s="301"/>
      <c r="AI62" s="301"/>
      <c r="AJ62" s="301"/>
      <c r="AK62" s="298"/>
      <c r="AL62" s="68"/>
      <c r="AM62" s="182"/>
    </row>
    <row r="63" customFormat="false" ht="30" hidden="false" customHeight="true" outlineLevel="0" collapsed="false">
      <c r="A63" s="273"/>
      <c r="B63" s="267" t="s">
        <v>371</v>
      </c>
      <c r="C63" s="301" t="s">
        <v>716</v>
      </c>
      <c r="D63" s="301"/>
      <c r="E63" s="301"/>
      <c r="F63" s="301"/>
      <c r="G63" s="301"/>
      <c r="H63" s="301"/>
      <c r="I63" s="301"/>
      <c r="J63" s="301"/>
      <c r="K63" s="301"/>
      <c r="L63" s="301"/>
      <c r="M63" s="301"/>
      <c r="N63" s="298"/>
      <c r="O63" s="298"/>
      <c r="P63" s="298"/>
      <c r="Q63" s="271" t="s">
        <v>682</v>
      </c>
      <c r="R63" s="298"/>
      <c r="S63" s="298"/>
      <c r="T63" s="300" t="s">
        <v>113</v>
      </c>
      <c r="U63" s="301"/>
      <c r="V63" s="301"/>
      <c r="W63" s="301"/>
      <c r="X63" s="301"/>
      <c r="Y63" s="301"/>
      <c r="Z63" s="301"/>
      <c r="AA63" s="301"/>
      <c r="AB63" s="301"/>
      <c r="AC63" s="301"/>
      <c r="AD63" s="301"/>
      <c r="AE63" s="301"/>
      <c r="AF63" s="301"/>
      <c r="AG63" s="301"/>
      <c r="AH63" s="301"/>
      <c r="AI63" s="301"/>
      <c r="AJ63" s="301"/>
      <c r="AK63" s="298"/>
      <c r="AL63" s="68"/>
      <c r="AM63" s="182"/>
    </row>
    <row r="64" customFormat="false" ht="30" hidden="false" customHeight="true" outlineLevel="0" collapsed="false">
      <c r="A64" s="273"/>
      <c r="B64" s="267" t="s">
        <v>717</v>
      </c>
      <c r="C64" s="298" t="s">
        <v>716</v>
      </c>
      <c r="D64" s="298"/>
      <c r="E64" s="298"/>
      <c r="F64" s="298"/>
      <c r="G64" s="298"/>
      <c r="H64" s="298"/>
      <c r="I64" s="298"/>
      <c r="J64" s="298"/>
      <c r="K64" s="298"/>
      <c r="L64" s="298"/>
      <c r="M64" s="298"/>
      <c r="N64" s="298"/>
      <c r="O64" s="298"/>
      <c r="P64" s="298"/>
      <c r="Q64" s="271"/>
      <c r="R64" s="298" t="s">
        <v>682</v>
      </c>
      <c r="S64" s="298"/>
      <c r="T64" s="300"/>
      <c r="U64" s="298"/>
      <c r="V64" s="298"/>
      <c r="W64" s="298"/>
      <c r="X64" s="298"/>
      <c r="Y64" s="298"/>
      <c r="Z64" s="298"/>
      <c r="AA64" s="298"/>
      <c r="AB64" s="298"/>
      <c r="AC64" s="298"/>
      <c r="AD64" s="298"/>
      <c r="AE64" s="298"/>
      <c r="AF64" s="298"/>
      <c r="AG64" s="298"/>
      <c r="AH64" s="298"/>
      <c r="AI64" s="298"/>
      <c r="AJ64" s="298"/>
      <c r="AK64" s="298"/>
      <c r="AL64" s="68"/>
      <c r="AM64" s="182"/>
    </row>
    <row r="65" customFormat="false" ht="30" hidden="false" customHeight="true" outlineLevel="0" collapsed="false">
      <c r="A65" s="273"/>
      <c r="B65" s="267" t="s">
        <v>718</v>
      </c>
      <c r="C65" s="298"/>
      <c r="D65" s="298"/>
      <c r="E65" s="298"/>
      <c r="F65" s="298"/>
      <c r="G65" s="298"/>
      <c r="H65" s="298"/>
      <c r="I65" s="298"/>
      <c r="J65" s="298"/>
      <c r="K65" s="298"/>
      <c r="L65" s="298"/>
      <c r="M65" s="298"/>
      <c r="N65" s="298"/>
      <c r="O65" s="298"/>
      <c r="P65" s="298" t="s">
        <v>138</v>
      </c>
      <c r="Q65" s="271"/>
      <c r="R65" s="298"/>
      <c r="S65" s="298"/>
      <c r="T65" s="300"/>
      <c r="U65" s="298"/>
      <c r="V65" s="298"/>
      <c r="W65" s="298"/>
      <c r="X65" s="298"/>
      <c r="Y65" s="298"/>
      <c r="Z65" s="298"/>
      <c r="AA65" s="298"/>
      <c r="AB65" s="298"/>
      <c r="AC65" s="298"/>
      <c r="AD65" s="298"/>
      <c r="AE65" s="298"/>
      <c r="AF65" s="298"/>
      <c r="AG65" s="298"/>
      <c r="AH65" s="298"/>
      <c r="AI65" s="298"/>
      <c r="AJ65" s="298"/>
      <c r="AK65" s="298"/>
      <c r="AL65" s="68"/>
      <c r="AM65" s="182"/>
    </row>
    <row r="66" customFormat="false" ht="30" hidden="false" customHeight="true" outlineLevel="0" collapsed="false">
      <c r="A66" s="273"/>
      <c r="B66" s="267" t="s">
        <v>719</v>
      </c>
      <c r="C66" s="298"/>
      <c r="D66" s="298"/>
      <c r="E66" s="298"/>
      <c r="F66" s="298"/>
      <c r="G66" s="298"/>
      <c r="H66" s="298"/>
      <c r="I66" s="298"/>
      <c r="J66" s="298"/>
      <c r="K66" s="298"/>
      <c r="L66" s="298"/>
      <c r="M66" s="298"/>
      <c r="N66" s="298"/>
      <c r="O66" s="298"/>
      <c r="P66" s="298"/>
      <c r="Q66" s="271"/>
      <c r="R66" s="298"/>
      <c r="S66" s="298" t="s">
        <v>138</v>
      </c>
      <c r="T66" s="300"/>
      <c r="U66" s="298"/>
      <c r="V66" s="298"/>
      <c r="W66" s="298"/>
      <c r="X66" s="298"/>
      <c r="Y66" s="298"/>
      <c r="Z66" s="298"/>
      <c r="AA66" s="298"/>
      <c r="AB66" s="298"/>
      <c r="AC66" s="298"/>
      <c r="AD66" s="298"/>
      <c r="AE66" s="298"/>
      <c r="AF66" s="298"/>
      <c r="AG66" s="298"/>
      <c r="AH66" s="298"/>
      <c r="AI66" s="298"/>
      <c r="AJ66" s="298"/>
      <c r="AK66" s="298"/>
      <c r="AL66" s="68"/>
      <c r="AM66" s="182"/>
    </row>
    <row r="67" customFormat="false" ht="30" hidden="false" customHeight="true" outlineLevel="0" collapsed="false">
      <c r="A67" s="273"/>
      <c r="B67" s="267" t="s">
        <v>720</v>
      </c>
      <c r="C67" s="298"/>
      <c r="D67" s="298"/>
      <c r="E67" s="298"/>
      <c r="F67" s="298"/>
      <c r="G67" s="298"/>
      <c r="H67" s="298"/>
      <c r="I67" s="298"/>
      <c r="J67" s="298"/>
      <c r="K67" s="298"/>
      <c r="L67" s="298"/>
      <c r="M67" s="298"/>
      <c r="N67" s="298"/>
      <c r="O67" s="298"/>
      <c r="P67" s="298" t="s">
        <v>138</v>
      </c>
      <c r="Q67" s="271"/>
      <c r="R67" s="298"/>
      <c r="S67" s="298"/>
      <c r="T67" s="300"/>
      <c r="U67" s="298"/>
      <c r="V67" s="298"/>
      <c r="W67" s="298"/>
      <c r="X67" s="298"/>
      <c r="Y67" s="298"/>
      <c r="Z67" s="298"/>
      <c r="AA67" s="298"/>
      <c r="AB67" s="298"/>
      <c r="AC67" s="298"/>
      <c r="AD67" s="298"/>
      <c r="AE67" s="298"/>
      <c r="AF67" s="298"/>
      <c r="AG67" s="298"/>
      <c r="AH67" s="298"/>
      <c r="AI67" s="298"/>
      <c r="AJ67" s="298"/>
      <c r="AK67" s="298"/>
      <c r="AL67" s="68"/>
      <c r="AM67" s="182"/>
    </row>
    <row r="68" customFormat="false" ht="30" hidden="false" customHeight="true" outlineLevel="0" collapsed="false">
      <c r="A68" s="273"/>
      <c r="B68" s="267" t="s">
        <v>721</v>
      </c>
      <c r="C68" s="298"/>
      <c r="D68" s="298"/>
      <c r="E68" s="298"/>
      <c r="F68" s="298"/>
      <c r="G68" s="298"/>
      <c r="H68" s="298"/>
      <c r="I68" s="298"/>
      <c r="J68" s="298"/>
      <c r="K68" s="298"/>
      <c r="L68" s="298"/>
      <c r="M68" s="298"/>
      <c r="N68" s="298"/>
      <c r="O68" s="298"/>
      <c r="P68" s="298"/>
      <c r="Q68" s="271" t="s">
        <v>138</v>
      </c>
      <c r="R68" s="298"/>
      <c r="S68" s="298"/>
      <c r="T68" s="300"/>
      <c r="U68" s="298"/>
      <c r="V68" s="298"/>
      <c r="W68" s="298"/>
      <c r="X68" s="298"/>
      <c r="Y68" s="298"/>
      <c r="Z68" s="298"/>
      <c r="AA68" s="298"/>
      <c r="AB68" s="298"/>
      <c r="AC68" s="298"/>
      <c r="AD68" s="298"/>
      <c r="AE68" s="298"/>
      <c r="AF68" s="298"/>
      <c r="AG68" s="298"/>
      <c r="AH68" s="298"/>
      <c r="AI68" s="298"/>
      <c r="AJ68" s="298"/>
      <c r="AK68" s="298"/>
      <c r="AL68" s="68"/>
      <c r="AM68" s="182"/>
    </row>
    <row r="69" customFormat="false" ht="30" hidden="false" customHeight="true" outlineLevel="0" collapsed="false">
      <c r="A69" s="273"/>
      <c r="B69" s="267" t="s">
        <v>722</v>
      </c>
      <c r="C69" s="298"/>
      <c r="D69" s="298"/>
      <c r="E69" s="298"/>
      <c r="F69" s="298"/>
      <c r="G69" s="298"/>
      <c r="H69" s="298"/>
      <c r="I69" s="298"/>
      <c r="J69" s="298"/>
      <c r="K69" s="298"/>
      <c r="L69" s="298"/>
      <c r="M69" s="298"/>
      <c r="N69" s="298"/>
      <c r="O69" s="298"/>
      <c r="P69" s="298"/>
      <c r="Q69" s="271"/>
      <c r="R69" s="298" t="s">
        <v>138</v>
      </c>
      <c r="S69" s="298"/>
      <c r="T69" s="300"/>
      <c r="U69" s="298"/>
      <c r="V69" s="298"/>
      <c r="W69" s="298"/>
      <c r="X69" s="298"/>
      <c r="Y69" s="298"/>
      <c r="Z69" s="298"/>
      <c r="AA69" s="298"/>
      <c r="AB69" s="298"/>
      <c r="AC69" s="298"/>
      <c r="AD69" s="298"/>
      <c r="AE69" s="298"/>
      <c r="AF69" s="298"/>
      <c r="AG69" s="298"/>
      <c r="AH69" s="298"/>
      <c r="AI69" s="298"/>
      <c r="AJ69" s="298"/>
      <c r="AK69" s="298"/>
      <c r="AL69" s="68"/>
      <c r="AM69" s="182"/>
    </row>
    <row r="70" customFormat="false" ht="30" hidden="false" customHeight="true" outlineLevel="0" collapsed="false">
      <c r="A70" s="273"/>
      <c r="B70" s="267" t="s">
        <v>723</v>
      </c>
      <c r="C70" s="298"/>
      <c r="D70" s="298"/>
      <c r="E70" s="298"/>
      <c r="F70" s="298"/>
      <c r="G70" s="298"/>
      <c r="H70" s="298"/>
      <c r="I70" s="298"/>
      <c r="J70" s="298"/>
      <c r="K70" s="298"/>
      <c r="L70" s="298"/>
      <c r="M70" s="298"/>
      <c r="N70" s="298"/>
      <c r="O70" s="298"/>
      <c r="P70" s="298"/>
      <c r="Q70" s="271"/>
      <c r="R70" s="298" t="s">
        <v>138</v>
      </c>
      <c r="S70" s="298"/>
      <c r="T70" s="300"/>
      <c r="U70" s="298"/>
      <c r="V70" s="298"/>
      <c r="W70" s="298"/>
      <c r="X70" s="298"/>
      <c r="Y70" s="298"/>
      <c r="Z70" s="298"/>
      <c r="AA70" s="298"/>
      <c r="AB70" s="298"/>
      <c r="AC70" s="298"/>
      <c r="AD70" s="298"/>
      <c r="AE70" s="298"/>
      <c r="AF70" s="298"/>
      <c r="AG70" s="298"/>
      <c r="AH70" s="298"/>
      <c r="AI70" s="298"/>
      <c r="AJ70" s="298"/>
      <c r="AK70" s="298"/>
      <c r="AL70" s="68"/>
      <c r="AM70" s="182"/>
    </row>
    <row r="71" customFormat="false" ht="30" hidden="false" customHeight="true" outlineLevel="0" collapsed="false">
      <c r="A71" s="273" t="s">
        <v>724</v>
      </c>
      <c r="B71" s="267" t="s">
        <v>380</v>
      </c>
      <c r="C71" s="301" t="s">
        <v>725</v>
      </c>
      <c r="D71" s="301"/>
      <c r="E71" s="301"/>
      <c r="F71" s="301"/>
      <c r="G71" s="301"/>
      <c r="H71" s="301"/>
      <c r="I71" s="301"/>
      <c r="J71" s="301"/>
      <c r="K71" s="301"/>
      <c r="L71" s="301"/>
      <c r="M71" s="301"/>
      <c r="N71" s="298"/>
      <c r="O71" s="298"/>
      <c r="P71" s="298"/>
      <c r="Q71" s="271"/>
      <c r="R71" s="298"/>
      <c r="S71" s="298" t="s">
        <v>682</v>
      </c>
      <c r="T71" s="300"/>
      <c r="U71" s="301"/>
      <c r="V71" s="301"/>
      <c r="W71" s="301"/>
      <c r="X71" s="301"/>
      <c r="Y71" s="301"/>
      <c r="Z71" s="301"/>
      <c r="AA71" s="301"/>
      <c r="AB71" s="301"/>
      <c r="AC71" s="301"/>
      <c r="AD71" s="301"/>
      <c r="AE71" s="301"/>
      <c r="AF71" s="301"/>
      <c r="AG71" s="301"/>
      <c r="AH71" s="301"/>
      <c r="AI71" s="301"/>
      <c r="AJ71" s="301"/>
      <c r="AK71" s="298"/>
      <c r="AL71" s="68"/>
      <c r="AM71" s="182"/>
    </row>
    <row r="72" customFormat="false" ht="30" hidden="false" customHeight="true" outlineLevel="0" collapsed="false">
      <c r="A72" s="273"/>
      <c r="B72" s="267" t="s">
        <v>392</v>
      </c>
      <c r="C72" s="301" t="s">
        <v>725</v>
      </c>
      <c r="D72" s="301"/>
      <c r="E72" s="301"/>
      <c r="F72" s="301"/>
      <c r="G72" s="301"/>
      <c r="H72" s="301"/>
      <c r="I72" s="301"/>
      <c r="J72" s="301"/>
      <c r="K72" s="301"/>
      <c r="L72" s="301"/>
      <c r="M72" s="301"/>
      <c r="N72" s="298"/>
      <c r="O72" s="298"/>
      <c r="P72" s="298"/>
      <c r="Q72" s="271"/>
      <c r="R72" s="298"/>
      <c r="S72" s="298" t="s">
        <v>682</v>
      </c>
      <c r="T72" s="300"/>
      <c r="U72" s="301"/>
      <c r="V72" s="301"/>
      <c r="W72" s="301"/>
      <c r="X72" s="301"/>
      <c r="Y72" s="301"/>
      <c r="Z72" s="301"/>
      <c r="AA72" s="301"/>
      <c r="AB72" s="301"/>
      <c r="AC72" s="301"/>
      <c r="AD72" s="301"/>
      <c r="AE72" s="301"/>
      <c r="AF72" s="301"/>
      <c r="AG72" s="301"/>
      <c r="AH72" s="301"/>
      <c r="AI72" s="301"/>
      <c r="AJ72" s="301"/>
      <c r="AK72" s="298"/>
      <c r="AL72" s="68"/>
      <c r="AM72" s="182"/>
    </row>
    <row r="73" customFormat="false" ht="30" hidden="false" customHeight="true" outlineLevel="0" collapsed="false">
      <c r="A73" s="273"/>
      <c r="B73" s="267" t="s">
        <v>402</v>
      </c>
      <c r="C73" s="301" t="s">
        <v>725</v>
      </c>
      <c r="D73" s="301"/>
      <c r="E73" s="301"/>
      <c r="F73" s="301"/>
      <c r="G73" s="301"/>
      <c r="H73" s="301"/>
      <c r="I73" s="301"/>
      <c r="J73" s="301"/>
      <c r="K73" s="301"/>
      <c r="L73" s="301"/>
      <c r="M73" s="301"/>
      <c r="N73" s="298"/>
      <c r="O73" s="298"/>
      <c r="P73" s="298"/>
      <c r="Q73" s="271"/>
      <c r="R73" s="298"/>
      <c r="S73" s="298" t="s">
        <v>682</v>
      </c>
      <c r="T73" s="300"/>
      <c r="U73" s="301"/>
      <c r="V73" s="301"/>
      <c r="W73" s="301"/>
      <c r="X73" s="301"/>
      <c r="Y73" s="301"/>
      <c r="Z73" s="301"/>
      <c r="AA73" s="301"/>
      <c r="AB73" s="301"/>
      <c r="AC73" s="301"/>
      <c r="AD73" s="301"/>
      <c r="AE73" s="301"/>
      <c r="AF73" s="301"/>
      <c r="AG73" s="301"/>
      <c r="AH73" s="301"/>
      <c r="AI73" s="301"/>
      <c r="AJ73" s="301"/>
      <c r="AK73" s="298"/>
      <c r="AL73" s="68"/>
      <c r="AM73" s="182"/>
    </row>
    <row r="74" customFormat="false" ht="30" hidden="false" customHeight="true" outlineLevel="0" collapsed="false">
      <c r="A74" s="273"/>
      <c r="B74" s="267" t="s">
        <v>411</v>
      </c>
      <c r="C74" s="301"/>
      <c r="D74" s="301"/>
      <c r="E74" s="301"/>
      <c r="F74" s="301"/>
      <c r="G74" s="301"/>
      <c r="H74" s="301"/>
      <c r="I74" s="301"/>
      <c r="J74" s="301"/>
      <c r="K74" s="301"/>
      <c r="L74" s="301"/>
      <c r="M74" s="301"/>
      <c r="N74" s="298"/>
      <c r="O74" s="298"/>
      <c r="P74" s="298"/>
      <c r="Q74" s="271" t="s">
        <v>138</v>
      </c>
      <c r="R74" s="298"/>
      <c r="S74" s="298"/>
      <c r="T74" s="300"/>
      <c r="U74" s="301"/>
      <c r="V74" s="301"/>
      <c r="W74" s="301"/>
      <c r="X74" s="301"/>
      <c r="Y74" s="301"/>
      <c r="Z74" s="301"/>
      <c r="AA74" s="301"/>
      <c r="AB74" s="301"/>
      <c r="AC74" s="301"/>
      <c r="AD74" s="301"/>
      <c r="AE74" s="301"/>
      <c r="AF74" s="301"/>
      <c r="AG74" s="301"/>
      <c r="AH74" s="301"/>
      <c r="AI74" s="301"/>
      <c r="AJ74" s="301"/>
      <c r="AK74" s="298"/>
      <c r="AL74" s="68"/>
      <c r="AM74" s="182"/>
    </row>
    <row r="75" customFormat="false" ht="30" hidden="false" customHeight="true" outlineLevel="0" collapsed="false">
      <c r="A75" s="273"/>
      <c r="B75" s="267" t="s">
        <v>421</v>
      </c>
      <c r="C75" s="301"/>
      <c r="D75" s="301"/>
      <c r="E75" s="301"/>
      <c r="F75" s="301"/>
      <c r="G75" s="301"/>
      <c r="H75" s="301"/>
      <c r="I75" s="301"/>
      <c r="J75" s="301"/>
      <c r="K75" s="301"/>
      <c r="L75" s="301"/>
      <c r="M75" s="301"/>
      <c r="N75" s="298"/>
      <c r="O75" s="298"/>
      <c r="P75" s="298"/>
      <c r="Q75" s="271" t="s">
        <v>138</v>
      </c>
      <c r="R75" s="298"/>
      <c r="S75" s="298"/>
      <c r="T75" s="300"/>
      <c r="U75" s="301"/>
      <c r="V75" s="301"/>
      <c r="W75" s="301"/>
      <c r="X75" s="301"/>
      <c r="Y75" s="301"/>
      <c r="Z75" s="301"/>
      <c r="AA75" s="301"/>
      <c r="AB75" s="301"/>
      <c r="AC75" s="301"/>
      <c r="AD75" s="301"/>
      <c r="AE75" s="301"/>
      <c r="AF75" s="301"/>
      <c r="AG75" s="301"/>
      <c r="AH75" s="301"/>
      <c r="AI75" s="301"/>
      <c r="AJ75" s="301"/>
      <c r="AK75" s="298"/>
      <c r="AL75" s="68"/>
      <c r="AM75" s="182"/>
    </row>
    <row r="76" customFormat="false" ht="30" hidden="false" customHeight="true" outlineLevel="0" collapsed="false">
      <c r="A76" s="273"/>
      <c r="B76" s="267" t="s">
        <v>431</v>
      </c>
      <c r="C76" s="301"/>
      <c r="D76" s="301"/>
      <c r="E76" s="301"/>
      <c r="F76" s="301"/>
      <c r="G76" s="301"/>
      <c r="H76" s="301"/>
      <c r="I76" s="301"/>
      <c r="J76" s="301"/>
      <c r="K76" s="301"/>
      <c r="L76" s="301"/>
      <c r="M76" s="301"/>
      <c r="N76" s="298"/>
      <c r="O76" s="298"/>
      <c r="P76" s="298"/>
      <c r="Q76" s="271" t="s">
        <v>138</v>
      </c>
      <c r="R76" s="298"/>
      <c r="S76" s="298"/>
      <c r="T76" s="300"/>
      <c r="U76" s="301"/>
      <c r="V76" s="301"/>
      <c r="W76" s="301"/>
      <c r="X76" s="301"/>
      <c r="Y76" s="301"/>
      <c r="Z76" s="301"/>
      <c r="AA76" s="301"/>
      <c r="AB76" s="301"/>
      <c r="AC76" s="301"/>
      <c r="AD76" s="301"/>
      <c r="AE76" s="301"/>
      <c r="AF76" s="301"/>
      <c r="AG76" s="301"/>
      <c r="AH76" s="301"/>
      <c r="AI76" s="301"/>
      <c r="AJ76" s="301"/>
      <c r="AK76" s="298"/>
      <c r="AL76" s="68"/>
      <c r="AM76" s="182"/>
    </row>
    <row r="77" customFormat="false" ht="30" hidden="false" customHeight="true" outlineLevel="0" collapsed="false">
      <c r="A77" s="273"/>
      <c r="B77" s="267" t="s">
        <v>439</v>
      </c>
      <c r="C77" s="301"/>
      <c r="D77" s="301"/>
      <c r="E77" s="301"/>
      <c r="F77" s="301"/>
      <c r="G77" s="301"/>
      <c r="H77" s="301"/>
      <c r="I77" s="301"/>
      <c r="J77" s="301"/>
      <c r="K77" s="301"/>
      <c r="L77" s="301"/>
      <c r="M77" s="301"/>
      <c r="N77" s="298"/>
      <c r="O77" s="298"/>
      <c r="P77" s="298"/>
      <c r="Q77" s="271" t="s">
        <v>138</v>
      </c>
      <c r="R77" s="298"/>
      <c r="S77" s="298"/>
      <c r="T77" s="300"/>
      <c r="U77" s="301"/>
      <c r="V77" s="301"/>
      <c r="W77" s="301"/>
      <c r="X77" s="301"/>
      <c r="Y77" s="301"/>
      <c r="Z77" s="301"/>
      <c r="AA77" s="301"/>
      <c r="AB77" s="301"/>
      <c r="AC77" s="301"/>
      <c r="AD77" s="301"/>
      <c r="AE77" s="301"/>
      <c r="AF77" s="301"/>
      <c r="AG77" s="301"/>
      <c r="AH77" s="301"/>
      <c r="AI77" s="301"/>
      <c r="AJ77" s="301"/>
      <c r="AK77" s="298"/>
      <c r="AL77" s="68"/>
      <c r="AM77" s="182"/>
    </row>
    <row r="78" customFormat="false" ht="30" hidden="false" customHeight="true" outlineLevel="0" collapsed="false">
      <c r="A78" s="273"/>
      <c r="B78" s="267" t="s">
        <v>449</v>
      </c>
      <c r="C78" s="301"/>
      <c r="D78" s="301"/>
      <c r="E78" s="301"/>
      <c r="F78" s="301"/>
      <c r="G78" s="301"/>
      <c r="H78" s="301"/>
      <c r="I78" s="301"/>
      <c r="J78" s="301"/>
      <c r="K78" s="301"/>
      <c r="L78" s="301"/>
      <c r="M78" s="301"/>
      <c r="N78" s="298"/>
      <c r="O78" s="298"/>
      <c r="P78" s="298"/>
      <c r="Q78" s="271" t="s">
        <v>138</v>
      </c>
      <c r="R78" s="298"/>
      <c r="S78" s="298"/>
      <c r="T78" s="300"/>
      <c r="U78" s="301"/>
      <c r="V78" s="301"/>
      <c r="W78" s="301"/>
      <c r="X78" s="301"/>
      <c r="Y78" s="301"/>
      <c r="Z78" s="301"/>
      <c r="AA78" s="301"/>
      <c r="AB78" s="301"/>
      <c r="AC78" s="301"/>
      <c r="AD78" s="301"/>
      <c r="AE78" s="301"/>
      <c r="AF78" s="301"/>
      <c r="AG78" s="301"/>
      <c r="AH78" s="301"/>
      <c r="AI78" s="301"/>
      <c r="AJ78" s="301"/>
      <c r="AK78" s="298"/>
      <c r="AL78" s="68"/>
      <c r="AM78" s="182"/>
    </row>
    <row r="79" customFormat="false" ht="30" hidden="false" customHeight="true" outlineLevel="0" collapsed="false">
      <c r="A79" s="273"/>
      <c r="B79" s="267" t="s">
        <v>726</v>
      </c>
      <c r="C79" s="301"/>
      <c r="D79" s="301"/>
      <c r="E79" s="301"/>
      <c r="F79" s="301"/>
      <c r="G79" s="301"/>
      <c r="H79" s="301"/>
      <c r="I79" s="301"/>
      <c r="J79" s="301"/>
      <c r="K79" s="301"/>
      <c r="L79" s="301"/>
      <c r="M79" s="301"/>
      <c r="N79" s="298"/>
      <c r="O79" s="298"/>
      <c r="P79" s="298"/>
      <c r="Q79" s="271" t="s">
        <v>138</v>
      </c>
      <c r="R79" s="298"/>
      <c r="S79" s="298"/>
      <c r="T79" s="300"/>
      <c r="U79" s="301"/>
      <c r="V79" s="301"/>
      <c r="W79" s="301"/>
      <c r="X79" s="301"/>
      <c r="Y79" s="301"/>
      <c r="Z79" s="301"/>
      <c r="AA79" s="301"/>
      <c r="AB79" s="301"/>
      <c r="AC79" s="301"/>
      <c r="AD79" s="301"/>
      <c r="AE79" s="301"/>
      <c r="AF79" s="301"/>
      <c r="AG79" s="301"/>
      <c r="AH79" s="301"/>
      <c r="AI79" s="301"/>
      <c r="AJ79" s="301"/>
      <c r="AK79" s="298"/>
      <c r="AL79" s="68"/>
      <c r="AM79" s="182"/>
    </row>
    <row r="80" customFormat="false" ht="30" hidden="false" customHeight="true" outlineLevel="0" collapsed="false">
      <c r="A80" s="273"/>
      <c r="B80" s="267" t="s">
        <v>727</v>
      </c>
      <c r="C80" s="301"/>
      <c r="D80" s="301"/>
      <c r="E80" s="301"/>
      <c r="F80" s="301"/>
      <c r="G80" s="301"/>
      <c r="H80" s="301"/>
      <c r="I80" s="301"/>
      <c r="J80" s="301"/>
      <c r="K80" s="301"/>
      <c r="L80" s="301"/>
      <c r="M80" s="301"/>
      <c r="N80" s="298"/>
      <c r="O80" s="298"/>
      <c r="P80" s="298"/>
      <c r="Q80" s="271" t="s">
        <v>138</v>
      </c>
      <c r="R80" s="298"/>
      <c r="S80" s="298"/>
      <c r="T80" s="300"/>
      <c r="U80" s="301"/>
      <c r="V80" s="301"/>
      <c r="W80" s="301"/>
      <c r="X80" s="301"/>
      <c r="Y80" s="301"/>
      <c r="Z80" s="301"/>
      <c r="AA80" s="301"/>
      <c r="AB80" s="301"/>
      <c r="AC80" s="301"/>
      <c r="AD80" s="301"/>
      <c r="AE80" s="301"/>
      <c r="AF80" s="301"/>
      <c r="AG80" s="301"/>
      <c r="AH80" s="301"/>
      <c r="AI80" s="301"/>
      <c r="AJ80" s="301"/>
      <c r="AK80" s="298"/>
      <c r="AL80" s="68"/>
      <c r="AM80" s="182"/>
    </row>
    <row r="81" customFormat="false" ht="30" hidden="false" customHeight="true" outlineLevel="0" collapsed="false">
      <c r="A81" s="273"/>
      <c r="B81" s="267" t="s">
        <v>728</v>
      </c>
      <c r="C81" s="301"/>
      <c r="D81" s="301"/>
      <c r="E81" s="301"/>
      <c r="F81" s="301"/>
      <c r="G81" s="301"/>
      <c r="H81" s="301"/>
      <c r="I81" s="301"/>
      <c r="J81" s="301"/>
      <c r="K81" s="301"/>
      <c r="L81" s="301"/>
      <c r="M81" s="301"/>
      <c r="N81" s="298"/>
      <c r="O81" s="298"/>
      <c r="P81" s="298"/>
      <c r="Q81" s="271" t="s">
        <v>138</v>
      </c>
      <c r="R81" s="298"/>
      <c r="S81" s="298"/>
      <c r="T81" s="300"/>
      <c r="U81" s="301"/>
      <c r="V81" s="301"/>
      <c r="W81" s="301"/>
      <c r="X81" s="301"/>
      <c r="Y81" s="301"/>
      <c r="Z81" s="301"/>
      <c r="AA81" s="301"/>
      <c r="AB81" s="301"/>
      <c r="AC81" s="301"/>
      <c r="AD81" s="301"/>
      <c r="AE81" s="301"/>
      <c r="AF81" s="301"/>
      <c r="AG81" s="301"/>
      <c r="AH81" s="301"/>
      <c r="AI81" s="301"/>
      <c r="AJ81" s="301"/>
      <c r="AK81" s="298"/>
      <c r="AL81" s="68"/>
      <c r="AM81" s="182"/>
    </row>
    <row r="82" customFormat="false" ht="30" hidden="false" customHeight="true" outlineLevel="0" collapsed="false">
      <c r="A82" s="273"/>
      <c r="B82" s="267" t="s">
        <v>729</v>
      </c>
      <c r="C82" s="301"/>
      <c r="D82" s="301"/>
      <c r="E82" s="301"/>
      <c r="F82" s="301"/>
      <c r="G82" s="301"/>
      <c r="H82" s="301"/>
      <c r="I82" s="301"/>
      <c r="J82" s="301"/>
      <c r="K82" s="301"/>
      <c r="L82" s="301"/>
      <c r="M82" s="301"/>
      <c r="N82" s="298"/>
      <c r="O82" s="298"/>
      <c r="P82" s="298"/>
      <c r="Q82" s="271" t="s">
        <v>138</v>
      </c>
      <c r="R82" s="298"/>
      <c r="S82" s="298"/>
      <c r="T82" s="300"/>
      <c r="U82" s="301"/>
      <c r="V82" s="301"/>
      <c r="W82" s="301"/>
      <c r="X82" s="301"/>
      <c r="Y82" s="301"/>
      <c r="Z82" s="301"/>
      <c r="AA82" s="301"/>
      <c r="AB82" s="301"/>
      <c r="AC82" s="301"/>
      <c r="AD82" s="301"/>
      <c r="AE82" s="301"/>
      <c r="AF82" s="301"/>
      <c r="AG82" s="301"/>
      <c r="AH82" s="301"/>
      <c r="AI82" s="301"/>
      <c r="AJ82" s="301"/>
      <c r="AK82" s="298"/>
      <c r="AL82" s="68"/>
      <c r="AM82" s="182"/>
    </row>
    <row r="83" customFormat="false" ht="30" hidden="false" customHeight="true" outlineLevel="0" collapsed="false">
      <c r="A83" s="273"/>
      <c r="B83" s="267" t="s">
        <v>730</v>
      </c>
      <c r="C83" s="301"/>
      <c r="D83" s="301"/>
      <c r="E83" s="301"/>
      <c r="F83" s="301"/>
      <c r="G83" s="301"/>
      <c r="H83" s="301"/>
      <c r="I83" s="301"/>
      <c r="J83" s="301"/>
      <c r="K83" s="301"/>
      <c r="L83" s="301"/>
      <c r="M83" s="301"/>
      <c r="N83" s="298"/>
      <c r="O83" s="298"/>
      <c r="P83" s="298"/>
      <c r="Q83" s="271" t="s">
        <v>138</v>
      </c>
      <c r="R83" s="298"/>
      <c r="S83" s="298"/>
      <c r="T83" s="300"/>
      <c r="U83" s="301"/>
      <c r="V83" s="301"/>
      <c r="W83" s="301"/>
      <c r="X83" s="301"/>
      <c r="Y83" s="301"/>
      <c r="Z83" s="301"/>
      <c r="AA83" s="301"/>
      <c r="AB83" s="301"/>
      <c r="AC83" s="301"/>
      <c r="AD83" s="301"/>
      <c r="AE83" s="301"/>
      <c r="AF83" s="301"/>
      <c r="AG83" s="301"/>
      <c r="AH83" s="301"/>
      <c r="AI83" s="301"/>
      <c r="AJ83" s="301"/>
      <c r="AK83" s="298"/>
      <c r="AL83" s="68"/>
      <c r="AM83" s="182"/>
    </row>
    <row r="84" customFormat="false" ht="30" hidden="false" customHeight="true" outlineLevel="0" collapsed="false">
      <c r="A84" s="273"/>
      <c r="B84" s="267" t="s">
        <v>731</v>
      </c>
      <c r="C84" s="301"/>
      <c r="D84" s="301"/>
      <c r="E84" s="301"/>
      <c r="F84" s="301"/>
      <c r="G84" s="301"/>
      <c r="H84" s="301"/>
      <c r="I84" s="301"/>
      <c r="J84" s="301"/>
      <c r="K84" s="301"/>
      <c r="L84" s="301"/>
      <c r="M84" s="301"/>
      <c r="N84" s="298"/>
      <c r="O84" s="298"/>
      <c r="P84" s="298"/>
      <c r="Q84" s="271" t="s">
        <v>138</v>
      </c>
      <c r="R84" s="298"/>
      <c r="S84" s="298"/>
      <c r="T84" s="300"/>
      <c r="U84" s="301"/>
      <c r="V84" s="301"/>
      <c r="W84" s="301"/>
      <c r="X84" s="301"/>
      <c r="Y84" s="301"/>
      <c r="Z84" s="301"/>
      <c r="AA84" s="301"/>
      <c r="AB84" s="301"/>
      <c r="AC84" s="301"/>
      <c r="AD84" s="301"/>
      <c r="AE84" s="301"/>
      <c r="AF84" s="301"/>
      <c r="AG84" s="301"/>
      <c r="AH84" s="301"/>
      <c r="AI84" s="301"/>
      <c r="AJ84" s="301"/>
      <c r="AK84" s="298"/>
      <c r="AL84" s="68"/>
      <c r="AM84" s="182"/>
    </row>
    <row r="85" customFormat="false" ht="30" hidden="false" customHeight="true" outlineLevel="0" collapsed="false">
      <c r="A85" s="273"/>
      <c r="B85" s="267" t="s">
        <v>732</v>
      </c>
      <c r="C85" s="301"/>
      <c r="D85" s="301"/>
      <c r="E85" s="301"/>
      <c r="F85" s="301"/>
      <c r="G85" s="301"/>
      <c r="H85" s="301"/>
      <c r="I85" s="301"/>
      <c r="J85" s="301"/>
      <c r="K85" s="301"/>
      <c r="L85" s="301"/>
      <c r="M85" s="301"/>
      <c r="N85" s="298"/>
      <c r="O85" s="298"/>
      <c r="P85" s="298"/>
      <c r="Q85" s="271" t="s">
        <v>138</v>
      </c>
      <c r="R85" s="298"/>
      <c r="S85" s="298"/>
      <c r="T85" s="300"/>
      <c r="U85" s="301"/>
      <c r="V85" s="301"/>
      <c r="W85" s="301"/>
      <c r="X85" s="301"/>
      <c r="Y85" s="301"/>
      <c r="Z85" s="301"/>
      <c r="AA85" s="301"/>
      <c r="AB85" s="301"/>
      <c r="AC85" s="301"/>
      <c r="AD85" s="301"/>
      <c r="AE85" s="301"/>
      <c r="AF85" s="301"/>
      <c r="AG85" s="301"/>
      <c r="AH85" s="301"/>
      <c r="AI85" s="301"/>
      <c r="AJ85" s="301"/>
      <c r="AK85" s="298"/>
      <c r="AL85" s="68"/>
      <c r="AM85" s="182"/>
    </row>
    <row r="86" customFormat="false" ht="30" hidden="false" customHeight="true" outlineLevel="0" collapsed="false">
      <c r="A86" s="273" t="s">
        <v>733</v>
      </c>
      <c r="B86" s="267" t="s">
        <v>458</v>
      </c>
      <c r="C86" s="301" t="s">
        <v>734</v>
      </c>
      <c r="D86" s="301"/>
      <c r="E86" s="301"/>
      <c r="F86" s="301"/>
      <c r="G86" s="301"/>
      <c r="H86" s="301"/>
      <c r="I86" s="301"/>
      <c r="J86" s="301"/>
      <c r="K86" s="301"/>
      <c r="L86" s="301"/>
      <c r="M86" s="301"/>
      <c r="N86" s="298"/>
      <c r="O86" s="298"/>
      <c r="P86" s="298"/>
      <c r="Q86" s="271"/>
      <c r="R86" s="298"/>
      <c r="S86" s="298" t="s">
        <v>682</v>
      </c>
      <c r="T86" s="300"/>
      <c r="U86" s="301"/>
      <c r="V86" s="301"/>
      <c r="W86" s="301"/>
      <c r="X86" s="301"/>
      <c r="Y86" s="301"/>
      <c r="Z86" s="301"/>
      <c r="AA86" s="301"/>
      <c r="AB86" s="301"/>
      <c r="AC86" s="301"/>
      <c r="AD86" s="301"/>
      <c r="AE86" s="301"/>
      <c r="AF86" s="301"/>
      <c r="AG86" s="301"/>
      <c r="AH86" s="301"/>
      <c r="AI86" s="301"/>
      <c r="AJ86" s="301"/>
      <c r="AK86" s="298"/>
      <c r="AL86" s="68"/>
      <c r="AM86" s="182"/>
    </row>
    <row r="87" customFormat="false" ht="30" hidden="false" customHeight="true" outlineLevel="0" collapsed="false">
      <c r="A87" s="273"/>
      <c r="B87" s="267" t="s">
        <v>466</v>
      </c>
      <c r="C87" s="301" t="s">
        <v>734</v>
      </c>
      <c r="D87" s="301"/>
      <c r="E87" s="301"/>
      <c r="F87" s="301"/>
      <c r="G87" s="301"/>
      <c r="H87" s="301"/>
      <c r="I87" s="301"/>
      <c r="J87" s="301"/>
      <c r="K87" s="301"/>
      <c r="L87" s="301"/>
      <c r="M87" s="301"/>
      <c r="N87" s="298"/>
      <c r="O87" s="298"/>
      <c r="P87" s="298"/>
      <c r="Q87" s="271"/>
      <c r="R87" s="298"/>
      <c r="S87" s="298" t="s">
        <v>682</v>
      </c>
      <c r="T87" s="300"/>
      <c r="U87" s="301"/>
      <c r="V87" s="301"/>
      <c r="W87" s="301"/>
      <c r="X87" s="301"/>
      <c r="Y87" s="301"/>
      <c r="Z87" s="301"/>
      <c r="AA87" s="301"/>
      <c r="AB87" s="301"/>
      <c r="AC87" s="301"/>
      <c r="AD87" s="301"/>
      <c r="AE87" s="301"/>
      <c r="AF87" s="301"/>
      <c r="AG87" s="301"/>
      <c r="AH87" s="301"/>
      <c r="AI87" s="301"/>
      <c r="AJ87" s="301"/>
      <c r="AK87" s="298"/>
      <c r="AL87" s="68"/>
      <c r="AM87" s="182"/>
    </row>
    <row r="88" customFormat="false" ht="30" hidden="false" customHeight="true" outlineLevel="0" collapsed="false">
      <c r="A88" s="273"/>
      <c r="B88" s="267" t="s">
        <v>481</v>
      </c>
      <c r="C88" s="301" t="s">
        <v>734</v>
      </c>
      <c r="D88" s="301"/>
      <c r="E88" s="301"/>
      <c r="F88" s="301"/>
      <c r="G88" s="301"/>
      <c r="H88" s="301"/>
      <c r="I88" s="301"/>
      <c r="J88" s="301"/>
      <c r="K88" s="301"/>
      <c r="L88" s="301"/>
      <c r="M88" s="301"/>
      <c r="N88" s="298"/>
      <c r="O88" s="298"/>
      <c r="P88" s="298"/>
      <c r="Q88" s="271"/>
      <c r="R88" s="298"/>
      <c r="S88" s="298" t="s">
        <v>682</v>
      </c>
      <c r="T88" s="300"/>
      <c r="U88" s="301"/>
      <c r="V88" s="301"/>
      <c r="W88" s="301"/>
      <c r="X88" s="301"/>
      <c r="Y88" s="301"/>
      <c r="Z88" s="301"/>
      <c r="AA88" s="301"/>
      <c r="AB88" s="301"/>
      <c r="AC88" s="301"/>
      <c r="AD88" s="301"/>
      <c r="AE88" s="301"/>
      <c r="AF88" s="301"/>
      <c r="AG88" s="301"/>
      <c r="AH88" s="301"/>
      <c r="AI88" s="301"/>
      <c r="AJ88" s="301"/>
      <c r="AK88" s="298"/>
      <c r="AL88" s="68"/>
      <c r="AM88" s="182"/>
    </row>
    <row r="89" customFormat="false" ht="30" hidden="false" customHeight="true" outlineLevel="0" collapsed="false">
      <c r="A89" s="273"/>
      <c r="B89" s="267" t="s">
        <v>492</v>
      </c>
      <c r="C89" s="301"/>
      <c r="D89" s="301"/>
      <c r="E89" s="301"/>
      <c r="F89" s="301"/>
      <c r="G89" s="301"/>
      <c r="H89" s="301"/>
      <c r="I89" s="301"/>
      <c r="J89" s="301"/>
      <c r="K89" s="301"/>
      <c r="L89" s="301"/>
      <c r="M89" s="301"/>
      <c r="N89" s="298"/>
      <c r="O89" s="298"/>
      <c r="P89" s="298"/>
      <c r="Q89" s="271"/>
      <c r="R89" s="298"/>
      <c r="S89" s="298" t="s">
        <v>138</v>
      </c>
      <c r="T89" s="300"/>
      <c r="U89" s="301"/>
      <c r="V89" s="301"/>
      <c r="W89" s="301"/>
      <c r="X89" s="301"/>
      <c r="Y89" s="301"/>
      <c r="Z89" s="301"/>
      <c r="AA89" s="301"/>
      <c r="AB89" s="301"/>
      <c r="AC89" s="301"/>
      <c r="AD89" s="301"/>
      <c r="AE89" s="301"/>
      <c r="AF89" s="301"/>
      <c r="AG89" s="301"/>
      <c r="AH89" s="301"/>
      <c r="AI89" s="301"/>
      <c r="AJ89" s="301"/>
      <c r="AK89" s="298"/>
      <c r="AL89" s="68"/>
      <c r="AM89" s="182"/>
    </row>
    <row r="90" customFormat="false" ht="30" hidden="false" customHeight="true" outlineLevel="0" collapsed="false">
      <c r="A90" s="273"/>
      <c r="B90" s="267" t="s">
        <v>735</v>
      </c>
      <c r="C90" s="301"/>
      <c r="D90" s="301"/>
      <c r="E90" s="301"/>
      <c r="F90" s="301"/>
      <c r="G90" s="301"/>
      <c r="H90" s="301"/>
      <c r="I90" s="301"/>
      <c r="J90" s="301"/>
      <c r="K90" s="301"/>
      <c r="L90" s="301"/>
      <c r="M90" s="301"/>
      <c r="N90" s="298"/>
      <c r="O90" s="298"/>
      <c r="P90" s="298"/>
      <c r="Q90" s="271"/>
      <c r="R90" s="298"/>
      <c r="S90" s="298" t="s">
        <v>138</v>
      </c>
      <c r="T90" s="300"/>
      <c r="U90" s="301"/>
      <c r="V90" s="301"/>
      <c r="W90" s="301"/>
      <c r="X90" s="301"/>
      <c r="Y90" s="301"/>
      <c r="Z90" s="301"/>
      <c r="AA90" s="301"/>
      <c r="AB90" s="301"/>
      <c r="AC90" s="301"/>
      <c r="AD90" s="301"/>
      <c r="AE90" s="301"/>
      <c r="AF90" s="301"/>
      <c r="AG90" s="301"/>
      <c r="AH90" s="301"/>
      <c r="AI90" s="301"/>
      <c r="AJ90" s="301"/>
      <c r="AK90" s="298"/>
      <c r="AL90" s="68"/>
      <c r="AM90" s="182"/>
    </row>
    <row r="91" customFormat="false" ht="30" hidden="false" customHeight="true" outlineLevel="0" collapsed="false">
      <c r="A91" s="273"/>
      <c r="B91" s="267" t="s">
        <v>736</v>
      </c>
      <c r="C91" s="301"/>
      <c r="D91" s="301"/>
      <c r="E91" s="301"/>
      <c r="F91" s="301"/>
      <c r="G91" s="301"/>
      <c r="H91" s="301"/>
      <c r="I91" s="301"/>
      <c r="J91" s="301"/>
      <c r="K91" s="301"/>
      <c r="L91" s="301"/>
      <c r="M91" s="301"/>
      <c r="N91" s="298"/>
      <c r="O91" s="298"/>
      <c r="P91" s="298"/>
      <c r="Q91" s="271"/>
      <c r="R91" s="298"/>
      <c r="S91" s="298" t="s">
        <v>138</v>
      </c>
      <c r="T91" s="300"/>
      <c r="U91" s="301"/>
      <c r="V91" s="301"/>
      <c r="W91" s="301"/>
      <c r="X91" s="301"/>
      <c r="Y91" s="301"/>
      <c r="Z91" s="301"/>
      <c r="AA91" s="301"/>
      <c r="AB91" s="301"/>
      <c r="AC91" s="301"/>
      <c r="AD91" s="301"/>
      <c r="AE91" s="301"/>
      <c r="AF91" s="301"/>
      <c r="AG91" s="301"/>
      <c r="AH91" s="301"/>
      <c r="AI91" s="301"/>
      <c r="AJ91" s="301"/>
      <c r="AK91" s="298"/>
      <c r="AL91" s="68"/>
      <c r="AM91" s="182"/>
    </row>
    <row r="92" customFormat="false" ht="30" hidden="false" customHeight="true" outlineLevel="0" collapsed="false">
      <c r="A92" s="273"/>
      <c r="B92" s="267" t="s">
        <v>737</v>
      </c>
      <c r="C92" s="301"/>
      <c r="D92" s="301"/>
      <c r="E92" s="301"/>
      <c r="F92" s="301"/>
      <c r="G92" s="301"/>
      <c r="H92" s="301"/>
      <c r="I92" s="301"/>
      <c r="J92" s="301"/>
      <c r="K92" s="301"/>
      <c r="L92" s="301"/>
      <c r="M92" s="301"/>
      <c r="N92" s="298"/>
      <c r="O92" s="298"/>
      <c r="P92" s="298"/>
      <c r="Q92" s="271"/>
      <c r="R92" s="298"/>
      <c r="S92" s="298" t="s">
        <v>138</v>
      </c>
      <c r="T92" s="300"/>
      <c r="U92" s="301"/>
      <c r="V92" s="301"/>
      <c r="W92" s="301"/>
      <c r="X92" s="301"/>
      <c r="Y92" s="301"/>
      <c r="Z92" s="301"/>
      <c r="AA92" s="301"/>
      <c r="AB92" s="301"/>
      <c r="AC92" s="301"/>
      <c r="AD92" s="301"/>
      <c r="AE92" s="301"/>
      <c r="AF92" s="301"/>
      <c r="AG92" s="301"/>
      <c r="AH92" s="301"/>
      <c r="AI92" s="301"/>
      <c r="AJ92" s="301"/>
      <c r="AK92" s="298"/>
      <c r="AL92" s="68"/>
      <c r="AM92" s="182"/>
    </row>
    <row r="93" customFormat="false" ht="30" hidden="false" customHeight="true" outlineLevel="0" collapsed="false">
      <c r="A93" s="273"/>
      <c r="B93" s="267" t="s">
        <v>738</v>
      </c>
      <c r="C93" s="301"/>
      <c r="D93" s="301"/>
      <c r="E93" s="301"/>
      <c r="F93" s="301"/>
      <c r="G93" s="301"/>
      <c r="H93" s="301"/>
      <c r="I93" s="301"/>
      <c r="J93" s="301"/>
      <c r="K93" s="301"/>
      <c r="L93" s="301"/>
      <c r="M93" s="301"/>
      <c r="N93" s="298"/>
      <c r="O93" s="298"/>
      <c r="P93" s="298"/>
      <c r="Q93" s="271"/>
      <c r="R93" s="298"/>
      <c r="S93" s="298" t="s">
        <v>138</v>
      </c>
      <c r="T93" s="300"/>
      <c r="U93" s="301"/>
      <c r="V93" s="301"/>
      <c r="W93" s="301"/>
      <c r="X93" s="301"/>
      <c r="Y93" s="301"/>
      <c r="Z93" s="301"/>
      <c r="AA93" s="301"/>
      <c r="AB93" s="301"/>
      <c r="AC93" s="301"/>
      <c r="AD93" s="301"/>
      <c r="AE93" s="301"/>
      <c r="AF93" s="301"/>
      <c r="AG93" s="301"/>
      <c r="AH93" s="301"/>
      <c r="AI93" s="301"/>
      <c r="AJ93" s="301"/>
      <c r="AK93" s="298"/>
      <c r="AL93" s="68"/>
      <c r="AM93" s="182"/>
    </row>
    <row r="94" customFormat="false" ht="30" hidden="false" customHeight="true" outlineLevel="0" collapsed="false">
      <c r="A94" s="273"/>
      <c r="B94" s="267" t="s">
        <v>739</v>
      </c>
      <c r="C94" s="301"/>
      <c r="D94" s="301"/>
      <c r="E94" s="301"/>
      <c r="F94" s="301"/>
      <c r="G94" s="301"/>
      <c r="H94" s="301"/>
      <c r="I94" s="301"/>
      <c r="J94" s="301"/>
      <c r="K94" s="301"/>
      <c r="L94" s="301"/>
      <c r="M94" s="301"/>
      <c r="N94" s="298"/>
      <c r="O94" s="298"/>
      <c r="P94" s="298"/>
      <c r="Q94" s="271"/>
      <c r="R94" s="298"/>
      <c r="S94" s="298" t="s">
        <v>138</v>
      </c>
      <c r="T94" s="300"/>
      <c r="U94" s="301"/>
      <c r="V94" s="301"/>
      <c r="W94" s="301"/>
      <c r="X94" s="301"/>
      <c r="Y94" s="301"/>
      <c r="Z94" s="301"/>
      <c r="AA94" s="301"/>
      <c r="AB94" s="301"/>
      <c r="AC94" s="301"/>
      <c r="AD94" s="301"/>
      <c r="AE94" s="301"/>
      <c r="AF94" s="301"/>
      <c r="AG94" s="301"/>
      <c r="AH94" s="301"/>
      <c r="AI94" s="301"/>
      <c r="AJ94" s="301"/>
      <c r="AK94" s="298"/>
      <c r="AL94" s="68"/>
      <c r="AM94" s="182"/>
    </row>
    <row r="95" customFormat="false" ht="30" hidden="false" customHeight="true" outlineLevel="0" collapsed="false">
      <c r="A95" s="273"/>
      <c r="B95" s="267" t="s">
        <v>740</v>
      </c>
      <c r="C95" s="301"/>
      <c r="D95" s="301"/>
      <c r="E95" s="301"/>
      <c r="F95" s="301"/>
      <c r="G95" s="301"/>
      <c r="H95" s="301"/>
      <c r="I95" s="301"/>
      <c r="J95" s="301"/>
      <c r="K95" s="301"/>
      <c r="L95" s="301"/>
      <c r="M95" s="301"/>
      <c r="N95" s="298"/>
      <c r="O95" s="298"/>
      <c r="P95" s="298"/>
      <c r="Q95" s="271"/>
      <c r="R95" s="298"/>
      <c r="S95" s="298" t="s">
        <v>138</v>
      </c>
      <c r="T95" s="300"/>
      <c r="U95" s="301"/>
      <c r="V95" s="301"/>
      <c r="W95" s="301"/>
      <c r="X95" s="301"/>
      <c r="Y95" s="301"/>
      <c r="Z95" s="301"/>
      <c r="AA95" s="301"/>
      <c r="AB95" s="301"/>
      <c r="AC95" s="301"/>
      <c r="AD95" s="301"/>
      <c r="AE95" s="301"/>
      <c r="AF95" s="301"/>
      <c r="AG95" s="301"/>
      <c r="AH95" s="301"/>
      <c r="AI95" s="301"/>
      <c r="AJ95" s="301"/>
      <c r="AK95" s="298"/>
      <c r="AL95" s="68"/>
      <c r="AM95" s="182"/>
    </row>
    <row r="96" customFormat="false" ht="30" hidden="false" customHeight="true" outlineLevel="0" collapsed="false">
      <c r="A96" s="273"/>
      <c r="B96" s="267" t="s">
        <v>741</v>
      </c>
      <c r="C96" s="301"/>
      <c r="D96" s="301"/>
      <c r="E96" s="301"/>
      <c r="F96" s="301"/>
      <c r="G96" s="301"/>
      <c r="H96" s="301"/>
      <c r="I96" s="301"/>
      <c r="J96" s="301"/>
      <c r="K96" s="301"/>
      <c r="L96" s="301"/>
      <c r="M96" s="301"/>
      <c r="N96" s="298"/>
      <c r="O96" s="298"/>
      <c r="P96" s="298"/>
      <c r="Q96" s="271"/>
      <c r="R96" s="298"/>
      <c r="S96" s="298" t="s">
        <v>138</v>
      </c>
      <c r="T96" s="300"/>
      <c r="U96" s="301"/>
      <c r="V96" s="301"/>
      <c r="W96" s="301"/>
      <c r="X96" s="301"/>
      <c r="Y96" s="301"/>
      <c r="Z96" s="301"/>
      <c r="AA96" s="301"/>
      <c r="AB96" s="301"/>
      <c r="AC96" s="301"/>
      <c r="AD96" s="301"/>
      <c r="AE96" s="301"/>
      <c r="AF96" s="301"/>
      <c r="AG96" s="301"/>
      <c r="AH96" s="301"/>
      <c r="AI96" s="301"/>
      <c r="AJ96" s="301"/>
      <c r="AK96" s="298"/>
      <c r="AL96" s="68"/>
      <c r="AM96" s="182"/>
    </row>
    <row r="97" customFormat="false" ht="30" hidden="false" customHeight="true" outlineLevel="0" collapsed="false">
      <c r="A97" s="273"/>
      <c r="B97" s="267" t="s">
        <v>742</v>
      </c>
      <c r="C97" s="301"/>
      <c r="D97" s="301"/>
      <c r="E97" s="301"/>
      <c r="F97" s="301"/>
      <c r="G97" s="301"/>
      <c r="H97" s="301"/>
      <c r="I97" s="301"/>
      <c r="J97" s="301"/>
      <c r="K97" s="301"/>
      <c r="L97" s="301"/>
      <c r="M97" s="301"/>
      <c r="N97" s="298"/>
      <c r="O97" s="298"/>
      <c r="P97" s="298"/>
      <c r="Q97" s="271"/>
      <c r="R97" s="298"/>
      <c r="S97" s="298" t="s">
        <v>138</v>
      </c>
      <c r="T97" s="300"/>
      <c r="U97" s="301"/>
      <c r="V97" s="301"/>
      <c r="W97" s="301"/>
      <c r="X97" s="301"/>
      <c r="Y97" s="301"/>
      <c r="Z97" s="301"/>
      <c r="AA97" s="301"/>
      <c r="AB97" s="301"/>
      <c r="AC97" s="301"/>
      <c r="AD97" s="301"/>
      <c r="AE97" s="301"/>
      <c r="AF97" s="301"/>
      <c r="AG97" s="301"/>
      <c r="AH97" s="301"/>
      <c r="AI97" s="301"/>
      <c r="AJ97" s="301"/>
      <c r="AK97" s="298"/>
      <c r="AL97" s="68"/>
      <c r="AM97" s="182"/>
    </row>
    <row r="98" customFormat="false" ht="30" hidden="false" customHeight="true" outlineLevel="0" collapsed="false">
      <c r="A98" s="273"/>
      <c r="B98" s="267" t="s">
        <v>743</v>
      </c>
      <c r="C98" s="301"/>
      <c r="D98" s="301"/>
      <c r="E98" s="301"/>
      <c r="F98" s="301"/>
      <c r="G98" s="301"/>
      <c r="H98" s="301"/>
      <c r="I98" s="301"/>
      <c r="J98" s="301"/>
      <c r="K98" s="301"/>
      <c r="L98" s="301"/>
      <c r="M98" s="301"/>
      <c r="N98" s="298"/>
      <c r="O98" s="298"/>
      <c r="P98" s="298"/>
      <c r="Q98" s="271"/>
      <c r="R98" s="298"/>
      <c r="S98" s="298" t="s">
        <v>138</v>
      </c>
      <c r="T98" s="300"/>
      <c r="U98" s="301"/>
      <c r="V98" s="301"/>
      <c r="W98" s="301"/>
      <c r="X98" s="301"/>
      <c r="Y98" s="301"/>
      <c r="Z98" s="301"/>
      <c r="AA98" s="301"/>
      <c r="AB98" s="301"/>
      <c r="AC98" s="301"/>
      <c r="AD98" s="301"/>
      <c r="AE98" s="301"/>
      <c r="AF98" s="301"/>
      <c r="AG98" s="301"/>
      <c r="AH98" s="301"/>
      <c r="AI98" s="301"/>
      <c r="AJ98" s="301"/>
      <c r="AK98" s="298"/>
      <c r="AL98" s="68"/>
      <c r="AM98" s="182"/>
    </row>
    <row r="99" customFormat="false" ht="30" hidden="false" customHeight="true" outlineLevel="0" collapsed="false">
      <c r="A99" s="273"/>
      <c r="B99" s="267" t="s">
        <v>744</v>
      </c>
      <c r="C99" s="301"/>
      <c r="D99" s="301"/>
      <c r="E99" s="301"/>
      <c r="F99" s="301"/>
      <c r="G99" s="301"/>
      <c r="H99" s="301"/>
      <c r="I99" s="301"/>
      <c r="J99" s="301"/>
      <c r="K99" s="301"/>
      <c r="L99" s="301"/>
      <c r="M99" s="301"/>
      <c r="N99" s="298"/>
      <c r="O99" s="298"/>
      <c r="P99" s="298"/>
      <c r="Q99" s="271"/>
      <c r="R99" s="298"/>
      <c r="S99" s="298" t="s">
        <v>138</v>
      </c>
      <c r="T99" s="300"/>
      <c r="U99" s="301"/>
      <c r="V99" s="301"/>
      <c r="W99" s="301"/>
      <c r="X99" s="301"/>
      <c r="Y99" s="301"/>
      <c r="Z99" s="301"/>
      <c r="AA99" s="301"/>
      <c r="AB99" s="301"/>
      <c r="AC99" s="301"/>
      <c r="AD99" s="301"/>
      <c r="AE99" s="301"/>
      <c r="AF99" s="301"/>
      <c r="AG99" s="301"/>
      <c r="AH99" s="301"/>
      <c r="AI99" s="301"/>
      <c r="AJ99" s="301"/>
      <c r="AK99" s="298"/>
      <c r="AL99" s="68"/>
      <c r="AM99" s="182"/>
    </row>
    <row r="100" customFormat="false" ht="30" hidden="false" customHeight="true" outlineLevel="0" collapsed="false">
      <c r="A100" s="273"/>
      <c r="B100" s="267" t="s">
        <v>745</v>
      </c>
      <c r="C100" s="301"/>
      <c r="D100" s="301"/>
      <c r="E100" s="301"/>
      <c r="F100" s="301"/>
      <c r="G100" s="301"/>
      <c r="H100" s="301"/>
      <c r="I100" s="301"/>
      <c r="J100" s="301"/>
      <c r="K100" s="301"/>
      <c r="L100" s="301"/>
      <c r="M100" s="301"/>
      <c r="N100" s="298"/>
      <c r="O100" s="298"/>
      <c r="P100" s="298"/>
      <c r="Q100" s="271"/>
      <c r="R100" s="298"/>
      <c r="S100" s="298" t="s">
        <v>138</v>
      </c>
      <c r="T100" s="300"/>
      <c r="U100" s="301"/>
      <c r="V100" s="301"/>
      <c r="W100" s="301"/>
      <c r="X100" s="301"/>
      <c r="Y100" s="301"/>
      <c r="Z100" s="301"/>
      <c r="AA100" s="301"/>
      <c r="AB100" s="301"/>
      <c r="AC100" s="301"/>
      <c r="AD100" s="301"/>
      <c r="AE100" s="301"/>
      <c r="AF100" s="301"/>
      <c r="AG100" s="301"/>
      <c r="AH100" s="301"/>
      <c r="AI100" s="301"/>
      <c r="AJ100" s="301"/>
      <c r="AK100" s="298"/>
      <c r="AL100" s="68"/>
      <c r="AM100" s="182"/>
    </row>
    <row r="101" customFormat="false" ht="30" hidden="false" customHeight="true" outlineLevel="0" collapsed="false">
      <c r="A101" s="273" t="s">
        <v>746</v>
      </c>
      <c r="B101" s="267" t="s">
        <v>747</v>
      </c>
      <c r="C101" s="301" t="s">
        <v>748</v>
      </c>
      <c r="D101" s="301"/>
      <c r="E101" s="301"/>
      <c r="F101" s="301"/>
      <c r="G101" s="301"/>
      <c r="H101" s="301"/>
      <c r="I101" s="301"/>
      <c r="J101" s="301"/>
      <c r="K101" s="301"/>
      <c r="L101" s="301"/>
      <c r="M101" s="301"/>
      <c r="N101" s="298"/>
      <c r="O101" s="298"/>
      <c r="P101" s="298"/>
      <c r="Q101" s="271"/>
      <c r="R101" s="298"/>
      <c r="S101" s="298" t="s">
        <v>682</v>
      </c>
      <c r="T101" s="300"/>
      <c r="U101" s="301"/>
      <c r="V101" s="301"/>
      <c r="W101" s="301"/>
      <c r="X101" s="301"/>
      <c r="Y101" s="301"/>
      <c r="Z101" s="301"/>
      <c r="AA101" s="301"/>
      <c r="AB101" s="301"/>
      <c r="AC101" s="301"/>
      <c r="AD101" s="301"/>
      <c r="AE101" s="301"/>
      <c r="AF101" s="301"/>
      <c r="AG101" s="301"/>
      <c r="AH101" s="301"/>
      <c r="AI101" s="301"/>
      <c r="AJ101" s="301"/>
      <c r="AK101" s="298"/>
      <c r="AL101" s="68"/>
      <c r="AM101" s="182"/>
    </row>
    <row r="102" customFormat="false" ht="30" hidden="false" customHeight="true" outlineLevel="0" collapsed="false">
      <c r="A102" s="273"/>
      <c r="B102" s="267" t="s">
        <v>749</v>
      </c>
      <c r="C102" s="301" t="s">
        <v>748</v>
      </c>
      <c r="D102" s="301"/>
      <c r="E102" s="301"/>
      <c r="F102" s="301"/>
      <c r="G102" s="301"/>
      <c r="H102" s="301"/>
      <c r="I102" s="301"/>
      <c r="J102" s="301"/>
      <c r="K102" s="301"/>
      <c r="L102" s="301"/>
      <c r="M102" s="301"/>
      <c r="N102" s="298"/>
      <c r="O102" s="298"/>
      <c r="P102" s="298"/>
      <c r="Q102" s="271"/>
      <c r="R102" s="298"/>
      <c r="S102" s="298" t="s">
        <v>682</v>
      </c>
      <c r="T102" s="300"/>
      <c r="U102" s="301"/>
      <c r="V102" s="301"/>
      <c r="W102" s="301"/>
      <c r="X102" s="301"/>
      <c r="Y102" s="301"/>
      <c r="Z102" s="301"/>
      <c r="AA102" s="301"/>
      <c r="AB102" s="301"/>
      <c r="AC102" s="301"/>
      <c r="AD102" s="301"/>
      <c r="AE102" s="301"/>
      <c r="AF102" s="301"/>
      <c r="AG102" s="301"/>
      <c r="AH102" s="301"/>
      <c r="AI102" s="301"/>
      <c r="AJ102" s="301"/>
      <c r="AK102" s="298"/>
      <c r="AL102" s="68"/>
      <c r="AM102" s="182"/>
    </row>
    <row r="103" customFormat="false" ht="30" hidden="false" customHeight="true" outlineLevel="0" collapsed="false">
      <c r="A103" s="273"/>
      <c r="B103" s="267" t="s">
        <v>750</v>
      </c>
      <c r="C103" s="301" t="s">
        <v>748</v>
      </c>
      <c r="D103" s="301"/>
      <c r="E103" s="301"/>
      <c r="F103" s="301"/>
      <c r="G103" s="301"/>
      <c r="H103" s="301"/>
      <c r="I103" s="301"/>
      <c r="J103" s="301"/>
      <c r="K103" s="301"/>
      <c r="L103" s="301"/>
      <c r="M103" s="301"/>
      <c r="N103" s="298"/>
      <c r="O103" s="298"/>
      <c r="P103" s="298"/>
      <c r="Q103" s="271"/>
      <c r="R103" s="298"/>
      <c r="S103" s="298" t="s">
        <v>682</v>
      </c>
      <c r="T103" s="300"/>
      <c r="U103" s="301"/>
      <c r="V103" s="301"/>
      <c r="W103" s="301"/>
      <c r="X103" s="301"/>
      <c r="Y103" s="301"/>
      <c r="Z103" s="301"/>
      <c r="AA103" s="301"/>
      <c r="AB103" s="301"/>
      <c r="AC103" s="301"/>
      <c r="AD103" s="301"/>
      <c r="AE103" s="301"/>
      <c r="AF103" s="301"/>
      <c r="AG103" s="301"/>
      <c r="AH103" s="301"/>
      <c r="AI103" s="301"/>
      <c r="AJ103" s="301"/>
      <c r="AK103" s="298"/>
      <c r="AL103" s="68"/>
      <c r="AM103" s="182"/>
    </row>
    <row r="104" customFormat="false" ht="30" hidden="false" customHeight="true" outlineLevel="0" collapsed="false">
      <c r="A104" s="273"/>
      <c r="B104" s="267" t="s">
        <v>751</v>
      </c>
      <c r="C104" s="301"/>
      <c r="D104" s="301"/>
      <c r="E104" s="301"/>
      <c r="F104" s="301"/>
      <c r="G104" s="301"/>
      <c r="H104" s="301"/>
      <c r="I104" s="301"/>
      <c r="J104" s="301"/>
      <c r="K104" s="301"/>
      <c r="L104" s="301"/>
      <c r="M104" s="301"/>
      <c r="N104" s="298"/>
      <c r="O104" s="298"/>
      <c r="P104" s="298"/>
      <c r="Q104" s="271"/>
      <c r="R104" s="298" t="s">
        <v>138</v>
      </c>
      <c r="S104" s="298"/>
      <c r="T104" s="300"/>
      <c r="U104" s="301"/>
      <c r="V104" s="301"/>
      <c r="W104" s="301"/>
      <c r="X104" s="301"/>
      <c r="Y104" s="301"/>
      <c r="Z104" s="301"/>
      <c r="AA104" s="301"/>
      <c r="AB104" s="301"/>
      <c r="AC104" s="301"/>
      <c r="AD104" s="301"/>
      <c r="AE104" s="301"/>
      <c r="AF104" s="301"/>
      <c r="AG104" s="301"/>
      <c r="AH104" s="301"/>
      <c r="AI104" s="301"/>
      <c r="AJ104" s="301"/>
      <c r="AK104" s="298"/>
      <c r="AL104" s="68"/>
      <c r="AM104" s="182"/>
    </row>
    <row r="105" customFormat="false" ht="30" hidden="false" customHeight="true" outlineLevel="0" collapsed="false">
      <c r="A105" s="273"/>
      <c r="B105" s="267" t="s">
        <v>752</v>
      </c>
      <c r="C105" s="301"/>
      <c r="D105" s="301"/>
      <c r="E105" s="301"/>
      <c r="F105" s="301"/>
      <c r="G105" s="301"/>
      <c r="H105" s="301"/>
      <c r="I105" s="301"/>
      <c r="J105" s="301"/>
      <c r="K105" s="301"/>
      <c r="L105" s="301"/>
      <c r="M105" s="301"/>
      <c r="N105" s="298"/>
      <c r="O105" s="298"/>
      <c r="P105" s="298" t="s">
        <v>138</v>
      </c>
      <c r="Q105" s="271"/>
      <c r="R105" s="298"/>
      <c r="S105" s="298"/>
      <c r="T105" s="300"/>
      <c r="U105" s="301"/>
      <c r="V105" s="301"/>
      <c r="W105" s="301"/>
      <c r="X105" s="301"/>
      <c r="Y105" s="301"/>
      <c r="Z105" s="301"/>
      <c r="AA105" s="301"/>
      <c r="AB105" s="301"/>
      <c r="AC105" s="301"/>
      <c r="AD105" s="301"/>
      <c r="AE105" s="301"/>
      <c r="AF105" s="301"/>
      <c r="AG105" s="301"/>
      <c r="AH105" s="301"/>
      <c r="AI105" s="301"/>
      <c r="AJ105" s="301"/>
      <c r="AK105" s="298"/>
      <c r="AL105" s="68"/>
      <c r="AM105" s="182"/>
    </row>
    <row r="106" customFormat="false" ht="30" hidden="false" customHeight="true" outlineLevel="0" collapsed="false">
      <c r="A106" s="273"/>
      <c r="B106" s="267" t="s">
        <v>753</v>
      </c>
      <c r="C106" s="301"/>
      <c r="D106" s="301"/>
      <c r="E106" s="301"/>
      <c r="F106" s="301"/>
      <c r="G106" s="301"/>
      <c r="H106" s="301"/>
      <c r="I106" s="301"/>
      <c r="J106" s="301"/>
      <c r="K106" s="301"/>
      <c r="L106" s="301"/>
      <c r="M106" s="301"/>
      <c r="N106" s="298"/>
      <c r="O106" s="298"/>
      <c r="P106" s="298" t="s">
        <v>138</v>
      </c>
      <c r="Q106" s="271"/>
      <c r="R106" s="298"/>
      <c r="S106" s="298"/>
      <c r="T106" s="300"/>
      <c r="U106" s="301"/>
      <c r="V106" s="301"/>
      <c r="W106" s="301"/>
      <c r="X106" s="301"/>
      <c r="Y106" s="301"/>
      <c r="Z106" s="301"/>
      <c r="AA106" s="301"/>
      <c r="AB106" s="301"/>
      <c r="AC106" s="301"/>
      <c r="AD106" s="301"/>
      <c r="AE106" s="301"/>
      <c r="AF106" s="301"/>
      <c r="AG106" s="301"/>
      <c r="AH106" s="301"/>
      <c r="AI106" s="301"/>
      <c r="AJ106" s="301"/>
      <c r="AK106" s="298"/>
      <c r="AL106" s="68"/>
      <c r="AM106" s="182"/>
    </row>
    <row r="107" customFormat="false" ht="30" hidden="false" customHeight="true" outlineLevel="0" collapsed="false">
      <c r="A107" s="273"/>
      <c r="B107" s="267" t="s">
        <v>754</v>
      </c>
      <c r="C107" s="301"/>
      <c r="D107" s="301"/>
      <c r="E107" s="301"/>
      <c r="F107" s="301"/>
      <c r="G107" s="301"/>
      <c r="H107" s="301"/>
      <c r="I107" s="301"/>
      <c r="J107" s="301"/>
      <c r="K107" s="301"/>
      <c r="L107" s="301"/>
      <c r="M107" s="301"/>
      <c r="N107" s="298"/>
      <c r="O107" s="298"/>
      <c r="P107" s="298" t="s">
        <v>138</v>
      </c>
      <c r="Q107" s="271"/>
      <c r="R107" s="298"/>
      <c r="S107" s="298"/>
      <c r="T107" s="300"/>
      <c r="U107" s="301"/>
      <c r="V107" s="301"/>
      <c r="W107" s="301"/>
      <c r="X107" s="301"/>
      <c r="Y107" s="301"/>
      <c r="Z107" s="301"/>
      <c r="AA107" s="301"/>
      <c r="AB107" s="301"/>
      <c r="AC107" s="301"/>
      <c r="AD107" s="301"/>
      <c r="AE107" s="301"/>
      <c r="AF107" s="301"/>
      <c r="AG107" s="301"/>
      <c r="AH107" s="301"/>
      <c r="AI107" s="301"/>
      <c r="AJ107" s="301"/>
      <c r="AK107" s="298"/>
      <c r="AL107" s="68"/>
      <c r="AM107" s="182"/>
    </row>
    <row r="108" customFormat="false" ht="30" hidden="false" customHeight="true" outlineLevel="0" collapsed="false">
      <c r="A108" s="273"/>
      <c r="B108" s="267" t="s">
        <v>755</v>
      </c>
      <c r="C108" s="301"/>
      <c r="D108" s="301"/>
      <c r="E108" s="301"/>
      <c r="F108" s="301"/>
      <c r="G108" s="301"/>
      <c r="H108" s="301"/>
      <c r="I108" s="301"/>
      <c r="J108" s="301"/>
      <c r="K108" s="301"/>
      <c r="L108" s="301"/>
      <c r="M108" s="301"/>
      <c r="N108" s="298"/>
      <c r="O108" s="298"/>
      <c r="P108" s="298" t="s">
        <v>138</v>
      </c>
      <c r="Q108" s="271"/>
      <c r="R108" s="298"/>
      <c r="S108" s="298"/>
      <c r="T108" s="300"/>
      <c r="U108" s="301"/>
      <c r="V108" s="301"/>
      <c r="W108" s="301"/>
      <c r="X108" s="301"/>
      <c r="Y108" s="301"/>
      <c r="Z108" s="301"/>
      <c r="AA108" s="301"/>
      <c r="AB108" s="301"/>
      <c r="AC108" s="301"/>
      <c r="AD108" s="301"/>
      <c r="AE108" s="301"/>
      <c r="AF108" s="301"/>
      <c r="AG108" s="301"/>
      <c r="AH108" s="301"/>
      <c r="AI108" s="301"/>
      <c r="AJ108" s="301"/>
      <c r="AK108" s="298"/>
      <c r="AL108" s="68"/>
      <c r="AM108" s="182"/>
    </row>
    <row r="109" customFormat="false" ht="30" hidden="false" customHeight="true" outlineLevel="0" collapsed="false">
      <c r="A109" s="273"/>
      <c r="B109" s="267" t="s">
        <v>756</v>
      </c>
      <c r="C109" s="301"/>
      <c r="D109" s="301"/>
      <c r="E109" s="301"/>
      <c r="F109" s="301"/>
      <c r="G109" s="301"/>
      <c r="H109" s="301"/>
      <c r="I109" s="301"/>
      <c r="J109" s="301"/>
      <c r="K109" s="301"/>
      <c r="L109" s="301"/>
      <c r="M109" s="301"/>
      <c r="N109" s="298"/>
      <c r="O109" s="298"/>
      <c r="P109" s="298" t="s">
        <v>138</v>
      </c>
      <c r="Q109" s="271"/>
      <c r="R109" s="298"/>
      <c r="S109" s="298"/>
      <c r="T109" s="300"/>
      <c r="U109" s="301"/>
      <c r="V109" s="301"/>
      <c r="W109" s="301"/>
      <c r="X109" s="301"/>
      <c r="Y109" s="301"/>
      <c r="Z109" s="301"/>
      <c r="AA109" s="301"/>
      <c r="AB109" s="301"/>
      <c r="AC109" s="301"/>
      <c r="AD109" s="301"/>
      <c r="AE109" s="301"/>
      <c r="AF109" s="301"/>
      <c r="AG109" s="301"/>
      <c r="AH109" s="301"/>
      <c r="AI109" s="301"/>
      <c r="AJ109" s="301"/>
      <c r="AK109" s="298"/>
      <c r="AL109" s="68"/>
      <c r="AM109" s="182"/>
    </row>
    <row r="110" customFormat="false" ht="30" hidden="false" customHeight="true" outlineLevel="0" collapsed="false">
      <c r="A110" s="273"/>
      <c r="B110" s="267" t="s">
        <v>757</v>
      </c>
      <c r="C110" s="301"/>
      <c r="D110" s="301"/>
      <c r="E110" s="301"/>
      <c r="F110" s="301"/>
      <c r="G110" s="301"/>
      <c r="H110" s="301"/>
      <c r="I110" s="301"/>
      <c r="J110" s="301"/>
      <c r="K110" s="301"/>
      <c r="L110" s="301"/>
      <c r="M110" s="301"/>
      <c r="N110" s="298"/>
      <c r="O110" s="298"/>
      <c r="P110" s="298" t="s">
        <v>138</v>
      </c>
      <c r="Q110" s="271"/>
      <c r="R110" s="298"/>
      <c r="S110" s="298"/>
      <c r="T110" s="300"/>
      <c r="U110" s="301"/>
      <c r="V110" s="301"/>
      <c r="W110" s="301"/>
      <c r="X110" s="301"/>
      <c r="Y110" s="301"/>
      <c r="Z110" s="301"/>
      <c r="AA110" s="301"/>
      <c r="AB110" s="301"/>
      <c r="AC110" s="301"/>
      <c r="AD110" s="301"/>
      <c r="AE110" s="301"/>
      <c r="AF110" s="301"/>
      <c r="AG110" s="301"/>
      <c r="AH110" s="301"/>
      <c r="AI110" s="301"/>
      <c r="AJ110" s="301"/>
      <c r="AK110" s="298"/>
      <c r="AL110" s="68"/>
      <c r="AM110" s="182"/>
    </row>
    <row r="111" customFormat="false" ht="30" hidden="false" customHeight="true" outlineLevel="0" collapsed="false">
      <c r="A111" s="273"/>
      <c r="B111" s="267" t="s">
        <v>758</v>
      </c>
      <c r="C111" s="301"/>
      <c r="D111" s="301"/>
      <c r="E111" s="301"/>
      <c r="F111" s="301"/>
      <c r="G111" s="301"/>
      <c r="H111" s="301"/>
      <c r="I111" s="301"/>
      <c r="J111" s="301"/>
      <c r="K111" s="301"/>
      <c r="L111" s="301"/>
      <c r="M111" s="301"/>
      <c r="N111" s="298"/>
      <c r="O111" s="298"/>
      <c r="P111" s="298" t="s">
        <v>138</v>
      </c>
      <c r="Q111" s="271"/>
      <c r="R111" s="298"/>
      <c r="S111" s="298"/>
      <c r="T111" s="300"/>
      <c r="U111" s="301"/>
      <c r="V111" s="301"/>
      <c r="W111" s="301"/>
      <c r="X111" s="301"/>
      <c r="Y111" s="301"/>
      <c r="Z111" s="301"/>
      <c r="AA111" s="301"/>
      <c r="AB111" s="301"/>
      <c r="AC111" s="301"/>
      <c r="AD111" s="301"/>
      <c r="AE111" s="301"/>
      <c r="AF111" s="301"/>
      <c r="AG111" s="301"/>
      <c r="AH111" s="301"/>
      <c r="AI111" s="301"/>
      <c r="AJ111" s="301"/>
      <c r="AK111" s="298"/>
      <c r="AL111" s="68"/>
      <c r="AM111" s="182"/>
    </row>
    <row r="112" customFormat="false" ht="30" hidden="false" customHeight="true" outlineLevel="0" collapsed="false">
      <c r="A112" s="273"/>
      <c r="B112" s="267" t="s">
        <v>759</v>
      </c>
      <c r="C112" s="301"/>
      <c r="D112" s="301"/>
      <c r="E112" s="301"/>
      <c r="F112" s="301"/>
      <c r="G112" s="301"/>
      <c r="H112" s="301"/>
      <c r="I112" s="301"/>
      <c r="J112" s="301"/>
      <c r="K112" s="301"/>
      <c r="L112" s="301"/>
      <c r="M112" s="301"/>
      <c r="N112" s="298"/>
      <c r="O112" s="298"/>
      <c r="P112" s="298" t="s">
        <v>138</v>
      </c>
      <c r="Q112" s="271"/>
      <c r="R112" s="298"/>
      <c r="S112" s="298"/>
      <c r="T112" s="300"/>
      <c r="U112" s="301"/>
      <c r="V112" s="301"/>
      <c r="W112" s="301"/>
      <c r="X112" s="301"/>
      <c r="Y112" s="301"/>
      <c r="Z112" s="301"/>
      <c r="AA112" s="301"/>
      <c r="AB112" s="301"/>
      <c r="AC112" s="301"/>
      <c r="AD112" s="301"/>
      <c r="AE112" s="301"/>
      <c r="AF112" s="301"/>
      <c r="AG112" s="301"/>
      <c r="AH112" s="301"/>
      <c r="AI112" s="301"/>
      <c r="AJ112" s="301"/>
      <c r="AK112" s="298"/>
      <c r="AL112" s="68"/>
      <c r="AM112" s="182"/>
    </row>
    <row r="113" customFormat="false" ht="30" hidden="false" customHeight="true" outlineLevel="0" collapsed="false">
      <c r="A113" s="273"/>
      <c r="B113" s="267" t="s">
        <v>760</v>
      </c>
      <c r="C113" s="301"/>
      <c r="D113" s="301"/>
      <c r="E113" s="301"/>
      <c r="F113" s="301"/>
      <c r="G113" s="301"/>
      <c r="H113" s="301"/>
      <c r="I113" s="301"/>
      <c r="J113" s="301"/>
      <c r="K113" s="301"/>
      <c r="L113" s="301"/>
      <c r="M113" s="301"/>
      <c r="N113" s="298"/>
      <c r="O113" s="298"/>
      <c r="P113" s="298" t="s">
        <v>138</v>
      </c>
      <c r="Q113" s="271"/>
      <c r="R113" s="298"/>
      <c r="S113" s="298"/>
      <c r="T113" s="300"/>
      <c r="U113" s="301"/>
      <c r="V113" s="301"/>
      <c r="W113" s="301"/>
      <c r="X113" s="301"/>
      <c r="Y113" s="301"/>
      <c r="Z113" s="301"/>
      <c r="AA113" s="301"/>
      <c r="AB113" s="301"/>
      <c r="AC113" s="301"/>
      <c r="AD113" s="301"/>
      <c r="AE113" s="301"/>
      <c r="AF113" s="301"/>
      <c r="AG113" s="301"/>
      <c r="AH113" s="301"/>
      <c r="AI113" s="301"/>
      <c r="AJ113" s="301"/>
      <c r="AK113" s="298"/>
      <c r="AL113" s="68"/>
      <c r="AM113" s="182"/>
    </row>
    <row r="114" customFormat="false" ht="30" hidden="false" customHeight="true" outlineLevel="0" collapsed="false">
      <c r="A114" s="273"/>
      <c r="B114" s="267" t="s">
        <v>761</v>
      </c>
      <c r="C114" s="301"/>
      <c r="D114" s="301"/>
      <c r="E114" s="301"/>
      <c r="F114" s="301"/>
      <c r="G114" s="301"/>
      <c r="H114" s="301"/>
      <c r="I114" s="301"/>
      <c r="J114" s="301"/>
      <c r="K114" s="301"/>
      <c r="L114" s="301"/>
      <c r="M114" s="301"/>
      <c r="N114" s="298"/>
      <c r="O114" s="298"/>
      <c r="P114" s="298" t="s">
        <v>138</v>
      </c>
      <c r="Q114" s="271"/>
      <c r="R114" s="298"/>
      <c r="S114" s="298"/>
      <c r="T114" s="300"/>
      <c r="U114" s="301"/>
      <c r="V114" s="301"/>
      <c r="W114" s="301"/>
      <c r="X114" s="301"/>
      <c r="Y114" s="301"/>
      <c r="Z114" s="301"/>
      <c r="AA114" s="301"/>
      <c r="AB114" s="301"/>
      <c r="AC114" s="301"/>
      <c r="AD114" s="301"/>
      <c r="AE114" s="301"/>
      <c r="AF114" s="301"/>
      <c r="AG114" s="301"/>
      <c r="AH114" s="301"/>
      <c r="AI114" s="301"/>
      <c r="AJ114" s="301"/>
      <c r="AK114" s="298"/>
      <c r="AL114" s="68"/>
      <c r="AM114" s="182"/>
    </row>
    <row r="115" customFormat="false" ht="30" hidden="false" customHeight="true" outlineLevel="0" collapsed="false">
      <c r="A115" s="273"/>
      <c r="B115" s="267" t="s">
        <v>762</v>
      </c>
      <c r="C115" s="301"/>
      <c r="D115" s="301"/>
      <c r="E115" s="301"/>
      <c r="F115" s="301"/>
      <c r="G115" s="301"/>
      <c r="H115" s="301"/>
      <c r="I115" s="301"/>
      <c r="J115" s="301"/>
      <c r="K115" s="301"/>
      <c r="L115" s="301"/>
      <c r="M115" s="301"/>
      <c r="N115" s="298"/>
      <c r="O115" s="298"/>
      <c r="P115" s="298" t="s">
        <v>138</v>
      </c>
      <c r="Q115" s="271"/>
      <c r="R115" s="298"/>
      <c r="S115" s="298"/>
      <c r="T115" s="300"/>
      <c r="U115" s="301"/>
      <c r="V115" s="301"/>
      <c r="W115" s="301"/>
      <c r="X115" s="301"/>
      <c r="Y115" s="301"/>
      <c r="Z115" s="301"/>
      <c r="AA115" s="301"/>
      <c r="AB115" s="301"/>
      <c r="AC115" s="301"/>
      <c r="AD115" s="301"/>
      <c r="AE115" s="301"/>
      <c r="AF115" s="301"/>
      <c r="AG115" s="301"/>
      <c r="AH115" s="301"/>
      <c r="AI115" s="301"/>
      <c r="AJ115" s="301"/>
      <c r="AK115" s="298"/>
      <c r="AL115" s="68"/>
      <c r="AM115" s="182"/>
    </row>
    <row r="116" customFormat="false" ht="30" hidden="false" customHeight="true" outlineLevel="0" collapsed="false">
      <c r="A116" s="273" t="s">
        <v>763</v>
      </c>
      <c r="B116" s="267" t="s">
        <v>764</v>
      </c>
      <c r="C116" s="301" t="s">
        <v>765</v>
      </c>
      <c r="D116" s="301"/>
      <c r="E116" s="301"/>
      <c r="F116" s="301"/>
      <c r="G116" s="301"/>
      <c r="H116" s="301"/>
      <c r="I116" s="301"/>
      <c r="J116" s="301"/>
      <c r="K116" s="301"/>
      <c r="L116" s="301"/>
      <c r="M116" s="301"/>
      <c r="N116" s="298"/>
      <c r="O116" s="298"/>
      <c r="P116" s="298"/>
      <c r="Q116" s="271"/>
      <c r="R116" s="298"/>
      <c r="S116" s="298" t="s">
        <v>682</v>
      </c>
      <c r="T116" s="300"/>
      <c r="U116" s="301"/>
      <c r="V116" s="301"/>
      <c r="W116" s="301"/>
      <c r="X116" s="301"/>
      <c r="Y116" s="301"/>
      <c r="Z116" s="301"/>
      <c r="AA116" s="301"/>
      <c r="AB116" s="301"/>
      <c r="AC116" s="301"/>
      <c r="AD116" s="301"/>
      <c r="AE116" s="301"/>
      <c r="AF116" s="301"/>
      <c r="AG116" s="301"/>
      <c r="AH116" s="301"/>
      <c r="AI116" s="301"/>
      <c r="AJ116" s="301"/>
      <c r="AK116" s="298"/>
      <c r="AL116" s="68"/>
      <c r="AM116" s="182"/>
    </row>
    <row r="117" customFormat="false" ht="30" hidden="false" customHeight="true" outlineLevel="0" collapsed="false">
      <c r="A117" s="273"/>
      <c r="B117" s="267" t="s">
        <v>766</v>
      </c>
      <c r="C117" s="301" t="s">
        <v>765</v>
      </c>
      <c r="D117" s="301"/>
      <c r="E117" s="301"/>
      <c r="F117" s="301"/>
      <c r="G117" s="301"/>
      <c r="H117" s="301"/>
      <c r="I117" s="301"/>
      <c r="J117" s="301"/>
      <c r="K117" s="301"/>
      <c r="L117" s="301"/>
      <c r="M117" s="301"/>
      <c r="N117" s="298"/>
      <c r="O117" s="298"/>
      <c r="P117" s="298"/>
      <c r="Q117" s="271"/>
      <c r="R117" s="298"/>
      <c r="S117" s="298" t="s">
        <v>682</v>
      </c>
      <c r="T117" s="300"/>
      <c r="U117" s="301"/>
      <c r="V117" s="301"/>
      <c r="W117" s="301"/>
      <c r="X117" s="301"/>
      <c r="Y117" s="301"/>
      <c r="Z117" s="301"/>
      <c r="AA117" s="301"/>
      <c r="AB117" s="301"/>
      <c r="AC117" s="301"/>
      <c r="AD117" s="301"/>
      <c r="AE117" s="301"/>
      <c r="AF117" s="301"/>
      <c r="AG117" s="301"/>
      <c r="AH117" s="301"/>
      <c r="AI117" s="301"/>
      <c r="AJ117" s="301"/>
      <c r="AK117" s="298"/>
      <c r="AL117" s="68"/>
      <c r="AM117" s="182"/>
    </row>
    <row r="118" customFormat="false" ht="30" hidden="false" customHeight="true" outlineLevel="0" collapsed="false">
      <c r="A118" s="273"/>
      <c r="B118" s="267" t="s">
        <v>767</v>
      </c>
      <c r="C118" s="301" t="s">
        <v>765</v>
      </c>
      <c r="D118" s="301"/>
      <c r="E118" s="301"/>
      <c r="F118" s="301"/>
      <c r="G118" s="301"/>
      <c r="H118" s="301"/>
      <c r="I118" s="301"/>
      <c r="J118" s="301"/>
      <c r="K118" s="301"/>
      <c r="L118" s="301"/>
      <c r="M118" s="301"/>
      <c r="N118" s="298"/>
      <c r="O118" s="298"/>
      <c r="P118" s="298"/>
      <c r="Q118" s="271"/>
      <c r="R118" s="298"/>
      <c r="S118" s="298" t="s">
        <v>682</v>
      </c>
      <c r="T118" s="300"/>
      <c r="U118" s="301"/>
      <c r="V118" s="301"/>
      <c r="W118" s="301"/>
      <c r="X118" s="301"/>
      <c r="Y118" s="301"/>
      <c r="Z118" s="301"/>
      <c r="AA118" s="301"/>
      <c r="AB118" s="301"/>
      <c r="AC118" s="301"/>
      <c r="AD118" s="301"/>
      <c r="AE118" s="301"/>
      <c r="AF118" s="301"/>
      <c r="AG118" s="301"/>
      <c r="AH118" s="301"/>
      <c r="AI118" s="301"/>
      <c r="AJ118" s="301"/>
      <c r="AK118" s="298"/>
      <c r="AL118" s="68"/>
      <c r="AM118" s="182"/>
    </row>
    <row r="119" customFormat="false" ht="30" hidden="false" customHeight="true" outlineLevel="0" collapsed="false">
      <c r="A119" s="273"/>
      <c r="B119" s="267" t="s">
        <v>768</v>
      </c>
      <c r="C119" s="301"/>
      <c r="D119" s="301"/>
      <c r="E119" s="301"/>
      <c r="F119" s="301"/>
      <c r="G119" s="301"/>
      <c r="H119" s="301"/>
      <c r="I119" s="301"/>
      <c r="J119" s="301"/>
      <c r="K119" s="301"/>
      <c r="L119" s="301"/>
      <c r="M119" s="301"/>
      <c r="N119" s="298"/>
      <c r="O119" s="298"/>
      <c r="P119" s="298"/>
      <c r="Q119" s="271"/>
      <c r="R119" s="298" t="s">
        <v>138</v>
      </c>
      <c r="S119" s="298"/>
      <c r="T119" s="300"/>
      <c r="U119" s="301"/>
      <c r="V119" s="301"/>
      <c r="W119" s="301"/>
      <c r="X119" s="301"/>
      <c r="Y119" s="301"/>
      <c r="Z119" s="301"/>
      <c r="AA119" s="301"/>
      <c r="AB119" s="301"/>
      <c r="AC119" s="301"/>
      <c r="AD119" s="301"/>
      <c r="AE119" s="301"/>
      <c r="AF119" s="301"/>
      <c r="AG119" s="301"/>
      <c r="AH119" s="301"/>
      <c r="AI119" s="301"/>
      <c r="AJ119" s="301"/>
      <c r="AK119" s="298"/>
      <c r="AL119" s="68"/>
      <c r="AM119" s="182"/>
    </row>
    <row r="120" customFormat="false" ht="30" hidden="false" customHeight="true" outlineLevel="0" collapsed="false">
      <c r="A120" s="273"/>
      <c r="B120" s="267" t="s">
        <v>769</v>
      </c>
      <c r="C120" s="301"/>
      <c r="D120" s="301"/>
      <c r="E120" s="301"/>
      <c r="F120" s="301"/>
      <c r="G120" s="301"/>
      <c r="H120" s="301"/>
      <c r="I120" s="301"/>
      <c r="J120" s="301"/>
      <c r="K120" s="301"/>
      <c r="L120" s="301"/>
      <c r="M120" s="301"/>
      <c r="N120" s="298"/>
      <c r="O120" s="298"/>
      <c r="P120" s="298"/>
      <c r="Q120" s="271" t="s">
        <v>138</v>
      </c>
      <c r="R120" s="298"/>
      <c r="S120" s="298"/>
      <c r="T120" s="300"/>
      <c r="U120" s="301"/>
      <c r="V120" s="301"/>
      <c r="W120" s="301"/>
      <c r="X120" s="301"/>
      <c r="Y120" s="301"/>
      <c r="Z120" s="301"/>
      <c r="AA120" s="301"/>
      <c r="AB120" s="301"/>
      <c r="AC120" s="301"/>
      <c r="AD120" s="301"/>
      <c r="AE120" s="301"/>
      <c r="AF120" s="301"/>
      <c r="AG120" s="301"/>
      <c r="AH120" s="301"/>
      <c r="AI120" s="301"/>
      <c r="AJ120" s="301"/>
      <c r="AK120" s="298"/>
      <c r="AL120" s="68"/>
      <c r="AM120" s="182"/>
    </row>
    <row r="121" customFormat="false" ht="30" hidden="false" customHeight="true" outlineLevel="0" collapsed="false">
      <c r="A121" s="273"/>
      <c r="B121" s="267" t="s">
        <v>770</v>
      </c>
      <c r="C121" s="301"/>
      <c r="D121" s="301"/>
      <c r="E121" s="301"/>
      <c r="F121" s="301"/>
      <c r="G121" s="301"/>
      <c r="H121" s="301"/>
      <c r="I121" s="301"/>
      <c r="J121" s="301"/>
      <c r="K121" s="301"/>
      <c r="L121" s="301"/>
      <c r="M121" s="301"/>
      <c r="N121" s="298"/>
      <c r="O121" s="298"/>
      <c r="P121" s="298"/>
      <c r="Q121" s="271"/>
      <c r="R121" s="298" t="s">
        <v>138</v>
      </c>
      <c r="S121" s="298"/>
      <c r="T121" s="300"/>
      <c r="U121" s="301"/>
      <c r="V121" s="301"/>
      <c r="W121" s="301"/>
      <c r="X121" s="301"/>
      <c r="Y121" s="301"/>
      <c r="Z121" s="301"/>
      <c r="AA121" s="301"/>
      <c r="AB121" s="301"/>
      <c r="AC121" s="301"/>
      <c r="AD121" s="301"/>
      <c r="AE121" s="301"/>
      <c r="AF121" s="301"/>
      <c r="AG121" s="301"/>
      <c r="AH121" s="301"/>
      <c r="AI121" s="301"/>
      <c r="AJ121" s="301"/>
      <c r="AK121" s="298"/>
      <c r="AL121" s="68"/>
      <c r="AM121" s="182"/>
    </row>
    <row r="122" customFormat="false" ht="30" hidden="false" customHeight="true" outlineLevel="0" collapsed="false">
      <c r="A122" s="273"/>
      <c r="B122" s="267" t="s">
        <v>771</v>
      </c>
      <c r="C122" s="301"/>
      <c r="D122" s="301"/>
      <c r="E122" s="301"/>
      <c r="F122" s="301"/>
      <c r="G122" s="301"/>
      <c r="H122" s="301"/>
      <c r="I122" s="301"/>
      <c r="J122" s="301"/>
      <c r="K122" s="301"/>
      <c r="L122" s="301"/>
      <c r="M122" s="301"/>
      <c r="N122" s="298"/>
      <c r="O122" s="298"/>
      <c r="P122" s="298"/>
      <c r="Q122" s="271" t="s">
        <v>138</v>
      </c>
      <c r="R122" s="298"/>
      <c r="S122" s="298"/>
      <c r="T122" s="300"/>
      <c r="U122" s="301"/>
      <c r="V122" s="301"/>
      <c r="W122" s="301"/>
      <c r="X122" s="301"/>
      <c r="Y122" s="301"/>
      <c r="Z122" s="301"/>
      <c r="AA122" s="301"/>
      <c r="AB122" s="301"/>
      <c r="AC122" s="301"/>
      <c r="AD122" s="301"/>
      <c r="AE122" s="301"/>
      <c r="AF122" s="301"/>
      <c r="AG122" s="301"/>
      <c r="AH122" s="301"/>
      <c r="AI122" s="301"/>
      <c r="AJ122" s="301"/>
      <c r="AK122" s="298"/>
      <c r="AL122" s="68"/>
      <c r="AM122" s="182"/>
    </row>
    <row r="123" customFormat="false" ht="30" hidden="false" customHeight="true" outlineLevel="0" collapsed="false">
      <c r="A123" s="273"/>
      <c r="B123" s="267" t="s">
        <v>772</v>
      </c>
      <c r="C123" s="301"/>
      <c r="D123" s="301"/>
      <c r="E123" s="301"/>
      <c r="F123" s="301"/>
      <c r="G123" s="301"/>
      <c r="H123" s="301"/>
      <c r="I123" s="301"/>
      <c r="J123" s="301"/>
      <c r="K123" s="301"/>
      <c r="L123" s="301"/>
      <c r="M123" s="301"/>
      <c r="N123" s="298"/>
      <c r="O123" s="298"/>
      <c r="P123" s="298"/>
      <c r="Q123" s="271"/>
      <c r="R123" s="298" t="s">
        <v>138</v>
      </c>
      <c r="S123" s="298"/>
      <c r="T123" s="300"/>
      <c r="U123" s="301"/>
      <c r="V123" s="301"/>
      <c r="W123" s="301"/>
      <c r="X123" s="301"/>
      <c r="Y123" s="301"/>
      <c r="Z123" s="301"/>
      <c r="AA123" s="301"/>
      <c r="AB123" s="301"/>
      <c r="AC123" s="301"/>
      <c r="AD123" s="301"/>
      <c r="AE123" s="301"/>
      <c r="AF123" s="301"/>
      <c r="AG123" s="301"/>
      <c r="AH123" s="301"/>
      <c r="AI123" s="301"/>
      <c r="AJ123" s="301"/>
      <c r="AK123" s="298"/>
      <c r="AL123" s="68"/>
      <c r="AM123" s="182"/>
    </row>
    <row r="124" customFormat="false" ht="30" hidden="false" customHeight="true" outlineLevel="0" collapsed="false">
      <c r="A124" s="273"/>
      <c r="B124" s="267" t="s">
        <v>773</v>
      </c>
      <c r="C124" s="301"/>
      <c r="D124" s="301"/>
      <c r="E124" s="301"/>
      <c r="F124" s="301"/>
      <c r="G124" s="301"/>
      <c r="H124" s="301"/>
      <c r="I124" s="301"/>
      <c r="J124" s="301"/>
      <c r="K124" s="301"/>
      <c r="L124" s="301"/>
      <c r="M124" s="301"/>
      <c r="N124" s="298"/>
      <c r="O124" s="298"/>
      <c r="P124" s="298"/>
      <c r="Q124" s="271" t="s">
        <v>138</v>
      </c>
      <c r="R124" s="298"/>
      <c r="S124" s="298"/>
      <c r="T124" s="300"/>
      <c r="U124" s="301"/>
      <c r="V124" s="301"/>
      <c r="W124" s="301"/>
      <c r="X124" s="301"/>
      <c r="Y124" s="301"/>
      <c r="Z124" s="301"/>
      <c r="AA124" s="301"/>
      <c r="AB124" s="301"/>
      <c r="AC124" s="301"/>
      <c r="AD124" s="301"/>
      <c r="AE124" s="301"/>
      <c r="AF124" s="301"/>
      <c r="AG124" s="301"/>
      <c r="AH124" s="301"/>
      <c r="AI124" s="301"/>
      <c r="AJ124" s="301"/>
      <c r="AK124" s="298"/>
      <c r="AL124" s="68"/>
      <c r="AM124" s="182"/>
    </row>
    <row r="125" customFormat="false" ht="30" hidden="false" customHeight="true" outlineLevel="0" collapsed="false">
      <c r="A125" s="273"/>
      <c r="B125" s="267" t="s">
        <v>774</v>
      </c>
      <c r="C125" s="301"/>
      <c r="D125" s="301"/>
      <c r="E125" s="301"/>
      <c r="F125" s="301"/>
      <c r="G125" s="301"/>
      <c r="H125" s="301"/>
      <c r="I125" s="301"/>
      <c r="J125" s="301"/>
      <c r="K125" s="301"/>
      <c r="L125" s="301"/>
      <c r="M125" s="301"/>
      <c r="N125" s="298"/>
      <c r="O125" s="298"/>
      <c r="P125" s="298"/>
      <c r="Q125" s="271"/>
      <c r="R125" s="298" t="s">
        <v>138</v>
      </c>
      <c r="S125" s="298"/>
      <c r="T125" s="300"/>
      <c r="U125" s="301"/>
      <c r="V125" s="301"/>
      <c r="W125" s="301"/>
      <c r="X125" s="301"/>
      <c r="Y125" s="301"/>
      <c r="Z125" s="301"/>
      <c r="AA125" s="301"/>
      <c r="AB125" s="301"/>
      <c r="AC125" s="301"/>
      <c r="AD125" s="301"/>
      <c r="AE125" s="301"/>
      <c r="AF125" s="301"/>
      <c r="AG125" s="301"/>
      <c r="AH125" s="301"/>
      <c r="AI125" s="301"/>
      <c r="AJ125" s="301"/>
      <c r="AK125" s="298"/>
      <c r="AL125" s="68"/>
      <c r="AM125" s="182"/>
    </row>
    <row r="126" customFormat="false" ht="30" hidden="false" customHeight="true" outlineLevel="0" collapsed="false">
      <c r="A126" s="273"/>
      <c r="B126" s="267" t="s">
        <v>775</v>
      </c>
      <c r="C126" s="301"/>
      <c r="D126" s="301"/>
      <c r="E126" s="301"/>
      <c r="F126" s="301"/>
      <c r="G126" s="301"/>
      <c r="H126" s="301"/>
      <c r="I126" s="301"/>
      <c r="J126" s="301"/>
      <c r="K126" s="301"/>
      <c r="L126" s="301"/>
      <c r="M126" s="301"/>
      <c r="N126" s="298"/>
      <c r="O126" s="298"/>
      <c r="P126" s="298"/>
      <c r="Q126" s="271" t="s">
        <v>138</v>
      </c>
      <c r="R126" s="298"/>
      <c r="S126" s="298"/>
      <c r="T126" s="300"/>
      <c r="U126" s="301"/>
      <c r="V126" s="301"/>
      <c r="W126" s="301"/>
      <c r="X126" s="301"/>
      <c r="Y126" s="301"/>
      <c r="Z126" s="301"/>
      <c r="AA126" s="301"/>
      <c r="AB126" s="301"/>
      <c r="AC126" s="301"/>
      <c r="AD126" s="301"/>
      <c r="AE126" s="301"/>
      <c r="AF126" s="301"/>
      <c r="AG126" s="301"/>
      <c r="AH126" s="301"/>
      <c r="AI126" s="301"/>
      <c r="AJ126" s="301"/>
      <c r="AK126" s="298"/>
      <c r="AL126" s="68"/>
      <c r="AM126" s="182"/>
    </row>
    <row r="127" customFormat="false" ht="30" hidden="false" customHeight="true" outlineLevel="0" collapsed="false">
      <c r="A127" s="273"/>
      <c r="B127" s="267" t="s">
        <v>776</v>
      </c>
      <c r="C127" s="301"/>
      <c r="D127" s="301"/>
      <c r="E127" s="301"/>
      <c r="F127" s="301"/>
      <c r="G127" s="301"/>
      <c r="H127" s="301"/>
      <c r="I127" s="301"/>
      <c r="J127" s="301"/>
      <c r="K127" s="301"/>
      <c r="L127" s="301"/>
      <c r="M127" s="301"/>
      <c r="N127" s="298"/>
      <c r="O127" s="298"/>
      <c r="P127" s="298"/>
      <c r="Q127" s="271"/>
      <c r="R127" s="298" t="s">
        <v>138</v>
      </c>
      <c r="S127" s="298"/>
      <c r="T127" s="300"/>
      <c r="U127" s="301"/>
      <c r="V127" s="301"/>
      <c r="W127" s="301"/>
      <c r="X127" s="301"/>
      <c r="Y127" s="301"/>
      <c r="Z127" s="301"/>
      <c r="AA127" s="301"/>
      <c r="AB127" s="301"/>
      <c r="AC127" s="301"/>
      <c r="AD127" s="301"/>
      <c r="AE127" s="301"/>
      <c r="AF127" s="301"/>
      <c r="AG127" s="301"/>
      <c r="AH127" s="301"/>
      <c r="AI127" s="301"/>
      <c r="AJ127" s="301"/>
      <c r="AK127" s="298"/>
      <c r="AL127" s="68"/>
      <c r="AM127" s="182"/>
    </row>
    <row r="128" customFormat="false" ht="30" hidden="false" customHeight="true" outlineLevel="0" collapsed="false">
      <c r="A128" s="273"/>
      <c r="B128" s="267" t="s">
        <v>777</v>
      </c>
      <c r="C128" s="301"/>
      <c r="D128" s="301"/>
      <c r="E128" s="301"/>
      <c r="F128" s="301"/>
      <c r="G128" s="301"/>
      <c r="H128" s="301"/>
      <c r="I128" s="301"/>
      <c r="J128" s="301"/>
      <c r="K128" s="301"/>
      <c r="L128" s="301"/>
      <c r="M128" s="301"/>
      <c r="N128" s="298"/>
      <c r="O128" s="298"/>
      <c r="P128" s="298"/>
      <c r="Q128" s="271" t="s">
        <v>138</v>
      </c>
      <c r="R128" s="298"/>
      <c r="S128" s="298"/>
      <c r="T128" s="300"/>
      <c r="U128" s="301"/>
      <c r="V128" s="301"/>
      <c r="W128" s="301"/>
      <c r="X128" s="301"/>
      <c r="Y128" s="301"/>
      <c r="Z128" s="301"/>
      <c r="AA128" s="301"/>
      <c r="AB128" s="301"/>
      <c r="AC128" s="301"/>
      <c r="AD128" s="301"/>
      <c r="AE128" s="301"/>
      <c r="AF128" s="301"/>
      <c r="AG128" s="301"/>
      <c r="AH128" s="301"/>
      <c r="AI128" s="301"/>
      <c r="AJ128" s="301"/>
      <c r="AK128" s="298"/>
      <c r="AL128" s="68"/>
      <c r="AM128" s="182"/>
    </row>
    <row r="129" customFormat="false" ht="30" hidden="false" customHeight="true" outlineLevel="0" collapsed="false">
      <c r="A129" s="273"/>
      <c r="B129" s="267" t="s">
        <v>778</v>
      </c>
      <c r="C129" s="301"/>
      <c r="D129" s="301"/>
      <c r="E129" s="301"/>
      <c r="F129" s="301"/>
      <c r="G129" s="301"/>
      <c r="H129" s="301"/>
      <c r="I129" s="301"/>
      <c r="J129" s="301"/>
      <c r="K129" s="301"/>
      <c r="L129" s="301"/>
      <c r="M129" s="301"/>
      <c r="N129" s="298"/>
      <c r="O129" s="298"/>
      <c r="P129" s="298"/>
      <c r="Q129" s="271"/>
      <c r="R129" s="298" t="s">
        <v>138</v>
      </c>
      <c r="S129" s="298"/>
      <c r="T129" s="300"/>
      <c r="U129" s="301"/>
      <c r="V129" s="301"/>
      <c r="W129" s="301"/>
      <c r="X129" s="301"/>
      <c r="Y129" s="301"/>
      <c r="Z129" s="301"/>
      <c r="AA129" s="301"/>
      <c r="AB129" s="301"/>
      <c r="AC129" s="301"/>
      <c r="AD129" s="301"/>
      <c r="AE129" s="301"/>
      <c r="AF129" s="301"/>
      <c r="AG129" s="301"/>
      <c r="AH129" s="301"/>
      <c r="AI129" s="301"/>
      <c r="AJ129" s="301"/>
      <c r="AK129" s="298"/>
      <c r="AL129" s="68"/>
      <c r="AM129" s="182"/>
    </row>
    <row r="130" customFormat="false" ht="30" hidden="false" customHeight="true" outlineLevel="0" collapsed="false">
      <c r="A130" s="273"/>
      <c r="B130" s="267" t="s">
        <v>779</v>
      </c>
      <c r="C130" s="301"/>
      <c r="D130" s="301"/>
      <c r="E130" s="301"/>
      <c r="F130" s="301"/>
      <c r="G130" s="301"/>
      <c r="H130" s="301"/>
      <c r="I130" s="301"/>
      <c r="J130" s="301"/>
      <c r="K130" s="301"/>
      <c r="L130" s="301"/>
      <c r="M130" s="301"/>
      <c r="N130" s="298"/>
      <c r="O130" s="298"/>
      <c r="P130" s="298"/>
      <c r="Q130" s="271"/>
      <c r="R130" s="298" t="s">
        <v>138</v>
      </c>
      <c r="S130" s="298"/>
      <c r="T130" s="300"/>
      <c r="U130" s="301"/>
      <c r="V130" s="301"/>
      <c r="W130" s="301"/>
      <c r="X130" s="301"/>
      <c r="Y130" s="301"/>
      <c r="Z130" s="301"/>
      <c r="AA130" s="301"/>
      <c r="AB130" s="301"/>
      <c r="AC130" s="301"/>
      <c r="AD130" s="301"/>
      <c r="AE130" s="301"/>
      <c r="AF130" s="301"/>
      <c r="AG130" s="301"/>
      <c r="AH130" s="301"/>
      <c r="AI130" s="301"/>
      <c r="AJ130" s="301"/>
      <c r="AK130" s="298"/>
      <c r="AL130" s="68"/>
      <c r="AM130" s="182"/>
    </row>
    <row r="131" customFormat="false" ht="30" hidden="false" customHeight="true" outlineLevel="0" collapsed="false">
      <c r="A131" s="273" t="s">
        <v>780</v>
      </c>
      <c r="B131" s="267" t="s">
        <v>781</v>
      </c>
      <c r="C131" s="301" t="s">
        <v>782</v>
      </c>
      <c r="D131" s="301"/>
      <c r="E131" s="301"/>
      <c r="F131" s="301"/>
      <c r="G131" s="301"/>
      <c r="H131" s="301"/>
      <c r="I131" s="301"/>
      <c r="J131" s="301"/>
      <c r="K131" s="301"/>
      <c r="L131" s="301"/>
      <c r="M131" s="301"/>
      <c r="N131" s="298"/>
      <c r="O131" s="298"/>
      <c r="P131" s="298"/>
      <c r="Q131" s="271"/>
      <c r="R131" s="298"/>
      <c r="S131" s="298" t="s">
        <v>682</v>
      </c>
      <c r="T131" s="300"/>
      <c r="U131" s="301"/>
      <c r="V131" s="301"/>
      <c r="W131" s="301"/>
      <c r="X131" s="301"/>
      <c r="Y131" s="301"/>
      <c r="Z131" s="301"/>
      <c r="AA131" s="301"/>
      <c r="AB131" s="301"/>
      <c r="AC131" s="301"/>
      <c r="AD131" s="301"/>
      <c r="AE131" s="301"/>
      <c r="AF131" s="301"/>
      <c r="AG131" s="301"/>
      <c r="AH131" s="301"/>
      <c r="AI131" s="301"/>
      <c r="AJ131" s="301"/>
      <c r="AK131" s="298"/>
      <c r="AL131" s="68"/>
      <c r="AM131" s="182"/>
    </row>
    <row r="132" customFormat="false" ht="30" hidden="false" customHeight="true" outlineLevel="0" collapsed="false">
      <c r="A132" s="273"/>
      <c r="B132" s="267" t="s">
        <v>783</v>
      </c>
      <c r="C132" s="301" t="s">
        <v>782</v>
      </c>
      <c r="D132" s="301"/>
      <c r="E132" s="301"/>
      <c r="F132" s="301"/>
      <c r="G132" s="301"/>
      <c r="H132" s="301"/>
      <c r="I132" s="301"/>
      <c r="J132" s="301"/>
      <c r="K132" s="301"/>
      <c r="L132" s="301"/>
      <c r="M132" s="301"/>
      <c r="N132" s="298"/>
      <c r="O132" s="298"/>
      <c r="P132" s="298"/>
      <c r="Q132" s="271"/>
      <c r="R132" s="298"/>
      <c r="S132" s="298" t="s">
        <v>682</v>
      </c>
      <c r="T132" s="300"/>
      <c r="U132" s="301"/>
      <c r="V132" s="301"/>
      <c r="W132" s="301"/>
      <c r="X132" s="301"/>
      <c r="Y132" s="301"/>
      <c r="Z132" s="301"/>
      <c r="AA132" s="301"/>
      <c r="AB132" s="301"/>
      <c r="AC132" s="301"/>
      <c r="AD132" s="301"/>
      <c r="AE132" s="301"/>
      <c r="AF132" s="301"/>
      <c r="AG132" s="301"/>
      <c r="AH132" s="301"/>
      <c r="AI132" s="301"/>
      <c r="AJ132" s="301"/>
      <c r="AK132" s="298"/>
      <c r="AL132" s="68"/>
      <c r="AM132" s="182"/>
    </row>
    <row r="133" customFormat="false" ht="30" hidden="false" customHeight="true" outlineLevel="0" collapsed="false">
      <c r="A133" s="273"/>
      <c r="B133" s="267" t="s">
        <v>784</v>
      </c>
      <c r="C133" s="301" t="s">
        <v>782</v>
      </c>
      <c r="D133" s="301"/>
      <c r="E133" s="301"/>
      <c r="F133" s="301"/>
      <c r="G133" s="301"/>
      <c r="H133" s="301"/>
      <c r="I133" s="301"/>
      <c r="J133" s="301"/>
      <c r="K133" s="301"/>
      <c r="L133" s="301"/>
      <c r="M133" s="301"/>
      <c r="N133" s="298"/>
      <c r="O133" s="298"/>
      <c r="P133" s="298"/>
      <c r="Q133" s="271"/>
      <c r="R133" s="298"/>
      <c r="S133" s="298" t="s">
        <v>682</v>
      </c>
      <c r="T133" s="300"/>
      <c r="U133" s="301"/>
      <c r="V133" s="301"/>
      <c r="W133" s="301"/>
      <c r="X133" s="301"/>
      <c r="Y133" s="301"/>
      <c r="Z133" s="301"/>
      <c r="AA133" s="301"/>
      <c r="AB133" s="301"/>
      <c r="AC133" s="301"/>
      <c r="AD133" s="301"/>
      <c r="AE133" s="301"/>
      <c r="AF133" s="301"/>
      <c r="AG133" s="301"/>
      <c r="AH133" s="301"/>
      <c r="AI133" s="301"/>
      <c r="AJ133" s="301"/>
      <c r="AK133" s="298"/>
      <c r="AL133" s="68"/>
      <c r="AM133" s="182"/>
    </row>
    <row r="134" customFormat="false" ht="30" hidden="false" customHeight="true" outlineLevel="0" collapsed="false">
      <c r="A134" s="273"/>
      <c r="B134" s="267" t="s">
        <v>785</v>
      </c>
      <c r="C134" s="301"/>
      <c r="D134" s="301"/>
      <c r="E134" s="301"/>
      <c r="F134" s="301"/>
      <c r="G134" s="301"/>
      <c r="H134" s="301"/>
      <c r="I134" s="301"/>
      <c r="J134" s="301"/>
      <c r="K134" s="301"/>
      <c r="L134" s="301"/>
      <c r="M134" s="301"/>
      <c r="N134" s="298"/>
      <c r="O134" s="298"/>
      <c r="P134" s="298"/>
      <c r="Q134" s="271" t="s">
        <v>138</v>
      </c>
      <c r="R134" s="298"/>
      <c r="S134" s="298"/>
      <c r="T134" s="300"/>
      <c r="U134" s="301"/>
      <c r="V134" s="301"/>
      <c r="W134" s="301"/>
      <c r="X134" s="301"/>
      <c r="Y134" s="301"/>
      <c r="Z134" s="301"/>
      <c r="AA134" s="301"/>
      <c r="AB134" s="301"/>
      <c r="AC134" s="301"/>
      <c r="AD134" s="301"/>
      <c r="AE134" s="301"/>
      <c r="AF134" s="301"/>
      <c r="AG134" s="301"/>
      <c r="AH134" s="301"/>
      <c r="AI134" s="301"/>
      <c r="AJ134" s="301"/>
      <c r="AK134" s="298"/>
      <c r="AL134" s="68"/>
      <c r="AM134" s="182"/>
    </row>
    <row r="135" customFormat="false" ht="30" hidden="false" customHeight="true" outlineLevel="0" collapsed="false">
      <c r="A135" s="273"/>
      <c r="B135" s="267" t="s">
        <v>786</v>
      </c>
      <c r="C135" s="301"/>
      <c r="D135" s="301"/>
      <c r="E135" s="301"/>
      <c r="F135" s="301"/>
      <c r="G135" s="301"/>
      <c r="H135" s="301"/>
      <c r="I135" s="301"/>
      <c r="J135" s="301"/>
      <c r="K135" s="301"/>
      <c r="L135" s="301"/>
      <c r="M135" s="301"/>
      <c r="N135" s="298"/>
      <c r="O135" s="298"/>
      <c r="P135" s="298"/>
      <c r="Q135" s="271"/>
      <c r="R135" s="298" t="s">
        <v>138</v>
      </c>
      <c r="S135" s="298"/>
      <c r="T135" s="300"/>
      <c r="U135" s="301"/>
      <c r="V135" s="301"/>
      <c r="W135" s="301"/>
      <c r="X135" s="301"/>
      <c r="Y135" s="301"/>
      <c r="Z135" s="301"/>
      <c r="AA135" s="301"/>
      <c r="AB135" s="301"/>
      <c r="AC135" s="301"/>
      <c r="AD135" s="301"/>
      <c r="AE135" s="301"/>
      <c r="AF135" s="301"/>
      <c r="AG135" s="301"/>
      <c r="AH135" s="301"/>
      <c r="AI135" s="301"/>
      <c r="AJ135" s="301"/>
      <c r="AK135" s="298"/>
      <c r="AL135" s="68"/>
      <c r="AM135" s="182"/>
    </row>
    <row r="136" customFormat="false" ht="30" hidden="false" customHeight="true" outlineLevel="0" collapsed="false">
      <c r="A136" s="273"/>
      <c r="B136" s="267" t="s">
        <v>787</v>
      </c>
      <c r="C136" s="301"/>
      <c r="D136" s="301"/>
      <c r="E136" s="301"/>
      <c r="F136" s="301"/>
      <c r="G136" s="301"/>
      <c r="H136" s="301"/>
      <c r="I136" s="301"/>
      <c r="J136" s="301"/>
      <c r="K136" s="301"/>
      <c r="L136" s="301"/>
      <c r="M136" s="301"/>
      <c r="N136" s="298"/>
      <c r="O136" s="298"/>
      <c r="P136" s="298"/>
      <c r="Q136" s="271" t="s">
        <v>138</v>
      </c>
      <c r="R136" s="298"/>
      <c r="S136" s="298"/>
      <c r="T136" s="300"/>
      <c r="U136" s="301"/>
      <c r="V136" s="301"/>
      <c r="W136" s="301"/>
      <c r="X136" s="301"/>
      <c r="Y136" s="301"/>
      <c r="Z136" s="301"/>
      <c r="AA136" s="301"/>
      <c r="AB136" s="301"/>
      <c r="AC136" s="301"/>
      <c r="AD136" s="301"/>
      <c r="AE136" s="301"/>
      <c r="AF136" s="301"/>
      <c r="AG136" s="301"/>
      <c r="AH136" s="301"/>
      <c r="AI136" s="301"/>
      <c r="AJ136" s="301"/>
      <c r="AK136" s="298"/>
      <c r="AL136" s="68"/>
      <c r="AM136" s="182"/>
    </row>
    <row r="137" customFormat="false" ht="30" hidden="false" customHeight="true" outlineLevel="0" collapsed="false">
      <c r="A137" s="273"/>
      <c r="B137" s="267" t="s">
        <v>788</v>
      </c>
      <c r="C137" s="301"/>
      <c r="D137" s="301"/>
      <c r="E137" s="301"/>
      <c r="F137" s="301"/>
      <c r="G137" s="301"/>
      <c r="H137" s="301"/>
      <c r="I137" s="301"/>
      <c r="J137" s="301"/>
      <c r="K137" s="301"/>
      <c r="L137" s="301"/>
      <c r="M137" s="301"/>
      <c r="N137" s="298"/>
      <c r="O137" s="298"/>
      <c r="P137" s="298"/>
      <c r="Q137" s="271"/>
      <c r="R137" s="298" t="s">
        <v>138</v>
      </c>
      <c r="S137" s="298"/>
      <c r="T137" s="300"/>
      <c r="U137" s="301"/>
      <c r="V137" s="301"/>
      <c r="W137" s="301"/>
      <c r="X137" s="301"/>
      <c r="Y137" s="301"/>
      <c r="Z137" s="301"/>
      <c r="AA137" s="301"/>
      <c r="AB137" s="301"/>
      <c r="AC137" s="301"/>
      <c r="AD137" s="301"/>
      <c r="AE137" s="301"/>
      <c r="AF137" s="301"/>
      <c r="AG137" s="301"/>
      <c r="AH137" s="301"/>
      <c r="AI137" s="301"/>
      <c r="AJ137" s="301"/>
      <c r="AK137" s="298"/>
      <c r="AL137" s="68"/>
      <c r="AM137" s="182"/>
    </row>
    <row r="138" customFormat="false" ht="30" hidden="false" customHeight="true" outlineLevel="0" collapsed="false">
      <c r="A138" s="273"/>
      <c r="B138" s="267" t="s">
        <v>789</v>
      </c>
      <c r="C138" s="301"/>
      <c r="D138" s="301"/>
      <c r="E138" s="301"/>
      <c r="F138" s="301"/>
      <c r="G138" s="301"/>
      <c r="H138" s="301"/>
      <c r="I138" s="301"/>
      <c r="J138" s="301"/>
      <c r="K138" s="301"/>
      <c r="L138" s="301"/>
      <c r="M138" s="301"/>
      <c r="N138" s="298"/>
      <c r="O138" s="298"/>
      <c r="P138" s="298"/>
      <c r="Q138" s="271" t="s">
        <v>138</v>
      </c>
      <c r="R138" s="298"/>
      <c r="S138" s="298"/>
      <c r="T138" s="300"/>
      <c r="U138" s="301"/>
      <c r="V138" s="301"/>
      <c r="W138" s="301"/>
      <c r="X138" s="301"/>
      <c r="Y138" s="301"/>
      <c r="Z138" s="301"/>
      <c r="AA138" s="301"/>
      <c r="AB138" s="301"/>
      <c r="AC138" s="301"/>
      <c r="AD138" s="301"/>
      <c r="AE138" s="301"/>
      <c r="AF138" s="301"/>
      <c r="AG138" s="301"/>
      <c r="AH138" s="301"/>
      <c r="AI138" s="301"/>
      <c r="AJ138" s="301"/>
      <c r="AK138" s="298"/>
      <c r="AL138" s="68"/>
      <c r="AM138" s="182"/>
    </row>
    <row r="139" customFormat="false" ht="30" hidden="false" customHeight="true" outlineLevel="0" collapsed="false">
      <c r="A139" s="273"/>
      <c r="B139" s="267" t="s">
        <v>790</v>
      </c>
      <c r="C139" s="301"/>
      <c r="D139" s="301"/>
      <c r="E139" s="301"/>
      <c r="F139" s="301"/>
      <c r="G139" s="301"/>
      <c r="H139" s="301"/>
      <c r="I139" s="301"/>
      <c r="J139" s="301"/>
      <c r="K139" s="301"/>
      <c r="L139" s="301"/>
      <c r="M139" s="301"/>
      <c r="N139" s="298"/>
      <c r="O139" s="298"/>
      <c r="P139" s="298"/>
      <c r="Q139" s="271"/>
      <c r="R139" s="298" t="s">
        <v>138</v>
      </c>
      <c r="S139" s="298"/>
      <c r="T139" s="300"/>
      <c r="U139" s="301"/>
      <c r="V139" s="301"/>
      <c r="W139" s="301"/>
      <c r="X139" s="301"/>
      <c r="Y139" s="301"/>
      <c r="Z139" s="301"/>
      <c r="AA139" s="301"/>
      <c r="AB139" s="301"/>
      <c r="AC139" s="301"/>
      <c r="AD139" s="301"/>
      <c r="AE139" s="301"/>
      <c r="AF139" s="301"/>
      <c r="AG139" s="301"/>
      <c r="AH139" s="301"/>
      <c r="AI139" s="301"/>
      <c r="AJ139" s="301"/>
      <c r="AK139" s="298"/>
      <c r="AL139" s="68"/>
      <c r="AM139" s="182"/>
    </row>
    <row r="140" customFormat="false" ht="30" hidden="false" customHeight="true" outlineLevel="0" collapsed="false">
      <c r="A140" s="273"/>
      <c r="B140" s="267" t="s">
        <v>791</v>
      </c>
      <c r="C140" s="301"/>
      <c r="D140" s="301"/>
      <c r="E140" s="301"/>
      <c r="F140" s="301"/>
      <c r="G140" s="301"/>
      <c r="H140" s="301"/>
      <c r="I140" s="301"/>
      <c r="J140" s="301"/>
      <c r="K140" s="301"/>
      <c r="L140" s="301"/>
      <c r="M140" s="301"/>
      <c r="N140" s="298"/>
      <c r="O140" s="298"/>
      <c r="P140" s="298"/>
      <c r="Q140" s="271" t="s">
        <v>138</v>
      </c>
      <c r="R140" s="298"/>
      <c r="S140" s="298"/>
      <c r="T140" s="300"/>
      <c r="U140" s="301"/>
      <c r="V140" s="301"/>
      <c r="W140" s="301"/>
      <c r="X140" s="301"/>
      <c r="Y140" s="301"/>
      <c r="Z140" s="301"/>
      <c r="AA140" s="301"/>
      <c r="AB140" s="301"/>
      <c r="AC140" s="301"/>
      <c r="AD140" s="301"/>
      <c r="AE140" s="301"/>
      <c r="AF140" s="301"/>
      <c r="AG140" s="301"/>
      <c r="AH140" s="301"/>
      <c r="AI140" s="301"/>
      <c r="AJ140" s="301"/>
      <c r="AK140" s="298"/>
      <c r="AL140" s="68"/>
      <c r="AM140" s="182"/>
    </row>
    <row r="141" customFormat="false" ht="30" hidden="false" customHeight="true" outlineLevel="0" collapsed="false">
      <c r="A141" s="273"/>
      <c r="B141" s="267" t="s">
        <v>792</v>
      </c>
      <c r="C141" s="301"/>
      <c r="D141" s="301"/>
      <c r="E141" s="301"/>
      <c r="F141" s="301"/>
      <c r="G141" s="301"/>
      <c r="H141" s="301"/>
      <c r="I141" s="301"/>
      <c r="J141" s="301"/>
      <c r="K141" s="301"/>
      <c r="L141" s="301"/>
      <c r="M141" s="301"/>
      <c r="N141" s="298"/>
      <c r="O141" s="298"/>
      <c r="P141" s="298"/>
      <c r="Q141" s="271"/>
      <c r="R141" s="298" t="s">
        <v>138</v>
      </c>
      <c r="S141" s="298"/>
      <c r="T141" s="300"/>
      <c r="U141" s="301"/>
      <c r="V141" s="301"/>
      <c r="W141" s="301"/>
      <c r="X141" s="301"/>
      <c r="Y141" s="301"/>
      <c r="Z141" s="301"/>
      <c r="AA141" s="301"/>
      <c r="AB141" s="301"/>
      <c r="AC141" s="301"/>
      <c r="AD141" s="301"/>
      <c r="AE141" s="301"/>
      <c r="AF141" s="301"/>
      <c r="AG141" s="301"/>
      <c r="AH141" s="301"/>
      <c r="AI141" s="301"/>
      <c r="AJ141" s="301"/>
      <c r="AK141" s="298"/>
      <c r="AL141" s="68"/>
      <c r="AM141" s="182"/>
    </row>
    <row r="142" customFormat="false" ht="30" hidden="false" customHeight="true" outlineLevel="0" collapsed="false">
      <c r="A142" s="273"/>
      <c r="B142" s="267" t="s">
        <v>793</v>
      </c>
      <c r="C142" s="301"/>
      <c r="D142" s="301"/>
      <c r="E142" s="301"/>
      <c r="F142" s="301"/>
      <c r="G142" s="301"/>
      <c r="H142" s="301"/>
      <c r="I142" s="301"/>
      <c r="J142" s="301"/>
      <c r="K142" s="301"/>
      <c r="L142" s="301"/>
      <c r="M142" s="301"/>
      <c r="N142" s="298"/>
      <c r="O142" s="298"/>
      <c r="P142" s="298" t="s">
        <v>138</v>
      </c>
      <c r="Q142" s="271"/>
      <c r="R142" s="298"/>
      <c r="S142" s="298"/>
      <c r="T142" s="300"/>
      <c r="U142" s="301"/>
      <c r="V142" s="301"/>
      <c r="W142" s="301"/>
      <c r="X142" s="301"/>
      <c r="Y142" s="301"/>
      <c r="Z142" s="301"/>
      <c r="AA142" s="301"/>
      <c r="AB142" s="301"/>
      <c r="AC142" s="301"/>
      <c r="AD142" s="301"/>
      <c r="AE142" s="301"/>
      <c r="AF142" s="301"/>
      <c r="AG142" s="301"/>
      <c r="AH142" s="301"/>
      <c r="AI142" s="301"/>
      <c r="AJ142" s="301"/>
      <c r="AK142" s="298"/>
      <c r="AL142" s="68"/>
      <c r="AM142" s="182"/>
    </row>
    <row r="143" customFormat="false" ht="30" hidden="false" customHeight="true" outlineLevel="0" collapsed="false">
      <c r="A143" s="273"/>
      <c r="B143" s="267" t="s">
        <v>794</v>
      </c>
      <c r="C143" s="301"/>
      <c r="D143" s="301"/>
      <c r="E143" s="301"/>
      <c r="F143" s="301"/>
      <c r="G143" s="301"/>
      <c r="H143" s="301"/>
      <c r="I143" s="301"/>
      <c r="J143" s="301"/>
      <c r="K143" s="301"/>
      <c r="L143" s="301"/>
      <c r="M143" s="301"/>
      <c r="N143" s="298"/>
      <c r="O143" s="298"/>
      <c r="P143" s="298" t="s">
        <v>138</v>
      </c>
      <c r="Q143" s="271"/>
      <c r="R143" s="298"/>
      <c r="S143" s="298"/>
      <c r="T143" s="300"/>
      <c r="U143" s="301"/>
      <c r="V143" s="301"/>
      <c r="W143" s="301"/>
      <c r="X143" s="301"/>
      <c r="Y143" s="301"/>
      <c r="Z143" s="301"/>
      <c r="AA143" s="301"/>
      <c r="AB143" s="301"/>
      <c r="AC143" s="301"/>
      <c r="AD143" s="301"/>
      <c r="AE143" s="301"/>
      <c r="AF143" s="301"/>
      <c r="AG143" s="301"/>
      <c r="AH143" s="301"/>
      <c r="AI143" s="301"/>
      <c r="AJ143" s="301"/>
      <c r="AK143" s="298"/>
      <c r="AL143" s="68"/>
      <c r="AM143" s="182"/>
    </row>
    <row r="144" customFormat="false" ht="30" hidden="false" customHeight="true" outlineLevel="0" collapsed="false">
      <c r="A144" s="273"/>
      <c r="B144" s="267" t="s">
        <v>795</v>
      </c>
      <c r="C144" s="301"/>
      <c r="D144" s="301"/>
      <c r="E144" s="301"/>
      <c r="F144" s="301"/>
      <c r="G144" s="301"/>
      <c r="H144" s="301"/>
      <c r="I144" s="301"/>
      <c r="J144" s="301"/>
      <c r="K144" s="301"/>
      <c r="L144" s="301"/>
      <c r="M144" s="301"/>
      <c r="N144" s="298"/>
      <c r="O144" s="298"/>
      <c r="P144" s="298" t="s">
        <v>138</v>
      </c>
      <c r="Q144" s="271"/>
      <c r="R144" s="298"/>
      <c r="S144" s="298"/>
      <c r="T144" s="300"/>
      <c r="U144" s="301"/>
      <c r="V144" s="301"/>
      <c r="W144" s="301"/>
      <c r="X144" s="301"/>
      <c r="Y144" s="301"/>
      <c r="Z144" s="301"/>
      <c r="AA144" s="301"/>
      <c r="AB144" s="301"/>
      <c r="AC144" s="301"/>
      <c r="AD144" s="301"/>
      <c r="AE144" s="301"/>
      <c r="AF144" s="301"/>
      <c r="AG144" s="301"/>
      <c r="AH144" s="301"/>
      <c r="AI144" s="301"/>
      <c r="AJ144" s="301"/>
      <c r="AK144" s="298"/>
      <c r="AL144" s="68"/>
      <c r="AM144" s="182"/>
    </row>
    <row r="145" customFormat="false" ht="30" hidden="false" customHeight="true" outlineLevel="0" collapsed="false">
      <c r="A145" s="273"/>
      <c r="B145" s="267" t="s">
        <v>796</v>
      </c>
      <c r="C145" s="301"/>
      <c r="D145" s="301"/>
      <c r="E145" s="301"/>
      <c r="F145" s="301"/>
      <c r="G145" s="301"/>
      <c r="H145" s="301"/>
      <c r="I145" s="301"/>
      <c r="J145" s="301"/>
      <c r="K145" s="301"/>
      <c r="L145" s="301"/>
      <c r="M145" s="301"/>
      <c r="N145" s="298"/>
      <c r="O145" s="298"/>
      <c r="P145" s="298" t="s">
        <v>138</v>
      </c>
      <c r="Q145" s="271"/>
      <c r="R145" s="298"/>
      <c r="S145" s="298"/>
      <c r="T145" s="300"/>
      <c r="U145" s="301"/>
      <c r="V145" s="301"/>
      <c r="W145" s="301"/>
      <c r="X145" s="301"/>
      <c r="Y145" s="301"/>
      <c r="Z145" s="301"/>
      <c r="AA145" s="301"/>
      <c r="AB145" s="301"/>
      <c r="AC145" s="301"/>
      <c r="AD145" s="301"/>
      <c r="AE145" s="301"/>
      <c r="AF145" s="301"/>
      <c r="AG145" s="301"/>
      <c r="AH145" s="301"/>
      <c r="AI145" s="301"/>
      <c r="AJ145" s="301"/>
      <c r="AK145" s="298"/>
      <c r="AL145" s="68"/>
      <c r="AM145" s="182"/>
    </row>
    <row r="146" customFormat="false" ht="30" hidden="false" customHeight="true" outlineLevel="0" collapsed="false">
      <c r="A146" s="273" t="s">
        <v>797</v>
      </c>
      <c r="B146" s="267" t="s">
        <v>798</v>
      </c>
      <c r="C146" s="301" t="s">
        <v>799</v>
      </c>
      <c r="D146" s="301"/>
      <c r="E146" s="301"/>
      <c r="F146" s="301"/>
      <c r="G146" s="301"/>
      <c r="H146" s="301"/>
      <c r="I146" s="301"/>
      <c r="J146" s="301"/>
      <c r="K146" s="301"/>
      <c r="L146" s="301"/>
      <c r="M146" s="301"/>
      <c r="N146" s="298"/>
      <c r="O146" s="298"/>
      <c r="P146" s="298"/>
      <c r="Q146" s="271"/>
      <c r="R146" s="298"/>
      <c r="S146" s="298" t="s">
        <v>682</v>
      </c>
      <c r="T146" s="300"/>
      <c r="U146" s="301"/>
      <c r="V146" s="301"/>
      <c r="W146" s="301"/>
      <c r="X146" s="301"/>
      <c r="Y146" s="301"/>
      <c r="Z146" s="301"/>
      <c r="AA146" s="301"/>
      <c r="AB146" s="301"/>
      <c r="AC146" s="301"/>
      <c r="AD146" s="301"/>
      <c r="AE146" s="301"/>
      <c r="AF146" s="301"/>
      <c r="AG146" s="301"/>
      <c r="AH146" s="301"/>
      <c r="AI146" s="301"/>
      <c r="AJ146" s="301"/>
      <c r="AK146" s="298"/>
      <c r="AL146" s="68"/>
      <c r="AM146" s="182"/>
    </row>
    <row r="147" customFormat="false" ht="30" hidden="false" customHeight="true" outlineLevel="0" collapsed="false">
      <c r="A147" s="273"/>
      <c r="B147" s="267" t="s">
        <v>800</v>
      </c>
      <c r="C147" s="301" t="s">
        <v>799</v>
      </c>
      <c r="D147" s="301"/>
      <c r="E147" s="301"/>
      <c r="F147" s="301"/>
      <c r="G147" s="301"/>
      <c r="H147" s="301"/>
      <c r="I147" s="301"/>
      <c r="J147" s="301"/>
      <c r="K147" s="301"/>
      <c r="L147" s="301"/>
      <c r="M147" s="301"/>
      <c r="N147" s="298"/>
      <c r="O147" s="298"/>
      <c r="P147" s="298"/>
      <c r="Q147" s="271"/>
      <c r="R147" s="298"/>
      <c r="S147" s="298" t="s">
        <v>682</v>
      </c>
      <c r="T147" s="300"/>
      <c r="U147" s="301"/>
      <c r="V147" s="301"/>
      <c r="W147" s="301"/>
      <c r="X147" s="301"/>
      <c r="Y147" s="301"/>
      <c r="Z147" s="301"/>
      <c r="AA147" s="301"/>
      <c r="AB147" s="301"/>
      <c r="AC147" s="301"/>
      <c r="AD147" s="301"/>
      <c r="AE147" s="301"/>
      <c r="AF147" s="301"/>
      <c r="AG147" s="301"/>
      <c r="AH147" s="301"/>
      <c r="AI147" s="301"/>
      <c r="AJ147" s="301"/>
      <c r="AK147" s="298"/>
      <c r="AL147" s="68"/>
      <c r="AM147" s="182"/>
    </row>
    <row r="148" customFormat="false" ht="30" hidden="false" customHeight="true" outlineLevel="0" collapsed="false">
      <c r="A148" s="273"/>
      <c r="B148" s="267" t="s">
        <v>801</v>
      </c>
      <c r="C148" s="301" t="s">
        <v>799</v>
      </c>
      <c r="D148" s="301"/>
      <c r="E148" s="301"/>
      <c r="F148" s="301"/>
      <c r="G148" s="301"/>
      <c r="H148" s="301"/>
      <c r="I148" s="301"/>
      <c r="J148" s="301"/>
      <c r="K148" s="301"/>
      <c r="L148" s="301"/>
      <c r="M148" s="301"/>
      <c r="N148" s="298"/>
      <c r="O148" s="298"/>
      <c r="P148" s="298"/>
      <c r="Q148" s="271"/>
      <c r="R148" s="298"/>
      <c r="S148" s="298" t="s">
        <v>682</v>
      </c>
      <c r="T148" s="300" t="s">
        <v>114</v>
      </c>
      <c r="U148" s="301"/>
      <c r="V148" s="301"/>
      <c r="W148" s="301"/>
      <c r="X148" s="301"/>
      <c r="Y148" s="301"/>
      <c r="Z148" s="301"/>
      <c r="AA148" s="301"/>
      <c r="AB148" s="301"/>
      <c r="AC148" s="301"/>
      <c r="AD148" s="301"/>
      <c r="AE148" s="301"/>
      <c r="AF148" s="301"/>
      <c r="AG148" s="301"/>
      <c r="AH148" s="301"/>
      <c r="AI148" s="301"/>
      <c r="AJ148" s="301"/>
      <c r="AK148" s="298"/>
      <c r="AL148" s="68"/>
      <c r="AM148" s="182"/>
    </row>
    <row r="149" customFormat="false" ht="30" hidden="false" customHeight="true" outlineLevel="0" collapsed="false">
      <c r="A149" s="273"/>
      <c r="B149" s="267" t="s">
        <v>802</v>
      </c>
      <c r="C149" s="301"/>
      <c r="D149" s="301"/>
      <c r="E149" s="301"/>
      <c r="F149" s="301"/>
      <c r="G149" s="301"/>
      <c r="H149" s="301"/>
      <c r="I149" s="301"/>
      <c r="J149" s="301"/>
      <c r="K149" s="301"/>
      <c r="L149" s="301"/>
      <c r="M149" s="301"/>
      <c r="N149" s="298"/>
      <c r="O149" s="298"/>
      <c r="P149" s="298"/>
      <c r="Q149" s="271"/>
      <c r="R149" s="298" t="s">
        <v>138</v>
      </c>
      <c r="S149" s="298"/>
      <c r="T149" s="300"/>
      <c r="U149" s="301"/>
      <c r="V149" s="301"/>
      <c r="W149" s="301"/>
      <c r="X149" s="301"/>
      <c r="Y149" s="301"/>
      <c r="Z149" s="301"/>
      <c r="AA149" s="301"/>
      <c r="AB149" s="301"/>
      <c r="AC149" s="301"/>
      <c r="AD149" s="301"/>
      <c r="AE149" s="301"/>
      <c r="AF149" s="301"/>
      <c r="AG149" s="301"/>
      <c r="AH149" s="301"/>
      <c r="AI149" s="301"/>
      <c r="AJ149" s="301"/>
      <c r="AK149" s="298"/>
      <c r="AL149" s="68"/>
      <c r="AM149" s="182"/>
    </row>
    <row r="150" customFormat="false" ht="30" hidden="false" customHeight="true" outlineLevel="0" collapsed="false">
      <c r="A150" s="273"/>
      <c r="B150" s="267" t="s">
        <v>803</v>
      </c>
      <c r="C150" s="301"/>
      <c r="D150" s="301"/>
      <c r="E150" s="301"/>
      <c r="F150" s="301"/>
      <c r="G150" s="301"/>
      <c r="H150" s="301"/>
      <c r="I150" s="301"/>
      <c r="J150" s="301"/>
      <c r="K150" s="301"/>
      <c r="L150" s="301"/>
      <c r="M150" s="301"/>
      <c r="N150" s="298"/>
      <c r="O150" s="298"/>
      <c r="P150" s="298"/>
      <c r="Q150" s="271"/>
      <c r="R150" s="298" t="s">
        <v>138</v>
      </c>
      <c r="S150" s="298"/>
      <c r="T150" s="300"/>
      <c r="U150" s="301"/>
      <c r="V150" s="301"/>
      <c r="W150" s="301"/>
      <c r="X150" s="301"/>
      <c r="Y150" s="301"/>
      <c r="Z150" s="301"/>
      <c r="AA150" s="301"/>
      <c r="AB150" s="301"/>
      <c r="AC150" s="301"/>
      <c r="AD150" s="301"/>
      <c r="AE150" s="301"/>
      <c r="AF150" s="301"/>
      <c r="AG150" s="301"/>
      <c r="AH150" s="301"/>
      <c r="AI150" s="301"/>
      <c r="AJ150" s="301"/>
      <c r="AK150" s="298"/>
      <c r="AL150" s="68"/>
      <c r="AM150" s="182"/>
    </row>
    <row r="151" customFormat="false" ht="30" hidden="false" customHeight="true" outlineLevel="0" collapsed="false">
      <c r="A151" s="273"/>
      <c r="B151" s="267" t="s">
        <v>804</v>
      </c>
      <c r="C151" s="301"/>
      <c r="D151" s="301"/>
      <c r="E151" s="301"/>
      <c r="F151" s="301"/>
      <c r="G151" s="301"/>
      <c r="H151" s="301"/>
      <c r="I151" s="301"/>
      <c r="J151" s="301"/>
      <c r="K151" s="301"/>
      <c r="L151" s="301"/>
      <c r="M151" s="301"/>
      <c r="N151" s="298"/>
      <c r="O151" s="298"/>
      <c r="P151" s="298"/>
      <c r="Q151" s="271"/>
      <c r="R151" s="298" t="s">
        <v>138</v>
      </c>
      <c r="S151" s="298"/>
      <c r="T151" s="300"/>
      <c r="U151" s="301"/>
      <c r="V151" s="301"/>
      <c r="W151" s="301"/>
      <c r="X151" s="301"/>
      <c r="Y151" s="301"/>
      <c r="Z151" s="301"/>
      <c r="AA151" s="301"/>
      <c r="AB151" s="301"/>
      <c r="AC151" s="301"/>
      <c r="AD151" s="301"/>
      <c r="AE151" s="301"/>
      <c r="AF151" s="301"/>
      <c r="AG151" s="301"/>
      <c r="AH151" s="301"/>
      <c r="AI151" s="301"/>
      <c r="AJ151" s="301"/>
      <c r="AK151" s="298"/>
      <c r="AL151" s="68"/>
      <c r="AM151" s="182"/>
    </row>
    <row r="152" customFormat="false" ht="30" hidden="false" customHeight="true" outlineLevel="0" collapsed="false">
      <c r="A152" s="273"/>
      <c r="B152" s="267" t="s">
        <v>805</v>
      </c>
      <c r="C152" s="301"/>
      <c r="D152" s="301"/>
      <c r="E152" s="301"/>
      <c r="F152" s="301"/>
      <c r="G152" s="301"/>
      <c r="H152" s="301"/>
      <c r="I152" s="301"/>
      <c r="J152" s="301"/>
      <c r="K152" s="301"/>
      <c r="L152" s="301"/>
      <c r="M152" s="301"/>
      <c r="N152" s="298"/>
      <c r="O152" s="298"/>
      <c r="P152" s="298"/>
      <c r="Q152" s="271"/>
      <c r="R152" s="298" t="s">
        <v>138</v>
      </c>
      <c r="S152" s="298"/>
      <c r="T152" s="300"/>
      <c r="U152" s="301"/>
      <c r="V152" s="301"/>
      <c r="W152" s="301"/>
      <c r="X152" s="301"/>
      <c r="Y152" s="301"/>
      <c r="Z152" s="301"/>
      <c r="AA152" s="301"/>
      <c r="AB152" s="301"/>
      <c r="AC152" s="301"/>
      <c r="AD152" s="301"/>
      <c r="AE152" s="301"/>
      <c r="AF152" s="301"/>
      <c r="AG152" s="301"/>
      <c r="AH152" s="301"/>
      <c r="AI152" s="301"/>
      <c r="AJ152" s="301"/>
      <c r="AK152" s="298"/>
      <c r="AL152" s="68"/>
      <c r="AM152" s="182"/>
    </row>
    <row r="153" customFormat="false" ht="30" hidden="false" customHeight="true" outlineLevel="0" collapsed="false">
      <c r="A153" s="273"/>
      <c r="B153" s="267" t="s">
        <v>806</v>
      </c>
      <c r="C153" s="301"/>
      <c r="D153" s="301"/>
      <c r="E153" s="301"/>
      <c r="F153" s="301"/>
      <c r="G153" s="301"/>
      <c r="H153" s="301"/>
      <c r="I153" s="301"/>
      <c r="J153" s="301"/>
      <c r="K153" s="301"/>
      <c r="L153" s="301"/>
      <c r="M153" s="301"/>
      <c r="N153" s="298"/>
      <c r="O153" s="298"/>
      <c r="P153" s="298"/>
      <c r="Q153" s="271"/>
      <c r="R153" s="298" t="s">
        <v>138</v>
      </c>
      <c r="S153" s="298"/>
      <c r="T153" s="300"/>
      <c r="U153" s="301"/>
      <c r="V153" s="301"/>
      <c r="W153" s="301"/>
      <c r="X153" s="301"/>
      <c r="Y153" s="301"/>
      <c r="Z153" s="301"/>
      <c r="AA153" s="301"/>
      <c r="AB153" s="301"/>
      <c r="AC153" s="301"/>
      <c r="AD153" s="301"/>
      <c r="AE153" s="301"/>
      <c r="AF153" s="301"/>
      <c r="AG153" s="301"/>
      <c r="AH153" s="301"/>
      <c r="AI153" s="301"/>
      <c r="AJ153" s="301"/>
      <c r="AK153" s="298"/>
      <c r="AL153" s="68"/>
      <c r="AM153" s="182"/>
    </row>
    <row r="154" customFormat="false" ht="30" hidden="false" customHeight="true" outlineLevel="0" collapsed="false">
      <c r="A154" s="273"/>
      <c r="B154" s="267" t="s">
        <v>807</v>
      </c>
      <c r="C154" s="301"/>
      <c r="D154" s="301"/>
      <c r="E154" s="301"/>
      <c r="F154" s="301"/>
      <c r="G154" s="301"/>
      <c r="H154" s="301"/>
      <c r="I154" s="301"/>
      <c r="J154" s="301"/>
      <c r="K154" s="301"/>
      <c r="L154" s="301"/>
      <c r="M154" s="301"/>
      <c r="N154" s="298"/>
      <c r="O154" s="298"/>
      <c r="P154" s="298"/>
      <c r="Q154" s="271"/>
      <c r="R154" s="298" t="s">
        <v>138</v>
      </c>
      <c r="S154" s="298"/>
      <c r="T154" s="300"/>
      <c r="U154" s="301"/>
      <c r="V154" s="301"/>
      <c r="W154" s="301"/>
      <c r="X154" s="301"/>
      <c r="Y154" s="301"/>
      <c r="Z154" s="301"/>
      <c r="AA154" s="301"/>
      <c r="AB154" s="301"/>
      <c r="AC154" s="301"/>
      <c r="AD154" s="301"/>
      <c r="AE154" s="301"/>
      <c r="AF154" s="301"/>
      <c r="AG154" s="301"/>
      <c r="AH154" s="301"/>
      <c r="AI154" s="301"/>
      <c r="AJ154" s="301"/>
      <c r="AK154" s="298"/>
      <c r="AL154" s="68"/>
      <c r="AM154" s="182"/>
    </row>
    <row r="155" customFormat="false" ht="30" hidden="false" customHeight="true" outlineLevel="0" collapsed="false">
      <c r="A155" s="273"/>
      <c r="B155" s="267" t="s">
        <v>808</v>
      </c>
      <c r="C155" s="301"/>
      <c r="D155" s="301"/>
      <c r="E155" s="301"/>
      <c r="F155" s="301"/>
      <c r="G155" s="301"/>
      <c r="H155" s="301"/>
      <c r="I155" s="301"/>
      <c r="J155" s="301"/>
      <c r="K155" s="301"/>
      <c r="L155" s="301"/>
      <c r="M155" s="301"/>
      <c r="N155" s="298"/>
      <c r="O155" s="298"/>
      <c r="P155" s="298"/>
      <c r="Q155" s="271"/>
      <c r="R155" s="298" t="s">
        <v>138</v>
      </c>
      <c r="S155" s="298"/>
      <c r="T155" s="300" t="s">
        <v>113</v>
      </c>
      <c r="U155" s="301"/>
      <c r="V155" s="301"/>
      <c r="W155" s="301"/>
      <c r="X155" s="301"/>
      <c r="Y155" s="301"/>
      <c r="Z155" s="301"/>
      <c r="AA155" s="301"/>
      <c r="AB155" s="301"/>
      <c r="AC155" s="301"/>
      <c r="AD155" s="301"/>
      <c r="AE155" s="301"/>
      <c r="AF155" s="301"/>
      <c r="AG155" s="301"/>
      <c r="AH155" s="301"/>
      <c r="AI155" s="301"/>
      <c r="AJ155" s="301"/>
      <c r="AK155" s="298"/>
      <c r="AL155" s="68"/>
      <c r="AM155" s="182"/>
    </row>
    <row r="156" customFormat="false" ht="30" hidden="false" customHeight="true" outlineLevel="0" collapsed="false">
      <c r="A156" s="273"/>
      <c r="B156" s="267" t="s">
        <v>809</v>
      </c>
      <c r="C156" s="301"/>
      <c r="D156" s="301"/>
      <c r="E156" s="301"/>
      <c r="F156" s="301"/>
      <c r="G156" s="301"/>
      <c r="H156" s="301"/>
      <c r="I156" s="301"/>
      <c r="J156" s="301"/>
      <c r="K156" s="301"/>
      <c r="L156" s="301"/>
      <c r="M156" s="301"/>
      <c r="N156" s="298"/>
      <c r="O156" s="298"/>
      <c r="P156" s="298"/>
      <c r="Q156" s="271"/>
      <c r="R156" s="298" t="s">
        <v>138</v>
      </c>
      <c r="S156" s="298"/>
      <c r="T156" s="300"/>
      <c r="U156" s="301"/>
      <c r="V156" s="301"/>
      <c r="W156" s="301"/>
      <c r="X156" s="301"/>
      <c r="Y156" s="301"/>
      <c r="Z156" s="301"/>
      <c r="AA156" s="301"/>
      <c r="AB156" s="301"/>
      <c r="AC156" s="301"/>
      <c r="AD156" s="301"/>
      <c r="AE156" s="301"/>
      <c r="AF156" s="301"/>
      <c r="AG156" s="301"/>
      <c r="AH156" s="301"/>
      <c r="AI156" s="301"/>
      <c r="AJ156" s="301"/>
      <c r="AK156" s="298"/>
      <c r="AL156" s="68"/>
      <c r="AM156" s="182"/>
    </row>
    <row r="157" customFormat="false" ht="30" hidden="false" customHeight="true" outlineLevel="0" collapsed="false">
      <c r="A157" s="273"/>
      <c r="B157" s="267" t="s">
        <v>810</v>
      </c>
      <c r="C157" s="301"/>
      <c r="D157" s="301"/>
      <c r="E157" s="301"/>
      <c r="F157" s="301"/>
      <c r="G157" s="301"/>
      <c r="H157" s="301"/>
      <c r="I157" s="301"/>
      <c r="J157" s="301"/>
      <c r="K157" s="301"/>
      <c r="L157" s="301"/>
      <c r="M157" s="301"/>
      <c r="N157" s="298"/>
      <c r="O157" s="298"/>
      <c r="P157" s="298"/>
      <c r="Q157" s="271"/>
      <c r="R157" s="298" t="s">
        <v>138</v>
      </c>
      <c r="S157" s="298"/>
      <c r="T157" s="300"/>
      <c r="U157" s="301"/>
      <c r="V157" s="301"/>
      <c r="W157" s="301"/>
      <c r="X157" s="301"/>
      <c r="Y157" s="301"/>
      <c r="Z157" s="301"/>
      <c r="AA157" s="301"/>
      <c r="AB157" s="301"/>
      <c r="AC157" s="301"/>
      <c r="AD157" s="301"/>
      <c r="AE157" s="301"/>
      <c r="AF157" s="301"/>
      <c r="AG157" s="301"/>
      <c r="AH157" s="301"/>
      <c r="AI157" s="301"/>
      <c r="AJ157" s="301"/>
      <c r="AK157" s="298"/>
      <c r="AL157" s="68"/>
      <c r="AM157" s="182"/>
    </row>
    <row r="158" customFormat="false" ht="30" hidden="false" customHeight="true" outlineLevel="0" collapsed="false">
      <c r="A158" s="273"/>
      <c r="B158" s="267" t="s">
        <v>811</v>
      </c>
      <c r="C158" s="301"/>
      <c r="D158" s="301"/>
      <c r="E158" s="301"/>
      <c r="F158" s="301"/>
      <c r="G158" s="301"/>
      <c r="H158" s="301"/>
      <c r="I158" s="301"/>
      <c r="J158" s="301"/>
      <c r="K158" s="301"/>
      <c r="L158" s="301"/>
      <c r="M158" s="301"/>
      <c r="N158" s="298"/>
      <c r="O158" s="298"/>
      <c r="P158" s="298"/>
      <c r="Q158" s="271"/>
      <c r="R158" s="298" t="s">
        <v>138</v>
      </c>
      <c r="S158" s="298"/>
      <c r="T158" s="300"/>
      <c r="U158" s="301"/>
      <c r="V158" s="301"/>
      <c r="W158" s="301"/>
      <c r="X158" s="301"/>
      <c r="Y158" s="301"/>
      <c r="Z158" s="301"/>
      <c r="AA158" s="301"/>
      <c r="AB158" s="301"/>
      <c r="AC158" s="301"/>
      <c r="AD158" s="301"/>
      <c r="AE158" s="301"/>
      <c r="AF158" s="301"/>
      <c r="AG158" s="301"/>
      <c r="AH158" s="301"/>
      <c r="AI158" s="301"/>
      <c r="AJ158" s="301"/>
      <c r="AK158" s="298"/>
      <c r="AL158" s="68"/>
      <c r="AM158" s="182"/>
    </row>
    <row r="159" customFormat="false" ht="30" hidden="false" customHeight="true" outlineLevel="0" collapsed="false">
      <c r="A159" s="273"/>
      <c r="B159" s="267" t="s">
        <v>812</v>
      </c>
      <c r="C159" s="301"/>
      <c r="D159" s="301"/>
      <c r="E159" s="301"/>
      <c r="F159" s="301"/>
      <c r="G159" s="301"/>
      <c r="H159" s="301"/>
      <c r="I159" s="301"/>
      <c r="J159" s="301"/>
      <c r="K159" s="301"/>
      <c r="L159" s="301"/>
      <c r="M159" s="301"/>
      <c r="N159" s="298"/>
      <c r="O159" s="298"/>
      <c r="P159" s="298"/>
      <c r="Q159" s="271"/>
      <c r="R159" s="298" t="s">
        <v>138</v>
      </c>
      <c r="S159" s="298"/>
      <c r="T159" s="300"/>
      <c r="U159" s="301"/>
      <c r="V159" s="301"/>
      <c r="W159" s="301"/>
      <c r="X159" s="301"/>
      <c r="Y159" s="301"/>
      <c r="Z159" s="301"/>
      <c r="AA159" s="301"/>
      <c r="AB159" s="301"/>
      <c r="AC159" s="301"/>
      <c r="AD159" s="301"/>
      <c r="AE159" s="301"/>
      <c r="AF159" s="301"/>
      <c r="AG159" s="301"/>
      <c r="AH159" s="301"/>
      <c r="AI159" s="301"/>
      <c r="AJ159" s="301"/>
      <c r="AK159" s="298"/>
      <c r="AL159" s="68"/>
      <c r="AM159" s="182"/>
    </row>
    <row r="160" customFormat="false" ht="30" hidden="false" customHeight="true" outlineLevel="0" collapsed="false">
      <c r="A160" s="273"/>
      <c r="B160" s="267" t="s">
        <v>813</v>
      </c>
      <c r="C160" s="301"/>
      <c r="D160" s="301"/>
      <c r="E160" s="301"/>
      <c r="F160" s="301"/>
      <c r="G160" s="301"/>
      <c r="H160" s="301"/>
      <c r="I160" s="301"/>
      <c r="J160" s="301"/>
      <c r="K160" s="301"/>
      <c r="L160" s="301"/>
      <c r="M160" s="301"/>
      <c r="N160" s="298"/>
      <c r="O160" s="298"/>
      <c r="P160" s="298"/>
      <c r="Q160" s="271"/>
      <c r="R160" s="298" t="s">
        <v>138</v>
      </c>
      <c r="S160" s="298"/>
      <c r="T160" s="300"/>
      <c r="U160" s="301"/>
      <c r="V160" s="301"/>
      <c r="W160" s="301"/>
      <c r="X160" s="301"/>
      <c r="Y160" s="301"/>
      <c r="Z160" s="301"/>
      <c r="AA160" s="301"/>
      <c r="AB160" s="301"/>
      <c r="AC160" s="301"/>
      <c r="AD160" s="301"/>
      <c r="AE160" s="301"/>
      <c r="AF160" s="301"/>
      <c r="AG160" s="301"/>
      <c r="AH160" s="301"/>
      <c r="AI160" s="301"/>
      <c r="AJ160" s="301"/>
      <c r="AK160" s="298"/>
      <c r="AL160" s="68"/>
      <c r="AM160" s="182"/>
    </row>
    <row r="161" customFormat="false" ht="15" hidden="false" customHeight="false" outlineLevel="0" collapsed="false">
      <c r="AM161" s="182"/>
    </row>
    <row r="162" customFormat="false" ht="15" hidden="false" customHeight="false" outlineLevel="0" collapsed="false">
      <c r="B162" s="302"/>
      <c r="AL162" s="42"/>
      <c r="AM162" s="182"/>
    </row>
    <row r="163" customFormat="false" ht="15" hidden="false" customHeight="false" outlineLevel="0" collapsed="false">
      <c r="AL163" s="42"/>
      <c r="AM163" s="182"/>
    </row>
    <row r="164" customFormat="false" ht="26.25" hidden="false" customHeight="true" outlineLevel="0" collapsed="false">
      <c r="A164" s="303" t="s">
        <v>504</v>
      </c>
      <c r="B164" s="303"/>
      <c r="C164" s="303"/>
      <c r="D164" s="303"/>
      <c r="E164" s="303"/>
      <c r="F164" s="303"/>
      <c r="G164" s="303"/>
      <c r="H164" s="303"/>
      <c r="I164" s="303"/>
      <c r="J164" s="303"/>
      <c r="K164" s="303"/>
      <c r="L164" s="303"/>
      <c r="M164" s="303"/>
      <c r="N164" s="303"/>
      <c r="AM164" s="182"/>
    </row>
    <row r="165" customFormat="false" ht="26.25" hidden="false" customHeight="true" outlineLevel="0" collapsed="false">
      <c r="A165" s="304"/>
      <c r="B165" s="305"/>
      <c r="C165" s="305"/>
      <c r="D165" s="306"/>
      <c r="E165" s="306"/>
      <c r="F165" s="306"/>
      <c r="G165" s="306"/>
      <c r="H165" s="306"/>
      <c r="I165" s="306"/>
      <c r="J165" s="306"/>
      <c r="K165" s="306"/>
      <c r="L165" s="306"/>
      <c r="M165" s="306"/>
      <c r="N165" s="306"/>
      <c r="O165" s="306"/>
      <c r="AM165" s="182"/>
    </row>
    <row r="166" customFormat="false" ht="43.5" hidden="false" customHeight="true" outlineLevel="0" collapsed="false">
      <c r="A166" s="307" t="s">
        <v>505</v>
      </c>
      <c r="B166" s="308"/>
      <c r="C166" s="309" t="n">
        <f aca="false">COUNTA(C170:C178,C182:C190,C194:C202,C206:C214)</f>
        <v>3</v>
      </c>
      <c r="AM166" s="182"/>
    </row>
    <row r="167" customFormat="false" ht="15" hidden="false" customHeight="false" outlineLevel="0" collapsed="false">
      <c r="AM167" s="182"/>
    </row>
    <row r="168" customFormat="false" ht="15.75" hidden="false" customHeight="true" outlineLevel="0" collapsed="false">
      <c r="A168" s="310" t="s">
        <v>506</v>
      </c>
      <c r="B168" s="311" t="s">
        <v>119</v>
      </c>
      <c r="C168" s="311" t="s">
        <v>2</v>
      </c>
      <c r="D168" s="311" t="s">
        <v>4</v>
      </c>
      <c r="E168" s="170" t="s">
        <v>6</v>
      </c>
      <c r="F168" s="311" t="s">
        <v>8</v>
      </c>
      <c r="G168" s="311"/>
      <c r="H168" s="311" t="s">
        <v>10</v>
      </c>
      <c r="I168" s="311" t="s">
        <v>14</v>
      </c>
      <c r="J168" s="312" t="s">
        <v>12</v>
      </c>
      <c r="K168" s="312" t="s">
        <v>120</v>
      </c>
      <c r="L168" s="312"/>
      <c r="M168" s="312" t="s">
        <v>20</v>
      </c>
      <c r="N168" s="312" t="s">
        <v>22</v>
      </c>
      <c r="O168" s="313"/>
      <c r="AM168" s="182"/>
    </row>
    <row r="169" customFormat="false" ht="15" hidden="false" customHeight="false" outlineLevel="0" collapsed="false">
      <c r="A169" s="310"/>
      <c r="B169" s="311"/>
      <c r="C169" s="311"/>
      <c r="D169" s="311"/>
      <c r="E169" s="170"/>
      <c r="F169" s="314" t="s">
        <v>122</v>
      </c>
      <c r="G169" s="314" t="s">
        <v>123</v>
      </c>
      <c r="H169" s="311"/>
      <c r="I169" s="311"/>
      <c r="J169" s="312"/>
      <c r="K169" s="174" t="s">
        <v>124</v>
      </c>
      <c r="L169" s="174" t="s">
        <v>507</v>
      </c>
      <c r="M169" s="312"/>
      <c r="N169" s="312"/>
      <c r="O169" s="184"/>
      <c r="AM169" s="182"/>
    </row>
    <row r="170" customFormat="false" ht="15" hidden="false" customHeight="false" outlineLevel="0" collapsed="false">
      <c r="A170" s="267" t="s">
        <v>814</v>
      </c>
      <c r="B170" s="267"/>
      <c r="C170" s="301" t="s">
        <v>815</v>
      </c>
      <c r="D170" s="301"/>
      <c r="E170" s="301"/>
      <c r="F170" s="301"/>
      <c r="G170" s="301"/>
      <c r="H170" s="301"/>
      <c r="I170" s="301"/>
      <c r="J170" s="298"/>
      <c r="K170" s="298"/>
      <c r="L170" s="298"/>
      <c r="M170" s="298"/>
      <c r="N170" s="298"/>
      <c r="O170" s="184"/>
      <c r="AM170" s="182"/>
    </row>
    <row r="171" customFormat="false" ht="15" hidden="false" customHeight="false" outlineLevel="0" collapsed="false">
      <c r="A171" s="267"/>
      <c r="B171" s="267"/>
      <c r="C171" s="301"/>
      <c r="D171" s="301"/>
      <c r="E171" s="301"/>
      <c r="F171" s="301"/>
      <c r="G171" s="301"/>
      <c r="H171" s="301"/>
      <c r="I171" s="301"/>
      <c r="J171" s="301"/>
      <c r="K171" s="301"/>
      <c r="L171" s="301"/>
      <c r="M171" s="301"/>
      <c r="N171" s="298"/>
      <c r="O171" s="184"/>
      <c r="AM171" s="182"/>
    </row>
    <row r="172" customFormat="false" ht="15" hidden="false" customHeight="false" outlineLevel="0" collapsed="false">
      <c r="A172" s="267"/>
      <c r="B172" s="267"/>
      <c r="C172" s="301"/>
      <c r="D172" s="301"/>
      <c r="E172" s="301"/>
      <c r="F172" s="301"/>
      <c r="G172" s="301"/>
      <c r="H172" s="301"/>
      <c r="I172" s="301"/>
      <c r="J172" s="301"/>
      <c r="K172" s="301"/>
      <c r="L172" s="301"/>
      <c r="M172" s="301"/>
      <c r="N172" s="298"/>
      <c r="O172" s="184"/>
      <c r="AM172" s="182"/>
    </row>
    <row r="173" customFormat="false" ht="15" hidden="false" customHeight="false" outlineLevel="0" collapsed="false">
      <c r="A173" s="267"/>
      <c r="B173" s="267"/>
      <c r="C173" s="301"/>
      <c r="D173" s="301"/>
      <c r="E173" s="301"/>
      <c r="F173" s="301"/>
      <c r="G173" s="301"/>
      <c r="H173" s="301"/>
      <c r="I173" s="301"/>
      <c r="J173" s="301"/>
      <c r="K173" s="301"/>
      <c r="L173" s="301"/>
      <c r="M173" s="301"/>
      <c r="N173" s="298"/>
      <c r="O173" s="184"/>
      <c r="AM173" s="182"/>
    </row>
    <row r="174" customFormat="false" ht="15" hidden="false" customHeight="false" outlineLevel="0" collapsed="false">
      <c r="A174" s="267"/>
      <c r="B174" s="267"/>
      <c r="C174" s="301"/>
      <c r="D174" s="301"/>
      <c r="E174" s="301"/>
      <c r="F174" s="301"/>
      <c r="G174" s="301"/>
      <c r="H174" s="301"/>
      <c r="I174" s="301"/>
      <c r="J174" s="301"/>
      <c r="K174" s="301"/>
      <c r="L174" s="301"/>
      <c r="M174" s="301"/>
      <c r="N174" s="298"/>
      <c r="O174" s="184"/>
      <c r="AM174" s="182"/>
    </row>
    <row r="175" customFormat="false" ht="15" hidden="false" customHeight="false" outlineLevel="0" collapsed="false">
      <c r="A175" s="267"/>
      <c r="B175" s="267"/>
      <c r="C175" s="301"/>
      <c r="D175" s="301"/>
      <c r="E175" s="301"/>
      <c r="F175" s="301"/>
      <c r="G175" s="301"/>
      <c r="H175" s="301"/>
      <c r="I175" s="301"/>
      <c r="J175" s="301"/>
      <c r="K175" s="301"/>
      <c r="L175" s="301"/>
      <c r="M175" s="301"/>
      <c r="N175" s="298"/>
      <c r="O175" s="184"/>
      <c r="AM175" s="182"/>
    </row>
    <row r="176" customFormat="false" ht="15" hidden="false" customHeight="false" outlineLevel="0" collapsed="false">
      <c r="A176" s="267"/>
      <c r="B176" s="267"/>
      <c r="C176" s="301"/>
      <c r="D176" s="301"/>
      <c r="E176" s="301"/>
      <c r="F176" s="301"/>
      <c r="G176" s="301"/>
      <c r="H176" s="301"/>
      <c r="I176" s="301"/>
      <c r="J176" s="301"/>
      <c r="K176" s="301"/>
      <c r="L176" s="301"/>
      <c r="M176" s="301"/>
      <c r="N176" s="298"/>
      <c r="O176" s="184"/>
      <c r="AM176" s="182"/>
    </row>
    <row r="177" customFormat="false" ht="15" hidden="false" customHeight="false" outlineLevel="0" collapsed="false">
      <c r="A177" s="267"/>
      <c r="B177" s="267"/>
      <c r="C177" s="301"/>
      <c r="D177" s="301"/>
      <c r="E177" s="301"/>
      <c r="F177" s="301"/>
      <c r="G177" s="301"/>
      <c r="H177" s="301"/>
      <c r="I177" s="301"/>
      <c r="J177" s="301"/>
      <c r="K177" s="301"/>
      <c r="L177" s="301"/>
      <c r="M177" s="301"/>
      <c r="N177" s="298"/>
      <c r="O177" s="184"/>
      <c r="AM177" s="182"/>
    </row>
    <row r="178" customFormat="false" ht="15" hidden="false" customHeight="false" outlineLevel="0" collapsed="false">
      <c r="A178" s="267"/>
      <c r="B178" s="267"/>
      <c r="C178" s="301"/>
      <c r="D178" s="301"/>
      <c r="E178" s="301"/>
      <c r="F178" s="301"/>
      <c r="G178" s="301"/>
      <c r="H178" s="301"/>
      <c r="I178" s="301"/>
      <c r="J178" s="301"/>
      <c r="K178" s="301"/>
      <c r="L178" s="301"/>
      <c r="M178" s="301"/>
      <c r="N178" s="298"/>
      <c r="O178" s="184"/>
      <c r="AM178" s="182"/>
    </row>
    <row r="179" customFormat="false" ht="15" hidden="false" customHeight="false" outlineLevel="0" collapsed="false">
      <c r="AM179" s="182"/>
    </row>
    <row r="180" customFormat="false" ht="15.75" hidden="false" customHeight="true" outlineLevel="0" collapsed="false">
      <c r="A180" s="310" t="s">
        <v>506</v>
      </c>
      <c r="B180" s="311" t="s">
        <v>119</v>
      </c>
      <c r="C180" s="311" t="s">
        <v>2</v>
      </c>
      <c r="D180" s="311" t="s">
        <v>4</v>
      </c>
      <c r="E180" s="170" t="s">
        <v>6</v>
      </c>
      <c r="F180" s="311" t="s">
        <v>8</v>
      </c>
      <c r="G180" s="311"/>
      <c r="H180" s="311" t="s">
        <v>10</v>
      </c>
      <c r="I180" s="311" t="s">
        <v>14</v>
      </c>
      <c r="J180" s="311" t="s">
        <v>12</v>
      </c>
      <c r="K180" s="312" t="s">
        <v>120</v>
      </c>
      <c r="L180" s="312"/>
      <c r="M180" s="311" t="s">
        <v>20</v>
      </c>
      <c r="N180" s="312" t="s">
        <v>22</v>
      </c>
      <c r="O180" s="313"/>
      <c r="AM180" s="182"/>
    </row>
    <row r="181" customFormat="false" ht="15" hidden="false" customHeight="true" outlineLevel="0" collapsed="false">
      <c r="A181" s="310"/>
      <c r="B181" s="311"/>
      <c r="C181" s="311"/>
      <c r="D181" s="311"/>
      <c r="E181" s="170"/>
      <c r="F181" s="314" t="s">
        <v>122</v>
      </c>
      <c r="G181" s="314" t="s">
        <v>123</v>
      </c>
      <c r="H181" s="311"/>
      <c r="I181" s="311"/>
      <c r="J181" s="311"/>
      <c r="K181" s="174" t="s">
        <v>124</v>
      </c>
      <c r="L181" s="174" t="s">
        <v>507</v>
      </c>
      <c r="M181" s="311"/>
      <c r="N181" s="312"/>
      <c r="O181" s="184"/>
      <c r="AM181" s="182"/>
    </row>
    <row r="182" customFormat="false" ht="15" hidden="false" customHeight="false" outlineLevel="0" collapsed="false">
      <c r="A182" s="267" t="s">
        <v>814</v>
      </c>
      <c r="B182" s="267"/>
      <c r="C182" s="301" t="s">
        <v>815</v>
      </c>
      <c r="D182" s="301"/>
      <c r="E182" s="301"/>
      <c r="F182" s="301"/>
      <c r="G182" s="301"/>
      <c r="H182" s="301"/>
      <c r="I182" s="301"/>
      <c r="J182" s="298"/>
      <c r="K182" s="298"/>
      <c r="L182" s="298"/>
      <c r="M182" s="298"/>
      <c r="N182" s="298"/>
      <c r="O182" s="184"/>
      <c r="AM182" s="182"/>
    </row>
    <row r="183" customFormat="false" ht="15" hidden="false" customHeight="false" outlineLevel="0" collapsed="false">
      <c r="A183" s="267"/>
      <c r="B183" s="267"/>
      <c r="C183" s="301"/>
      <c r="D183" s="301"/>
      <c r="E183" s="301"/>
      <c r="F183" s="301"/>
      <c r="G183" s="301"/>
      <c r="H183" s="301"/>
      <c r="I183" s="301"/>
      <c r="J183" s="301"/>
      <c r="K183" s="301"/>
      <c r="L183" s="301"/>
      <c r="M183" s="301"/>
      <c r="N183" s="298"/>
      <c r="O183" s="184"/>
      <c r="AM183" s="182"/>
    </row>
    <row r="184" customFormat="false" ht="15" hidden="false" customHeight="false" outlineLevel="0" collapsed="false">
      <c r="A184" s="267"/>
      <c r="B184" s="267"/>
      <c r="C184" s="301"/>
      <c r="D184" s="301"/>
      <c r="E184" s="301"/>
      <c r="F184" s="301"/>
      <c r="G184" s="301"/>
      <c r="H184" s="301"/>
      <c r="I184" s="301"/>
      <c r="J184" s="301"/>
      <c r="K184" s="301"/>
      <c r="L184" s="301"/>
      <c r="M184" s="301"/>
      <c r="N184" s="298"/>
      <c r="O184" s="184"/>
      <c r="AM184" s="182"/>
    </row>
    <row r="185" customFormat="false" ht="15" hidden="false" customHeight="false" outlineLevel="0" collapsed="false">
      <c r="A185" s="267"/>
      <c r="B185" s="267"/>
      <c r="C185" s="301"/>
      <c r="D185" s="301"/>
      <c r="E185" s="301"/>
      <c r="F185" s="301"/>
      <c r="G185" s="301"/>
      <c r="H185" s="301"/>
      <c r="I185" s="301"/>
      <c r="J185" s="301"/>
      <c r="K185" s="301"/>
      <c r="L185" s="301"/>
      <c r="M185" s="301"/>
      <c r="N185" s="298"/>
      <c r="O185" s="184"/>
      <c r="AM185" s="182"/>
    </row>
    <row r="186" customFormat="false" ht="15" hidden="false" customHeight="false" outlineLevel="0" collapsed="false">
      <c r="A186" s="267"/>
      <c r="B186" s="267"/>
      <c r="C186" s="301"/>
      <c r="D186" s="301"/>
      <c r="E186" s="301"/>
      <c r="F186" s="301"/>
      <c r="G186" s="301"/>
      <c r="H186" s="301"/>
      <c r="I186" s="301"/>
      <c r="J186" s="301"/>
      <c r="K186" s="301"/>
      <c r="L186" s="301"/>
      <c r="M186" s="301"/>
      <c r="N186" s="298"/>
      <c r="O186" s="184"/>
      <c r="AM186" s="182"/>
    </row>
    <row r="187" customFormat="false" ht="15" hidden="false" customHeight="false" outlineLevel="0" collapsed="false">
      <c r="A187" s="267"/>
      <c r="B187" s="267"/>
      <c r="C187" s="301"/>
      <c r="D187" s="301"/>
      <c r="E187" s="301"/>
      <c r="F187" s="301"/>
      <c r="G187" s="301"/>
      <c r="H187" s="301"/>
      <c r="I187" s="301"/>
      <c r="J187" s="301"/>
      <c r="K187" s="301"/>
      <c r="L187" s="301"/>
      <c r="M187" s="301"/>
      <c r="N187" s="298"/>
      <c r="O187" s="184"/>
      <c r="AM187" s="182"/>
    </row>
    <row r="188" customFormat="false" ht="15" hidden="false" customHeight="false" outlineLevel="0" collapsed="false">
      <c r="A188" s="267"/>
      <c r="B188" s="267"/>
      <c r="C188" s="301"/>
      <c r="D188" s="301"/>
      <c r="E188" s="301"/>
      <c r="F188" s="301"/>
      <c r="G188" s="301"/>
      <c r="H188" s="301"/>
      <c r="I188" s="301"/>
      <c r="J188" s="301"/>
      <c r="K188" s="301"/>
      <c r="L188" s="301"/>
      <c r="M188" s="301"/>
      <c r="N188" s="298"/>
      <c r="O188" s="184"/>
      <c r="AM188" s="182"/>
    </row>
    <row r="189" customFormat="false" ht="15" hidden="false" customHeight="false" outlineLevel="0" collapsed="false">
      <c r="A189" s="267"/>
      <c r="B189" s="267"/>
      <c r="C189" s="301"/>
      <c r="D189" s="301"/>
      <c r="E189" s="301"/>
      <c r="F189" s="301"/>
      <c r="G189" s="301"/>
      <c r="H189" s="301"/>
      <c r="I189" s="301"/>
      <c r="J189" s="301"/>
      <c r="K189" s="301"/>
      <c r="L189" s="301"/>
      <c r="M189" s="301"/>
      <c r="N189" s="298"/>
      <c r="O189" s="184"/>
      <c r="AM189" s="182"/>
    </row>
    <row r="190" customFormat="false" ht="15" hidden="false" customHeight="false" outlineLevel="0" collapsed="false">
      <c r="A190" s="267"/>
      <c r="B190" s="267"/>
      <c r="C190" s="301"/>
      <c r="D190" s="301"/>
      <c r="E190" s="301"/>
      <c r="F190" s="301"/>
      <c r="G190" s="301"/>
      <c r="H190" s="301"/>
      <c r="I190" s="301"/>
      <c r="J190" s="301"/>
      <c r="K190" s="301"/>
      <c r="L190" s="301"/>
      <c r="M190" s="301"/>
      <c r="N190" s="298"/>
      <c r="O190" s="184"/>
      <c r="AM190" s="182"/>
    </row>
    <row r="191" customFormat="false" ht="15" hidden="false" customHeight="false" outlineLevel="0" collapsed="false">
      <c r="AM191" s="182"/>
    </row>
    <row r="192" customFormat="false" ht="15.75" hidden="false" customHeight="true" outlineLevel="0" collapsed="false">
      <c r="A192" s="310" t="s">
        <v>506</v>
      </c>
      <c r="B192" s="311" t="s">
        <v>119</v>
      </c>
      <c r="C192" s="311" t="s">
        <v>2</v>
      </c>
      <c r="D192" s="311" t="s">
        <v>4</v>
      </c>
      <c r="E192" s="170" t="s">
        <v>6</v>
      </c>
      <c r="F192" s="311" t="s">
        <v>8</v>
      </c>
      <c r="G192" s="311"/>
      <c r="H192" s="311" t="s">
        <v>10</v>
      </c>
      <c r="I192" s="311" t="s">
        <v>14</v>
      </c>
      <c r="J192" s="311" t="s">
        <v>12</v>
      </c>
      <c r="K192" s="312" t="s">
        <v>120</v>
      </c>
      <c r="L192" s="312"/>
      <c r="M192" s="311" t="s">
        <v>20</v>
      </c>
      <c r="N192" s="312" t="s">
        <v>22</v>
      </c>
      <c r="O192" s="313"/>
      <c r="AM192" s="182"/>
    </row>
    <row r="193" customFormat="false" ht="15" hidden="false" customHeight="true" outlineLevel="0" collapsed="false">
      <c r="A193" s="310"/>
      <c r="B193" s="311"/>
      <c r="C193" s="311"/>
      <c r="D193" s="311"/>
      <c r="E193" s="170"/>
      <c r="F193" s="314" t="s">
        <v>122</v>
      </c>
      <c r="G193" s="314" t="s">
        <v>123</v>
      </c>
      <c r="H193" s="311"/>
      <c r="I193" s="311"/>
      <c r="J193" s="311"/>
      <c r="K193" s="174" t="s">
        <v>124</v>
      </c>
      <c r="L193" s="174" t="s">
        <v>507</v>
      </c>
      <c r="M193" s="311"/>
      <c r="N193" s="312"/>
      <c r="O193" s="184"/>
      <c r="AM193" s="182"/>
    </row>
    <row r="194" customFormat="false" ht="15" hidden="false" customHeight="true" outlineLevel="0" collapsed="false">
      <c r="A194" s="267"/>
      <c r="B194" s="267"/>
      <c r="C194" s="301" t="s">
        <v>815</v>
      </c>
      <c r="D194" s="301"/>
      <c r="E194" s="301"/>
      <c r="F194" s="301"/>
      <c r="G194" s="301"/>
      <c r="H194" s="301"/>
      <c r="I194" s="301"/>
      <c r="J194" s="298"/>
      <c r="K194" s="298"/>
      <c r="L194" s="298"/>
      <c r="M194" s="298"/>
      <c r="N194" s="298"/>
      <c r="O194" s="184"/>
      <c r="AM194" s="182"/>
    </row>
    <row r="195" customFormat="false" ht="15" hidden="false" customHeight="false" outlineLevel="0" collapsed="false">
      <c r="A195" s="267"/>
      <c r="B195" s="267"/>
      <c r="C195" s="301"/>
      <c r="D195" s="301"/>
      <c r="E195" s="301"/>
      <c r="F195" s="301"/>
      <c r="G195" s="301"/>
      <c r="H195" s="301"/>
      <c r="I195" s="301"/>
      <c r="J195" s="301"/>
      <c r="K195" s="301"/>
      <c r="L195" s="301"/>
      <c r="M195" s="301"/>
      <c r="N195" s="298"/>
      <c r="O195" s="184"/>
      <c r="AM195" s="182"/>
    </row>
    <row r="196" customFormat="false" ht="15" hidden="false" customHeight="false" outlineLevel="0" collapsed="false">
      <c r="A196" s="267"/>
      <c r="B196" s="267"/>
      <c r="C196" s="301"/>
      <c r="D196" s="301"/>
      <c r="E196" s="301"/>
      <c r="F196" s="301"/>
      <c r="G196" s="301"/>
      <c r="H196" s="301"/>
      <c r="I196" s="301"/>
      <c r="J196" s="301"/>
      <c r="K196" s="301"/>
      <c r="L196" s="301"/>
      <c r="M196" s="301"/>
      <c r="N196" s="298"/>
      <c r="O196" s="184"/>
      <c r="AM196" s="182"/>
    </row>
    <row r="197" customFormat="false" ht="15" hidden="false" customHeight="false" outlineLevel="0" collapsed="false">
      <c r="A197" s="267"/>
      <c r="B197" s="267"/>
      <c r="C197" s="301"/>
      <c r="D197" s="301"/>
      <c r="E197" s="301"/>
      <c r="F197" s="301"/>
      <c r="G197" s="301"/>
      <c r="H197" s="301"/>
      <c r="I197" s="301"/>
      <c r="J197" s="301"/>
      <c r="K197" s="301"/>
      <c r="L197" s="301"/>
      <c r="M197" s="301"/>
      <c r="N197" s="298"/>
      <c r="O197" s="184"/>
      <c r="AM197" s="182"/>
    </row>
    <row r="198" customFormat="false" ht="15" hidden="false" customHeight="false" outlineLevel="0" collapsed="false">
      <c r="A198" s="267"/>
      <c r="B198" s="267"/>
      <c r="C198" s="301"/>
      <c r="D198" s="301"/>
      <c r="E198" s="301"/>
      <c r="F198" s="301"/>
      <c r="G198" s="301"/>
      <c r="H198" s="301"/>
      <c r="I198" s="301"/>
      <c r="J198" s="301"/>
      <c r="K198" s="301"/>
      <c r="L198" s="301"/>
      <c r="M198" s="301"/>
      <c r="N198" s="298"/>
      <c r="O198" s="184"/>
      <c r="AM198" s="182"/>
    </row>
    <row r="199" customFormat="false" ht="15" hidden="false" customHeight="false" outlineLevel="0" collapsed="false">
      <c r="A199" s="267"/>
      <c r="B199" s="267"/>
      <c r="C199" s="301"/>
      <c r="D199" s="301"/>
      <c r="E199" s="301"/>
      <c r="F199" s="301"/>
      <c r="G199" s="301"/>
      <c r="H199" s="301"/>
      <c r="I199" s="301"/>
      <c r="J199" s="301"/>
      <c r="K199" s="301"/>
      <c r="L199" s="301"/>
      <c r="M199" s="301"/>
      <c r="N199" s="298"/>
      <c r="O199" s="184"/>
      <c r="AM199" s="182"/>
    </row>
    <row r="200" customFormat="false" ht="15" hidden="false" customHeight="false" outlineLevel="0" collapsed="false">
      <c r="A200" s="267"/>
      <c r="B200" s="267"/>
      <c r="C200" s="301"/>
      <c r="D200" s="301"/>
      <c r="E200" s="301"/>
      <c r="F200" s="301"/>
      <c r="G200" s="301"/>
      <c r="H200" s="301"/>
      <c r="I200" s="301"/>
      <c r="J200" s="301"/>
      <c r="K200" s="301"/>
      <c r="L200" s="301"/>
      <c r="M200" s="301"/>
      <c r="N200" s="298"/>
      <c r="O200" s="184"/>
      <c r="AM200" s="182"/>
    </row>
    <row r="201" customFormat="false" ht="15" hidden="false" customHeight="false" outlineLevel="0" collapsed="false">
      <c r="A201" s="267"/>
      <c r="B201" s="267"/>
      <c r="C201" s="301"/>
      <c r="D201" s="301"/>
      <c r="E201" s="301"/>
      <c r="F201" s="301"/>
      <c r="G201" s="301"/>
      <c r="H201" s="301"/>
      <c r="I201" s="301"/>
      <c r="J201" s="301"/>
      <c r="K201" s="301"/>
      <c r="L201" s="301"/>
      <c r="M201" s="301"/>
      <c r="N201" s="298"/>
      <c r="O201" s="184"/>
      <c r="AM201" s="182"/>
    </row>
    <row r="202" customFormat="false" ht="15" hidden="false" customHeight="false" outlineLevel="0" collapsed="false">
      <c r="A202" s="267"/>
      <c r="B202" s="267"/>
      <c r="C202" s="301"/>
      <c r="D202" s="301"/>
      <c r="E202" s="301"/>
      <c r="F202" s="301"/>
      <c r="G202" s="301"/>
      <c r="H202" s="301"/>
      <c r="I202" s="301"/>
      <c r="J202" s="301"/>
      <c r="K202" s="301"/>
      <c r="L202" s="301"/>
      <c r="M202" s="301"/>
      <c r="N202" s="298"/>
      <c r="O202" s="184"/>
      <c r="AM202" s="182"/>
    </row>
    <row r="203" customFormat="false" ht="15" hidden="false" customHeight="false" outlineLevel="0" collapsed="false">
      <c r="AM203" s="182"/>
    </row>
    <row r="204" customFormat="false" ht="15.75" hidden="false" customHeight="true" outlineLevel="0" collapsed="false">
      <c r="A204" s="310" t="s">
        <v>508</v>
      </c>
      <c r="B204" s="311" t="s">
        <v>119</v>
      </c>
      <c r="C204" s="311" t="s">
        <v>2</v>
      </c>
      <c r="D204" s="311" t="s">
        <v>4</v>
      </c>
      <c r="E204" s="170" t="s">
        <v>6</v>
      </c>
      <c r="F204" s="311" t="s">
        <v>8</v>
      </c>
      <c r="G204" s="311"/>
      <c r="H204" s="311" t="s">
        <v>10</v>
      </c>
      <c r="I204" s="311" t="s">
        <v>14</v>
      </c>
      <c r="J204" s="311" t="s">
        <v>12</v>
      </c>
      <c r="K204" s="312" t="s">
        <v>120</v>
      </c>
      <c r="L204" s="312"/>
      <c r="M204" s="311" t="s">
        <v>20</v>
      </c>
      <c r="N204" s="312" t="s">
        <v>22</v>
      </c>
      <c r="O204" s="313"/>
      <c r="AM204" s="182"/>
    </row>
    <row r="205" customFormat="false" ht="15" hidden="false" customHeight="false" outlineLevel="0" collapsed="false">
      <c r="A205" s="310"/>
      <c r="B205" s="311"/>
      <c r="C205" s="311"/>
      <c r="D205" s="311"/>
      <c r="E205" s="170"/>
      <c r="F205" s="314" t="s">
        <v>122</v>
      </c>
      <c r="G205" s="314" t="s">
        <v>123</v>
      </c>
      <c r="H205" s="311"/>
      <c r="I205" s="311"/>
      <c r="J205" s="311"/>
      <c r="K205" s="174" t="s">
        <v>124</v>
      </c>
      <c r="L205" s="174" t="s">
        <v>507</v>
      </c>
      <c r="M205" s="311"/>
      <c r="N205" s="312"/>
      <c r="O205" s="184"/>
      <c r="AM205" s="182"/>
    </row>
    <row r="206" customFormat="false" ht="15" hidden="false" customHeight="false" outlineLevel="0" collapsed="false">
      <c r="A206" s="267"/>
      <c r="B206" s="267"/>
      <c r="C206" s="301"/>
      <c r="D206" s="301"/>
      <c r="E206" s="301"/>
      <c r="F206" s="301"/>
      <c r="G206" s="301"/>
      <c r="H206" s="301"/>
      <c r="I206" s="301"/>
      <c r="J206" s="298"/>
      <c r="K206" s="298"/>
      <c r="L206" s="298"/>
      <c r="M206" s="298"/>
      <c r="N206" s="298"/>
      <c r="O206" s="184"/>
      <c r="AM206" s="182"/>
    </row>
    <row r="207" customFormat="false" ht="15" hidden="false" customHeight="false" outlineLevel="0" collapsed="false">
      <c r="A207" s="267"/>
      <c r="B207" s="267"/>
      <c r="C207" s="301"/>
      <c r="D207" s="301"/>
      <c r="E207" s="301"/>
      <c r="F207" s="301"/>
      <c r="G207" s="301"/>
      <c r="H207" s="301"/>
      <c r="I207" s="301"/>
      <c r="J207" s="301"/>
      <c r="K207" s="301"/>
      <c r="L207" s="301"/>
      <c r="M207" s="301"/>
      <c r="N207" s="298"/>
      <c r="O207" s="184"/>
      <c r="AM207" s="182"/>
    </row>
    <row r="208" customFormat="false" ht="15" hidden="false" customHeight="false" outlineLevel="0" collapsed="false">
      <c r="A208" s="267"/>
      <c r="B208" s="267"/>
      <c r="C208" s="301"/>
      <c r="D208" s="301"/>
      <c r="E208" s="301"/>
      <c r="F208" s="301"/>
      <c r="G208" s="301"/>
      <c r="H208" s="301"/>
      <c r="I208" s="301"/>
      <c r="J208" s="301"/>
      <c r="K208" s="301"/>
      <c r="L208" s="301"/>
      <c r="M208" s="301"/>
      <c r="N208" s="298"/>
      <c r="O208" s="184"/>
      <c r="AM208" s="182"/>
    </row>
    <row r="209" customFormat="false" ht="15" hidden="false" customHeight="false" outlineLevel="0" collapsed="false">
      <c r="A209" s="267"/>
      <c r="B209" s="267"/>
      <c r="C209" s="301"/>
      <c r="D209" s="301"/>
      <c r="E209" s="301"/>
      <c r="F209" s="301"/>
      <c r="G209" s="301"/>
      <c r="H209" s="301"/>
      <c r="I209" s="301"/>
      <c r="J209" s="301"/>
      <c r="K209" s="301"/>
      <c r="L209" s="301"/>
      <c r="M209" s="301"/>
      <c r="N209" s="298"/>
      <c r="O209" s="184"/>
      <c r="AM209" s="182"/>
    </row>
    <row r="210" customFormat="false" ht="15" hidden="false" customHeight="false" outlineLevel="0" collapsed="false">
      <c r="A210" s="267"/>
      <c r="B210" s="267"/>
      <c r="C210" s="301"/>
      <c r="D210" s="301"/>
      <c r="E210" s="301"/>
      <c r="F210" s="301"/>
      <c r="G210" s="301"/>
      <c r="H210" s="301"/>
      <c r="I210" s="301"/>
      <c r="J210" s="301"/>
      <c r="K210" s="301"/>
      <c r="L210" s="301"/>
      <c r="M210" s="301"/>
      <c r="N210" s="298"/>
      <c r="O210" s="184"/>
      <c r="AM210" s="182"/>
    </row>
    <row r="211" customFormat="false" ht="15" hidden="false" customHeight="false" outlineLevel="0" collapsed="false">
      <c r="A211" s="267"/>
      <c r="B211" s="267"/>
      <c r="C211" s="301"/>
      <c r="D211" s="301"/>
      <c r="E211" s="301"/>
      <c r="F211" s="301"/>
      <c r="G211" s="301"/>
      <c r="H211" s="301"/>
      <c r="I211" s="301"/>
      <c r="J211" s="301"/>
      <c r="K211" s="301"/>
      <c r="L211" s="301"/>
      <c r="M211" s="301"/>
      <c r="N211" s="298"/>
      <c r="O211" s="184"/>
      <c r="AM211" s="182"/>
    </row>
    <row r="212" customFormat="false" ht="15" hidden="false" customHeight="false" outlineLevel="0" collapsed="false">
      <c r="A212" s="267"/>
      <c r="B212" s="267"/>
      <c r="C212" s="301"/>
      <c r="D212" s="301"/>
      <c r="E212" s="301"/>
      <c r="F212" s="301"/>
      <c r="G212" s="301"/>
      <c r="H212" s="301"/>
      <c r="I212" s="301"/>
      <c r="J212" s="301"/>
      <c r="K212" s="301"/>
      <c r="L212" s="301"/>
      <c r="M212" s="301"/>
      <c r="N212" s="298"/>
      <c r="O212" s="184"/>
      <c r="AM212" s="182"/>
    </row>
    <row r="213" customFormat="false" ht="15" hidden="false" customHeight="false" outlineLevel="0" collapsed="false">
      <c r="A213" s="267"/>
      <c r="B213" s="267"/>
      <c r="C213" s="301"/>
      <c r="D213" s="301"/>
      <c r="E213" s="301"/>
      <c r="F213" s="301"/>
      <c r="G213" s="301"/>
      <c r="H213" s="301"/>
      <c r="I213" s="301"/>
      <c r="J213" s="301"/>
      <c r="K213" s="301"/>
      <c r="L213" s="301"/>
      <c r="M213" s="301"/>
      <c r="N213" s="298"/>
      <c r="O213" s="184"/>
      <c r="AM213" s="182"/>
    </row>
    <row r="214" customFormat="false" ht="15" hidden="false" customHeight="false" outlineLevel="0" collapsed="false">
      <c r="A214" s="267"/>
      <c r="B214" s="267"/>
      <c r="C214" s="301"/>
      <c r="D214" s="301"/>
      <c r="E214" s="301"/>
      <c r="F214" s="301"/>
      <c r="G214" s="301"/>
      <c r="H214" s="301"/>
      <c r="I214" s="301"/>
      <c r="J214" s="301"/>
      <c r="K214" s="301"/>
      <c r="L214" s="301"/>
      <c r="M214" s="301"/>
      <c r="N214" s="298"/>
      <c r="O214" s="184"/>
      <c r="AM214" s="182"/>
    </row>
    <row r="215" customFormat="false" ht="15" hidden="false" customHeight="false" outlineLevel="0" collapsed="false">
      <c r="A215" s="302"/>
      <c r="B215" s="302"/>
      <c r="O215" s="184"/>
      <c r="AM215" s="182"/>
    </row>
    <row r="216" customFormat="false" ht="15" hidden="false" customHeight="false" outlineLevel="0" collapsed="false">
      <c r="A216" s="182"/>
      <c r="B216" s="182"/>
      <c r="C216" s="182"/>
      <c r="D216" s="182"/>
      <c r="E216" s="182"/>
      <c r="F216" s="182"/>
      <c r="G216" s="182"/>
      <c r="H216" s="182"/>
      <c r="I216" s="182"/>
      <c r="J216" s="182"/>
      <c r="K216" s="182"/>
      <c r="L216" s="182"/>
      <c r="M216" s="182"/>
      <c r="N216" s="182"/>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182"/>
      <c r="AM216" s="182"/>
    </row>
    <row r="217" customFormat="false" ht="15" hidden="false" customHeight="false" outlineLevel="0" collapsed="false">
      <c r="A217" s="182"/>
      <c r="B217" s="182"/>
      <c r="C217" s="182"/>
      <c r="D217" s="182"/>
      <c r="E217" s="182"/>
      <c r="F217" s="182"/>
      <c r="G217" s="182"/>
      <c r="H217" s="182"/>
      <c r="I217" s="182"/>
      <c r="J217" s="182"/>
      <c r="K217" s="182"/>
      <c r="L217" s="182"/>
      <c r="M217" s="182"/>
      <c r="N217" s="182"/>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182"/>
      <c r="AM217" s="182"/>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A180:A181"/>
    <mergeCell ref="B180:B181"/>
    <mergeCell ref="C180:C181"/>
    <mergeCell ref="D180:D181"/>
    <mergeCell ref="E180:E181"/>
    <mergeCell ref="F180:G180"/>
    <mergeCell ref="H180:H181"/>
    <mergeCell ref="I180:I181"/>
    <mergeCell ref="J180:J181"/>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204:A205"/>
    <mergeCell ref="B204:B205"/>
    <mergeCell ref="C204:C205"/>
    <mergeCell ref="D204:D205"/>
    <mergeCell ref="E204:E205"/>
    <mergeCell ref="F204:G204"/>
    <mergeCell ref="H204:H205"/>
    <mergeCell ref="I204:I205"/>
    <mergeCell ref="J204:J205"/>
    <mergeCell ref="K204:L204"/>
    <mergeCell ref="M204:M205"/>
    <mergeCell ref="N204:N205"/>
  </mergeCells>
  <conditionalFormatting sqref="T11:T160">
    <cfRule type="cellIs" priority="2" operator="equal" aboveAverage="0" equalAverage="0" bottom="0" percent="0" rank="0" text="" dxfId="28">
      <formula>$AQ$7</formula>
    </cfRule>
    <cfRule type="cellIs" priority="3" operator="equal" aboveAverage="0" equalAverage="0" bottom="0" percent="0" rank="0" text="" dxfId="29">
      <formula>$AQ$6</formula>
    </cfRule>
  </conditionalFormatting>
  <conditionalFormatting sqref="T149:T160">
    <cfRule type="cellIs" priority="4" operator="equal" aboveAverage="0" equalAverage="0" bottom="0" percent="0" rank="0" text="" dxfId="30">
      <formula>"x"</formula>
    </cfRule>
  </conditionalFormatting>
  <conditionalFormatting sqref="S11:S160">
    <cfRule type="cellIs" priority="5" operator="equal" aboveAverage="0" equalAverage="0" bottom="0" percent="0" rank="0" text="" dxfId="31">
      <formula>"x"</formula>
    </cfRule>
  </conditionalFormatting>
  <conditionalFormatting sqref="R11:R160">
    <cfRule type="cellIs" priority="6" operator="equal" aboveAverage="0" equalAverage="0" bottom="0" percent="0" rank="0" text="" dxfId="32">
      <formula>"x"</formula>
    </cfRule>
  </conditionalFormatting>
  <conditionalFormatting sqref="Q11:Q160">
    <cfRule type="cellIs" priority="7" operator="equal" aboveAverage="0" equalAverage="0" bottom="0" percent="0" rank="0" text="" dxfId="33">
      <formula>"x"</formula>
    </cfRule>
  </conditionalFormatting>
  <conditionalFormatting sqref="P11:P160">
    <cfRule type="cellIs" priority="8" operator="equal" aboveAverage="0" equalAverage="0" bottom="0" percent="0" rank="0" text="" dxfId="34">
      <formula>"x"</formula>
    </cfRule>
  </conditionalFormatting>
  <conditionalFormatting sqref="O11:O160">
    <cfRule type="cellIs" priority="9" operator="equal" aboveAverage="0" equalAverage="0" bottom="0" percent="0" rank="0" text="" dxfId="35">
      <formula>"x"</formula>
    </cfRule>
  </conditionalFormatting>
  <conditionalFormatting sqref="AQ6:AQ7">
    <cfRule type="cellIs" priority="10" operator="equal" aboveAverage="0" equalAverage="0" bottom="0" percent="0" rank="0" text="" dxfId="36">
      <formula>$AQ$6</formula>
    </cfRule>
  </conditionalFormatting>
  <dataValidations count="2">
    <dataValidation allowBlank="true" errorStyle="stop" operator="between" showDropDown="false" showErrorMessage="true" showInputMessage="true" sqref="T11:T160" type="list">
      <formula1>$AQ$6:$AQ$7</formula1>
      <formula2>0</formula2>
    </dataValidation>
    <dataValidation allowBlank="true" errorStyle="stop" operator="between" showDropDown="false" showErrorMessage="true" showInputMessage="true" sqref="N11:N160 AK11:AK160 N170:N178 N182:N190 N194:N202 N206:N215" type="list">
      <formula1>LEGENDA!$A$46:$A$60</formula1>
      <formula2>0</formula2>
    </dataValidation>
  </dataValidation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D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J29" activeCellId="0" sqref="J29"/>
    </sheetView>
  </sheetViews>
  <sheetFormatPr defaultColWidth="8.6796875" defaultRowHeight="15" customHeight="true" zeroHeight="false" outlineLevelRow="0" outlineLevelCol="0"/>
  <cols>
    <col collapsed="false" customWidth="true" hidden="false" outlineLevel="0" max="1" min="1" style="0" width="2.86"/>
    <col collapsed="false" customWidth="true" hidden="false" outlineLevel="0" max="2" min="2" style="0" width="3.86"/>
    <col collapsed="false" customWidth="true" hidden="false" outlineLevel="0" max="3" min="3" style="0" width="53"/>
    <col collapsed="false" customWidth="true" hidden="false" outlineLevel="0" max="4" min="4" style="0" width="12"/>
    <col collapsed="false" customWidth="true" hidden="false" outlineLevel="0" max="5" min="5" style="0" width="7.42"/>
    <col collapsed="false" customWidth="true" hidden="false" outlineLevel="0" max="6" min="6" style="0" width="12"/>
    <col collapsed="false" customWidth="true" hidden="false" outlineLevel="0" max="7" min="7" style="0" width="8.15"/>
    <col collapsed="false" customWidth="true" hidden="false" outlineLevel="0" max="8" min="8" style="0" width="9.14"/>
    <col collapsed="false" customWidth="true" hidden="false" outlineLevel="0" max="24" min="24" style="0" width="2.86"/>
    <col collapsed="false" customWidth="true" hidden="true" outlineLevel="0" max="26" min="26" style="0" width="11.53"/>
    <col collapsed="false" customWidth="true" hidden="true" outlineLevel="0" max="28" min="27" style="0" width="4.14"/>
    <col collapsed="false" customWidth="true" hidden="false" outlineLevel="0" max="29" min="29" style="0" width="4.14"/>
  </cols>
  <sheetData>
    <row r="1" customFormat="false" ht="15" hidden="false" customHeight="false" outlineLevel="0" collapsed="false">
      <c r="A1" s="176"/>
      <c r="B1" s="177" t="s">
        <v>107</v>
      </c>
      <c r="C1" s="177"/>
      <c r="D1" s="177"/>
      <c r="E1" s="177"/>
      <c r="F1" s="177"/>
      <c r="G1" s="177"/>
      <c r="H1" s="177"/>
      <c r="I1" s="177"/>
      <c r="J1" s="177"/>
      <c r="K1" s="177"/>
      <c r="L1" s="177"/>
      <c r="M1" s="177"/>
      <c r="N1" s="177"/>
      <c r="O1" s="177"/>
      <c r="P1" s="177"/>
      <c r="Q1" s="177"/>
      <c r="R1" s="177"/>
      <c r="S1" s="177"/>
      <c r="T1" s="177"/>
      <c r="U1" s="177"/>
      <c r="V1" s="177"/>
      <c r="W1" s="177"/>
      <c r="X1" s="176"/>
    </row>
    <row r="2" s="179" customFormat="true" ht="21" hidden="false" customHeight="true" outlineLevel="0" collapsed="false">
      <c r="A2" s="178"/>
      <c r="B2" s="177"/>
      <c r="C2" s="177"/>
      <c r="D2" s="177"/>
      <c r="E2" s="177"/>
      <c r="F2" s="177"/>
      <c r="G2" s="177"/>
      <c r="H2" s="177"/>
      <c r="I2" s="177"/>
      <c r="J2" s="177"/>
      <c r="K2" s="177"/>
      <c r="L2" s="177"/>
      <c r="M2" s="177"/>
      <c r="N2" s="177"/>
      <c r="O2" s="177"/>
      <c r="P2" s="177"/>
      <c r="Q2" s="177"/>
      <c r="R2" s="177"/>
      <c r="S2" s="177"/>
      <c r="T2" s="177"/>
      <c r="U2" s="177"/>
      <c r="V2" s="177"/>
      <c r="W2" s="177"/>
      <c r="X2" s="178"/>
    </row>
    <row r="3" customFormat="false" ht="33.75" hidden="false" customHeight="true" outlineLevel="0" collapsed="false">
      <c r="A3" s="176"/>
      <c r="B3" s="180" t="str">
        <f aca="false">'Monitoria Anual - 1'!A2</f>
        <v>Plano de Ação Nacional para Conservação das Espécies Ameaçadas de Extinção da Fauna Aquática da Bacia do Rio São Francisco - PAN SÃO FRANCISCO</v>
      </c>
      <c r="C3" s="180"/>
      <c r="D3" s="180"/>
      <c r="E3" s="180"/>
      <c r="F3" s="180"/>
      <c r="G3" s="180"/>
      <c r="H3" s="180"/>
      <c r="I3" s="180"/>
      <c r="J3" s="180"/>
      <c r="K3" s="180"/>
      <c r="L3" s="180"/>
      <c r="M3" s="180"/>
      <c r="N3" s="180"/>
      <c r="O3" s="180"/>
      <c r="P3" s="180"/>
      <c r="Q3" s="180"/>
      <c r="R3" s="180"/>
      <c r="S3" s="180"/>
      <c r="T3" s="180"/>
      <c r="U3" s="180"/>
      <c r="V3" s="180"/>
      <c r="W3" s="180"/>
      <c r="X3" s="176"/>
    </row>
    <row r="4" customFormat="false" ht="15" hidden="false" customHeight="false" outlineLevel="0" collapsed="false">
      <c r="A4" s="176"/>
      <c r="J4" s="181"/>
      <c r="K4" s="181"/>
      <c r="L4" s="181"/>
      <c r="M4" s="181"/>
      <c r="N4" s="181"/>
      <c r="O4" s="181"/>
      <c r="X4" s="176"/>
    </row>
    <row r="5" s="184" customFormat="true" ht="45" hidden="false" customHeight="true" outlineLevel="0" collapsed="false">
      <c r="A5" s="182"/>
      <c r="B5" s="183" t="s">
        <v>509</v>
      </c>
      <c r="C5" s="183"/>
      <c r="D5" s="44" t="str">
        <f aca="false">'Monitoria Anual - 1'!B4</f>
        <v>Assegurar a qualidade ambiental do ecossistema aquático para conservar populações saudáveis de peixes ameaçados do Velho Chico, em 5 anos.</v>
      </c>
      <c r="E5" s="44"/>
      <c r="F5" s="44"/>
      <c r="G5" s="44"/>
      <c r="H5" s="44"/>
      <c r="I5" s="44"/>
      <c r="J5" s="44"/>
      <c r="K5" s="44"/>
      <c r="L5" s="44"/>
      <c r="M5" s="44"/>
      <c r="N5" s="45"/>
      <c r="O5" s="45"/>
      <c r="P5" s="45"/>
      <c r="Q5" s="45"/>
      <c r="R5" s="45"/>
      <c r="X5" s="182"/>
    </row>
    <row r="6" customFormat="false" ht="15" hidden="false" customHeight="false" outlineLevel="0" collapsed="false">
      <c r="A6" s="176"/>
      <c r="J6" s="181"/>
      <c r="K6" s="181"/>
      <c r="L6" s="181"/>
      <c r="M6" s="181"/>
      <c r="N6" s="181"/>
      <c r="O6" s="181"/>
      <c r="X6" s="176"/>
    </row>
    <row r="7" customFormat="false" ht="26.25" hidden="false" customHeight="true" outlineLevel="0" collapsed="false">
      <c r="A7" s="176"/>
      <c r="B7" s="183" t="s">
        <v>111</v>
      </c>
      <c r="C7" s="183"/>
      <c r="D7" s="185" t="str">
        <f aca="false">'Monitoria Anual - 1'!B6</f>
        <v>04/03/2024 – 06/04/2024</v>
      </c>
      <c r="E7" s="185"/>
      <c r="F7" s="185"/>
      <c r="G7" s="185"/>
      <c r="H7" s="184"/>
      <c r="I7" s="186"/>
      <c r="J7" s="181"/>
      <c r="K7" s="181"/>
      <c r="L7" s="181"/>
      <c r="M7" s="181"/>
      <c r="N7" s="181"/>
      <c r="O7" s="181"/>
      <c r="X7" s="176"/>
    </row>
    <row r="8" customFormat="false" ht="15" hidden="false" customHeight="false" outlineLevel="0" collapsed="false">
      <c r="A8" s="176"/>
      <c r="X8" s="176"/>
    </row>
    <row r="9" customFormat="false" ht="31.5" hidden="false" customHeight="true" outlineLevel="0" collapsed="false">
      <c r="A9" s="176"/>
      <c r="B9" s="177" t="s">
        <v>510</v>
      </c>
      <c r="C9" s="177"/>
      <c r="D9" s="177"/>
      <c r="E9" s="177"/>
      <c r="F9" s="177"/>
      <c r="G9" s="177"/>
      <c r="H9" s="177"/>
      <c r="I9" s="177"/>
      <c r="J9" s="177"/>
      <c r="K9" s="177"/>
      <c r="L9" s="177"/>
      <c r="M9" s="177"/>
      <c r="N9" s="177"/>
      <c r="O9" s="177"/>
      <c r="P9" s="177"/>
      <c r="Q9" s="177"/>
      <c r="R9" s="177"/>
      <c r="S9" s="177"/>
      <c r="T9" s="177"/>
      <c r="U9" s="177"/>
      <c r="V9" s="177"/>
      <c r="W9" s="177"/>
      <c r="X9" s="176"/>
    </row>
    <row r="10" customFormat="false" ht="15" hidden="false" customHeight="false" outlineLevel="0" collapsed="false">
      <c r="A10" s="176"/>
      <c r="G10" s="187"/>
      <c r="H10" s="187"/>
      <c r="I10" s="187"/>
      <c r="X10" s="176"/>
    </row>
    <row r="11" customFormat="false" ht="15" hidden="false" customHeight="false" outlineLevel="0" collapsed="false">
      <c r="A11" s="176"/>
      <c r="B11" s="185" t="s">
        <v>511</v>
      </c>
      <c r="C11" s="185"/>
      <c r="D11" s="188"/>
      <c r="E11" s="188"/>
      <c r="F11" s="188"/>
      <c r="G11" s="188"/>
      <c r="H11" s="188"/>
      <c r="I11" s="188"/>
      <c r="J11" s="188"/>
      <c r="K11" s="188"/>
      <c r="L11" s="188"/>
      <c r="M11" s="188"/>
      <c r="N11" s="188"/>
      <c r="O11" s="188"/>
      <c r="P11" s="188"/>
      <c r="Q11" s="188"/>
      <c r="R11" s="188"/>
      <c r="S11" s="188"/>
      <c r="T11" s="188"/>
      <c r="U11" s="188"/>
      <c r="V11" s="188"/>
      <c r="W11" s="188"/>
      <c r="X11" s="176"/>
    </row>
    <row r="12" customFormat="false" ht="15" hidden="false" customHeight="false" outlineLevel="0" collapsed="false">
      <c r="A12" s="176"/>
      <c r="F12" s="189"/>
      <c r="G12" s="189"/>
      <c r="H12" s="190"/>
      <c r="X12" s="176"/>
    </row>
    <row r="13" customFormat="false" ht="33.75" hidden="false" customHeight="true" outlineLevel="0" collapsed="false">
      <c r="A13" s="176"/>
      <c r="C13" s="191" t="s">
        <v>821</v>
      </c>
      <c r="D13" s="191"/>
      <c r="E13" s="191"/>
      <c r="F13" s="191"/>
      <c r="G13" s="191"/>
      <c r="H13" s="192"/>
      <c r="X13" s="176"/>
    </row>
    <row r="14" s="184" customFormat="true" ht="34.5" hidden="false" customHeight="true" outlineLevel="0" collapsed="false">
      <c r="A14" s="182"/>
      <c r="C14" s="193" t="s">
        <v>513</v>
      </c>
      <c r="D14" s="194" t="s">
        <v>514</v>
      </c>
      <c r="E14" s="195" t="s">
        <v>515</v>
      </c>
      <c r="F14" s="196" t="s">
        <v>516</v>
      </c>
      <c r="G14" s="197" t="s">
        <v>515</v>
      </c>
      <c r="H14" s="198"/>
      <c r="X14" s="182"/>
    </row>
    <row r="15" customFormat="false" ht="15" hidden="false" customHeight="false" outlineLevel="0" collapsed="false">
      <c r="A15" s="176"/>
      <c r="C15" s="199" t="s">
        <v>517</v>
      </c>
      <c r="D15" s="200"/>
      <c r="E15" s="201"/>
      <c r="F15" s="200" t="n">
        <f aca="false">COUNTA('Monitoria Anual - 4'!T11:T1000)</f>
        <v>10</v>
      </c>
      <c r="G15" s="201" t="n">
        <f aca="false">F15/$F$22</f>
        <v>0.065359477124183</v>
      </c>
      <c r="H15" s="202"/>
      <c r="X15" s="176"/>
    </row>
    <row r="16" customFormat="false" ht="15" hidden="false" customHeight="false" outlineLevel="0" collapsed="false">
      <c r="A16" s="176"/>
      <c r="C16" s="203" t="s">
        <v>518</v>
      </c>
      <c r="D16" s="204" t="n">
        <f aca="false">COUNTA('Monitoria Anual - 4'!O11:O1000)</f>
        <v>2</v>
      </c>
      <c r="E16" s="205" t="n">
        <f aca="false">D16/$D$22</f>
        <v>0.0133333333333333</v>
      </c>
      <c r="F16" s="204" t="n">
        <f aca="false">D16-AB16</f>
        <v>2</v>
      </c>
      <c r="G16" s="205" t="n">
        <f aca="false">F16/$F$22</f>
        <v>0.0130718954248366</v>
      </c>
      <c r="H16" s="202"/>
      <c r="X16" s="176"/>
      <c r="Z16" s="0" t="n">
        <f aca="false">COUNTIFS('Monitoria Anual - 1'!O:O,"x",'Monitoria Anual - 1'!T:T,"Excluída")</f>
        <v>0</v>
      </c>
      <c r="AA16" s="0" t="n">
        <f aca="false">COUNTIFS('Monitoria Anual - 1'!O:O,"x",'Monitoria Anual - 1'!T:T,"Agrupada")</f>
        <v>0</v>
      </c>
      <c r="AB16" s="0" t="n">
        <f aca="false">Z16+AA16</f>
        <v>0</v>
      </c>
    </row>
    <row r="17" customFormat="false" ht="15" hidden="false" customHeight="false" outlineLevel="0" collapsed="false">
      <c r="A17" s="176"/>
      <c r="C17" s="206" t="s">
        <v>519</v>
      </c>
      <c r="D17" s="204" t="n">
        <f aca="false">COUNTA('Monitoria Anual - 4'!P11:P1000)</f>
        <v>39</v>
      </c>
      <c r="E17" s="205" t="n">
        <f aca="false">D17/$D$22</f>
        <v>0.26</v>
      </c>
      <c r="F17" s="204" t="n">
        <f aca="false">D17-AB17</f>
        <v>39</v>
      </c>
      <c r="G17" s="205" t="n">
        <f aca="false">F17/$F$22</f>
        <v>0.254901960784314</v>
      </c>
      <c r="H17" s="202"/>
      <c r="X17" s="176"/>
      <c r="Z17" s="0" t="n">
        <f aca="false" t="array" ref="Z17:Z17">COUNTIFS('Monitoria Anual - 1'!P:P,"x",'Monitoria Anual - 1'!T:T,"Excluída")</f>
        <v>0</v>
      </c>
      <c r="AA17" s="0" t="n">
        <f aca="false" t="array" ref="AA17:AA17">COUNTIFS('Monitoria Anual - 1'!P:P,"x",'Monitoria Anual - 1'!T:T,"Agrupada")</f>
        <v>0</v>
      </c>
      <c r="AB17" s="0" t="n">
        <f aca="false">Z17+AA17</f>
        <v>0</v>
      </c>
    </row>
    <row r="18" customFormat="false" ht="15" hidden="false" customHeight="false" outlineLevel="0" collapsed="false">
      <c r="A18" s="176"/>
      <c r="C18" s="207" t="s">
        <v>520</v>
      </c>
      <c r="D18" s="204" t="n">
        <f aca="false">COUNTA('Monitoria Anual - 4'!Q11:Q1000)</f>
        <v>29</v>
      </c>
      <c r="E18" s="205" t="n">
        <f aca="false">D18/$D$22</f>
        <v>0.193333333333333</v>
      </c>
      <c r="F18" s="204" t="n">
        <f aca="false">D18-AB18</f>
        <v>29</v>
      </c>
      <c r="G18" s="205" t="n">
        <f aca="false">F18/$F$22</f>
        <v>0.189542483660131</v>
      </c>
      <c r="H18" s="202"/>
      <c r="X18" s="176"/>
      <c r="Z18" s="0" t="n">
        <f aca="false" t="array" ref="Z18:Z18">COUNTIFS('Monitoria Anual - 1'!Q:Q,"x",'Monitoria Anual - 1'!T:T,"Excluída")</f>
        <v>0</v>
      </c>
      <c r="AA18" s="0" t="n">
        <f aca="false" t="array" ref="AA18:AA18">COUNTIFS('Monitoria Anual - 1'!Q:Q,"x",'Monitoria Anual - 1'!T:T,"Agrupada")</f>
        <v>0</v>
      </c>
      <c r="AB18" s="0" t="n">
        <f aca="false">Z18+AA18</f>
        <v>0</v>
      </c>
    </row>
    <row r="19" customFormat="false" ht="15" hidden="false" customHeight="false" outlineLevel="0" collapsed="false">
      <c r="A19" s="176"/>
      <c r="C19" s="208" t="s">
        <v>521</v>
      </c>
      <c r="D19" s="204" t="n">
        <f aca="false">COUNTA('Monitoria Anual - 4'!R11:R1000)</f>
        <v>38</v>
      </c>
      <c r="E19" s="205" t="n">
        <f aca="false">D19/$D$22</f>
        <v>0.253333333333333</v>
      </c>
      <c r="F19" s="204" t="n">
        <f aca="false">D19-AB19</f>
        <v>38</v>
      </c>
      <c r="G19" s="205" t="n">
        <f aca="false">F19/$F$22</f>
        <v>0.248366013071895</v>
      </c>
      <c r="H19" s="202"/>
      <c r="X19" s="176"/>
      <c r="Z19" s="0" t="n">
        <f aca="false" t="array" ref="Z19:Z19">COUNTIFS('Monitoria Anual - 1'!R:R,"x",'Monitoria Anual - 1'!T:T,"Excluída")</f>
        <v>0</v>
      </c>
      <c r="AA19" s="0" t="n">
        <f aca="false" t="array" ref="AA19:AA19">COUNTIFS('Monitoria Anual - 1'!R:R,"x",'Monitoria Anual - 1'!T:T,"Agrupada")</f>
        <v>0</v>
      </c>
      <c r="AB19" s="0" t="n">
        <f aca="false">Z19+AA19</f>
        <v>0</v>
      </c>
    </row>
    <row r="20" customFormat="false" ht="15" hidden="false" customHeight="false" outlineLevel="0" collapsed="false">
      <c r="A20" s="176"/>
      <c r="C20" s="209" t="s">
        <v>522</v>
      </c>
      <c r="D20" s="204" t="n">
        <f aca="false">COUNTA('Monitoria Anual - 4'!S11:S1000)</f>
        <v>42</v>
      </c>
      <c r="E20" s="205" t="n">
        <f aca="false">D20/$D$22</f>
        <v>0.28</v>
      </c>
      <c r="F20" s="204" t="n">
        <f aca="false">D20-AB20</f>
        <v>42</v>
      </c>
      <c r="G20" s="205" t="n">
        <f aca="false">F20/$F$22</f>
        <v>0.274509803921569</v>
      </c>
      <c r="H20" s="202"/>
      <c r="X20" s="176"/>
      <c r="Z20" s="0" t="n">
        <f aca="false" t="array" ref="Z20:Z20">COUNTIFS('Monitoria Anual - 1'!S:S,"x",'Monitoria Anual - 1'!T:T,"Excluída")</f>
        <v>0</v>
      </c>
      <c r="AA20" s="0" t="n">
        <f aca="false" t="array" ref="AA20:AA20">COUNTIFS('Monitoria Anual - 1'!S:S,"x",'Monitoria Anual - 1'!T:T,"Agrupada")</f>
        <v>0</v>
      </c>
      <c r="AB20" s="0" t="n">
        <f aca="false">Z20+AA20</f>
        <v>0</v>
      </c>
    </row>
    <row r="21" customFormat="false" ht="15" hidden="false" customHeight="false" outlineLevel="0" collapsed="false">
      <c r="A21" s="176"/>
      <c r="C21" s="210" t="s">
        <v>523</v>
      </c>
      <c r="D21" s="211"/>
      <c r="E21" s="212"/>
      <c r="F21" s="211" t="n">
        <f aca="false">'Monitoria Anual - 4'!C166</f>
        <v>3</v>
      </c>
      <c r="G21" s="212" t="n">
        <f aca="false">F21/$F$22</f>
        <v>0.0196078431372549</v>
      </c>
      <c r="H21" s="202"/>
      <c r="X21" s="176"/>
    </row>
    <row r="22" customFormat="false" ht="15" hidden="false" customHeight="false" outlineLevel="0" collapsed="false">
      <c r="A22" s="176"/>
      <c r="C22" s="213" t="s">
        <v>524</v>
      </c>
      <c r="D22" s="214" t="n">
        <f aca="false">SUM(D16:D20)</f>
        <v>150</v>
      </c>
      <c r="E22" s="215" t="n">
        <f aca="false">SUM(E15:E21)</f>
        <v>1</v>
      </c>
      <c r="F22" s="216" t="n">
        <f aca="false">SUM(F16:F21)</f>
        <v>153</v>
      </c>
      <c r="G22" s="217" t="n">
        <f aca="false">SUM(G16:G21)</f>
        <v>1</v>
      </c>
      <c r="H22" s="202"/>
      <c r="X22" s="176"/>
    </row>
    <row r="23" customFormat="false" ht="15" hidden="false" customHeight="false" outlineLevel="0" collapsed="false">
      <c r="A23" s="176"/>
      <c r="C23" s="218" t="s">
        <v>525</v>
      </c>
      <c r="D23" s="219" t="n">
        <f aca="false">COUNTIF('Monitoria Anual - 4'!T11:T1000,"Agrupada")</f>
        <v>5</v>
      </c>
      <c r="E23" s="219"/>
      <c r="F23" s="219"/>
      <c r="G23" s="219"/>
      <c r="H23" s="220"/>
      <c r="X23" s="176"/>
    </row>
    <row r="24" customFormat="false" ht="15" hidden="false" customHeight="false" outlineLevel="0" collapsed="false">
      <c r="A24" s="176"/>
      <c r="C24" s="221" t="s">
        <v>526</v>
      </c>
      <c r="D24" s="222" t="n">
        <f aca="false">COUNTIF('Monitoria Anual - 4'!T11:T161,"Excluída")</f>
        <v>5</v>
      </c>
      <c r="E24" s="222"/>
      <c r="F24" s="222"/>
      <c r="G24" s="222"/>
      <c r="X24" s="176"/>
    </row>
    <row r="25" customFormat="false" ht="15" hidden="false" customHeight="false" outlineLevel="0" collapsed="false">
      <c r="A25" s="176"/>
      <c r="X25" s="176"/>
    </row>
    <row r="26" customFormat="false" ht="15" hidden="false" customHeight="false" outlineLevel="0" collapsed="false">
      <c r="A26" s="176"/>
      <c r="X26" s="176"/>
    </row>
    <row r="27" customFormat="false" ht="15" hidden="false" customHeight="false" outlineLevel="0" collapsed="false">
      <c r="A27" s="176"/>
      <c r="B27" s="185" t="s">
        <v>527</v>
      </c>
      <c r="C27" s="185"/>
      <c r="D27" s="188"/>
      <c r="E27" s="188"/>
      <c r="F27" s="188"/>
      <c r="G27" s="188"/>
      <c r="X27" s="176"/>
    </row>
    <row r="28" customFormat="false" ht="15" hidden="false" customHeight="false" outlineLevel="0" collapsed="false">
      <c r="A28" s="176"/>
      <c r="B28" s="188"/>
      <c r="C28" s="223"/>
      <c r="D28" s="223"/>
      <c r="E28" s="223"/>
      <c r="F28" s="223"/>
      <c r="G28" s="223"/>
      <c r="H28" s="188"/>
      <c r="I28" s="188"/>
      <c r="J28" s="188"/>
      <c r="K28" s="188"/>
      <c r="L28" s="188"/>
      <c r="M28" s="188"/>
      <c r="N28" s="188"/>
      <c r="O28" s="188"/>
      <c r="P28" s="188"/>
      <c r="Q28" s="188"/>
      <c r="R28" s="188"/>
      <c r="S28" s="188"/>
      <c r="T28" s="188"/>
      <c r="U28" s="188"/>
      <c r="V28" s="188"/>
      <c r="W28" s="188"/>
      <c r="X28" s="176"/>
    </row>
    <row r="29" customFormat="false" ht="15" hidden="false" customHeight="false" outlineLevel="0" collapsed="false">
      <c r="A29" s="176"/>
      <c r="B29" s="223"/>
      <c r="C29" s="224" t="s">
        <v>528</v>
      </c>
      <c r="D29" s="225" t="n">
        <f aca="false">COUNTA('Monitoria Anual - 4'!A11:A160)</f>
        <v>10</v>
      </c>
      <c r="H29" s="223"/>
      <c r="I29" s="223"/>
      <c r="J29" s="223"/>
      <c r="K29" s="223"/>
      <c r="L29" s="223"/>
      <c r="M29" s="223"/>
      <c r="N29" s="223"/>
      <c r="O29" s="223"/>
      <c r="P29" s="223"/>
      <c r="Q29" s="223"/>
      <c r="R29" s="223"/>
      <c r="S29" s="223"/>
      <c r="T29" s="223"/>
      <c r="U29" s="223"/>
      <c r="V29" s="223"/>
      <c r="W29" s="223"/>
      <c r="X29" s="176"/>
    </row>
    <row r="30" customFormat="false" ht="15" hidden="false" customHeight="false" outlineLevel="0" collapsed="false">
      <c r="A30" s="176"/>
      <c r="X30" s="176"/>
    </row>
    <row r="31" customFormat="false" ht="15" hidden="false" customHeight="false" outlineLevel="0" collapsed="false">
      <c r="A31" s="176"/>
      <c r="C31" s="226" t="s">
        <v>529</v>
      </c>
      <c r="D31" s="226" t="s">
        <v>530</v>
      </c>
      <c r="E31" s="227"/>
      <c r="F31" s="228"/>
      <c r="G31" s="229"/>
      <c r="H31" s="230"/>
      <c r="I31" s="231"/>
      <c r="J31" s="232"/>
      <c r="W31" s="1"/>
      <c r="X31" s="176"/>
    </row>
    <row r="32" customFormat="false" ht="15" hidden="false" customHeight="false" outlineLevel="0" collapsed="false">
      <c r="A32" s="176"/>
      <c r="C32" s="233" t="s">
        <v>531</v>
      </c>
      <c r="D32" s="234" t="n">
        <f aca="false">SUM(F32:J32)</f>
        <v>15</v>
      </c>
      <c r="E32" s="235" t="n">
        <f aca="false">COUNTA('Monitoria Anual - 4'!T11:T25)</f>
        <v>5</v>
      </c>
      <c r="F32" s="236" t="n">
        <f aca="false">COUNTA('Monitoria Anual - 4'!O11:O25)</f>
        <v>1</v>
      </c>
      <c r="G32" s="236" t="n">
        <f aca="false">COUNTA('Monitoria Anual - 4'!P11:P25)</f>
        <v>6</v>
      </c>
      <c r="H32" s="236" t="n">
        <f aca="false">COUNTA('Monitoria Anual - 4'!Q11:Q25)</f>
        <v>3</v>
      </c>
      <c r="I32" s="236" t="n">
        <f aca="false">COUNTA('Monitoria Anual - 4'!R11:R25)</f>
        <v>1</v>
      </c>
      <c r="J32" s="237" t="n">
        <f aca="false">COUNTA('Monitoria Anual - 4'!S11:S25)</f>
        <v>4</v>
      </c>
      <c r="W32" s="1"/>
      <c r="X32" s="176"/>
    </row>
    <row r="33" customFormat="false" ht="15" hidden="false" customHeight="false" outlineLevel="0" collapsed="false">
      <c r="A33" s="176"/>
      <c r="C33" s="238" t="s">
        <v>532</v>
      </c>
      <c r="D33" s="233" t="n">
        <f aca="false">SUM(F33:J33)</f>
        <v>15</v>
      </c>
      <c r="E33" s="239" t="n">
        <f aca="false">COUNTA('Monitoria Anual - 4'!T26:T40)</f>
        <v>2</v>
      </c>
      <c r="F33" s="240" t="n">
        <f aca="false">COUNTA('Monitoria Anual - 4'!O26:O40)</f>
        <v>0</v>
      </c>
      <c r="G33" s="240" t="n">
        <f aca="false">COUNTA('Monitoria Anual - 4'!P26:P40)</f>
        <v>6</v>
      </c>
      <c r="H33" s="240" t="n">
        <f aca="false">COUNTA('Monitoria Anual - 4'!Q26:Q40)</f>
        <v>2</v>
      </c>
      <c r="I33" s="240" t="n">
        <f aca="false">COUNTA('Monitoria Anual - 4'!R26:R40)</f>
        <v>3</v>
      </c>
      <c r="J33" s="241" t="n">
        <f aca="false">COUNTA('Monitoria Anual - 4'!S26:S40)</f>
        <v>4</v>
      </c>
      <c r="W33" s="1"/>
      <c r="X33" s="176"/>
    </row>
    <row r="34" customFormat="false" ht="15" hidden="false" customHeight="false" outlineLevel="0" collapsed="false">
      <c r="A34" s="176"/>
      <c r="C34" s="238" t="s">
        <v>533</v>
      </c>
      <c r="D34" s="233" t="n">
        <f aca="false">SUM(F34:J34)</f>
        <v>15</v>
      </c>
      <c r="E34" s="239" t="n">
        <f aca="false">COUNTA('Monitoria Anual - 4'!T41:T55)</f>
        <v>0</v>
      </c>
      <c r="F34" s="240" t="n">
        <f aca="false">COUNTA('Monitoria Anual - 4'!O41:O55)</f>
        <v>1</v>
      </c>
      <c r="G34" s="240" t="n">
        <f aca="false">COUNTA('Monitoria Anual - 4'!P41:P55)</f>
        <v>6</v>
      </c>
      <c r="H34" s="240" t="n">
        <f aca="false">COUNTA('Monitoria Anual - 4'!Q41:Q55)</f>
        <v>1</v>
      </c>
      <c r="I34" s="240" t="n">
        <f aca="false">COUNTA('Monitoria Anual - 4'!R41:R55)</f>
        <v>5</v>
      </c>
      <c r="J34" s="241" t="n">
        <f aca="false">COUNTA('Monitoria Anual - 4'!S41:S55)</f>
        <v>2</v>
      </c>
      <c r="W34" s="1"/>
      <c r="X34" s="176"/>
    </row>
    <row r="35" customFormat="false" ht="15" hidden="false" customHeight="false" outlineLevel="0" collapsed="false">
      <c r="A35" s="176"/>
      <c r="C35" s="238" t="s">
        <v>534</v>
      </c>
      <c r="D35" s="233" t="n">
        <f aca="false">SUM(F35:J35)</f>
        <v>15</v>
      </c>
      <c r="E35" s="239" t="n">
        <f aca="false">COUNTA('Monitoria Anual - 4'!T56:T70)</f>
        <v>1</v>
      </c>
      <c r="F35" s="240" t="n">
        <f aca="false">COUNTA('Monitoria Anual - 4'!O56:O70)</f>
        <v>0</v>
      </c>
      <c r="G35" s="240" t="n">
        <f aca="false">COUNTA('Monitoria Anual - 4'!P56:P70)</f>
        <v>6</v>
      </c>
      <c r="H35" s="240" t="n">
        <f aca="false">COUNTA('Monitoria Anual - 4'!Q56:Q70)</f>
        <v>2</v>
      </c>
      <c r="I35" s="240" t="n">
        <f aca="false">COUNTA('Monitoria Anual - 4'!R56:R70)</f>
        <v>5</v>
      </c>
      <c r="J35" s="241" t="n">
        <f aca="false">COUNTA('Monitoria Anual - 4'!S56:S70)</f>
        <v>2</v>
      </c>
      <c r="W35" s="1"/>
      <c r="X35" s="176"/>
    </row>
    <row r="36" customFormat="false" ht="15" hidden="false" customHeight="false" outlineLevel="0" collapsed="false">
      <c r="A36" s="176"/>
      <c r="C36" s="238" t="s">
        <v>535</v>
      </c>
      <c r="D36" s="233" t="n">
        <f aca="false">SUM(F36:J36)</f>
        <v>15</v>
      </c>
      <c r="E36" s="239" t="n">
        <f aca="false">COUNTA('Monitoria Anual - 4'!T71:T85)</f>
        <v>0</v>
      </c>
      <c r="F36" s="240" t="n">
        <f aca="false">COUNTA('Monitoria Anual - 4'!O71:O85)</f>
        <v>0</v>
      </c>
      <c r="G36" s="240" t="n">
        <f aca="false">COUNTA('Monitoria Anual - 4'!P71:P85)</f>
        <v>0</v>
      </c>
      <c r="H36" s="240" t="n">
        <f aca="false">COUNTA('Monitoria Anual - 4'!Q71:Q85)</f>
        <v>12</v>
      </c>
      <c r="I36" s="240" t="n">
        <f aca="false">COUNTA('Monitoria Anual - 4'!R71:R85)</f>
        <v>0</v>
      </c>
      <c r="J36" s="241" t="n">
        <f aca="false">COUNTA('Monitoria Anual - 4'!S71:S85)</f>
        <v>3</v>
      </c>
      <c r="W36" s="1"/>
      <c r="X36" s="176"/>
    </row>
    <row r="37" customFormat="false" ht="15" hidden="false" customHeight="false" outlineLevel="0" collapsed="false">
      <c r="A37" s="176"/>
      <c r="C37" s="238" t="s">
        <v>536</v>
      </c>
      <c r="D37" s="233" t="n">
        <f aca="false">SUM(F37:J37)</f>
        <v>15</v>
      </c>
      <c r="E37" s="239" t="n">
        <f aca="false">COUNTA('Monitoria Anual - 4'!T86:T100)</f>
        <v>0</v>
      </c>
      <c r="F37" s="240" t="n">
        <f aca="false">COUNTA('Monitoria Anual - 4'!O86:O100)</f>
        <v>0</v>
      </c>
      <c r="G37" s="240" t="n">
        <f aca="false">COUNTA('Monitoria Anual - 4'!P86:P100)</f>
        <v>0</v>
      </c>
      <c r="H37" s="240" t="n">
        <f aca="false">COUNTA('Monitoria Anual - 4'!Q86:Q100)</f>
        <v>0</v>
      </c>
      <c r="I37" s="240" t="n">
        <f aca="false">COUNTA('Monitoria Anual - 4'!R86:R100)</f>
        <v>0</v>
      </c>
      <c r="J37" s="241" t="n">
        <f aca="false">COUNTA('Monitoria Anual - 4'!S86:S100)</f>
        <v>15</v>
      </c>
      <c r="W37" s="1"/>
      <c r="X37" s="176"/>
    </row>
    <row r="38" customFormat="false" ht="15" hidden="false" customHeight="false" outlineLevel="0" collapsed="false">
      <c r="A38" s="176"/>
      <c r="C38" s="238" t="s">
        <v>817</v>
      </c>
      <c r="D38" s="233" t="n">
        <f aca="false">SUM(F38:J38)</f>
        <v>15</v>
      </c>
      <c r="E38" s="239" t="n">
        <f aca="false">COUNTA('Monitoria Anual - 4'!T101:T115)</f>
        <v>0</v>
      </c>
      <c r="F38" s="240" t="n">
        <f aca="false">COUNTA('Monitoria Anual - 4'!O101:O115)</f>
        <v>0</v>
      </c>
      <c r="G38" s="240" t="n">
        <f aca="false">COUNTA('Monitoria Anual - 4'!P101:P115)</f>
        <v>11</v>
      </c>
      <c r="H38" s="240" t="n">
        <f aca="false">COUNTA('Monitoria Anual - 4'!Q101:Q115)</f>
        <v>0</v>
      </c>
      <c r="I38" s="240" t="n">
        <f aca="false">COUNTA('Monitoria Anual - 4'!R101:R115)</f>
        <v>1</v>
      </c>
      <c r="J38" s="241" t="n">
        <f aca="false">COUNTA('Monitoria Anual - 4'!S101:S115)</f>
        <v>3</v>
      </c>
      <c r="W38" s="1"/>
      <c r="X38" s="176"/>
    </row>
    <row r="39" customFormat="false" ht="15" hidden="false" customHeight="false" outlineLevel="0" collapsed="false">
      <c r="A39" s="176"/>
      <c r="C39" s="238" t="s">
        <v>818</v>
      </c>
      <c r="D39" s="233" t="n">
        <f aca="false">SUM(F39:J39)</f>
        <v>15</v>
      </c>
      <c r="E39" s="239" t="n">
        <f aca="false">COUNTA('Monitoria Anual - 4'!T116:T130)</f>
        <v>0</v>
      </c>
      <c r="F39" s="240" t="n">
        <f aca="false">COUNTA('Monitoria Anual - 4'!O116:O130)</f>
        <v>0</v>
      </c>
      <c r="G39" s="240" t="n">
        <f aca="false">COUNTA('Monitoria Anual - 4'!P116:P130)</f>
        <v>0</v>
      </c>
      <c r="H39" s="240" t="n">
        <f aca="false">COUNTA('Monitoria Anual - 4'!Q116:Q130)</f>
        <v>5</v>
      </c>
      <c r="I39" s="240" t="n">
        <f aca="false">COUNTA('Monitoria Anual - 4'!R116:R130)</f>
        <v>7</v>
      </c>
      <c r="J39" s="241" t="n">
        <f aca="false">COUNTA('Monitoria Anual - 4'!S116:S130)</f>
        <v>3</v>
      </c>
      <c r="W39" s="1"/>
      <c r="X39" s="176"/>
    </row>
    <row r="40" customFormat="false" ht="15" hidden="false" customHeight="false" outlineLevel="0" collapsed="false">
      <c r="A40" s="176"/>
      <c r="C40" s="238" t="s">
        <v>819</v>
      </c>
      <c r="D40" s="233" t="n">
        <f aca="false">SUM(F40:J40)</f>
        <v>15</v>
      </c>
      <c r="E40" s="239" t="n">
        <f aca="false">COUNTA('Monitoria Anual - 4'!T131:T145)</f>
        <v>0</v>
      </c>
      <c r="F40" s="240" t="n">
        <f aca="false">COUNTA('Monitoria Anual - 4'!O131:O145)</f>
        <v>0</v>
      </c>
      <c r="G40" s="240" t="n">
        <f aca="false">COUNTA('Monitoria Anual - 4'!P131:P145)</f>
        <v>4</v>
      </c>
      <c r="H40" s="240" t="n">
        <f aca="false">COUNTA('Monitoria Anual - 4'!Q131:Q145)</f>
        <v>4</v>
      </c>
      <c r="I40" s="240" t="n">
        <f aca="false">COUNTA('Monitoria Anual - 4'!R131:R145)</f>
        <v>4</v>
      </c>
      <c r="J40" s="241" t="n">
        <f aca="false">COUNTA('Monitoria Anual - 4'!S131:S145)</f>
        <v>3</v>
      </c>
      <c r="W40" s="1"/>
      <c r="X40" s="176"/>
    </row>
    <row r="41" customFormat="false" ht="15" hidden="false" customHeight="false" outlineLevel="0" collapsed="false">
      <c r="A41" s="176"/>
      <c r="C41" s="315" t="s">
        <v>820</v>
      </c>
      <c r="D41" s="316" t="n">
        <f aca="false">SUM(F41:J41)</f>
        <v>15</v>
      </c>
      <c r="E41" s="317" t="n">
        <f aca="false">COUNTA('Monitoria Anual - 4'!T146:T160)</f>
        <v>2</v>
      </c>
      <c r="F41" s="318" t="n">
        <f aca="false">COUNTA('Monitoria Anual - 4'!O146:O160)</f>
        <v>0</v>
      </c>
      <c r="G41" s="318" t="n">
        <f aca="false">COUNTA('Monitoria Anual - 4'!P146:P160)</f>
        <v>0</v>
      </c>
      <c r="H41" s="318" t="n">
        <f aca="false">COUNTA('Monitoria Anual - 4'!Q146:Q160)</f>
        <v>0</v>
      </c>
      <c r="I41" s="318" t="n">
        <f aca="false">COUNTA('Monitoria Anual - 4'!R146:R160)</f>
        <v>12</v>
      </c>
      <c r="J41" s="319" t="n">
        <f aca="false">COUNTA('Monitoria Anual - 4'!S146:S160)</f>
        <v>3</v>
      </c>
      <c r="W41" s="1"/>
      <c r="X41" s="176"/>
    </row>
    <row r="42" customFormat="false" ht="15" hidden="false" customHeight="false" outlineLevel="0" collapsed="false">
      <c r="A42" s="176"/>
      <c r="X42" s="176"/>
    </row>
    <row r="43" customFormat="false" ht="15" hidden="false" customHeight="false" outlineLevel="0" collapsed="false">
      <c r="A43" s="176"/>
      <c r="B43" s="176"/>
      <c r="C43" s="176"/>
      <c r="D43" s="176"/>
      <c r="E43" s="176"/>
      <c r="F43" s="176"/>
      <c r="G43" s="176"/>
      <c r="H43" s="176"/>
      <c r="I43" s="176"/>
      <c r="J43" s="176"/>
      <c r="K43" s="176"/>
      <c r="L43" s="176"/>
      <c r="M43" s="176"/>
      <c r="N43" s="176"/>
      <c r="O43" s="176"/>
      <c r="P43" s="176"/>
      <c r="Q43" s="176"/>
      <c r="R43" s="176"/>
      <c r="S43" s="176"/>
      <c r="T43" s="176"/>
      <c r="U43" s="176"/>
      <c r="V43" s="176"/>
      <c r="W43" s="176"/>
      <c r="X43" s="176"/>
    </row>
    <row r="45" customFormat="false" ht="15" hidden="false" customHeight="false" outlineLevel="0" collapsed="false">
      <c r="A45" s="242"/>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row>
    <row r="46" customFormat="false" ht="15" hidden="false" customHeight="false" outlineLevel="0" collapsed="false">
      <c r="A46" s="242"/>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row>
    <row r="47" customFormat="false" ht="15" hidden="false" customHeight="false" outlineLevel="0" collapsed="false">
      <c r="A47" s="242"/>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row>
  </sheetData>
  <sheetProtection algorithmName="SHA-512" hashValue="9OBt89EJviemdl1Y4GhCiU2cJdcMCCLPVL4EUgHt8ZoJlKAWiGX0dE33W3QrskF3uoR7Q6eGlVJMd7Yk3UY1/A==" saltValue="7B9ul9WO8mxplDx/ZLxmtA==" spinCount="100000" sheet="true" objects="true" scenarios="true"/>
  <protectedRanges>
    <protectedRange name="Intervalo1_9_8_8" algorithmName="SHA-512" hashValue="zzhv/Dq6/XQDdy4PArewFSu9VLQOsBZ9SvRQwEaPRryxU9jlfehRY4wDYvbp7yw2VZjtzuEFQ9mRoLL/NIyBnw==" saltValue="sDMcZXVTWsRsrO+dPIlxTA==" spinCount="100000" sqref="A1:AD47"/>
  </protectedRanges>
  <mergeCells count="13">
    <mergeCell ref="B1:W2"/>
    <mergeCell ref="B3:W3"/>
    <mergeCell ref="B5:C5"/>
    <mergeCell ref="D5:M5"/>
    <mergeCell ref="B7:C7"/>
    <mergeCell ref="D7:G7"/>
    <mergeCell ref="B9:W9"/>
    <mergeCell ref="B11:C11"/>
    <mergeCell ref="F12:G12"/>
    <mergeCell ref="C13:G13"/>
    <mergeCell ref="D23:G23"/>
    <mergeCell ref="D24:G24"/>
    <mergeCell ref="B27:C27"/>
  </mergeCells>
  <conditionalFormatting sqref="E32:F32 G32:J41 F33:F41">
    <cfRule type="cellIs" priority="2" operator="equal" aboveAverage="0" equalAverage="0" bottom="0" percent="0" rank="0" text="" dxfId="37">
      <formula>0</formula>
    </cfRule>
  </conditionalFormatting>
  <printOptions headings="false" gridLines="false" gridLinesSet="true" horizontalCentered="false" verticalCentered="false"/>
  <pageMargins left="0.25" right="0.25"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colBreaks count="1" manualBreakCount="1">
    <brk id="11" man="true" max="65535" min="0"/>
  </colBreaks>
  <drawing r:id="rId1"/>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3DB5B91534F143B255C3736349DE39" ma:contentTypeVersion="6" ma:contentTypeDescription="Crie um novo documento." ma:contentTypeScope="" ma:versionID="466318797f100e005a01411ba7df5374">
  <xsd:schema xmlns:xsd="http://www.w3.org/2001/XMLSchema" xmlns:xs="http://www.w3.org/2001/XMLSchema" xmlns:p="http://schemas.microsoft.com/office/2006/metadata/properties" xmlns:ns2="d43c36c4-2f63-438d-b580-cdaa82dd720d" xmlns:ns3="c633ef57-6cdf-4a57-99aa-44ee9da07c08" targetNamespace="http://schemas.microsoft.com/office/2006/metadata/properties" ma:root="true" ma:fieldsID="66e7e12b8ff986afe5fae42a8fa0a9d4" ns2:_="" ns3:_="">
    <xsd:import namespace="d43c36c4-2f63-438d-b580-cdaa82dd720d"/>
    <xsd:import namespace="c633ef57-6cdf-4a57-99aa-44ee9da07c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3c36c4-2f63-438d-b580-cdaa82dd72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33ef57-6cdf-4a57-99aa-44ee9da07c08"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49CCC2E-A27F-4C9E-8E39-A78DA132DD0F}"/>
</file>

<file path=customXml/itemProps2.xml><?xml version="1.0" encoding="utf-8"?>
<ds:datastoreItem xmlns:ds="http://schemas.openxmlformats.org/officeDocument/2006/customXml" ds:itemID="{C8C51AF3-DF84-4827-B17B-24037AC4E33C}"/>
</file>

<file path=customXml/itemProps3.xml><?xml version="1.0" encoding="utf-8"?>
<ds:datastoreItem xmlns:ds="http://schemas.openxmlformats.org/officeDocument/2006/customXml" ds:itemID="{A024F704-8315-46BC-B1CB-36C5FF58BEE1}"/>
</file>

<file path=docProps/app.xml><?xml version="1.0" encoding="utf-8"?>
<Properties xmlns="http://schemas.openxmlformats.org/officeDocument/2006/extended-properties" xmlns:vt="http://schemas.openxmlformats.org/officeDocument/2006/docPropsVTypes">
  <Template/>
  <TotalTime>14</TotalTime>
  <Application>LibreOffice/25.2.2.2$Windows_X86_64 LibreOffice_project/7370d4be9e3cf6031a51beef54ff3bda878e3fac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2012-07-30T00:05:19Z</dcterms:created>
  <dc:creator>Renata Navega</dc:creator>
  <dc:description/>
  <dc:language>pt-BR</dc:language>
  <cp:lastModifiedBy/>
  <dcterms:modified xsi:type="dcterms:W3CDTF">2025-06-13T17:03:47Z</dcterms:modified>
  <cp:revision>6</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y fmtid="{D5CDD505-2E9C-101B-9397-08002B2CF9AE}" pid="3" name="MSIP_Label_3738d5ca-cd4e-433d-8f2a-eee77df5cad2_ActionId">
    <vt:lpwstr>6e64f5b5-9f9d-487a-a265-db0acb58beeb</vt:lpwstr>
  </property>
  <property fmtid="{D5CDD505-2E9C-101B-9397-08002B2CF9AE}" pid="4" name="MSIP_Label_3738d5ca-cd4e-433d-8f2a-eee77df5cad2_ContentBits">
    <vt:lpwstr>0</vt:lpwstr>
  </property>
  <property fmtid="{D5CDD505-2E9C-101B-9397-08002B2CF9AE}" pid="5" name="MSIP_Label_3738d5ca-cd4e-433d-8f2a-eee77df5cad2_Enabled">
    <vt:lpwstr>true</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etDate">
    <vt:lpwstr>2023-07-25T19:55:01Z</vt:lpwstr>
  </property>
  <property fmtid="{D5CDD505-2E9C-101B-9397-08002B2CF9AE}" pid="9" name="MSIP_Label_3738d5ca-cd4e-433d-8f2a-eee77df5cad2_SiteId">
    <vt:lpwstr>c14e2b56-c5bc-43bd-ad9c-408cf6cc3560</vt:lpwstr>
  </property>
</Properties>
</file>