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BarbaraAlmeidadeCarv\Downloads\"/>
    </mc:Choice>
  </mc:AlternateContent>
  <xr:revisionPtr revIDLastSave="0" documentId="13_ncr:1_{2AC280D1-D54A-49FF-8E2D-F19F9BEA2F23}" xr6:coauthVersionLast="47" xr6:coauthVersionMax="47" xr10:uidLastSave="{00000000-0000-0000-0000-000000000000}"/>
  <bookViews>
    <workbookView xWindow="-120" yWindow="-120" windowWidth="29040" windowHeight="15720" tabRatio="591" activeTab="1" xr2:uid="{00000000-000D-0000-FFFF-FFFF00000000}"/>
  </bookViews>
  <sheets>
    <sheet name="INDICADORES E METAS" sheetId="22" r:id="rId1"/>
    <sheet name="AVALIACAO MEIO TERMO" sheetId="33" r:id="rId2"/>
    <sheet name="AVALIACAO FINAL" sheetId="34" r:id="rId3"/>
    <sheet name="FIGURAS" sheetId="35" r:id="rId4"/>
  </sheets>
  <definedNames>
    <definedName name="Figuras">FIGURAS!$A$1:$B$6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33" l="1"/>
  <c r="F13" i="33"/>
  <c r="E13" i="33"/>
  <c r="F16" i="33"/>
  <c r="F14" i="22"/>
  <c r="E14" i="22"/>
  <c r="F11" i="22"/>
  <c r="E11" i="22"/>
  <c r="C9" i="34"/>
  <c r="C7" i="34"/>
  <c r="C7" i="33"/>
</calcChain>
</file>

<file path=xl/sharedStrings.xml><?xml version="1.0" encoding="utf-8"?>
<sst xmlns="http://schemas.openxmlformats.org/spreadsheetml/2006/main" count="267" uniqueCount="118">
  <si>
    <t xml:space="preserve"> Plano de Ação Nacional para Conservação de Espécies Ameaçadas de Extinção - PAN</t>
  </si>
  <si>
    <t>Plano de Ação para a Conservação dos Peixes Rivulídeos Ameaçados de Extinção - PAN Rivulídeos</t>
  </si>
  <si>
    <t>OBJETIVO GERAL</t>
  </si>
  <si>
    <t xml:space="preserve">Consolidar e ampliar estratégias de conservação dos peixes rivulídeos ameaçados de extinção e dos seus ambientes, em cinco anos. </t>
  </si>
  <si>
    <t>DATA DA MATRIZ DE METAS</t>
  </si>
  <si>
    <t>DADOS DA MATRIZ DE METAS</t>
  </si>
  <si>
    <t xml:space="preserve">Nº OBJ. 
ESP. </t>
  </si>
  <si>
    <t>OBJETIVO ESPECÍFICO</t>
  </si>
  <si>
    <t>INDICADOR</t>
  </si>
  <si>
    <t>LINHA DE BASE</t>
  </si>
  <si>
    <t>META  DE MEIO TERMO</t>
  </si>
  <si>
    <t>META FINAL</t>
  </si>
  <si>
    <t>EXPECTATIVA
(Aumentar, Manter, Reduzir)</t>
  </si>
  <si>
    <t>MEIO DE VERIFICAÇÃO</t>
  </si>
  <si>
    <t xml:space="preserve"> FREQUÊNCIA DE MENSURAÇÃO</t>
  </si>
  <si>
    <t>RESPONSÁVEL</t>
  </si>
  <si>
    <t>OBSERVAÇÕES</t>
  </si>
  <si>
    <t>Ampliação e divulgação do conhecimento, de forma transversal, sobre peixes rivulídeos e seus ambientes para toda a sociedade</t>
  </si>
  <si>
    <t>Número de ações de comunicação e divulgações socioambientais</t>
  </si>
  <si>
    <t>Aumentar</t>
  </si>
  <si>
    <r>
      <t xml:space="preserve">Planilha com números de: </t>
    </r>
    <r>
      <rPr>
        <i/>
        <sz val="14"/>
        <rFont val="Arial"/>
        <family val="2"/>
      </rPr>
      <t>lives</t>
    </r>
    <r>
      <rPr>
        <sz val="14"/>
        <rFont val="Arial"/>
        <family val="2"/>
      </rPr>
      <t xml:space="preserve">/palestras; links dos materiais; número de </t>
    </r>
    <r>
      <rPr>
        <i/>
        <sz val="14"/>
        <rFont val="Arial"/>
        <family val="2"/>
      </rPr>
      <t>posts</t>
    </r>
    <r>
      <rPr>
        <sz val="14"/>
        <rFont val="Arial"/>
        <family val="2"/>
      </rPr>
      <t>; números de cursos e ações de educação ambiental.</t>
    </r>
  </si>
  <si>
    <t>semestral</t>
  </si>
  <si>
    <t>Gustavo Arruda (Rastro - Ecologia Criativa)</t>
  </si>
  <si>
    <t>Dados serão enviados por região/Alimentação online/Quantificar levantamento regional por categoria.
Linha de base (LB) (2012 a 2018): Lives/palestras: 23; Ações de educação ambiental/Cursos de capacitação: 4; Posts/notas/matérias/vídeos: 17.
Meta de meio termo: lives/palestras (LB+10), ações de educação ambiental/Cursos de capacitação (LB+6), Posts/notas/matérias/vídeos (LB+60);
Meta final: lives/palestras (LB+20), ações de educação ambiental/Cursos de capacitação (LB+12), Posts/notas/matérias/vídeos (LB+120).
Colaboradores: Marcio Silva (UFPA), Telton Ramos (Instituto Peixes da Caatinga), Fabio Origuela (Meandros Ambiental), Luis Esteban Lanés (Instituto Pró-Pampa), Rogério Machado (ICMBio/CEPTA), Werther Ramalho (Instituto Boitatá) (linha de base foi calculada com base nos resultados do 1º ciclo)</t>
  </si>
  <si>
    <t xml:space="preserve">Compatibilização das práticas agropecuárias com a conservação dos  peixes rivulídeos ameaçados e seus ambientes </t>
  </si>
  <si>
    <t xml:space="preserve">Número de proposições de instrumentos normativos e de incentivos demandados a patir do PAN </t>
  </si>
  <si>
    <t>convênios, termos de referência, proposições encaminhadas</t>
  </si>
  <si>
    <t>Anual</t>
  </si>
  <si>
    <t>Izabel Boock (ICMBio/CEPTA)</t>
  </si>
  <si>
    <t>3 documentos (âmbitos Federal, Estadual, Municipal)</t>
  </si>
  <si>
    <t xml:space="preserve">Número de reuniões e visitas técnicas feitas com órgãos públicos, federações, conselhos e associações ligadas ao agronegócio visando atender as demandas propostas pelo PAN </t>
  </si>
  <si>
    <t>Memória de reunião, lista de presença, registro de gravação</t>
  </si>
  <si>
    <t>Marcio Silva (UFPA)</t>
  </si>
  <si>
    <t>Reuniões presenciais e virtuais. Documento online para alimentação simultânea</t>
  </si>
  <si>
    <t>Inserção do tema peixes rivulídeos e seus ambientes em Políticas Públicas de planejamento territorial e controle ambiental em zonas urbanas</t>
  </si>
  <si>
    <t xml:space="preserve">Número de municípios com espécies do PAN que implementaram ações de conservação </t>
  </si>
  <si>
    <t>Ofícios, Relatórios, Propostas encaminhadas</t>
  </si>
  <si>
    <t xml:space="preserve">Luis Esteban Lanés (Instituto Pró-Pampa) </t>
  </si>
  <si>
    <t>Documento online para alimentação simultânea (linha de base refere-se ao 1º ciclo do PAN até publicação do 2º ciclo). Municípios da linha de base (3) = Casimiro de Abreu (Barra de São João)/RJ, Chuí/RS e Guanambi/BA</t>
  </si>
  <si>
    <t xml:space="preserve">Inclusão do tema peixes rivulídeos e seus ambientes nos processos de planejamento, licenciamento e financiamento de  projetos de infraestrutura </t>
  </si>
  <si>
    <t xml:space="preserve">Número de empreendimentos com termos de referência que considerem espécies de peixes rivulídeos </t>
  </si>
  <si>
    <t>Listas emitidas pelos órgão licenciadores</t>
  </si>
  <si>
    <t>Foco: Estado/IBAMA. Lei de acesso a informação (consulta por tipo de empreendimento). Documento online para alimentação simultânea. Colaborador: Daniel - IBAMA</t>
  </si>
  <si>
    <t xml:space="preserve">Porcentagem dos entes do SISNAMA comunicados sobre protocolos minimos elaborados e as áreas de ocorrência das espécies </t>
  </si>
  <si>
    <t>Oficios, mapas e protocolos enviados</t>
  </si>
  <si>
    <r>
      <rPr>
        <sz val="14"/>
        <color rgb="FF000000"/>
        <rFont val="Arial"/>
        <family val="2"/>
      </rPr>
      <t>Foco: municípios (ANAMMA). Meta de Meio Termo: 38%</t>
    </r>
    <r>
      <rPr>
        <sz val="14"/>
        <color rgb="FFFF0000"/>
        <rFont val="Arial"/>
        <family val="2"/>
      </rPr>
      <t xml:space="preserve"> </t>
    </r>
    <r>
      <rPr>
        <sz val="14"/>
        <color rgb="FF000000"/>
        <rFont val="Arial"/>
        <family val="2"/>
      </rPr>
      <t>(179 municípios+ IBAMA+19 estados/DF = 199 comunicados) notificação de todos os estados e municípios com espécies de rivulídeos ameaçadas;  Meta Final: 100% (491 municípios+ IBAMA+26 estados/DF = 518 comunicados), todos os municípios com ocorrência de rivulídeos (ameaçados e não ameaçados)</t>
    </r>
  </si>
  <si>
    <r>
      <rPr>
        <sz val="14"/>
        <color rgb="FF000000"/>
        <rFont val="Arial"/>
        <family val="2"/>
      </rPr>
      <t xml:space="preserve">Estabelecimento de estratégias para a conservação </t>
    </r>
    <r>
      <rPr>
        <i/>
        <sz val="14"/>
        <color rgb="FF000000"/>
        <rFont val="Arial"/>
        <family val="2"/>
      </rPr>
      <t>ex situ</t>
    </r>
    <r>
      <rPr>
        <sz val="14"/>
        <color rgb="FF000000"/>
        <rFont val="Arial"/>
        <family val="2"/>
      </rPr>
      <t xml:space="preserve"> e combate à explotação ilegal de peixes rivulídeos e seus ovos </t>
    </r>
  </si>
  <si>
    <t>Número de pessoas capacitadas a atuar na proteção de rivulídeos</t>
  </si>
  <si>
    <t>Lista de presenças das capacitações, número de certificados emitidos</t>
  </si>
  <si>
    <t>Daniel Carvalho (IBAMA/Guarulhos)</t>
  </si>
  <si>
    <t>Fiscalização e Proteção (peixes e ovos). Colaboradores: GAT</t>
  </si>
  <si>
    <t>Proporção de ações de fiscalização realizadas a partir de demandas do PAN</t>
  </si>
  <si>
    <t>Relatório de fiscalização, ordem de fiscalização, auto de infração, termo de embargo</t>
  </si>
  <si>
    <t>Demandadas x Atendidas (Estadual/Municipal). Pesquisar pelo SIC (sistema de informação ao cidadão)</t>
  </si>
  <si>
    <r>
      <t>Número de entidades com programas de cativeiro</t>
    </r>
    <r>
      <rPr>
        <i/>
        <sz val="14"/>
        <rFont val="Arial"/>
        <family val="2"/>
      </rPr>
      <t xml:space="preserve"> ex situ </t>
    </r>
    <r>
      <rPr>
        <sz val="14"/>
        <rFont val="Arial"/>
        <family val="2"/>
      </rPr>
      <t>implementados</t>
    </r>
  </si>
  <si>
    <t>Acordos de cooperação, portarias, convênios e normativas</t>
  </si>
  <si>
    <t>Bianual</t>
  </si>
  <si>
    <t>Fabio Origuela (Meandros Ambiental)</t>
  </si>
  <si>
    <t>Aquário Belo Horizonte (linha de base)</t>
  </si>
  <si>
    <r>
      <t xml:space="preserve">Número de espécies do PAN em programas de cativeiro </t>
    </r>
    <r>
      <rPr>
        <i/>
        <sz val="14"/>
        <rFont val="Arial"/>
        <family val="2"/>
      </rPr>
      <t xml:space="preserve">ex situ </t>
    </r>
  </si>
  <si>
    <r>
      <t>Acordo AZAB (</t>
    </r>
    <r>
      <rPr>
        <i/>
        <sz val="14"/>
        <rFont val="Arial"/>
        <family val="2"/>
      </rPr>
      <t>Ophtalmolebias constanciae</t>
    </r>
    <r>
      <rPr>
        <sz val="14"/>
        <rFont val="Arial"/>
        <family val="2"/>
      </rPr>
      <t>)</t>
    </r>
  </si>
  <si>
    <t xml:space="preserve">Consolidar e ampliar estratégias de conservação dos peixes rivulídeos ameaçados de extinção e dos seus ambientes, em cinco anos. 								</t>
  </si>
  <si>
    <t>DATA DA AVALIAÇÃO DE MEIO TERMO</t>
  </si>
  <si>
    <t>29/09/2025 - 03/10/2025</t>
  </si>
  <si>
    <t>DADOS DA AVALIAÇÃO DE MEIO TERMO</t>
  </si>
  <si>
    <t>ID</t>
  </si>
  <si>
    <t xml:space="preserve">RESULTADO DA MONITORIA DO INDICADOR </t>
  </si>
  <si>
    <t>TENDÊNCIA DO INDICADOR</t>
  </si>
  <si>
    <t>ACURÁCIA DA ANÁLISE DE TENDÊNCIA</t>
  </si>
  <si>
    <t>DESCRIÇÃO DO RESULTADO DO INDICADOR</t>
  </si>
  <si>
    <t>DATA DA MENSURAÇÃO</t>
  </si>
  <si>
    <t>TENDÊNCIA DO OBJETIVO ESPECÍFICO</t>
  </si>
  <si>
    <t>ACURÁCIA DA ANÁLISE DE TENDÊNCIA
(Baixa, Média, Alta)</t>
  </si>
  <si>
    <t>DESCRIÇÃO DO RESULTADO DO OBJETIVO ESPECÍFICO</t>
  </si>
  <si>
    <r>
      <rPr>
        <b/>
        <sz val="14"/>
        <color rgb="FF000000"/>
        <rFont val="Arial"/>
      </rPr>
      <t xml:space="preserve">208 AÇÕES DE DIVULGAÇÃO
</t>
    </r>
    <r>
      <rPr>
        <sz val="14"/>
        <color rgb="FF000000"/>
        <rFont val="Arial"/>
      </rPr>
      <t xml:space="preserve">10 links de reportagens+ 3 links de postagens no Instagram dos Planos de Ação Territoriais - PAT (mencionando os rivulídeos)+ 111 publicações no Instagram + 1 EXPOBio da UFPA sobre rivulídeos+ 14 materiais (DNIT) + 1 divulgação site UOL + 11 palestras PAT Campanha Sul e Serra do Sudeste+ 1 divulgação revista Mongabay + 1 capacitação SEAS/INEA/RJ + 1 capacitação licenciamento INEA/RJ + 1 capacitação IEF/MG + 1 simpósio sobre rivulídeos no Encontro Brasileiro de Ictiologia - EBI 2025 + 6 divulgações "Peixe da vez" no Boletim da Sociedade Brasileira de Ictiologia - SBI + 30 postagens CEPTA + 4 vídeos Youtube CEPTA + 2 cartazes SEMA/RS + 1 música ICMBio + 1 música SEMA/RS + 4 atividades BionaRua USP + 1 ação Rivulídeos em foco (Instituto Boitatá, IEF/MG, SEMAD/GO, Plano de Ação Territorial Veredas Goyaz-Geraes - PAT Veredas, PAN Rivulídeos e Plano de Ação Territorial Espinhaço Mineiro - PAT Espinhaço) + 1 vídeo DNIT BR116 + 1 boletim informativo DNIT + 1 boletim ICMBio </t>
    </r>
  </si>
  <si>
    <t>Alta</t>
  </si>
  <si>
    <t xml:space="preserve">Foram produzidos muitos materiais de divulgação, que serão subdivididos em regiões (Biomas), meios de divulgação para melhorar a análise dos dados. </t>
  </si>
  <si>
    <t>GAT PAN Rivulídeos</t>
  </si>
  <si>
    <t>Elaboração e preenchimento da planilha para elencar as ações de divulgação (organizada pelo CEPTA)</t>
  </si>
  <si>
    <t>A meta de meio-termo foi ultrapassada em 73% do esperado (120 publicações). O GAT do PAN Rivulídeos é um grupo muito ativo, divulgando os peixes rivulídeos e seus ambientes, favorecendo o alcance do objetivo específico 1, que trata sobre a ampliação e divulgação do conhecimento dos peixes rivulídeos e seus ambientes a toda a sociedade</t>
  </si>
  <si>
    <t xml:space="preserve">Número de proposições de instrumentos normativos e de incentivos demandados a partir do PAN </t>
  </si>
  <si>
    <t>Média</t>
  </si>
  <si>
    <t>3 instrumentos criados</t>
  </si>
  <si>
    <t>Iniciativas no Projeto dos Peixes-Anuais no âmbito dos PAT Campanha Sul e Serra do Sudeste, como um evento em que um Diagnóstico Rápido Participativo Territorial (DRPT) foi produzido, com participação de representantes do setor produtivo agropecuário, como Embrapa, Emater, Associação de produtores da agricultura familiar, bem como os Quilombolas; 2) materiais desenvolvidos para aproximação com o setor produtivo que fazem parte do programa de educomunicação ambiental do projeto dos Peixes-anuais do PAT Campanha Sul e Serra do Sudeste foram entregues em prefeituras, sindicatos e afixados em pontos estratégicos dos municípios do PAT; 3) Werther (Instituto Boitatá) mencionou um projeto aprovado no CRBio-04 relacionado ao diálogo com os proprietários de terras onde ocorrem algumas espécies de Rivulídeos; 4) Decreto que transformou os charcos em zonas ambientais ZEPAs na Prefeitura de Pedro Osório; 5) Reunião com PAN Lagoas do Sul, relacionado ao programa “Quintais orgânicos” da Embrapa: (3 aldeias indígenas e 1 comunidade quilombola); 6) Reuniões (presencial e online) com a Prefeitura de Camaquã/RS e Comitê de Bacia Hidrográfica (CBH) do Camaquã; 7) reunião do Conselho Consultivo da ESEC São Simão (UC estadual de SP) abordou a espécie Melanorivulus leali. Esse indicador também atingiu a meta de meio termo, com acurácia alta dos dados para assinalar essa tendência.</t>
  </si>
  <si>
    <t>7 iniciativas desenvolvidas</t>
  </si>
  <si>
    <r>
      <rPr>
        <sz val="14"/>
        <color rgb="FF000000"/>
        <rFont val="Arial"/>
      </rPr>
      <t xml:space="preserve">Houve uma iniciativa de um decreto municipal da prefeitura de Pedro Osório (bacia do Rio Piratini no Pampa do RS), para evitar a ocupação e alteração dos biótopos conhecidos de populações de peixes-anuais, tanto na zona urbana (vários pontos em meio a residências), quanto zona rural; No município Aquiraz/CE houve levantamento das áreas de </t>
    </r>
    <r>
      <rPr>
        <i/>
        <sz val="14"/>
        <color rgb="FF000000"/>
        <rFont val="Arial"/>
      </rPr>
      <t>Hypsolebias longignatus</t>
    </r>
    <r>
      <rPr>
        <sz val="14"/>
        <color rgb="FF000000"/>
        <rFont val="Arial"/>
      </rPr>
      <t xml:space="preserve"> (conseguiram barrar a duplicação de uma rodovia/shopping e condomínio); UC municipal próxima a área urbana (RJ) em Guapimirim/RJ; área do autódromo Rio de Janeiro/RJ (Floresta Camboatá) = 4 municípios + 3 linha de base =</t>
    </r>
    <r>
      <rPr>
        <b/>
        <sz val="14"/>
        <color rgb="FF000000"/>
        <rFont val="Arial"/>
      </rPr>
      <t xml:space="preserve"> 7 municípios totais</t>
    </r>
  </si>
  <si>
    <t>4 municípios com ações implementadas + 3 municípios da linha de base = 7 municípios</t>
  </si>
  <si>
    <t>Foi sugerida a consulta a servidores estaduais que possam auxiliar no aprimoramento das informações referentes a esse indicador</t>
  </si>
  <si>
    <t xml:space="preserve">A meta de meio-termo não foi atingida, estando abaixo do esperado, com 7 municípios em que a temática dos peixes rivulídeos foi inserida. O alcance do objetivo específico está aquém do esperado. </t>
  </si>
  <si>
    <t>Foco: Estado/IBAMA. Lei de acesso a informação (consulta por tipo de empreendimento). Documento online para alimentação simultânea. Colaborador: Daniel Carvalho - IBAMA/SP</t>
  </si>
  <si>
    <t>35 empreendimentos listados</t>
  </si>
  <si>
    <t xml:space="preserve"> Iniciamos consultas aos estados (AC,BA,CE,GO,SC,SP,RJ,RS), através do Serviço de Informação Cidadão das Secretarias de Meio Ambiente. Os estados consultados retornaram (exceto AC), mas as bases não estão sistematizadas por eles. Ter contatos específicos dentro das secretarias e subsecretarias estaduais talvez seja um caminho com mais potencial para obter essas informações de maneira sistematizada.  Empreendimentos agrícolas não estão sendo contatados para fazer licenciamento sobre rivulídeos.</t>
  </si>
  <si>
    <t xml:space="preserve">A tendência é que as metas sejam atingidas na avaliação final, com o envio dos ofícios às secretarias municipais de meio ambientes dos municípios com ocorrência das espécies-alvo (189 municípios constantes no ATLAS). </t>
  </si>
  <si>
    <t xml:space="preserve">Porcentagem dos entes do SISNAMA comunicados sobre protocolos mínimos elaborados e as áreas de ocorrência das espécies </t>
  </si>
  <si>
    <r>
      <rPr>
        <sz val="14"/>
        <color rgb="FF000000"/>
        <rFont val="Arial"/>
        <family val="2"/>
      </rPr>
      <t xml:space="preserve">Foram encaminhados ofícios com o ATLAS dos Rivulidae e Protocolo Mínimo de Licenciamento a serem seguidos, para Secretarias Estaduais do Meio Ambiente,  Ministérios Públicos Estaduais e Federal, IBAMA, ABEMA e ANAMMA. (Buscaremos e-mail de retorno desses últimos órgãos) = 19 estados + ANAMMA + ABEMA+ 19 MPEs + MPF + IBAMA = </t>
    </r>
    <r>
      <rPr>
        <b/>
        <sz val="14"/>
        <rFont val="Arial"/>
        <family val="2"/>
      </rPr>
      <t>42 notificações (equivale a 8,11%)</t>
    </r>
  </si>
  <si>
    <t>42 notificações (equivale a 8,11%)</t>
  </si>
  <si>
    <r>
      <t xml:space="preserve">Estabelecimento de estratégias para a conservação </t>
    </r>
    <r>
      <rPr>
        <i/>
        <sz val="14"/>
        <color rgb="FF000000"/>
        <rFont val="Arial"/>
        <family val="2"/>
      </rPr>
      <t>ex situ</t>
    </r>
    <r>
      <rPr>
        <sz val="14"/>
        <color rgb="FF000000"/>
        <rFont val="Arial"/>
        <family val="2"/>
      </rPr>
      <t xml:space="preserve"> e combate à explotação ilegal de peixes rivulídeos e seus ovos </t>
    </r>
  </si>
  <si>
    <r>
      <t xml:space="preserve">A ideia inicial era um curso (não realizado), deve-se avaliar a viabilidade de execução do mesmo. Foram feitas ações isoladas (Ciência Cidadã – Telton Ramos, Luisa Sarmento) - Lista com 20 proprietários rurais
Rever discussão das ações associadas. Curso realizado para IEF/MG e SEMAD/GO pelo PAT Veredas Goyaz Geraes sobre rivulídeos (70 pessoas); Fábio Origuela ministrou curso no INEA/RJ (100 pessoas); curso realizado no Aeroporto de Manaus sobre rivulídeos (35 pessoas) = </t>
    </r>
    <r>
      <rPr>
        <b/>
        <sz val="14"/>
        <rFont val="Arial"/>
        <family val="2"/>
      </rPr>
      <t xml:space="preserve">225 pessoas </t>
    </r>
  </si>
  <si>
    <t>225 pessoas capacitadas</t>
  </si>
  <si>
    <t xml:space="preserve">Realizar curso virtual para analistas ambientais recém-contratados dos novos concursos do IBAMA e ICMBio, e para INEMA/BA </t>
  </si>
  <si>
    <t>A tendência é que as metas sejam atingidas na avaliação final, visto que estão sendo desenvolvidas ações voltadas ao alcance deste objetivo especifico, mesmo que para poucas localidades/espécies, considerando a amplitude nacional deste PAN, tais como a avaliação dos planos de manejo populacionais para os rivulídeos, além de ações voltadas à fiscalização e à capacitação de pessoas.</t>
  </si>
  <si>
    <t xml:space="preserve">11 Demandas realizadas pelo PAN Rivulideos, sendo:
1 ES (Parque Estadual de Itaúnas); 1 MG (Ministério Público Federal); 2 RJ (IBAMA, INEA, Ministério Público Federal e Prefeitura de Rio das Ostras); 2 BA (Ministério Público Federal, Prefeitura de Guanambi e IBAMA); 2 CE (Ministério Público Federal, Prefeitura de Aquiraz, SEMACE, IBAMA); 2 Tráfico de espécies ameçadas (IBAMA e Polícia Federal); 1 RS (Prefeitura de Torres, SEMA/RS e IBAMA).
10 Demandas atendidas ou em andamento. </t>
  </si>
  <si>
    <t>91% de demandas atendidas</t>
  </si>
  <si>
    <t>As demandas recebidas frequentemente são encaminhadas a mais de um órgão de fiscalização (prefeituras, estados, IBAMA ou Ministério Público Federal), dependendo de cada situação, porém foram contabilizadas apenas 1 vez. Os resultados deste indicador foram baseados em consulta ao SEI/ICMBio.</t>
  </si>
  <si>
    <r>
      <rPr>
        <sz val="14"/>
        <color rgb="FF000000"/>
        <rFont val="Arial"/>
        <family val="2"/>
      </rPr>
      <t>Acordo do ICMBio com a AZAB vencido (em processo de renovação); Aquário de Belo Horizonte; Colégio Dante Alighieri (SP -</t>
    </r>
    <r>
      <rPr>
        <i/>
        <sz val="14"/>
        <color rgb="FF000000"/>
        <rFont val="Arial"/>
        <family val="2"/>
      </rPr>
      <t xml:space="preserve"> Ophthalmolebias constanciae</t>
    </r>
    <r>
      <rPr>
        <sz val="14"/>
        <color rgb="FF000000"/>
        <rFont val="Arial"/>
        <family val="2"/>
      </rPr>
      <t xml:space="preserve">); 
Projeto Piabanha (RJ - </t>
    </r>
    <r>
      <rPr>
        <i/>
        <sz val="14"/>
        <color rgb="FF000000"/>
        <rFont val="Arial"/>
        <family val="2"/>
      </rPr>
      <t>Notholebias minimus</t>
    </r>
    <r>
      <rPr>
        <sz val="14"/>
        <color rgb="FF000000"/>
        <rFont val="Arial"/>
        <family val="2"/>
      </rPr>
      <t>); O CEPTA está iniciando a organização e planejamento dos PMPs, o que poderá contribuir com esse indicador =</t>
    </r>
    <r>
      <rPr>
        <sz val="14"/>
        <color rgb="FFFF0000"/>
        <rFont val="Arial"/>
        <family val="2"/>
      </rPr>
      <t xml:space="preserve"> </t>
    </r>
    <r>
      <rPr>
        <b/>
        <sz val="14"/>
        <rFont val="Arial"/>
        <family val="2"/>
      </rPr>
      <t xml:space="preserve">03 entidades
</t>
    </r>
  </si>
  <si>
    <t>03 entidades</t>
  </si>
  <si>
    <r>
      <t>Acordo do ICMBio com a AZAB vencido (em processo de renovação); Aquário de Belo Horizonte; Colégio Dante Alighieri (SP -</t>
    </r>
    <r>
      <rPr>
        <i/>
        <sz val="14"/>
        <rFont val="Arial"/>
        <family val="2"/>
      </rPr>
      <t xml:space="preserve"> Ophthalmolebias constanciae</t>
    </r>
    <r>
      <rPr>
        <sz val="14"/>
        <rFont val="Arial"/>
        <family val="2"/>
      </rPr>
      <t xml:space="preserve">); 
Projeto Piabanha (RJ - </t>
    </r>
    <r>
      <rPr>
        <i/>
        <sz val="14"/>
        <rFont val="Arial"/>
        <family val="2"/>
      </rPr>
      <t>Notholebias minimus</t>
    </r>
    <r>
      <rPr>
        <sz val="14"/>
        <rFont val="Arial"/>
        <family val="2"/>
      </rPr>
      <t xml:space="preserve">); O CEPTA está iniciando a organização e planejamento dos PMPs, o que poderá contribuir com esse indicador = </t>
    </r>
    <r>
      <rPr>
        <b/>
        <sz val="14"/>
        <rFont val="Arial"/>
        <family val="2"/>
      </rPr>
      <t xml:space="preserve">02 espécies
</t>
    </r>
  </si>
  <si>
    <r>
      <t>02 espécies (</t>
    </r>
    <r>
      <rPr>
        <i/>
        <sz val="14"/>
        <rFont val="Calibri"/>
        <family val="2"/>
        <scheme val="minor"/>
      </rPr>
      <t xml:space="preserve">Ophthalmolebias constanciae </t>
    </r>
    <r>
      <rPr>
        <sz val="14"/>
        <rFont val="Calibri"/>
        <family val="2"/>
        <scheme val="minor"/>
      </rPr>
      <t>e</t>
    </r>
    <r>
      <rPr>
        <i/>
        <sz val="14"/>
        <rFont val="Calibri"/>
        <family val="2"/>
        <scheme val="minor"/>
      </rPr>
      <t xml:space="preserve"> Notholebias minimus</t>
    </r>
    <r>
      <rPr>
        <sz val="14"/>
        <rFont val="Calibri"/>
        <family val="2"/>
        <scheme val="minor"/>
      </rPr>
      <t xml:space="preserve">) </t>
    </r>
  </si>
  <si>
    <t>DATA DA AVALIAÇÃO FINAL</t>
  </si>
  <si>
    <t>DADOS DA AVALIAÇÃO FINAL</t>
  </si>
  <si>
    <t>Avaliação</t>
  </si>
  <si>
    <t>Tendência</t>
  </si>
  <si>
    <t>1) Proposição IBAMA relacionada a gestão ambiental da BR 116 (licenciamento associado ao produtor rural);
2) Projeto IEF/MG, SEMAD/GO e CRBio-04 e PAT Veredas Goyaz Geraes para selo verde de desenvolvimento de produtores rurais;
3) Pagamento por Serviços Ambientais - PSA (SEMA/RS), ligado ao PAT Campanha Sul e Serra do Sudeste</t>
  </si>
  <si>
    <t xml:space="preserve">As metas de meio-termo foram plenamente alcançadas, com iniciativas sendo desenvolvidas principalmente na região Sul do país, e algumas em SP, RJ, CE, GO e MG.  </t>
  </si>
  <si>
    <r>
      <rPr>
        <b/>
        <sz val="14"/>
        <color rgb="FF000000"/>
        <rFont val="Arial"/>
      </rPr>
      <t xml:space="preserve">Foram listados 35 empreendimentos a partir de: Levantamento no SEI/ICMBio, e-mail via SIC para estados, colaboradores na Oficina. 
</t>
    </r>
    <r>
      <rPr>
        <sz val="14"/>
        <color rgb="FF000000"/>
        <rFont val="Arial"/>
      </rPr>
      <t>CE (5): Empreendimento  em Santa Quitéria; Empreendimento Data Center (Caucáia); Empreendimento Hidrogênio Verde; Empreendimento Aquiraz/CE; Usina offshore (</t>
    </r>
    <r>
      <rPr>
        <i/>
        <sz val="14"/>
        <color rgb="FF000000"/>
        <rFont val="Arial"/>
      </rPr>
      <t>Anablepsoides cearensis</t>
    </r>
    <r>
      <rPr>
        <sz val="14"/>
        <color rgb="FF000000"/>
        <rFont val="Arial"/>
      </rPr>
      <t>);  
GO (3): 2 hidrelétricas (PCH Taboca e UHE Estrela); 1 rodovia</t>
    </r>
    <r>
      <rPr>
        <b/>
        <sz val="14"/>
        <color rgb="FFFF0000"/>
        <rFont val="Arial"/>
      </rPr>
      <t xml:space="preserve">;
</t>
    </r>
    <r>
      <rPr>
        <sz val="14"/>
        <color rgb="FF000000"/>
        <rFont val="Arial"/>
      </rPr>
      <t xml:space="preserve">MG (1): Linha de transmissão Profil MG (municípios de Presidente Jucelino até Vespasiano);
PI (1): 1 Parque Eólico;
RJ (14, sendo 3 anteriores à 2022): GAFISA S/A- grupamento residencial multifamiliar; Licenciamento de empreendimento imobiliário na Barra da Tijuca; Complexo de Energia Boa Ventura (Termelétrica); Loteamento denominado “Ybitu Acqua”, em Búzios; Galpões logísticos da empresa Barralog Participações e Empreendimentos S.A (Rio de Janeiro); Terminais Ponta Negra em Maricá/RJ; Resort Maraey*; Autódromo Internacional do Rio de Janeiro*; Sist. Dutoviário na Aa Lt 500 kv - Polo GasLub (COMPERJ, GASODUTO ROTA 3 PETROBRAS - Magé)*; VALE S.A. Planta de briquetagem dentro da Ternium (Santa Cruz/RJ); Projeto Iguaçu-Sarapuí (Duque de Caxias e Belford Roxo); Fundação Rio Águas - implantação de dique, pôlderes e parque inundável às margens do rio Cabuçu (Bairro Jardim Maravilha); UTE Guarda II MATRIX Parque Recreio (Santa Cruz); Aeroporto de Jacarepaguá (Jacarepaguá/RJ); Energea Seropédica Ltda / TFFN empreendimentos - Loteamento (São Pedro da Aldeia).
RS (10, sendo 1 anterior à 2022): Estrada BR/RS 290; Duplicação BR 116; Linha de transmissão da MEZ/FEPAM RS; Parque Eólico Minuano/RS; Manifestação sobre rivulídeos Rio Grande/RS*; 2 empreendimentos em Santa Maria do Livramento, Guaíba e Povo Novo/RS; Empreendimento municipal em Canoas/RS; Empreendimento Porto Alegre/RS (loteamento); 2 linhas de transmissão da Pampa NT/RS CYNI; Eventuais impactos quanto: 1.1 as áreas prioritárias para conservação Camaquã (BAGÉ).  
SC (2): 1 empresa de lavra a céu aberto - solicitação da licença foi indeferida (Morro de Fumaça); PCH na região da Coxilha Rica (Lages e Capão Alto). </t>
    </r>
  </si>
  <si>
    <t xml:space="preserve">Enviar ofícios e entregas qualificadas às 491 prefeituras municipais com ocorrência dos Rivulidae (atlas e protocolo mínimo). </t>
  </si>
  <si>
    <t>Izabel Boock e Maria Rita Barreto (ICMBio/CEPTA)</t>
  </si>
  <si>
    <t>UFRN está encaminhando projeto para reprodução e manutenção de rivulídeos (Telton Ramos/Instituto Peixes da Caatinga)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</si>
</sst>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9" x14ac:knownFonts="1">
    <font>
      <sz val="10"/>
      <name val="Arial"/>
      <family val="2"/>
    </font>
    <font>
      <sz val="10"/>
      <name val="Arial"/>
      <family val="2"/>
    </font>
    <font>
      <sz val="20"/>
      <name val="Arial"/>
      <family val="2"/>
    </font>
    <font>
      <sz val="24"/>
      <name val="Arial"/>
      <family val="2"/>
    </font>
    <font>
      <sz val="11"/>
      <color theme="1"/>
      <name val="Calibri"/>
      <family val="2"/>
      <scheme val="minor"/>
    </font>
    <font>
      <sz val="12"/>
      <name val="Calibri"/>
      <family val="2"/>
      <scheme val="minor"/>
    </font>
    <font>
      <b/>
      <sz val="16"/>
      <name val="Calibri"/>
      <family val="2"/>
      <scheme val="minor"/>
    </font>
    <font>
      <sz val="14"/>
      <name val="Calibri"/>
      <family val="2"/>
      <scheme val="minor"/>
    </font>
    <font>
      <sz val="16"/>
      <name val="Calibri"/>
      <family val="2"/>
      <scheme val="minor"/>
    </font>
    <font>
      <b/>
      <sz val="18"/>
      <name val="Calibri"/>
      <family val="2"/>
      <scheme val="minor"/>
    </font>
    <font>
      <b/>
      <sz val="24"/>
      <color theme="0"/>
      <name val="Calibri"/>
      <family val="2"/>
      <scheme val="minor"/>
    </font>
    <font>
      <b/>
      <sz val="22"/>
      <color rgb="FFFF0000"/>
      <name val="Calibri"/>
      <family val="2"/>
      <scheme val="minor"/>
    </font>
    <font>
      <sz val="12"/>
      <name val="Calibri"/>
      <family val="2"/>
    </font>
    <font>
      <sz val="16"/>
      <name val="Arial"/>
      <family val="2"/>
    </font>
    <font>
      <b/>
      <sz val="16"/>
      <color theme="0"/>
      <name val="Calibri"/>
      <family val="2"/>
      <scheme val="minor"/>
    </font>
    <font>
      <b/>
      <sz val="14"/>
      <name val="Calibri"/>
      <family val="2"/>
      <scheme val="minor"/>
    </font>
    <font>
      <b/>
      <sz val="18"/>
      <color theme="0"/>
      <name val="Calibri"/>
      <family val="2"/>
      <scheme val="minor"/>
    </font>
    <font>
      <sz val="24"/>
      <name val="Arial"/>
      <family val="2"/>
    </font>
    <font>
      <sz val="10"/>
      <name val="Arial"/>
      <family val="2"/>
    </font>
    <font>
      <sz val="20"/>
      <name val="Arial"/>
      <family val="2"/>
    </font>
    <font>
      <sz val="14"/>
      <name val="Calibri"/>
      <family val="2"/>
      <scheme val="minor"/>
    </font>
    <font>
      <sz val="14"/>
      <name val="Arial"/>
      <family val="2"/>
    </font>
    <font>
      <sz val="14"/>
      <color rgb="FF000000"/>
      <name val="Arial"/>
      <family val="2"/>
    </font>
    <font>
      <sz val="14"/>
      <color theme="1"/>
      <name val="Arial"/>
      <family val="2"/>
    </font>
    <font>
      <i/>
      <sz val="14"/>
      <name val="Arial"/>
      <family val="2"/>
    </font>
    <font>
      <sz val="14"/>
      <color rgb="FFFF0000"/>
      <name val="Arial"/>
      <family val="2"/>
    </font>
    <font>
      <i/>
      <sz val="14"/>
      <color rgb="FF000000"/>
      <name val="Arial"/>
      <family val="2"/>
    </font>
    <font>
      <b/>
      <sz val="14"/>
      <name val="Arial"/>
      <family val="2"/>
    </font>
    <font>
      <sz val="14"/>
      <color theme="1"/>
      <name val="Calibri"/>
      <family val="2"/>
      <scheme val="minor"/>
    </font>
    <font>
      <sz val="14"/>
      <color rgb="FFFF0000"/>
      <name val="Calibri"/>
      <family val="2"/>
      <scheme val="minor"/>
    </font>
    <font>
      <i/>
      <sz val="14"/>
      <name val="Calibri"/>
      <family val="2"/>
      <scheme val="minor"/>
    </font>
    <font>
      <sz val="14"/>
      <color rgb="FF000000"/>
      <name val="Arial"/>
    </font>
    <font>
      <sz val="14"/>
      <name val="Arial"/>
    </font>
    <font>
      <sz val="14"/>
      <color rgb="FF000000"/>
      <name val="Calibri"/>
      <scheme val="minor"/>
    </font>
    <font>
      <sz val="14"/>
      <name val="Calibri"/>
      <scheme val="minor"/>
    </font>
    <font>
      <sz val="14"/>
      <color rgb="FF000000"/>
      <name val="Calibri"/>
    </font>
    <font>
      <b/>
      <sz val="14"/>
      <color rgb="FF000000"/>
      <name val="Arial"/>
    </font>
    <font>
      <i/>
      <sz val="14"/>
      <color rgb="FF000000"/>
      <name val="Arial"/>
    </font>
    <font>
      <b/>
      <sz val="14"/>
      <color rgb="FFFF0000"/>
      <name val="Arial"/>
    </font>
  </fonts>
  <fills count="15">
    <fill>
      <patternFill patternType="none"/>
    </fill>
    <fill>
      <patternFill patternType="gray125"/>
    </fill>
    <fill>
      <patternFill patternType="solid">
        <fgColor indexed="27"/>
        <bgColor indexed="41"/>
      </patternFill>
    </fill>
    <fill>
      <patternFill patternType="solid">
        <fgColor theme="0"/>
        <bgColor indexed="64"/>
      </patternFill>
    </fill>
    <fill>
      <patternFill patternType="solid">
        <fgColor rgb="FFCAF2AE"/>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theme="2"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4"/>
        <bgColor indexed="64"/>
      </patternFill>
    </fill>
    <fill>
      <patternFill patternType="solid">
        <fgColor theme="4" tint="0.79998168889431442"/>
        <bgColor indexed="64"/>
      </patternFill>
    </fill>
    <fill>
      <patternFill patternType="solid">
        <fgColor theme="9"/>
        <bgColor indexed="64"/>
      </patternFill>
    </fill>
    <fill>
      <patternFill patternType="solid">
        <fgColor theme="4" tint="0.39997558519241921"/>
        <bgColor indexed="64"/>
      </patternFill>
    </fill>
  </fills>
  <borders count="11">
    <border>
      <left/>
      <right/>
      <top/>
      <bottom/>
      <diagonal/>
    </border>
    <border>
      <left style="medium">
        <color indexed="8"/>
      </left>
      <right/>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2" borderId="1">
      <alignment horizontal="center" vertical="center" wrapText="1"/>
    </xf>
    <xf numFmtId="0" fontId="4" fillId="0" borderId="0"/>
    <xf numFmtId="9" fontId="4" fillId="0" borderId="0" applyFont="0" applyFill="0" applyBorder="0" applyAlignment="0" applyProtection="0"/>
  </cellStyleXfs>
  <cellXfs count="92">
    <xf numFmtId="0" fontId="0" fillId="0" borderId="0" xfId="0"/>
    <xf numFmtId="0" fontId="2" fillId="3" borderId="0" xfId="0" applyFont="1" applyFill="1" applyAlignment="1">
      <alignment vertical="center"/>
    </xf>
    <xf numFmtId="0" fontId="7" fillId="3" borderId="0" xfId="0" applyFont="1" applyFill="1" applyAlignment="1">
      <alignment vertical="center"/>
    </xf>
    <xf numFmtId="0" fontId="5" fillId="0" borderId="2" xfId="0" applyFont="1" applyBorder="1" applyAlignment="1">
      <alignment vertical="center" wrapText="1"/>
    </xf>
    <xf numFmtId="0" fontId="5" fillId="0" borderId="2" xfId="0" applyFont="1" applyBorder="1" applyAlignment="1">
      <alignment vertical="center"/>
    </xf>
    <xf numFmtId="0" fontId="3" fillId="3" borderId="0" xfId="0" applyFont="1" applyFill="1" applyAlignment="1">
      <alignment vertical="center"/>
    </xf>
    <xf numFmtId="0" fontId="0" fillId="3" borderId="0" xfId="0" applyFill="1" applyAlignment="1">
      <alignment vertical="center"/>
    </xf>
    <xf numFmtId="0" fontId="12" fillId="0" borderId="2" xfId="0" applyFont="1" applyBorder="1" applyAlignment="1">
      <alignment vertical="center" wrapText="1"/>
    </xf>
    <xf numFmtId="0" fontId="15" fillId="4"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7" fillId="3" borderId="2" xfId="0" applyFont="1" applyFill="1" applyBorder="1" applyAlignment="1">
      <alignment vertical="center"/>
    </xf>
    <xf numFmtId="0" fontId="0" fillId="3" borderId="0" xfId="0" applyFill="1"/>
    <xf numFmtId="0" fontId="0" fillId="0" borderId="2" xfId="0" applyBorder="1" applyAlignment="1">
      <alignment horizontal="center" vertical="center"/>
    </xf>
    <xf numFmtId="0" fontId="17" fillId="3" borderId="0" xfId="0" applyFont="1" applyFill="1" applyAlignment="1">
      <alignment vertical="center"/>
    </xf>
    <xf numFmtId="0" fontId="18" fillId="3" borderId="0" xfId="0" applyFont="1" applyFill="1" applyAlignment="1">
      <alignment vertical="center"/>
    </xf>
    <xf numFmtId="0" fontId="19" fillId="3" borderId="0" xfId="0" applyFont="1" applyFill="1" applyAlignment="1">
      <alignment vertical="center"/>
    </xf>
    <xf numFmtId="0" fontId="20" fillId="3" borderId="0" xfId="0" applyFont="1" applyFill="1" applyAlignment="1">
      <alignment vertical="center"/>
    </xf>
    <xf numFmtId="0" fontId="7" fillId="4" borderId="2" xfId="0" applyFont="1" applyFill="1" applyBorder="1" applyAlignment="1">
      <alignment horizontal="center" vertical="center" wrapText="1"/>
    </xf>
    <xf numFmtId="0" fontId="15" fillId="13" borderId="2" xfId="0" applyFont="1" applyFill="1" applyBorder="1" applyAlignment="1">
      <alignment horizontal="center" vertical="center" wrapText="1"/>
    </xf>
    <xf numFmtId="0" fontId="15" fillId="12" borderId="2" xfId="0" applyFont="1" applyFill="1" applyBorder="1" applyAlignment="1">
      <alignment horizontal="center" vertical="center" wrapText="1"/>
    </xf>
    <xf numFmtId="14" fontId="13" fillId="0" borderId="2" xfId="0" applyNumberFormat="1" applyFont="1" applyBorder="1" applyAlignment="1">
      <alignment horizontal="center" vertical="center"/>
    </xf>
    <xf numFmtId="0" fontId="15" fillId="14" borderId="2" xfId="0" applyFont="1" applyFill="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vertical="center" wrapText="1"/>
    </xf>
    <xf numFmtId="0" fontId="21" fillId="0" borderId="2" xfId="0" applyFont="1" applyBorder="1" applyAlignment="1">
      <alignment vertical="center" wrapText="1"/>
    </xf>
    <xf numFmtId="0" fontId="23" fillId="0" borderId="2" xfId="0" applyFont="1" applyBorder="1" applyAlignment="1">
      <alignment vertical="center" wrapText="1"/>
    </xf>
    <xf numFmtId="9" fontId="21" fillId="0" borderId="2" xfId="0" applyNumberFormat="1" applyFont="1" applyBorder="1" applyAlignment="1">
      <alignment vertical="center" wrapText="1"/>
    </xf>
    <xf numFmtId="0" fontId="21" fillId="3" borderId="2" xfId="0" applyFont="1" applyFill="1" applyBorder="1" applyAlignment="1">
      <alignment vertical="center"/>
    </xf>
    <xf numFmtId="0" fontId="22" fillId="0" borderId="2" xfId="0" applyFont="1" applyBorder="1" applyAlignment="1">
      <alignment horizontal="center" vertical="center" wrapText="1"/>
    </xf>
    <xf numFmtId="0" fontId="7" fillId="3" borderId="10" xfId="0" applyFont="1" applyFill="1" applyBorder="1" applyAlignment="1">
      <alignment horizontal="center" vertical="center"/>
    </xf>
    <xf numFmtId="0" fontId="7" fillId="3" borderId="3" xfId="0" applyFont="1" applyFill="1" applyBorder="1" applyAlignment="1">
      <alignment horizontal="center" vertical="center"/>
    </xf>
    <xf numFmtId="0" fontId="23" fillId="0" borderId="2" xfId="0" applyFont="1" applyBorder="1" applyAlignment="1">
      <alignment horizontal="center" vertical="center" wrapText="1"/>
    </xf>
    <xf numFmtId="0" fontId="7" fillId="3" borderId="2" xfId="0" applyFont="1" applyFill="1" applyBorder="1" applyAlignment="1">
      <alignment horizontal="center" vertical="center"/>
    </xf>
    <xf numFmtId="9" fontId="21" fillId="0" borderId="2" xfId="0" applyNumberFormat="1" applyFont="1" applyBorder="1" applyAlignment="1">
      <alignment horizontal="center" vertical="center" wrapText="1"/>
    </xf>
    <xf numFmtId="0" fontId="21" fillId="3" borderId="2" xfId="0" applyFont="1" applyFill="1" applyBorder="1" applyAlignment="1">
      <alignment horizontal="center" vertical="center"/>
    </xf>
    <xf numFmtId="0" fontId="7" fillId="3" borderId="0" xfId="0" applyFont="1" applyFill="1" applyAlignment="1">
      <alignment horizontal="center" vertical="center"/>
    </xf>
    <xf numFmtId="0" fontId="21" fillId="3" borderId="2" xfId="0" applyFont="1" applyFill="1" applyBorder="1" applyAlignment="1">
      <alignment horizontal="center" vertical="center" wrapText="1"/>
    </xf>
    <xf numFmtId="14" fontId="7" fillId="3" borderId="2" xfId="0" applyNumberFormat="1" applyFont="1" applyFill="1" applyBorder="1" applyAlignment="1">
      <alignment horizontal="center" vertical="center"/>
    </xf>
    <xf numFmtId="0" fontId="7" fillId="3" borderId="2" xfId="0" applyFont="1" applyFill="1" applyBorder="1" applyAlignment="1">
      <alignment horizontal="center" vertical="center" wrapText="1"/>
    </xf>
    <xf numFmtId="0" fontId="21" fillId="0" borderId="0" xfId="0" applyFont="1" applyAlignment="1">
      <alignment horizontal="center" vertical="center" wrapText="1"/>
    </xf>
    <xf numFmtId="0" fontId="29" fillId="3" borderId="2" xfId="0" applyFont="1" applyFill="1" applyBorder="1" applyAlignment="1">
      <alignment horizontal="center" vertical="center" wrapText="1"/>
    </xf>
    <xf numFmtId="14" fontId="28" fillId="3" borderId="2" xfId="0" applyNumberFormat="1" applyFont="1" applyFill="1" applyBorder="1" applyAlignment="1">
      <alignment horizontal="center" vertical="center" wrapText="1"/>
    </xf>
    <xf numFmtId="0" fontId="31" fillId="3" borderId="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32" fillId="3" borderId="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7" fillId="0" borderId="2" xfId="0" applyFont="1" applyBorder="1" applyAlignment="1">
      <alignment horizontal="center" vertical="center"/>
    </xf>
    <xf numFmtId="0" fontId="10" fillId="7" borderId="2" xfId="0" applyFont="1" applyFill="1" applyBorder="1" applyAlignment="1">
      <alignment horizontal="left" vertical="center"/>
    </xf>
    <xf numFmtId="0" fontId="0" fillId="0" borderId="2" xfId="0" applyBorder="1" applyAlignment="1">
      <alignment horizontal="center" vertical="center"/>
    </xf>
    <xf numFmtId="0" fontId="13" fillId="0" borderId="2" xfId="0" applyFont="1" applyBorder="1" applyAlignment="1">
      <alignment horizontal="center" vertical="center"/>
    </xf>
    <xf numFmtId="0" fontId="6" fillId="9" borderId="2" xfId="0" applyFont="1" applyFill="1" applyBorder="1" applyAlignment="1">
      <alignment horizontal="right" vertical="center"/>
    </xf>
    <xf numFmtId="14" fontId="13" fillId="0" borderId="2" xfId="0" applyNumberFormat="1" applyFont="1" applyBorder="1" applyAlignment="1">
      <alignment horizontal="center" vertical="center"/>
    </xf>
    <xf numFmtId="0" fontId="11" fillId="0" borderId="2" xfId="0" applyFont="1" applyBorder="1" applyAlignment="1">
      <alignment horizontal="left" vertical="center"/>
    </xf>
    <xf numFmtId="0" fontId="8" fillId="0" borderId="2" xfId="0" applyFont="1" applyBorder="1" applyAlignment="1">
      <alignment horizontal="left" vertical="center" wrapText="1"/>
    </xf>
    <xf numFmtId="0" fontId="14" fillId="8" borderId="2" xfId="0" applyFont="1" applyFill="1" applyBorder="1" applyAlignment="1">
      <alignment horizontal="right" vertical="center"/>
    </xf>
    <xf numFmtId="0" fontId="21" fillId="0" borderId="2" xfId="0" applyFont="1" applyBorder="1" applyAlignment="1">
      <alignment horizontal="center" vertical="center" wrapText="1"/>
    </xf>
    <xf numFmtId="0" fontId="9" fillId="0" borderId="2" xfId="0" applyFont="1" applyBorder="1" applyAlignment="1">
      <alignment horizontal="center" vertical="center"/>
    </xf>
    <xf numFmtId="0" fontId="16" fillId="8" borderId="3" xfId="0" applyFont="1" applyFill="1" applyBorder="1" applyAlignment="1">
      <alignment horizontal="center" vertical="center"/>
    </xf>
    <xf numFmtId="0" fontId="6" fillId="10" borderId="2" xfId="0" applyFont="1" applyFill="1" applyBorder="1" applyAlignment="1">
      <alignment horizontal="right" vertical="center"/>
    </xf>
    <xf numFmtId="14" fontId="13" fillId="0" borderId="6" xfId="0" applyNumberFormat="1" applyFont="1" applyBorder="1" applyAlignment="1">
      <alignment horizontal="center" vertical="center"/>
    </xf>
    <xf numFmtId="14" fontId="13" fillId="0" borderId="5" xfId="0" applyNumberFormat="1" applyFont="1" applyBorder="1" applyAlignment="1">
      <alignment horizontal="center" vertical="center"/>
    </xf>
    <xf numFmtId="0" fontId="7" fillId="3" borderId="9"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9"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22" fillId="0" borderId="2" xfId="0" applyFont="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3" xfId="0" applyFont="1" applyBorder="1" applyAlignment="1">
      <alignment horizontal="center" vertical="center"/>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8" fillId="0" borderId="5" xfId="0" applyFont="1" applyBorder="1" applyAlignment="1">
      <alignment horizontal="left" vertical="center" wrapText="1"/>
    </xf>
    <xf numFmtId="0" fontId="14" fillId="8" borderId="4" xfId="0" applyFont="1" applyFill="1" applyBorder="1" applyAlignment="1">
      <alignment horizontal="right" vertical="center"/>
    </xf>
    <xf numFmtId="0" fontId="14" fillId="8" borderId="5" xfId="0" applyFont="1" applyFill="1" applyBorder="1" applyAlignment="1">
      <alignment horizontal="right" vertical="center"/>
    </xf>
    <xf numFmtId="0" fontId="6" fillId="9" borderId="4" xfId="0" applyFont="1" applyFill="1" applyBorder="1" applyAlignment="1">
      <alignment horizontal="right" vertical="center"/>
    </xf>
    <xf numFmtId="0" fontId="6" fillId="9" borderId="5" xfId="0" applyFont="1" applyFill="1" applyBorder="1" applyAlignment="1">
      <alignment horizontal="right" vertical="center"/>
    </xf>
    <xf numFmtId="0" fontId="9" fillId="0" borderId="2" xfId="0" applyFont="1" applyBorder="1" applyAlignment="1">
      <alignment horizontal="left" vertical="center"/>
    </xf>
    <xf numFmtId="0" fontId="5" fillId="0" borderId="2" xfId="0" applyFont="1" applyBorder="1" applyAlignment="1">
      <alignment horizontal="center" vertical="center" wrapText="1"/>
    </xf>
    <xf numFmtId="0" fontId="7" fillId="3" borderId="10" xfId="0" applyFont="1" applyFill="1" applyBorder="1" applyAlignment="1">
      <alignment horizontal="center" vertical="center"/>
    </xf>
    <xf numFmtId="0" fontId="16" fillId="8" borderId="4" xfId="0" applyFont="1" applyFill="1" applyBorder="1" applyAlignment="1">
      <alignment horizontal="center" vertical="center"/>
    </xf>
    <xf numFmtId="0" fontId="16" fillId="8" borderId="6" xfId="0" applyFont="1" applyFill="1" applyBorder="1" applyAlignment="1">
      <alignment horizontal="center" vertical="center"/>
    </xf>
    <xf numFmtId="0" fontId="16" fillId="8" borderId="5" xfId="0" applyFont="1" applyFill="1" applyBorder="1" applyAlignment="1">
      <alignment horizontal="center" vertical="center"/>
    </xf>
    <xf numFmtId="0" fontId="16" fillId="11" borderId="2" xfId="0" applyFont="1" applyFill="1" applyBorder="1" applyAlignment="1">
      <alignment horizontal="center" vertical="center" wrapText="1"/>
    </xf>
    <xf numFmtId="0" fontId="1" fillId="0" borderId="2" xfId="0" applyFont="1" applyBorder="1" applyAlignment="1">
      <alignment horizontal="center" vertical="center"/>
    </xf>
    <xf numFmtId="0" fontId="6" fillId="12" borderId="2" xfId="0" applyFont="1" applyFill="1" applyBorder="1" applyAlignment="1">
      <alignment horizontal="right" vertical="center"/>
    </xf>
  </cellXfs>
  <cellStyles count="4">
    <cellStyle name="Estilo 1" xfId="1" xr:uid="{00000000-0005-0000-0000-000000000000}"/>
    <cellStyle name="Normal" xfId="0" builtinId="0"/>
    <cellStyle name="Normal 2" xfId="2" xr:uid="{00000000-0005-0000-0000-000002000000}"/>
    <cellStyle name="Porcentagem 2" xfId="3" xr:uid="{00000000-0005-0000-0000-00000300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12</xdr:col>
      <xdr:colOff>507066</xdr:colOff>
      <xdr:row>12</xdr:row>
      <xdr:rowOff>1496919</xdr:rowOff>
    </xdr:from>
    <xdr:to>
      <xdr:col>12</xdr:col>
      <xdr:colOff>1893408</xdr:colOff>
      <xdr:row>12</xdr:row>
      <xdr:rowOff>2906945</xdr:rowOff>
    </xdr:to>
    <xdr:pic>
      <xdr:nvPicPr>
        <xdr:cNvPr id="2" name="Imagem 1">
          <a:extLst>
            <a:ext uri="{FF2B5EF4-FFF2-40B4-BE49-F238E27FC236}">
              <a16:creationId xmlns:a16="http://schemas.microsoft.com/office/drawing/2014/main" id="{2D1E5090-CF24-D743-93C9-14FC64AD15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091591" y="2182719"/>
          <a:ext cx="1386342" cy="1410026"/>
        </a:xfrm>
        <a:prstGeom prst="rect">
          <a:avLst/>
        </a:prstGeom>
      </xdr:spPr>
    </xdr:pic>
    <xdr:clientData/>
  </xdr:twoCellAnchor>
  <xdr:twoCellAnchor editAs="oneCell">
    <xdr:from>
      <xdr:col>18</xdr:col>
      <xdr:colOff>444687</xdr:colOff>
      <xdr:row>12</xdr:row>
      <xdr:rowOff>1645583</xdr:rowOff>
    </xdr:from>
    <xdr:to>
      <xdr:col>18</xdr:col>
      <xdr:colOff>1831029</xdr:colOff>
      <xdr:row>12</xdr:row>
      <xdr:rowOff>3055609</xdr:rowOff>
    </xdr:to>
    <xdr:pic>
      <xdr:nvPicPr>
        <xdr:cNvPr id="3" name="Imagem 2">
          <a:extLst>
            <a:ext uri="{FF2B5EF4-FFF2-40B4-BE49-F238E27FC236}">
              <a16:creationId xmlns:a16="http://schemas.microsoft.com/office/drawing/2014/main" id="{5BBDD571-BE8E-0340-A185-923C0914DBC4}"/>
            </a:ext>
            <a:ext uri="{147F2762-F138-4A5C-976F-8EAC2B608ADB}">
              <a16:predDERef xmlns:a16="http://schemas.microsoft.com/office/drawing/2014/main" pred="{2D1E5090-CF24-D743-93C9-14FC64AD1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535662" y="2331383"/>
          <a:ext cx="1386342" cy="1410026"/>
        </a:xfrm>
        <a:prstGeom prst="rect">
          <a:avLst/>
        </a:prstGeom>
      </xdr:spPr>
    </xdr:pic>
    <xdr:clientData/>
  </xdr:twoCellAnchor>
  <xdr:twoCellAnchor editAs="oneCell">
    <xdr:from>
      <xdr:col>12</xdr:col>
      <xdr:colOff>284630</xdr:colOff>
      <xdr:row>12</xdr:row>
      <xdr:rowOff>5754407</xdr:rowOff>
    </xdr:from>
    <xdr:to>
      <xdr:col>12</xdr:col>
      <xdr:colOff>1728025</xdr:colOff>
      <xdr:row>13</xdr:row>
      <xdr:rowOff>2244</xdr:rowOff>
    </xdr:to>
    <xdr:pic>
      <xdr:nvPicPr>
        <xdr:cNvPr id="4" name="Imagem 3">
          <a:extLst>
            <a:ext uri="{FF2B5EF4-FFF2-40B4-BE49-F238E27FC236}">
              <a16:creationId xmlns:a16="http://schemas.microsoft.com/office/drawing/2014/main" id="{CCDC7954-7C2F-444D-A476-A71E098A45F6}"/>
            </a:ext>
            <a:ext uri="{147F2762-F138-4A5C-976F-8EAC2B608ADB}">
              <a16:predDERef xmlns:a16="http://schemas.microsoft.com/office/drawing/2014/main" pred="{5BBDD571-BE8E-0340-A185-923C0914DB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869155" y="6440207"/>
          <a:ext cx="1443395" cy="1334437"/>
        </a:xfrm>
        <a:prstGeom prst="rect">
          <a:avLst/>
        </a:prstGeom>
      </xdr:spPr>
    </xdr:pic>
    <xdr:clientData/>
  </xdr:twoCellAnchor>
  <xdr:twoCellAnchor editAs="oneCell">
    <xdr:from>
      <xdr:col>12</xdr:col>
      <xdr:colOff>532467</xdr:colOff>
      <xdr:row>13</xdr:row>
      <xdr:rowOff>684306</xdr:rowOff>
    </xdr:from>
    <xdr:to>
      <xdr:col>12</xdr:col>
      <xdr:colOff>1973957</xdr:colOff>
      <xdr:row>13</xdr:row>
      <xdr:rowOff>2018743</xdr:rowOff>
    </xdr:to>
    <xdr:pic>
      <xdr:nvPicPr>
        <xdr:cNvPr id="5" name="Imagem 4">
          <a:extLst>
            <a:ext uri="{FF2B5EF4-FFF2-40B4-BE49-F238E27FC236}">
              <a16:creationId xmlns:a16="http://schemas.microsoft.com/office/drawing/2014/main" id="{FCA214A3-6A02-764C-9BC3-7F0F43CE3626}"/>
            </a:ext>
            <a:ext uri="{147F2762-F138-4A5C-976F-8EAC2B608ADB}">
              <a16:predDERef xmlns:a16="http://schemas.microsoft.com/office/drawing/2014/main" pred="{CCDC7954-7C2F-444D-A476-A71E098A45F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040917" y="6570756"/>
          <a:ext cx="1441490" cy="1334437"/>
        </a:xfrm>
        <a:prstGeom prst="rect">
          <a:avLst/>
        </a:prstGeom>
      </xdr:spPr>
    </xdr:pic>
    <xdr:clientData/>
  </xdr:twoCellAnchor>
  <xdr:twoCellAnchor editAs="oneCell">
    <xdr:from>
      <xdr:col>18</xdr:col>
      <xdr:colOff>536873</xdr:colOff>
      <xdr:row>14</xdr:row>
      <xdr:rowOff>1820359</xdr:rowOff>
    </xdr:from>
    <xdr:to>
      <xdr:col>18</xdr:col>
      <xdr:colOff>1980268</xdr:colOff>
      <xdr:row>14</xdr:row>
      <xdr:rowOff>3154796</xdr:rowOff>
    </xdr:to>
    <xdr:pic>
      <xdr:nvPicPr>
        <xdr:cNvPr id="6" name="Imagem 5">
          <a:extLst>
            <a:ext uri="{FF2B5EF4-FFF2-40B4-BE49-F238E27FC236}">
              <a16:creationId xmlns:a16="http://schemas.microsoft.com/office/drawing/2014/main" id="{27944241-6CA5-4E48-8037-2F1CAAD72FC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008973" y="10164259"/>
          <a:ext cx="1443395" cy="1334437"/>
        </a:xfrm>
        <a:prstGeom prst="rect">
          <a:avLst/>
        </a:prstGeom>
      </xdr:spPr>
    </xdr:pic>
    <xdr:clientData/>
  </xdr:twoCellAnchor>
  <xdr:twoCellAnchor editAs="oneCell">
    <xdr:from>
      <xdr:col>18</xdr:col>
      <xdr:colOff>493059</xdr:colOff>
      <xdr:row>15</xdr:row>
      <xdr:rowOff>1618802</xdr:rowOff>
    </xdr:from>
    <xdr:to>
      <xdr:col>18</xdr:col>
      <xdr:colOff>2031051</xdr:colOff>
      <xdr:row>15</xdr:row>
      <xdr:rowOff>3058238</xdr:rowOff>
    </xdr:to>
    <xdr:pic>
      <xdr:nvPicPr>
        <xdr:cNvPr id="9" name="Imagem 8">
          <a:extLst>
            <a:ext uri="{FF2B5EF4-FFF2-40B4-BE49-F238E27FC236}">
              <a16:creationId xmlns:a16="http://schemas.microsoft.com/office/drawing/2014/main" id="{48B66CCE-9650-C24F-A6DC-FDB3C7DB295B}"/>
            </a:ext>
            <a:ext uri="{147F2762-F138-4A5C-976F-8EAC2B608ADB}">
              <a16:predDERef xmlns:a16="http://schemas.microsoft.com/office/drawing/2014/main" pred="{E8D342EE-2392-0A46-90A0-96F7E3B5DB5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965159" y="15163352"/>
          <a:ext cx="1537992" cy="1439436"/>
        </a:xfrm>
        <a:prstGeom prst="rect">
          <a:avLst/>
        </a:prstGeom>
      </xdr:spPr>
    </xdr:pic>
    <xdr:clientData/>
  </xdr:twoCellAnchor>
  <xdr:twoCellAnchor editAs="oneCell">
    <xdr:from>
      <xdr:col>12</xdr:col>
      <xdr:colOff>679113</xdr:colOff>
      <xdr:row>16</xdr:row>
      <xdr:rowOff>1879376</xdr:rowOff>
    </xdr:from>
    <xdr:to>
      <xdr:col>12</xdr:col>
      <xdr:colOff>2059740</xdr:colOff>
      <xdr:row>16</xdr:row>
      <xdr:rowOff>3297022</xdr:rowOff>
    </xdr:to>
    <xdr:pic>
      <xdr:nvPicPr>
        <xdr:cNvPr id="7" name="Imagem 6">
          <a:extLst>
            <a:ext uri="{FF2B5EF4-FFF2-40B4-BE49-F238E27FC236}">
              <a16:creationId xmlns:a16="http://schemas.microsoft.com/office/drawing/2014/main" id="{9C316646-6C2B-9D4D-87EE-95D0D75A42FA}"/>
            </a:ext>
            <a:ext uri="{147F2762-F138-4A5C-976F-8EAC2B608ADB}">
              <a16:predDERef xmlns:a16="http://schemas.microsoft.com/office/drawing/2014/main" pred="{48B66CCE-9650-C24F-A6DC-FDB3C7DB295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187563" y="19900676"/>
          <a:ext cx="1380627" cy="1417646"/>
        </a:xfrm>
        <a:prstGeom prst="rect">
          <a:avLst/>
        </a:prstGeom>
      </xdr:spPr>
    </xdr:pic>
    <xdr:clientData/>
  </xdr:twoCellAnchor>
  <xdr:twoCellAnchor editAs="oneCell">
    <xdr:from>
      <xdr:col>12</xdr:col>
      <xdr:colOff>444874</xdr:colOff>
      <xdr:row>18</xdr:row>
      <xdr:rowOff>854000</xdr:rowOff>
    </xdr:from>
    <xdr:to>
      <xdr:col>12</xdr:col>
      <xdr:colOff>1827406</xdr:colOff>
      <xdr:row>18</xdr:row>
      <xdr:rowOff>2267836</xdr:rowOff>
    </xdr:to>
    <xdr:pic>
      <xdr:nvPicPr>
        <xdr:cNvPr id="13" name="Imagem 12">
          <a:extLst>
            <a:ext uri="{FF2B5EF4-FFF2-40B4-BE49-F238E27FC236}">
              <a16:creationId xmlns:a16="http://schemas.microsoft.com/office/drawing/2014/main" id="{82B99BE1-3DF4-C94D-989F-64FCF34C70E3}"/>
            </a:ext>
            <a:ext uri="{147F2762-F138-4A5C-976F-8EAC2B608ADB}">
              <a16:predDERef xmlns:a16="http://schemas.microsoft.com/office/drawing/2014/main" pred="{F6D0617C-DEF6-EF42-B390-D4C2526617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953324" y="28895600"/>
          <a:ext cx="1382532" cy="1413836"/>
        </a:xfrm>
        <a:prstGeom prst="rect">
          <a:avLst/>
        </a:prstGeom>
      </xdr:spPr>
    </xdr:pic>
    <xdr:clientData/>
  </xdr:twoCellAnchor>
  <xdr:twoCellAnchor editAs="oneCell">
    <xdr:from>
      <xdr:col>12</xdr:col>
      <xdr:colOff>399154</xdr:colOff>
      <xdr:row>20</xdr:row>
      <xdr:rowOff>935691</xdr:rowOff>
    </xdr:from>
    <xdr:to>
      <xdr:col>12</xdr:col>
      <xdr:colOff>1940956</xdr:colOff>
      <xdr:row>20</xdr:row>
      <xdr:rowOff>2361792</xdr:rowOff>
    </xdr:to>
    <xdr:pic>
      <xdr:nvPicPr>
        <xdr:cNvPr id="14" name="Imagem 13">
          <a:extLst>
            <a:ext uri="{FF2B5EF4-FFF2-40B4-BE49-F238E27FC236}">
              <a16:creationId xmlns:a16="http://schemas.microsoft.com/office/drawing/2014/main" id="{0064384B-C078-8347-93B1-C460CE8309DD}"/>
            </a:ext>
            <a:ext uri="{147F2762-F138-4A5C-976F-8EAC2B608ADB}">
              <a16:predDERef xmlns:a16="http://schemas.microsoft.com/office/drawing/2014/main" pred="{82B99BE1-3DF4-C94D-989F-64FCF34C70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9907604" y="34997091"/>
          <a:ext cx="1541802" cy="1426101"/>
        </a:xfrm>
        <a:prstGeom prst="rect">
          <a:avLst/>
        </a:prstGeom>
      </xdr:spPr>
    </xdr:pic>
    <xdr:clientData/>
  </xdr:twoCellAnchor>
  <xdr:twoCellAnchor editAs="oneCell">
    <xdr:from>
      <xdr:col>12</xdr:col>
      <xdr:colOff>424889</xdr:colOff>
      <xdr:row>21</xdr:row>
      <xdr:rowOff>984063</xdr:rowOff>
    </xdr:from>
    <xdr:to>
      <xdr:col>12</xdr:col>
      <xdr:colOff>1864474</xdr:colOff>
      <xdr:row>21</xdr:row>
      <xdr:rowOff>2320405</xdr:rowOff>
    </xdr:to>
    <xdr:pic>
      <xdr:nvPicPr>
        <xdr:cNvPr id="15" name="Imagem 14">
          <a:extLst>
            <a:ext uri="{FF2B5EF4-FFF2-40B4-BE49-F238E27FC236}">
              <a16:creationId xmlns:a16="http://schemas.microsoft.com/office/drawing/2014/main" id="{3F6111B1-CF96-F845-BED1-4195D6F0C184}"/>
            </a:ext>
            <a:ext uri="{147F2762-F138-4A5C-976F-8EAC2B608ADB}">
              <a16:predDERef xmlns:a16="http://schemas.microsoft.com/office/drawing/2014/main" pred="{0064384B-C078-8347-93B1-C460CE8309D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933339" y="38303013"/>
          <a:ext cx="1439585" cy="1336342"/>
        </a:xfrm>
        <a:prstGeom prst="rect">
          <a:avLst/>
        </a:prstGeom>
      </xdr:spPr>
    </xdr:pic>
    <xdr:clientData/>
  </xdr:twoCellAnchor>
  <xdr:twoCellAnchor editAs="oneCell">
    <xdr:from>
      <xdr:col>12</xdr:col>
      <xdr:colOff>505460</xdr:colOff>
      <xdr:row>19</xdr:row>
      <xdr:rowOff>608965</xdr:rowOff>
    </xdr:from>
    <xdr:to>
      <xdr:col>12</xdr:col>
      <xdr:colOff>1887992</xdr:colOff>
      <xdr:row>19</xdr:row>
      <xdr:rowOff>2028516</xdr:rowOff>
    </xdr:to>
    <xdr:pic>
      <xdr:nvPicPr>
        <xdr:cNvPr id="12" name="Imagem 11">
          <a:extLst>
            <a:ext uri="{FF2B5EF4-FFF2-40B4-BE49-F238E27FC236}">
              <a16:creationId xmlns:a16="http://schemas.microsoft.com/office/drawing/2014/main" id="{BFEA312E-D51B-41AF-BA70-ADE32B06EA3D}"/>
            </a:ext>
            <a:ext uri="{147F2762-F138-4A5C-976F-8EAC2B608ADB}">
              <a16:predDERef xmlns:a16="http://schemas.microsoft.com/office/drawing/2014/main" pred="{3F6111B1-CF96-F845-BED1-4195D6F0C1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13910" y="31793815"/>
          <a:ext cx="1382532" cy="1419551"/>
        </a:xfrm>
        <a:prstGeom prst="rect">
          <a:avLst/>
        </a:prstGeom>
      </xdr:spPr>
    </xdr:pic>
    <xdr:clientData/>
  </xdr:twoCellAnchor>
  <xdr:twoCellAnchor editAs="oneCell">
    <xdr:from>
      <xdr:col>18</xdr:col>
      <xdr:colOff>697230</xdr:colOff>
      <xdr:row>16</xdr:row>
      <xdr:rowOff>4419600</xdr:rowOff>
    </xdr:from>
    <xdr:to>
      <xdr:col>18</xdr:col>
      <xdr:colOff>2140625</xdr:colOff>
      <xdr:row>17</xdr:row>
      <xdr:rowOff>473377</xdr:rowOff>
    </xdr:to>
    <xdr:pic>
      <xdr:nvPicPr>
        <xdr:cNvPr id="17" name="Imagem 16">
          <a:extLst>
            <a:ext uri="{FF2B5EF4-FFF2-40B4-BE49-F238E27FC236}">
              <a16:creationId xmlns:a16="http://schemas.microsoft.com/office/drawing/2014/main" id="{26D484AA-B8D0-445C-A2C3-2C2DAF330E78}"/>
            </a:ext>
            <a:ext uri="{147F2762-F138-4A5C-976F-8EAC2B608ADB}">
              <a16:predDERef xmlns:a16="http://schemas.microsoft.com/office/drawing/2014/main" pred="{BFEA312E-D51B-41AF-BA70-ADE32B06EA3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4169330" y="22440900"/>
          <a:ext cx="1443395" cy="1239187"/>
        </a:xfrm>
        <a:prstGeom prst="rect">
          <a:avLst/>
        </a:prstGeom>
      </xdr:spPr>
    </xdr:pic>
    <xdr:clientData/>
  </xdr:twoCellAnchor>
  <xdr:twoCellAnchor editAs="oneCell">
    <xdr:from>
      <xdr:col>12</xdr:col>
      <xdr:colOff>491490</xdr:colOff>
      <xdr:row>15</xdr:row>
      <xdr:rowOff>1504950</xdr:rowOff>
    </xdr:from>
    <xdr:to>
      <xdr:col>12</xdr:col>
      <xdr:colOff>2040912</xdr:colOff>
      <xdr:row>15</xdr:row>
      <xdr:rowOff>2934861</xdr:rowOff>
    </xdr:to>
    <xdr:pic>
      <xdr:nvPicPr>
        <xdr:cNvPr id="16" name="Imagem 15">
          <a:extLst>
            <a:ext uri="{FF2B5EF4-FFF2-40B4-BE49-F238E27FC236}">
              <a16:creationId xmlns:a16="http://schemas.microsoft.com/office/drawing/2014/main" id="{AB7A74F7-8275-4782-A90B-E5AEFE54F1F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9999940" y="15049500"/>
          <a:ext cx="1549422" cy="1429911"/>
        </a:xfrm>
        <a:prstGeom prst="rect">
          <a:avLst/>
        </a:prstGeom>
      </xdr:spPr>
    </xdr:pic>
    <xdr:clientData/>
  </xdr:twoCellAnchor>
  <xdr:twoCellAnchor editAs="oneCell">
    <xdr:from>
      <xdr:col>12</xdr:col>
      <xdr:colOff>647700</xdr:colOff>
      <xdr:row>14</xdr:row>
      <xdr:rowOff>1924050</xdr:rowOff>
    </xdr:from>
    <xdr:to>
      <xdr:col>12</xdr:col>
      <xdr:colOff>2085380</xdr:colOff>
      <xdr:row>14</xdr:row>
      <xdr:rowOff>3258487</xdr:rowOff>
    </xdr:to>
    <xdr:pic>
      <xdr:nvPicPr>
        <xdr:cNvPr id="18" name="Imagem 17">
          <a:extLst>
            <a:ext uri="{FF2B5EF4-FFF2-40B4-BE49-F238E27FC236}">
              <a16:creationId xmlns:a16="http://schemas.microsoft.com/office/drawing/2014/main" id="{1ECE81C0-21F1-425B-BC9A-78AF2C1EB712}"/>
            </a:ext>
            <a:ext uri="{147F2762-F138-4A5C-976F-8EAC2B608ADB}">
              <a16:predDERef xmlns:a16="http://schemas.microsoft.com/office/drawing/2014/main" pred="{CCDC7954-7C2F-444D-A476-A71E098A45F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0156150" y="10267950"/>
          <a:ext cx="1437680" cy="1334437"/>
        </a:xfrm>
        <a:prstGeom prst="rect">
          <a:avLst/>
        </a:prstGeom>
      </xdr:spPr>
    </xdr:pic>
    <xdr:clientData/>
  </xdr:twoCellAnchor>
  <xdr:twoCellAnchor editAs="oneCell">
    <xdr:from>
      <xdr:col>12</xdr:col>
      <xdr:colOff>400050</xdr:colOff>
      <xdr:row>17</xdr:row>
      <xdr:rowOff>1771650</xdr:rowOff>
    </xdr:from>
    <xdr:to>
      <xdr:col>12</xdr:col>
      <xdr:colOff>1945662</xdr:colOff>
      <xdr:row>17</xdr:row>
      <xdr:rowOff>3197751</xdr:rowOff>
    </xdr:to>
    <xdr:pic>
      <xdr:nvPicPr>
        <xdr:cNvPr id="19" name="Imagem 18">
          <a:extLst>
            <a:ext uri="{FF2B5EF4-FFF2-40B4-BE49-F238E27FC236}">
              <a16:creationId xmlns:a16="http://schemas.microsoft.com/office/drawing/2014/main" id="{A995F8B6-7455-48CF-AAC2-56739721684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9908500" y="24993600"/>
          <a:ext cx="1545612" cy="1426101"/>
        </a:xfrm>
        <a:prstGeom prst="rect">
          <a:avLst/>
        </a:prstGeom>
      </xdr:spPr>
    </xdr:pic>
    <xdr:clientData/>
  </xdr:twoCellAnchor>
  <xdr:twoCellAnchor editAs="oneCell">
    <xdr:from>
      <xdr:col>18</xdr:col>
      <xdr:colOff>590550</xdr:colOff>
      <xdr:row>19</xdr:row>
      <xdr:rowOff>2114550</xdr:rowOff>
    </xdr:from>
    <xdr:to>
      <xdr:col>18</xdr:col>
      <xdr:colOff>2132352</xdr:colOff>
      <xdr:row>20</xdr:row>
      <xdr:rowOff>465981</xdr:rowOff>
    </xdr:to>
    <xdr:pic>
      <xdr:nvPicPr>
        <xdr:cNvPr id="20" name="Imagem 19">
          <a:extLst>
            <a:ext uri="{FF2B5EF4-FFF2-40B4-BE49-F238E27FC236}">
              <a16:creationId xmlns:a16="http://schemas.microsoft.com/office/drawing/2014/main" id="{CE0A0880-5480-498B-80DE-E46D877C67B1}"/>
            </a:ext>
            <a:ext uri="{147F2762-F138-4A5C-976F-8EAC2B608ADB}">
              <a16:predDERef xmlns:a16="http://schemas.microsoft.com/office/drawing/2014/main" pred="{82B99BE1-3DF4-C94D-989F-64FCF34C70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4062650" y="33299400"/>
          <a:ext cx="1541802" cy="14261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271104</xdr:colOff>
      <xdr:row>4</xdr:row>
      <xdr:rowOff>117667</xdr:rowOff>
    </xdr:from>
    <xdr:to>
      <xdr:col>1</xdr:col>
      <xdr:colOff>1714499</xdr:colOff>
      <xdr:row>4</xdr:row>
      <xdr:rowOff>1452104</xdr:rowOff>
    </xdr:to>
    <xdr:pic>
      <xdr:nvPicPr>
        <xdr:cNvPr id="8" name="Imagem 7">
          <a:extLst>
            <a:ext uri="{FF2B5EF4-FFF2-40B4-BE49-F238E27FC236}">
              <a16:creationId xmlns:a16="http://schemas.microsoft.com/office/drawing/2014/main" id="{A4A5D190-71D1-4514-BA21-558F5B37AF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247" y="4893774"/>
          <a:ext cx="1443395" cy="1334437"/>
        </a:xfrm>
        <a:prstGeom prst="rect">
          <a:avLst/>
        </a:prstGeom>
      </xdr:spPr>
    </xdr:pic>
    <xdr:clientData/>
  </xdr:twoCellAnchor>
  <xdr:twoCellAnchor editAs="oneCell">
    <xdr:from>
      <xdr:col>1</xdr:col>
      <xdr:colOff>372119</xdr:colOff>
      <xdr:row>5</xdr:row>
      <xdr:rowOff>54429</xdr:rowOff>
    </xdr:from>
    <xdr:to>
      <xdr:col>1</xdr:col>
      <xdr:colOff>1758461</xdr:colOff>
      <xdr:row>5</xdr:row>
      <xdr:rowOff>1464455</xdr:rowOff>
    </xdr:to>
    <xdr:pic>
      <xdr:nvPicPr>
        <xdr:cNvPr id="12" name="Imagem 11">
          <a:extLst>
            <a:ext uri="{FF2B5EF4-FFF2-40B4-BE49-F238E27FC236}">
              <a16:creationId xmlns:a16="http://schemas.microsoft.com/office/drawing/2014/main" id="{0BC3EF1C-AFC1-45B1-8DC5-987C54A307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06262" y="6368143"/>
          <a:ext cx="1386342" cy="1410026"/>
        </a:xfrm>
        <a:prstGeom prst="rect">
          <a:avLst/>
        </a:prstGeom>
      </xdr:spPr>
    </xdr:pic>
    <xdr:clientData/>
  </xdr:twoCellAnchor>
  <xdr:twoCellAnchor editAs="oneCell">
    <xdr:from>
      <xdr:col>1</xdr:col>
      <xdr:colOff>192826</xdr:colOff>
      <xdr:row>3</xdr:row>
      <xdr:rowOff>60888</xdr:rowOff>
    </xdr:from>
    <xdr:to>
      <xdr:col>1</xdr:col>
      <xdr:colOff>1727008</xdr:colOff>
      <xdr:row>3</xdr:row>
      <xdr:rowOff>1483179</xdr:rowOff>
    </xdr:to>
    <xdr:pic>
      <xdr:nvPicPr>
        <xdr:cNvPr id="14" name="Imagem 13">
          <a:extLst>
            <a:ext uri="{FF2B5EF4-FFF2-40B4-BE49-F238E27FC236}">
              <a16:creationId xmlns:a16="http://schemas.microsoft.com/office/drawing/2014/main" id="{9F653B12-4C64-4DDE-AB6B-ED46D13771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26969" y="3299388"/>
          <a:ext cx="1534182" cy="1422291"/>
        </a:xfrm>
        <a:prstGeom prst="rect">
          <a:avLst/>
        </a:prstGeom>
      </xdr:spPr>
    </xdr:pic>
    <xdr:clientData/>
  </xdr:twoCellAnchor>
  <xdr:twoCellAnchor editAs="oneCell">
    <xdr:from>
      <xdr:col>1</xdr:col>
      <xdr:colOff>380925</xdr:colOff>
      <xdr:row>2</xdr:row>
      <xdr:rowOff>133351</xdr:rowOff>
    </xdr:from>
    <xdr:to>
      <xdr:col>1</xdr:col>
      <xdr:colOff>1773118</xdr:colOff>
      <xdr:row>2</xdr:row>
      <xdr:rowOff>1428751</xdr:rowOff>
    </xdr:to>
    <xdr:pic>
      <xdr:nvPicPr>
        <xdr:cNvPr id="16" name="Imagem 15">
          <a:extLst>
            <a:ext uri="{FF2B5EF4-FFF2-40B4-BE49-F238E27FC236}">
              <a16:creationId xmlns:a16="http://schemas.microsoft.com/office/drawing/2014/main" id="{4E64CDB5-7377-4377-ABB8-3A238B6A1C0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19150" y="1838326"/>
          <a:ext cx="1392193" cy="1295400"/>
        </a:xfrm>
        <a:prstGeom prst="rect">
          <a:avLst/>
        </a:prstGeom>
      </xdr:spPr>
    </xdr:pic>
    <xdr:clientData/>
  </xdr:twoCellAnchor>
  <xdr:twoCellAnchor editAs="oneCell">
    <xdr:from>
      <xdr:col>1</xdr:col>
      <xdr:colOff>476250</xdr:colOff>
      <xdr:row>1</xdr:row>
      <xdr:rowOff>176892</xdr:rowOff>
    </xdr:from>
    <xdr:to>
      <xdr:col>1</xdr:col>
      <xdr:colOff>1673679</xdr:colOff>
      <xdr:row>1</xdr:row>
      <xdr:rowOff>1503409</xdr:rowOff>
    </xdr:to>
    <xdr:pic>
      <xdr:nvPicPr>
        <xdr:cNvPr id="3" name="Imagem 2">
          <a:extLst>
            <a:ext uri="{FF2B5EF4-FFF2-40B4-BE49-F238E27FC236}">
              <a16:creationId xmlns:a16="http://schemas.microsoft.com/office/drawing/2014/main" id="{2B2B74F0-D3DA-47E3-B5C5-A3CFD76AF41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510393" y="340178"/>
          <a:ext cx="1197429" cy="1326517"/>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K20"/>
  <sheetViews>
    <sheetView zoomScale="70" zoomScaleNormal="70" workbookViewId="0">
      <pane ySplit="10" topLeftCell="A11" activePane="bottomLeft" state="frozen"/>
      <selection pane="bottomLeft" activeCell="A11" sqref="A11"/>
    </sheetView>
  </sheetViews>
  <sheetFormatPr defaultColWidth="9.140625" defaultRowHeight="18.75" x14ac:dyDescent="0.2"/>
  <cols>
    <col min="1" max="1" width="8" style="2" customWidth="1"/>
    <col min="2" max="2" width="45.42578125" style="2" customWidth="1"/>
    <col min="3" max="3" width="46.85546875" style="2" customWidth="1"/>
    <col min="4" max="4" width="32.140625" style="2" customWidth="1"/>
    <col min="5" max="7" width="40.85546875" style="2" customWidth="1"/>
    <col min="8" max="8" width="27.7109375" style="2" customWidth="1"/>
    <col min="9" max="10" width="34.42578125" style="2" customWidth="1"/>
    <col min="11" max="11" width="33.28515625" style="2" customWidth="1"/>
    <col min="12" max="16384" width="9.140625" style="2"/>
  </cols>
  <sheetData>
    <row r="1" spans="1:11" s="5" customFormat="1" ht="39" customHeight="1" x14ac:dyDescent="0.2">
      <c r="A1" s="49" t="s">
        <v>0</v>
      </c>
      <c r="B1" s="49"/>
      <c r="C1" s="49"/>
      <c r="D1" s="49"/>
      <c r="E1" s="49"/>
      <c r="F1" s="49"/>
      <c r="G1" s="49"/>
      <c r="H1" s="49"/>
      <c r="I1" s="49"/>
      <c r="J1" s="49"/>
      <c r="K1" s="49"/>
    </row>
    <row r="2" spans="1:11" s="6" customFormat="1" ht="8.25" customHeight="1" x14ac:dyDescent="0.2">
      <c r="A2" s="50"/>
      <c r="B2" s="50"/>
      <c r="C2" s="50"/>
      <c r="D2" s="50"/>
      <c r="E2" s="50"/>
      <c r="F2" s="50"/>
      <c r="G2" s="50"/>
      <c r="H2" s="50"/>
      <c r="I2" s="50"/>
      <c r="J2" s="50"/>
      <c r="K2" s="50"/>
    </row>
    <row r="3" spans="1:11" s="6" customFormat="1" ht="28.5" x14ac:dyDescent="0.2">
      <c r="A3" s="54" t="s">
        <v>1</v>
      </c>
      <c r="B3" s="54"/>
      <c r="C3" s="54"/>
      <c r="D3" s="54"/>
      <c r="E3" s="54"/>
      <c r="F3" s="54"/>
      <c r="G3" s="54"/>
      <c r="H3" s="54"/>
      <c r="I3" s="54"/>
      <c r="J3" s="54"/>
      <c r="K3" s="54"/>
    </row>
    <row r="4" spans="1:11" s="6" customFormat="1" ht="12.75" x14ac:dyDescent="0.2">
      <c r="A4" s="50"/>
      <c r="B4" s="50"/>
      <c r="C4" s="50"/>
      <c r="D4" s="50"/>
      <c r="E4" s="50"/>
      <c r="F4" s="50"/>
      <c r="G4" s="50"/>
      <c r="H4" s="50"/>
      <c r="I4" s="50"/>
      <c r="J4" s="50"/>
      <c r="K4" s="50"/>
    </row>
    <row r="5" spans="1:11" s="1" customFormat="1" ht="26.25" customHeight="1" x14ac:dyDescent="0.2">
      <c r="A5" s="79" t="s">
        <v>2</v>
      </c>
      <c r="B5" s="80"/>
      <c r="C5" s="76" t="s">
        <v>3</v>
      </c>
      <c r="D5" s="77"/>
      <c r="E5" s="77"/>
      <c r="F5" s="77"/>
      <c r="G5" s="77"/>
      <c r="H5" s="77"/>
      <c r="I5" s="77"/>
      <c r="J5" s="77"/>
      <c r="K5" s="78"/>
    </row>
    <row r="6" spans="1:11" s="1" customFormat="1" ht="11.25" customHeight="1" x14ac:dyDescent="0.2">
      <c r="A6" s="51"/>
      <c r="B6" s="51"/>
      <c r="C6" s="51"/>
      <c r="D6" s="51"/>
      <c r="E6" s="51"/>
      <c r="F6" s="51"/>
      <c r="G6" s="51"/>
      <c r="H6" s="51"/>
      <c r="I6" s="51"/>
      <c r="J6" s="51"/>
      <c r="K6" s="51"/>
    </row>
    <row r="7" spans="1:11" s="1" customFormat="1" ht="31.5" customHeight="1" x14ac:dyDescent="0.2">
      <c r="A7" s="81" t="s">
        <v>4</v>
      </c>
      <c r="B7" s="82"/>
      <c r="C7" s="20">
        <v>44887</v>
      </c>
      <c r="D7" s="61"/>
      <c r="E7" s="61"/>
      <c r="F7" s="61"/>
      <c r="G7" s="61"/>
      <c r="H7" s="61"/>
      <c r="I7" s="61"/>
      <c r="J7" s="61"/>
      <c r="K7" s="62"/>
    </row>
    <row r="8" spans="1:11" ht="16.5" customHeight="1" x14ac:dyDescent="0.2">
      <c r="A8" s="83"/>
      <c r="B8" s="83"/>
      <c r="C8" s="83"/>
      <c r="D8" s="83"/>
      <c r="E8" s="83"/>
      <c r="F8" s="83"/>
      <c r="G8" s="83"/>
      <c r="H8" s="83"/>
      <c r="I8" s="83"/>
      <c r="J8" s="83"/>
      <c r="K8" s="83"/>
    </row>
    <row r="9" spans="1:11" ht="21.75" customHeight="1" x14ac:dyDescent="0.2">
      <c r="A9" s="59" t="s">
        <v>5</v>
      </c>
      <c r="B9" s="59"/>
      <c r="C9" s="59"/>
      <c r="D9" s="59"/>
      <c r="E9" s="59"/>
      <c r="F9" s="59"/>
      <c r="G9" s="59"/>
      <c r="H9" s="59"/>
      <c r="I9" s="59"/>
      <c r="J9" s="59"/>
      <c r="K9" s="59"/>
    </row>
    <row r="10" spans="1:11" ht="56.25" x14ac:dyDescent="0.2">
      <c r="A10" s="8" t="s">
        <v>6</v>
      </c>
      <c r="B10" s="8" t="s">
        <v>7</v>
      </c>
      <c r="C10" s="8" t="s">
        <v>8</v>
      </c>
      <c r="D10" s="8" t="s">
        <v>9</v>
      </c>
      <c r="E10" s="8" t="s">
        <v>10</v>
      </c>
      <c r="F10" s="8" t="s">
        <v>11</v>
      </c>
      <c r="G10" s="8" t="s">
        <v>12</v>
      </c>
      <c r="H10" s="8" t="s">
        <v>13</v>
      </c>
      <c r="I10" s="8" t="s">
        <v>14</v>
      </c>
      <c r="J10" s="8" t="s">
        <v>15</v>
      </c>
      <c r="K10" s="8" t="s">
        <v>16</v>
      </c>
    </row>
    <row r="11" spans="1:11" ht="409.5" x14ac:dyDescent="0.2">
      <c r="A11" s="22">
        <v>1</v>
      </c>
      <c r="B11" s="22" t="s">
        <v>17</v>
      </c>
      <c r="C11" s="23" t="s">
        <v>18</v>
      </c>
      <c r="D11" s="24">
        <v>44</v>
      </c>
      <c r="E11" s="24">
        <f>44+76</f>
        <v>120</v>
      </c>
      <c r="F11" s="25">
        <f>44+152</f>
        <v>196</v>
      </c>
      <c r="G11" s="24" t="s">
        <v>19</v>
      </c>
      <c r="H11" s="24" t="s">
        <v>20</v>
      </c>
      <c r="I11" s="24" t="s">
        <v>21</v>
      </c>
      <c r="J11" s="24" t="s">
        <v>22</v>
      </c>
      <c r="K11" s="23" t="s">
        <v>23</v>
      </c>
    </row>
    <row r="12" spans="1:11" ht="72" x14ac:dyDescent="0.2">
      <c r="A12" s="57">
        <v>2</v>
      </c>
      <c r="B12" s="57" t="s">
        <v>24</v>
      </c>
      <c r="C12" s="24" t="s">
        <v>25</v>
      </c>
      <c r="D12" s="24">
        <v>0</v>
      </c>
      <c r="E12" s="24">
        <v>3</v>
      </c>
      <c r="F12" s="24">
        <v>6</v>
      </c>
      <c r="G12" s="24" t="s">
        <v>19</v>
      </c>
      <c r="H12" s="24" t="s">
        <v>26</v>
      </c>
      <c r="I12" s="24" t="s">
        <v>27</v>
      </c>
      <c r="J12" s="24" t="s">
        <v>28</v>
      </c>
      <c r="K12" s="24" t="s">
        <v>29</v>
      </c>
    </row>
    <row r="13" spans="1:11" ht="98.25" customHeight="1" x14ac:dyDescent="0.2">
      <c r="A13" s="57"/>
      <c r="B13" s="57"/>
      <c r="C13" s="24" t="s">
        <v>30</v>
      </c>
      <c r="D13" s="24">
        <v>0</v>
      </c>
      <c r="E13" s="24">
        <v>6</v>
      </c>
      <c r="F13" s="24">
        <v>10</v>
      </c>
      <c r="G13" s="24" t="s">
        <v>19</v>
      </c>
      <c r="H13" s="24" t="s">
        <v>31</v>
      </c>
      <c r="I13" s="24" t="s">
        <v>27</v>
      </c>
      <c r="J13" s="24" t="s">
        <v>32</v>
      </c>
      <c r="K13" s="24" t="s">
        <v>33</v>
      </c>
    </row>
    <row r="14" spans="1:11" ht="98.25" customHeight="1" x14ac:dyDescent="0.2">
      <c r="A14" s="22">
        <v>3</v>
      </c>
      <c r="B14" s="22" t="s">
        <v>34</v>
      </c>
      <c r="C14" s="24" t="s">
        <v>35</v>
      </c>
      <c r="D14" s="24">
        <v>3</v>
      </c>
      <c r="E14" s="24">
        <f>15+3</f>
        <v>18</v>
      </c>
      <c r="F14" s="24">
        <f>30+3</f>
        <v>33</v>
      </c>
      <c r="G14" s="24" t="s">
        <v>19</v>
      </c>
      <c r="H14" s="24" t="s">
        <v>36</v>
      </c>
      <c r="I14" s="24" t="s">
        <v>27</v>
      </c>
      <c r="J14" s="24" t="s">
        <v>37</v>
      </c>
      <c r="K14" s="24" t="s">
        <v>38</v>
      </c>
    </row>
    <row r="15" spans="1:11" ht="144" x14ac:dyDescent="0.2">
      <c r="A15" s="57">
        <v>4</v>
      </c>
      <c r="B15" s="57" t="s">
        <v>39</v>
      </c>
      <c r="C15" s="24" t="s">
        <v>40</v>
      </c>
      <c r="D15" s="24">
        <v>0</v>
      </c>
      <c r="E15" s="24">
        <v>20</v>
      </c>
      <c r="F15" s="24">
        <v>50</v>
      </c>
      <c r="G15" s="24" t="s">
        <v>19</v>
      </c>
      <c r="H15" s="24" t="s">
        <v>41</v>
      </c>
      <c r="I15" s="24" t="s">
        <v>27</v>
      </c>
      <c r="J15" s="24" t="s">
        <v>37</v>
      </c>
      <c r="K15" s="24" t="s">
        <v>42</v>
      </c>
    </row>
    <row r="16" spans="1:11" ht="306" x14ac:dyDescent="0.2">
      <c r="A16" s="57"/>
      <c r="B16" s="57"/>
      <c r="C16" s="24" t="s">
        <v>43</v>
      </c>
      <c r="D16" s="24">
        <v>0</v>
      </c>
      <c r="E16" s="26">
        <v>0.38</v>
      </c>
      <c r="F16" s="26">
        <v>1</v>
      </c>
      <c r="G16" s="24" t="s">
        <v>19</v>
      </c>
      <c r="H16" s="24" t="s">
        <v>44</v>
      </c>
      <c r="I16" s="24" t="s">
        <v>27</v>
      </c>
      <c r="J16" s="24" t="s">
        <v>28</v>
      </c>
      <c r="K16" s="24" t="s">
        <v>45</v>
      </c>
    </row>
    <row r="17" spans="1:11" ht="72" x14ac:dyDescent="0.2">
      <c r="A17" s="57">
        <v>5</v>
      </c>
      <c r="B17" s="72" t="s">
        <v>46</v>
      </c>
      <c r="C17" s="24" t="s">
        <v>47</v>
      </c>
      <c r="D17" s="24">
        <v>0</v>
      </c>
      <c r="E17" s="24">
        <v>120</v>
      </c>
      <c r="F17" s="24">
        <v>300</v>
      </c>
      <c r="G17" s="24" t="s">
        <v>19</v>
      </c>
      <c r="H17" s="24" t="s">
        <v>48</v>
      </c>
      <c r="I17" s="24" t="s">
        <v>27</v>
      </c>
      <c r="J17" s="24" t="s">
        <v>49</v>
      </c>
      <c r="K17" s="24" t="s">
        <v>50</v>
      </c>
    </row>
    <row r="18" spans="1:11" ht="108" x14ac:dyDescent="0.2">
      <c r="A18" s="57"/>
      <c r="B18" s="57"/>
      <c r="C18" s="24" t="s">
        <v>51</v>
      </c>
      <c r="D18" s="27">
        <v>0</v>
      </c>
      <c r="E18" s="26">
        <v>0.25</v>
      </c>
      <c r="F18" s="26">
        <v>0.5</v>
      </c>
      <c r="G18" s="24" t="s">
        <v>19</v>
      </c>
      <c r="H18" s="24" t="s">
        <v>52</v>
      </c>
      <c r="I18" s="24" t="s">
        <v>27</v>
      </c>
      <c r="J18" s="24" t="s">
        <v>28</v>
      </c>
      <c r="K18" s="24" t="s">
        <v>53</v>
      </c>
    </row>
    <row r="19" spans="1:11" ht="72" x14ac:dyDescent="0.2">
      <c r="A19" s="57"/>
      <c r="B19" s="57"/>
      <c r="C19" s="24" t="s">
        <v>54</v>
      </c>
      <c r="D19" s="27">
        <v>1</v>
      </c>
      <c r="E19" s="24">
        <v>5</v>
      </c>
      <c r="F19" s="24">
        <v>8</v>
      </c>
      <c r="G19" s="24" t="s">
        <v>19</v>
      </c>
      <c r="H19" s="24" t="s">
        <v>55</v>
      </c>
      <c r="I19" s="24" t="s">
        <v>56</v>
      </c>
      <c r="J19" s="24" t="s">
        <v>57</v>
      </c>
      <c r="K19" s="24" t="s">
        <v>58</v>
      </c>
    </row>
    <row r="20" spans="1:11" ht="72" x14ac:dyDescent="0.2">
      <c r="A20" s="57"/>
      <c r="B20" s="57"/>
      <c r="C20" s="24" t="s">
        <v>59</v>
      </c>
      <c r="D20" s="27">
        <v>1</v>
      </c>
      <c r="E20" s="24">
        <v>2</v>
      </c>
      <c r="F20" s="24">
        <v>3</v>
      </c>
      <c r="G20" s="24" t="s">
        <v>19</v>
      </c>
      <c r="H20" s="24" t="s">
        <v>55</v>
      </c>
      <c r="I20" s="24" t="s">
        <v>56</v>
      </c>
      <c r="J20" s="24" t="s">
        <v>57</v>
      </c>
      <c r="K20" s="24" t="s">
        <v>60</v>
      </c>
    </row>
  </sheetData>
  <mergeCells count="17">
    <mergeCell ref="D7:K7"/>
    <mergeCell ref="A9:K9"/>
    <mergeCell ref="A5:B5"/>
    <mergeCell ref="A7:B7"/>
    <mergeCell ref="A8:K8"/>
    <mergeCell ref="A1:K1"/>
    <mergeCell ref="A2:K2"/>
    <mergeCell ref="A4:K4"/>
    <mergeCell ref="A6:K6"/>
    <mergeCell ref="A3:K3"/>
    <mergeCell ref="C5:K5"/>
    <mergeCell ref="B12:B13"/>
    <mergeCell ref="A15:A16"/>
    <mergeCell ref="B15:B16"/>
    <mergeCell ref="A17:A20"/>
    <mergeCell ref="B17:B20"/>
    <mergeCell ref="A12:A13"/>
  </mergeCells>
  <dataValidations count="1">
    <dataValidation type="list" allowBlank="1" showInputMessage="1" showErrorMessage="1" sqref="G11:G1048576" xr:uid="{00000000-0002-0000-0000-000000000000}">
      <formula1>"Aumentar, Manter, Reduzir"</formula1>
    </dataValidation>
  </dataValidation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U36"/>
  <sheetViews>
    <sheetView tabSelected="1" zoomScale="70" zoomScaleNormal="70" workbookViewId="0">
      <pane ySplit="12" topLeftCell="A13" activePane="bottomLeft" state="frozen"/>
      <selection activeCell="K12" sqref="K12"/>
      <selection pane="bottomLeft" activeCell="B13" sqref="B13"/>
    </sheetView>
  </sheetViews>
  <sheetFormatPr defaultColWidth="9.140625" defaultRowHeight="18.75" x14ac:dyDescent="0.2"/>
  <cols>
    <col min="1" max="1" width="8" style="2" customWidth="1"/>
    <col min="2" max="2" width="45.42578125" style="2" customWidth="1"/>
    <col min="3" max="3" width="46.85546875" style="2" customWidth="1"/>
    <col min="4" max="10" width="33.42578125" style="2" customWidth="1"/>
    <col min="11" max="11" width="67.7109375" style="2" customWidth="1"/>
    <col min="12" max="12" width="162.7109375" style="2" customWidth="1"/>
    <col min="13" max="14" width="33.42578125" style="2" customWidth="1"/>
    <col min="15" max="15" width="35.42578125" style="2" customWidth="1"/>
    <col min="16" max="17" width="33.42578125" style="2" customWidth="1"/>
    <col min="18" max="18" width="39.85546875" style="2" customWidth="1"/>
    <col min="19" max="19" width="33.42578125" style="2" customWidth="1"/>
    <col min="20" max="21" width="33.42578125" style="35" customWidth="1"/>
    <col min="22" max="16384" width="9.140625" style="2"/>
  </cols>
  <sheetData>
    <row r="1" spans="1:21" s="5" customFormat="1" ht="39" customHeight="1" x14ac:dyDescent="0.2">
      <c r="A1" s="49" t="s">
        <v>0</v>
      </c>
      <c r="B1" s="49"/>
      <c r="C1" s="49"/>
      <c r="D1" s="49"/>
      <c r="E1" s="49"/>
      <c r="F1" s="49"/>
      <c r="G1" s="49"/>
      <c r="H1" s="49"/>
      <c r="I1" s="49"/>
      <c r="J1" s="49"/>
      <c r="K1" s="49"/>
      <c r="L1" s="49"/>
      <c r="M1" s="49"/>
      <c r="N1" s="49"/>
      <c r="O1" s="49"/>
      <c r="P1" s="49"/>
      <c r="Q1" s="49"/>
      <c r="R1" s="49"/>
      <c r="S1" s="49"/>
      <c r="T1" s="49"/>
      <c r="U1" s="49"/>
    </row>
    <row r="2" spans="1:21" s="6" customFormat="1" ht="8.25" customHeight="1" x14ac:dyDescent="0.2">
      <c r="A2" s="50"/>
      <c r="B2" s="50"/>
      <c r="C2" s="50"/>
      <c r="D2" s="50"/>
      <c r="E2" s="50"/>
      <c r="F2" s="50"/>
      <c r="G2" s="50"/>
      <c r="H2" s="50"/>
      <c r="I2" s="50"/>
      <c r="J2" s="50"/>
      <c r="K2" s="50"/>
      <c r="L2" s="50"/>
      <c r="M2" s="50"/>
      <c r="N2" s="50"/>
      <c r="O2" s="50"/>
      <c r="P2" s="50"/>
      <c r="Q2" s="50"/>
      <c r="R2" s="50"/>
      <c r="S2" s="50"/>
      <c r="T2" s="50"/>
      <c r="U2" s="50"/>
    </row>
    <row r="3" spans="1:21" s="6" customFormat="1" ht="28.5" x14ac:dyDescent="0.2">
      <c r="A3" s="54" t="s">
        <v>1</v>
      </c>
      <c r="B3" s="54"/>
      <c r="C3" s="54"/>
      <c r="D3" s="54"/>
      <c r="E3" s="54"/>
      <c r="F3" s="54"/>
      <c r="G3" s="54"/>
      <c r="H3" s="54"/>
      <c r="I3" s="54"/>
      <c r="J3" s="54"/>
      <c r="K3" s="54"/>
      <c r="L3" s="54"/>
      <c r="M3" s="54"/>
      <c r="N3" s="54"/>
      <c r="O3" s="54"/>
      <c r="P3" s="54"/>
      <c r="Q3" s="54"/>
      <c r="R3" s="54"/>
      <c r="S3" s="54"/>
      <c r="T3" s="54"/>
      <c r="U3" s="54"/>
    </row>
    <row r="4" spans="1:21" s="6" customFormat="1" ht="12.75" x14ac:dyDescent="0.2">
      <c r="A4" s="50"/>
      <c r="B4" s="50"/>
      <c r="C4" s="50"/>
      <c r="D4" s="50"/>
      <c r="E4" s="50"/>
      <c r="F4" s="50"/>
      <c r="G4" s="50"/>
      <c r="H4" s="50"/>
      <c r="I4" s="50"/>
      <c r="J4" s="50"/>
      <c r="K4" s="50"/>
      <c r="L4" s="50"/>
      <c r="M4" s="50"/>
      <c r="N4" s="50"/>
      <c r="O4" s="50"/>
      <c r="P4" s="50"/>
      <c r="Q4" s="50"/>
      <c r="R4" s="50"/>
      <c r="S4" s="50"/>
      <c r="T4" s="50"/>
      <c r="U4" s="50"/>
    </row>
    <row r="5" spans="1:21" s="1" customFormat="1" ht="29.25" customHeight="1" x14ac:dyDescent="0.2">
      <c r="A5" s="56" t="s">
        <v>2</v>
      </c>
      <c r="B5" s="56"/>
      <c r="C5" s="55" t="s">
        <v>61</v>
      </c>
      <c r="D5" s="55"/>
      <c r="E5" s="55"/>
      <c r="F5" s="55"/>
      <c r="G5" s="55"/>
      <c r="H5" s="55"/>
      <c r="I5" s="55"/>
      <c r="J5" s="55"/>
      <c r="K5" s="55"/>
      <c r="L5" s="55"/>
      <c r="M5" s="55"/>
      <c r="N5" s="55"/>
      <c r="O5" s="55"/>
      <c r="P5" s="55"/>
      <c r="Q5" s="55"/>
      <c r="R5" s="55"/>
      <c r="S5" s="55"/>
      <c r="T5" s="55"/>
      <c r="U5" s="55"/>
    </row>
    <row r="6" spans="1:21" s="1" customFormat="1" ht="11.25" customHeight="1" x14ac:dyDescent="0.2">
      <c r="A6" s="51"/>
      <c r="B6" s="51"/>
      <c r="C6" s="51"/>
      <c r="D6" s="51"/>
      <c r="E6" s="51"/>
      <c r="F6" s="51"/>
      <c r="G6" s="51"/>
      <c r="H6" s="51"/>
      <c r="I6" s="51"/>
      <c r="J6" s="51"/>
      <c r="K6" s="51"/>
      <c r="L6" s="51"/>
      <c r="M6" s="51"/>
      <c r="N6" s="51"/>
      <c r="O6" s="51"/>
      <c r="P6" s="51"/>
      <c r="Q6" s="51"/>
      <c r="R6" s="51"/>
      <c r="S6" s="51"/>
      <c r="T6" s="51"/>
      <c r="U6" s="51"/>
    </row>
    <row r="7" spans="1:21" s="1" customFormat="1" ht="31.5" customHeight="1" x14ac:dyDescent="0.2">
      <c r="A7" s="52" t="s">
        <v>4</v>
      </c>
      <c r="B7" s="52"/>
      <c r="C7" s="20">
        <f>'INDICADORES E METAS'!C7:K7</f>
        <v>44887</v>
      </c>
      <c r="D7" s="53"/>
      <c r="E7" s="53"/>
      <c r="F7" s="53"/>
      <c r="G7" s="53"/>
      <c r="H7" s="53"/>
      <c r="I7" s="53"/>
      <c r="J7" s="53"/>
      <c r="K7" s="53"/>
      <c r="L7" s="53"/>
      <c r="M7" s="53"/>
      <c r="N7" s="53"/>
      <c r="O7" s="53"/>
      <c r="P7" s="53"/>
      <c r="Q7" s="53"/>
      <c r="R7" s="53"/>
      <c r="S7" s="53"/>
      <c r="T7" s="53"/>
      <c r="U7" s="53"/>
    </row>
    <row r="8" spans="1:21" s="1" customFormat="1" ht="11.25" customHeight="1" x14ac:dyDescent="0.2">
      <c r="A8" s="51"/>
      <c r="B8" s="51"/>
      <c r="C8" s="51"/>
      <c r="D8" s="51"/>
      <c r="E8" s="51"/>
      <c r="F8" s="51"/>
      <c r="G8" s="51"/>
      <c r="H8" s="51"/>
      <c r="I8" s="51"/>
      <c r="J8" s="51"/>
      <c r="K8" s="51"/>
      <c r="L8" s="51"/>
      <c r="M8" s="51"/>
      <c r="N8" s="51"/>
      <c r="O8" s="51"/>
      <c r="P8" s="51"/>
      <c r="Q8" s="51"/>
      <c r="R8" s="51"/>
      <c r="S8" s="51"/>
      <c r="T8" s="51"/>
      <c r="U8" s="51"/>
    </row>
    <row r="9" spans="1:21" s="1" customFormat="1" ht="31.5" customHeight="1" x14ac:dyDescent="0.2">
      <c r="A9" s="60" t="s">
        <v>62</v>
      </c>
      <c r="B9" s="60"/>
      <c r="C9" s="20" t="s">
        <v>63</v>
      </c>
      <c r="D9" s="61"/>
      <c r="E9" s="61"/>
      <c r="F9" s="61"/>
      <c r="G9" s="61"/>
      <c r="H9" s="61"/>
      <c r="I9" s="61"/>
      <c r="J9" s="61"/>
      <c r="K9" s="61"/>
      <c r="L9" s="61"/>
      <c r="M9" s="61"/>
      <c r="N9" s="61"/>
      <c r="O9" s="61"/>
      <c r="P9" s="61"/>
      <c r="Q9" s="61"/>
      <c r="R9" s="61"/>
      <c r="S9" s="61"/>
      <c r="T9" s="61"/>
      <c r="U9" s="62"/>
    </row>
    <row r="10" spans="1:21" ht="16.5" customHeight="1" x14ac:dyDescent="0.2">
      <c r="A10" s="58"/>
      <c r="B10" s="58"/>
      <c r="C10" s="58"/>
      <c r="D10" s="58"/>
      <c r="E10" s="58"/>
      <c r="F10" s="58"/>
      <c r="G10" s="58"/>
      <c r="H10" s="58"/>
      <c r="I10" s="58"/>
      <c r="J10" s="58"/>
      <c r="K10" s="58"/>
      <c r="L10" s="58"/>
      <c r="M10" s="58"/>
      <c r="N10" s="58"/>
      <c r="O10" s="58"/>
      <c r="P10" s="58"/>
      <c r="Q10" s="58"/>
      <c r="R10" s="58"/>
      <c r="S10" s="58"/>
      <c r="T10" s="58"/>
      <c r="U10" s="58"/>
    </row>
    <row r="11" spans="1:21" ht="23.25" customHeight="1" x14ac:dyDescent="0.2">
      <c r="A11" s="59" t="s">
        <v>5</v>
      </c>
      <c r="B11" s="59"/>
      <c r="C11" s="59"/>
      <c r="D11" s="59"/>
      <c r="E11" s="59"/>
      <c r="F11" s="59"/>
      <c r="G11" s="59"/>
      <c r="H11" s="59"/>
      <c r="I11" s="59"/>
      <c r="J11" s="59"/>
      <c r="K11" s="59"/>
      <c r="L11" s="67" t="s">
        <v>64</v>
      </c>
      <c r="M11" s="68"/>
      <c r="N11" s="68"/>
      <c r="O11" s="68"/>
      <c r="P11" s="68"/>
      <c r="Q11" s="68"/>
      <c r="R11" s="68"/>
      <c r="S11" s="68"/>
      <c r="T11" s="68"/>
      <c r="U11" s="68"/>
    </row>
    <row r="12" spans="1:21" ht="56.25" x14ac:dyDescent="0.2">
      <c r="A12" s="17" t="s">
        <v>65</v>
      </c>
      <c r="B12" s="17" t="s">
        <v>7</v>
      </c>
      <c r="C12" s="17" t="s">
        <v>8</v>
      </c>
      <c r="D12" s="17" t="s">
        <v>9</v>
      </c>
      <c r="E12" s="17" t="s">
        <v>10</v>
      </c>
      <c r="F12" s="17" t="s">
        <v>11</v>
      </c>
      <c r="G12" s="17" t="s">
        <v>12</v>
      </c>
      <c r="H12" s="17" t="s">
        <v>13</v>
      </c>
      <c r="I12" s="17" t="s">
        <v>14</v>
      </c>
      <c r="J12" s="17" t="s">
        <v>15</v>
      </c>
      <c r="K12" s="17" t="s">
        <v>16</v>
      </c>
      <c r="L12" s="9" t="s">
        <v>66</v>
      </c>
      <c r="M12" s="9" t="s">
        <v>67</v>
      </c>
      <c r="N12" s="9" t="s">
        <v>68</v>
      </c>
      <c r="O12" s="9" t="s">
        <v>69</v>
      </c>
      <c r="P12" s="9" t="s">
        <v>70</v>
      </c>
      <c r="Q12" s="9" t="s">
        <v>15</v>
      </c>
      <c r="R12" s="9" t="s">
        <v>16</v>
      </c>
      <c r="S12" s="18" t="s">
        <v>71</v>
      </c>
      <c r="T12" s="18" t="s">
        <v>72</v>
      </c>
      <c r="U12" s="18" t="s">
        <v>73</v>
      </c>
    </row>
    <row r="13" spans="1:21" ht="408" customHeight="1" x14ac:dyDescent="0.2">
      <c r="A13" s="22">
        <v>1</v>
      </c>
      <c r="B13" s="22" t="s">
        <v>17</v>
      </c>
      <c r="C13" s="28" t="s">
        <v>18</v>
      </c>
      <c r="D13" s="22">
        <v>44</v>
      </c>
      <c r="E13" s="22">
        <f>44+76</f>
        <v>120</v>
      </c>
      <c r="F13" s="31">
        <f>44+152</f>
        <v>196</v>
      </c>
      <c r="G13" s="22" t="s">
        <v>19</v>
      </c>
      <c r="H13" s="22" t="s">
        <v>20</v>
      </c>
      <c r="I13" s="22" t="s">
        <v>21</v>
      </c>
      <c r="J13" s="22" t="s">
        <v>22</v>
      </c>
      <c r="K13" s="28" t="s">
        <v>23</v>
      </c>
      <c r="L13" s="42" t="s">
        <v>74</v>
      </c>
      <c r="M13" s="32"/>
      <c r="N13" s="32" t="s">
        <v>75</v>
      </c>
      <c r="O13" s="38" t="s">
        <v>76</v>
      </c>
      <c r="P13" s="37">
        <v>45929</v>
      </c>
      <c r="Q13" s="32" t="s">
        <v>77</v>
      </c>
      <c r="R13" s="44" t="s">
        <v>78</v>
      </c>
      <c r="S13" s="32"/>
      <c r="T13" s="32" t="s">
        <v>75</v>
      </c>
      <c r="U13" s="38" t="s">
        <v>79</v>
      </c>
    </row>
    <row r="14" spans="1:21" ht="193.9" customHeight="1" x14ac:dyDescent="0.2">
      <c r="A14" s="57">
        <v>2</v>
      </c>
      <c r="B14" s="57" t="s">
        <v>24</v>
      </c>
      <c r="C14" s="22" t="s">
        <v>80</v>
      </c>
      <c r="D14" s="22">
        <v>0</v>
      </c>
      <c r="E14" s="22">
        <v>3</v>
      </c>
      <c r="F14" s="22">
        <v>6</v>
      </c>
      <c r="G14" s="22" t="s">
        <v>19</v>
      </c>
      <c r="H14" s="22" t="s">
        <v>26</v>
      </c>
      <c r="I14" s="22" t="s">
        <v>27</v>
      </c>
      <c r="J14" s="22" t="s">
        <v>28</v>
      </c>
      <c r="K14" s="22" t="s">
        <v>29</v>
      </c>
      <c r="L14" s="42" t="s">
        <v>112</v>
      </c>
      <c r="M14" s="32"/>
      <c r="N14" s="32" t="s">
        <v>81</v>
      </c>
      <c r="O14" s="32" t="s">
        <v>82</v>
      </c>
      <c r="P14" s="37">
        <v>45929</v>
      </c>
      <c r="Q14" s="32" t="s">
        <v>77</v>
      </c>
      <c r="R14" s="40"/>
      <c r="S14" s="29"/>
      <c r="T14" s="63" t="s">
        <v>81</v>
      </c>
      <c r="U14" s="65" t="s">
        <v>113</v>
      </c>
    </row>
    <row r="15" spans="1:21" ht="409.15" customHeight="1" x14ac:dyDescent="0.2">
      <c r="A15" s="57"/>
      <c r="B15" s="57"/>
      <c r="C15" s="22" t="s">
        <v>30</v>
      </c>
      <c r="D15" s="22">
        <v>0</v>
      </c>
      <c r="E15" s="22">
        <v>6</v>
      </c>
      <c r="F15" s="22">
        <v>10</v>
      </c>
      <c r="G15" s="22" t="s">
        <v>19</v>
      </c>
      <c r="H15" s="22" t="s">
        <v>31</v>
      </c>
      <c r="I15" s="22" t="s">
        <v>27</v>
      </c>
      <c r="J15" s="22" t="s">
        <v>32</v>
      </c>
      <c r="K15" s="22" t="s">
        <v>33</v>
      </c>
      <c r="L15" s="39" t="s">
        <v>83</v>
      </c>
      <c r="M15" s="32"/>
      <c r="N15" s="32" t="s">
        <v>75</v>
      </c>
      <c r="O15" s="32" t="s">
        <v>84</v>
      </c>
      <c r="P15" s="37">
        <v>45929</v>
      </c>
      <c r="Q15" s="32" t="s">
        <v>77</v>
      </c>
      <c r="R15" s="40"/>
      <c r="S15" s="30"/>
      <c r="T15" s="64"/>
      <c r="U15" s="66"/>
    </row>
    <row r="16" spans="1:21" ht="351.95" customHeight="1" x14ac:dyDescent="0.2">
      <c r="A16" s="22">
        <v>3</v>
      </c>
      <c r="B16" s="22" t="s">
        <v>34</v>
      </c>
      <c r="C16" s="22" t="s">
        <v>35</v>
      </c>
      <c r="D16" s="22">
        <v>3</v>
      </c>
      <c r="E16" s="22">
        <f>15+3</f>
        <v>18</v>
      </c>
      <c r="F16" s="22">
        <f>30+3</f>
        <v>33</v>
      </c>
      <c r="G16" s="22" t="s">
        <v>19</v>
      </c>
      <c r="H16" s="22" t="s">
        <v>36</v>
      </c>
      <c r="I16" s="22" t="s">
        <v>27</v>
      </c>
      <c r="J16" s="22" t="s">
        <v>37</v>
      </c>
      <c r="K16" s="22" t="s">
        <v>38</v>
      </c>
      <c r="L16" s="45" t="s">
        <v>85</v>
      </c>
      <c r="M16" s="32"/>
      <c r="N16" s="32" t="s">
        <v>81</v>
      </c>
      <c r="O16" s="38" t="s">
        <v>86</v>
      </c>
      <c r="P16" s="37">
        <v>45929</v>
      </c>
      <c r="Q16" s="32" t="s">
        <v>77</v>
      </c>
      <c r="R16" s="38" t="s">
        <v>87</v>
      </c>
      <c r="S16" s="30"/>
      <c r="T16" s="30" t="s">
        <v>81</v>
      </c>
      <c r="U16" s="38" t="s">
        <v>88</v>
      </c>
    </row>
    <row r="17" spans="1:21" ht="409.15" customHeight="1" x14ac:dyDescent="0.2">
      <c r="A17" s="57">
        <v>4</v>
      </c>
      <c r="B17" s="57" t="s">
        <v>39</v>
      </c>
      <c r="C17" s="22" t="s">
        <v>40</v>
      </c>
      <c r="D17" s="22">
        <v>0</v>
      </c>
      <c r="E17" s="22">
        <v>20</v>
      </c>
      <c r="F17" s="22">
        <v>50</v>
      </c>
      <c r="G17" s="22" t="s">
        <v>19</v>
      </c>
      <c r="H17" s="22" t="s">
        <v>41</v>
      </c>
      <c r="I17" s="22" t="s">
        <v>27</v>
      </c>
      <c r="J17" s="22" t="s">
        <v>37</v>
      </c>
      <c r="K17" s="22" t="s">
        <v>89</v>
      </c>
      <c r="L17" s="46" t="s">
        <v>114</v>
      </c>
      <c r="M17" s="32"/>
      <c r="N17" s="32" t="s">
        <v>75</v>
      </c>
      <c r="O17" s="38" t="s">
        <v>90</v>
      </c>
      <c r="P17" s="37">
        <v>45930</v>
      </c>
      <c r="Q17" s="38" t="s">
        <v>77</v>
      </c>
      <c r="R17" s="43" t="s">
        <v>91</v>
      </c>
      <c r="S17" s="63"/>
      <c r="T17" s="63" t="s">
        <v>75</v>
      </c>
      <c r="U17" s="65" t="s">
        <v>92</v>
      </c>
    </row>
    <row r="18" spans="1:21" ht="380.1" customHeight="1" x14ac:dyDescent="0.2">
      <c r="A18" s="57"/>
      <c r="B18" s="57"/>
      <c r="C18" s="22" t="s">
        <v>93</v>
      </c>
      <c r="D18" s="22">
        <v>0</v>
      </c>
      <c r="E18" s="33">
        <v>0.38</v>
      </c>
      <c r="F18" s="33">
        <v>1</v>
      </c>
      <c r="G18" s="22" t="s">
        <v>19</v>
      </c>
      <c r="H18" s="22" t="s">
        <v>44</v>
      </c>
      <c r="I18" s="22" t="s">
        <v>27</v>
      </c>
      <c r="J18" s="22" t="s">
        <v>28</v>
      </c>
      <c r="K18" s="22" t="s">
        <v>45</v>
      </c>
      <c r="L18" s="36" t="s">
        <v>94</v>
      </c>
      <c r="M18" s="32"/>
      <c r="N18" s="32" t="s">
        <v>75</v>
      </c>
      <c r="O18" s="38" t="s">
        <v>95</v>
      </c>
      <c r="P18" s="37">
        <v>45930</v>
      </c>
      <c r="Q18" s="38" t="s">
        <v>28</v>
      </c>
      <c r="R18" s="47" t="s">
        <v>115</v>
      </c>
      <c r="S18" s="64"/>
      <c r="T18" s="64"/>
      <c r="U18" s="66"/>
    </row>
    <row r="19" spans="1:21" ht="246.95" customHeight="1" x14ac:dyDescent="0.2">
      <c r="A19" s="57">
        <v>5</v>
      </c>
      <c r="B19" s="72" t="s">
        <v>96</v>
      </c>
      <c r="C19" s="22" t="s">
        <v>47</v>
      </c>
      <c r="D19" s="22">
        <v>0</v>
      </c>
      <c r="E19" s="22">
        <v>120</v>
      </c>
      <c r="F19" s="22">
        <v>300</v>
      </c>
      <c r="G19" s="22" t="s">
        <v>19</v>
      </c>
      <c r="H19" s="22" t="s">
        <v>48</v>
      </c>
      <c r="I19" s="22" t="s">
        <v>27</v>
      </c>
      <c r="J19" s="22" t="s">
        <v>49</v>
      </c>
      <c r="K19" s="22" t="s">
        <v>50</v>
      </c>
      <c r="L19" s="36" t="s">
        <v>97</v>
      </c>
      <c r="M19" s="32"/>
      <c r="N19" s="32" t="s">
        <v>81</v>
      </c>
      <c r="O19" s="32" t="s">
        <v>98</v>
      </c>
      <c r="P19" s="37">
        <v>45930</v>
      </c>
      <c r="Q19" s="32" t="s">
        <v>77</v>
      </c>
      <c r="R19" s="38" t="s">
        <v>99</v>
      </c>
      <c r="S19" s="73"/>
      <c r="T19" s="73" t="s">
        <v>75</v>
      </c>
      <c r="U19" s="69" t="s">
        <v>100</v>
      </c>
    </row>
    <row r="20" spans="1:21" ht="242.45" customHeight="1" x14ac:dyDescent="0.2">
      <c r="A20" s="57"/>
      <c r="B20" s="57"/>
      <c r="C20" s="22" t="s">
        <v>51</v>
      </c>
      <c r="D20" s="34">
        <v>0</v>
      </c>
      <c r="E20" s="33">
        <v>0.25</v>
      </c>
      <c r="F20" s="33">
        <v>0.5</v>
      </c>
      <c r="G20" s="22" t="s">
        <v>19</v>
      </c>
      <c r="H20" s="22" t="s">
        <v>52</v>
      </c>
      <c r="I20" s="22" t="s">
        <v>27</v>
      </c>
      <c r="J20" s="22" t="s">
        <v>28</v>
      </c>
      <c r="K20" s="22" t="s">
        <v>53</v>
      </c>
      <c r="L20" s="45" t="s">
        <v>101</v>
      </c>
      <c r="M20" s="48"/>
      <c r="N20" s="48" t="s">
        <v>75</v>
      </c>
      <c r="O20" s="41" t="s">
        <v>102</v>
      </c>
      <c r="P20" s="37">
        <v>45930</v>
      </c>
      <c r="Q20" s="38" t="s">
        <v>116</v>
      </c>
      <c r="R20" s="38" t="s">
        <v>103</v>
      </c>
      <c r="S20" s="74"/>
      <c r="T20" s="74"/>
      <c r="U20" s="70"/>
    </row>
    <row r="21" spans="1:21" ht="255.95" customHeight="1" x14ac:dyDescent="0.2">
      <c r="A21" s="57"/>
      <c r="B21" s="57"/>
      <c r="C21" s="22" t="s">
        <v>54</v>
      </c>
      <c r="D21" s="34">
        <v>1</v>
      </c>
      <c r="E21" s="22">
        <v>5</v>
      </c>
      <c r="F21" s="22">
        <v>8</v>
      </c>
      <c r="G21" s="22" t="s">
        <v>19</v>
      </c>
      <c r="H21" s="22" t="s">
        <v>55</v>
      </c>
      <c r="I21" s="22" t="s">
        <v>56</v>
      </c>
      <c r="J21" s="22" t="s">
        <v>57</v>
      </c>
      <c r="K21" s="22" t="s">
        <v>58</v>
      </c>
      <c r="L21" s="36" t="s">
        <v>104</v>
      </c>
      <c r="M21" s="32"/>
      <c r="N21" s="32" t="s">
        <v>75</v>
      </c>
      <c r="O21" s="32" t="s">
        <v>105</v>
      </c>
      <c r="P21" s="37">
        <v>45930</v>
      </c>
      <c r="Q21" s="38" t="s">
        <v>28</v>
      </c>
      <c r="R21" s="38" t="s">
        <v>117</v>
      </c>
      <c r="S21" s="74"/>
      <c r="T21" s="74"/>
      <c r="U21" s="70"/>
    </row>
    <row r="22" spans="1:21" ht="257.10000000000002" customHeight="1" x14ac:dyDescent="0.2">
      <c r="A22" s="57"/>
      <c r="B22" s="57"/>
      <c r="C22" s="22" t="s">
        <v>59</v>
      </c>
      <c r="D22" s="34">
        <v>1</v>
      </c>
      <c r="E22" s="22">
        <v>2</v>
      </c>
      <c r="F22" s="22">
        <v>3</v>
      </c>
      <c r="G22" s="22" t="s">
        <v>19</v>
      </c>
      <c r="H22" s="22" t="s">
        <v>55</v>
      </c>
      <c r="I22" s="22" t="s">
        <v>56</v>
      </c>
      <c r="J22" s="22" t="s">
        <v>57</v>
      </c>
      <c r="K22" s="22" t="s">
        <v>60</v>
      </c>
      <c r="L22" s="36" t="s">
        <v>106</v>
      </c>
      <c r="M22" s="32"/>
      <c r="N22" s="32" t="s">
        <v>75</v>
      </c>
      <c r="O22" s="38" t="s">
        <v>107</v>
      </c>
      <c r="P22" s="37">
        <v>45930</v>
      </c>
      <c r="Q22" s="38" t="s">
        <v>28</v>
      </c>
      <c r="R22" s="32"/>
      <c r="S22" s="75"/>
      <c r="T22" s="75"/>
      <c r="U22" s="71"/>
    </row>
    <row r="23" spans="1:21" x14ac:dyDescent="0.2">
      <c r="C23" s="35"/>
      <c r="D23" s="35"/>
      <c r="E23" s="35"/>
      <c r="F23" s="35"/>
      <c r="G23" s="35"/>
      <c r="H23" s="35"/>
      <c r="I23" s="35"/>
      <c r="J23" s="35"/>
      <c r="K23" s="35"/>
      <c r="L23" s="35"/>
      <c r="M23" s="35"/>
      <c r="N23" s="35"/>
      <c r="O23" s="35"/>
      <c r="P23" s="35"/>
      <c r="Q23" s="35"/>
      <c r="R23" s="35"/>
      <c r="S23" s="35"/>
    </row>
    <row r="24" spans="1:21" x14ac:dyDescent="0.2">
      <c r="C24" s="35"/>
      <c r="D24" s="35"/>
      <c r="E24" s="35"/>
      <c r="F24" s="35"/>
      <c r="G24" s="35"/>
      <c r="H24" s="35"/>
      <c r="I24" s="35"/>
      <c r="J24" s="35"/>
      <c r="K24" s="35"/>
      <c r="L24" s="35"/>
      <c r="M24" s="35"/>
      <c r="N24" s="35"/>
      <c r="O24" s="35"/>
      <c r="P24" s="35"/>
      <c r="Q24" s="35"/>
      <c r="R24" s="35"/>
      <c r="S24" s="35"/>
    </row>
    <row r="25" spans="1:21" x14ac:dyDescent="0.2">
      <c r="C25" s="35"/>
      <c r="D25" s="35"/>
      <c r="E25" s="35"/>
      <c r="F25" s="35"/>
      <c r="G25" s="35"/>
      <c r="H25" s="35"/>
      <c r="I25" s="35"/>
      <c r="J25" s="35"/>
      <c r="K25" s="35"/>
      <c r="L25" s="35"/>
      <c r="M25" s="35"/>
      <c r="N25" s="35"/>
      <c r="O25" s="35"/>
      <c r="P25" s="35"/>
      <c r="Q25" s="35"/>
      <c r="R25" s="35"/>
      <c r="S25" s="35"/>
    </row>
    <row r="26" spans="1:21" x14ac:dyDescent="0.2">
      <c r="C26" s="35"/>
      <c r="D26" s="35"/>
      <c r="E26" s="35"/>
      <c r="F26" s="35"/>
      <c r="G26" s="35"/>
      <c r="H26" s="35"/>
      <c r="I26" s="35"/>
      <c r="J26" s="35"/>
      <c r="K26" s="35"/>
      <c r="L26" s="35"/>
      <c r="M26" s="35"/>
      <c r="N26" s="35"/>
      <c r="O26" s="35"/>
      <c r="P26" s="35"/>
      <c r="Q26" s="35"/>
      <c r="R26" s="35"/>
      <c r="S26" s="35"/>
    </row>
    <row r="27" spans="1:21" x14ac:dyDescent="0.2">
      <c r="C27" s="35"/>
      <c r="D27" s="35"/>
      <c r="E27" s="35"/>
      <c r="F27" s="35"/>
      <c r="G27" s="35"/>
      <c r="H27" s="35"/>
      <c r="I27" s="35"/>
      <c r="J27" s="35"/>
      <c r="K27" s="35"/>
      <c r="L27" s="35"/>
      <c r="M27" s="35"/>
      <c r="N27" s="35"/>
      <c r="O27" s="35"/>
      <c r="P27" s="35"/>
      <c r="Q27" s="35"/>
      <c r="R27" s="35"/>
      <c r="S27" s="35"/>
    </row>
    <row r="28" spans="1:21" x14ac:dyDescent="0.2">
      <c r="C28" s="35"/>
      <c r="D28" s="35"/>
      <c r="E28" s="35"/>
      <c r="F28" s="35"/>
      <c r="G28" s="35"/>
      <c r="H28" s="35"/>
      <c r="I28" s="35"/>
      <c r="J28" s="35"/>
      <c r="K28" s="35"/>
      <c r="L28" s="35"/>
      <c r="M28" s="35"/>
      <c r="N28" s="35"/>
      <c r="O28" s="35"/>
      <c r="P28" s="35"/>
      <c r="Q28" s="35"/>
      <c r="R28" s="35"/>
      <c r="S28" s="35"/>
    </row>
    <row r="29" spans="1:21" x14ac:dyDescent="0.2">
      <c r="C29" s="35"/>
      <c r="D29" s="35"/>
      <c r="E29" s="35"/>
      <c r="F29" s="35"/>
      <c r="G29" s="35"/>
      <c r="H29" s="35"/>
      <c r="I29" s="35"/>
      <c r="J29" s="35"/>
      <c r="K29" s="35"/>
      <c r="L29" s="35"/>
      <c r="M29" s="35"/>
      <c r="N29" s="35"/>
      <c r="O29" s="35"/>
      <c r="P29" s="35"/>
      <c r="Q29" s="35"/>
      <c r="R29" s="35"/>
      <c r="S29" s="35"/>
    </row>
    <row r="30" spans="1:21" x14ac:dyDescent="0.2">
      <c r="C30" s="35"/>
      <c r="D30" s="35"/>
      <c r="E30" s="35"/>
      <c r="F30" s="35"/>
      <c r="G30" s="35"/>
      <c r="H30" s="35"/>
      <c r="I30" s="35"/>
      <c r="J30" s="35"/>
      <c r="K30" s="35"/>
      <c r="L30" s="35"/>
      <c r="M30" s="35"/>
      <c r="N30" s="35"/>
      <c r="O30" s="35"/>
      <c r="P30" s="35"/>
      <c r="Q30" s="35"/>
      <c r="R30" s="35"/>
      <c r="S30" s="35"/>
    </row>
    <row r="31" spans="1:21" x14ac:dyDescent="0.2">
      <c r="C31" s="35"/>
      <c r="D31" s="35"/>
      <c r="E31" s="35"/>
      <c r="F31" s="35"/>
      <c r="G31" s="35"/>
      <c r="H31" s="35"/>
      <c r="I31" s="35"/>
      <c r="J31" s="35"/>
      <c r="K31" s="35"/>
      <c r="L31" s="35"/>
      <c r="M31" s="35"/>
      <c r="N31" s="35"/>
      <c r="O31" s="35"/>
      <c r="P31" s="35"/>
      <c r="Q31" s="35"/>
      <c r="R31" s="35"/>
      <c r="S31" s="35"/>
    </row>
    <row r="32" spans="1:21" x14ac:dyDescent="0.2">
      <c r="C32" s="35"/>
      <c r="D32" s="35"/>
      <c r="E32" s="35"/>
      <c r="F32" s="35"/>
      <c r="G32" s="35"/>
      <c r="H32" s="35"/>
      <c r="I32" s="35"/>
      <c r="J32" s="35"/>
      <c r="K32" s="35"/>
      <c r="L32" s="35"/>
      <c r="M32" s="35"/>
      <c r="N32" s="35"/>
      <c r="O32" s="35"/>
      <c r="P32" s="35"/>
      <c r="Q32" s="35"/>
      <c r="R32" s="35"/>
      <c r="S32" s="35"/>
    </row>
    <row r="33" spans="3:19" x14ac:dyDescent="0.2">
      <c r="C33" s="35"/>
      <c r="D33" s="35"/>
      <c r="E33" s="35"/>
      <c r="F33" s="35"/>
      <c r="G33" s="35"/>
      <c r="H33" s="35"/>
      <c r="I33" s="35"/>
      <c r="J33" s="35"/>
      <c r="K33" s="35"/>
      <c r="L33" s="35"/>
      <c r="M33" s="35"/>
      <c r="N33" s="35"/>
      <c r="O33" s="35"/>
      <c r="P33" s="35"/>
      <c r="Q33" s="35"/>
      <c r="R33" s="35"/>
      <c r="S33" s="35"/>
    </row>
    <row r="34" spans="3:19" x14ac:dyDescent="0.2">
      <c r="C34" s="35"/>
      <c r="D34" s="35"/>
      <c r="E34" s="35"/>
      <c r="F34" s="35"/>
      <c r="G34" s="35"/>
      <c r="H34" s="35"/>
      <c r="I34" s="35"/>
      <c r="J34" s="35"/>
      <c r="K34" s="35"/>
      <c r="L34" s="35"/>
      <c r="M34" s="35"/>
      <c r="N34" s="35"/>
      <c r="O34" s="35"/>
      <c r="P34" s="35"/>
      <c r="Q34" s="35"/>
      <c r="R34" s="35"/>
      <c r="S34" s="35"/>
    </row>
    <row r="35" spans="3:19" x14ac:dyDescent="0.2">
      <c r="C35" s="35"/>
      <c r="D35" s="35"/>
      <c r="E35" s="35"/>
      <c r="F35" s="35"/>
      <c r="G35" s="35"/>
      <c r="H35" s="35"/>
      <c r="I35" s="35"/>
      <c r="J35" s="35"/>
      <c r="K35" s="35"/>
      <c r="L35" s="35"/>
      <c r="M35" s="35"/>
      <c r="N35" s="35"/>
      <c r="O35" s="35"/>
      <c r="P35" s="35"/>
      <c r="Q35" s="35"/>
      <c r="R35" s="35"/>
      <c r="S35" s="35"/>
    </row>
    <row r="36" spans="3:19" x14ac:dyDescent="0.2">
      <c r="C36" s="35"/>
      <c r="D36" s="35"/>
      <c r="E36" s="35"/>
      <c r="F36" s="35"/>
      <c r="G36" s="35"/>
      <c r="H36" s="35"/>
      <c r="I36" s="35"/>
      <c r="J36" s="35"/>
      <c r="K36" s="35"/>
      <c r="L36" s="35"/>
      <c r="M36" s="35"/>
      <c r="N36" s="35"/>
      <c r="O36" s="35"/>
      <c r="P36" s="35"/>
      <c r="Q36" s="35"/>
      <c r="R36" s="35"/>
      <c r="S36" s="35"/>
    </row>
  </sheetData>
  <mergeCells count="29">
    <mergeCell ref="U19:U22"/>
    <mergeCell ref="A17:A18"/>
    <mergeCell ref="B17:B18"/>
    <mergeCell ref="A19:A22"/>
    <mergeCell ref="B19:B22"/>
    <mergeCell ref="S17:S18"/>
    <mergeCell ref="T17:T18"/>
    <mergeCell ref="U17:U18"/>
    <mergeCell ref="S19:S22"/>
    <mergeCell ref="T19:T22"/>
    <mergeCell ref="A14:A15"/>
    <mergeCell ref="B14:B15"/>
    <mergeCell ref="A10:U10"/>
    <mergeCell ref="A11:K11"/>
    <mergeCell ref="A9:B9"/>
    <mergeCell ref="D9:U9"/>
    <mergeCell ref="T14:T15"/>
    <mergeCell ref="U14:U15"/>
    <mergeCell ref="L11:U11"/>
    <mergeCell ref="A1:U1"/>
    <mergeCell ref="A4:U4"/>
    <mergeCell ref="A2:U2"/>
    <mergeCell ref="A6:U6"/>
    <mergeCell ref="A8:U8"/>
    <mergeCell ref="A7:B7"/>
    <mergeCell ref="D7:U7"/>
    <mergeCell ref="A3:U3"/>
    <mergeCell ref="C5:U5"/>
    <mergeCell ref="A5:B5"/>
  </mergeCells>
  <dataValidations count="2">
    <dataValidation type="list" allowBlank="1" showInputMessage="1" showErrorMessage="1" sqref="T13 N13:N1048576 T17 T19 T23:T1048576" xr:uid="{00000000-0002-0000-0100-000000000000}">
      <formula1>"Baixa, Média, Alta"</formula1>
    </dataValidation>
    <dataValidation type="list" allowBlank="1" showInputMessage="1" showErrorMessage="1" sqref="G13:G22" xr:uid="{00000000-0002-0000-0100-000001000000}">
      <formula1>"Aumentar, Manter, Reduzir"</formula1>
    </dataValidation>
  </dataValidation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U54"/>
  <sheetViews>
    <sheetView zoomScale="55" zoomScaleNormal="55" workbookViewId="0">
      <pane ySplit="14" topLeftCell="A15" activePane="bottomLeft" state="frozen"/>
      <selection pane="bottomLeft" activeCell="B15" sqref="B15:B18"/>
    </sheetView>
  </sheetViews>
  <sheetFormatPr defaultColWidth="9.140625" defaultRowHeight="18.75" x14ac:dyDescent="0.2"/>
  <cols>
    <col min="1" max="1" width="8" style="16" customWidth="1"/>
    <col min="2" max="2" width="45.42578125" style="16" customWidth="1"/>
    <col min="3" max="3" width="46.85546875" style="16" customWidth="1"/>
    <col min="4" max="21" width="33.42578125" style="16" customWidth="1"/>
    <col min="22" max="16384" width="9.140625" style="16"/>
  </cols>
  <sheetData>
    <row r="1" spans="1:21" s="13" customFormat="1" ht="39" customHeight="1" x14ac:dyDescent="0.2">
      <c r="A1" s="49" t="s">
        <v>0</v>
      </c>
      <c r="B1" s="49"/>
      <c r="C1" s="49"/>
      <c r="D1" s="49"/>
      <c r="E1" s="49"/>
      <c r="F1" s="49"/>
      <c r="G1" s="49"/>
      <c r="H1" s="49"/>
      <c r="I1" s="49"/>
      <c r="J1" s="49"/>
      <c r="K1" s="49"/>
      <c r="L1" s="49"/>
      <c r="M1" s="49"/>
      <c r="N1" s="49"/>
      <c r="O1" s="49"/>
      <c r="P1" s="49"/>
      <c r="Q1" s="49"/>
      <c r="R1" s="49"/>
      <c r="S1" s="49"/>
      <c r="T1" s="49"/>
      <c r="U1" s="49"/>
    </row>
    <row r="2" spans="1:21" s="14" customFormat="1" ht="8.25" customHeight="1" x14ac:dyDescent="0.2">
      <c r="A2" s="90"/>
      <c r="B2" s="90"/>
      <c r="C2" s="90"/>
      <c r="D2" s="90"/>
      <c r="E2" s="90"/>
      <c r="F2" s="90"/>
      <c r="G2" s="90"/>
      <c r="H2" s="90"/>
      <c r="I2" s="90"/>
      <c r="J2" s="90"/>
      <c r="K2" s="90"/>
      <c r="L2" s="90"/>
      <c r="M2" s="90"/>
      <c r="N2" s="90"/>
      <c r="O2" s="90"/>
      <c r="P2" s="90"/>
      <c r="Q2" s="90"/>
      <c r="R2" s="90"/>
      <c r="S2" s="90"/>
      <c r="T2" s="90"/>
      <c r="U2" s="90"/>
    </row>
    <row r="3" spans="1:21" s="14" customFormat="1" ht="28.5" x14ac:dyDescent="0.2">
      <c r="A3" s="54" t="s">
        <v>1</v>
      </c>
      <c r="B3" s="54"/>
      <c r="C3" s="54"/>
      <c r="D3" s="54"/>
      <c r="E3" s="54"/>
      <c r="F3" s="54"/>
      <c r="G3" s="54"/>
      <c r="H3" s="54"/>
      <c r="I3" s="54"/>
      <c r="J3" s="54"/>
      <c r="K3" s="54"/>
      <c r="L3" s="54"/>
      <c r="M3" s="54"/>
      <c r="N3" s="54"/>
      <c r="O3" s="54"/>
      <c r="P3" s="54"/>
      <c r="Q3" s="54"/>
      <c r="R3" s="54"/>
      <c r="S3" s="54"/>
      <c r="T3" s="54"/>
      <c r="U3" s="54"/>
    </row>
    <row r="4" spans="1:21" s="14" customFormat="1" ht="12.75" x14ac:dyDescent="0.2">
      <c r="A4" s="90"/>
      <c r="B4" s="90"/>
      <c r="C4" s="90"/>
      <c r="D4" s="90"/>
      <c r="E4" s="90"/>
      <c r="F4" s="90"/>
      <c r="G4" s="90"/>
      <c r="H4" s="90"/>
      <c r="I4" s="90"/>
      <c r="J4" s="90"/>
      <c r="K4" s="90"/>
      <c r="L4" s="90"/>
      <c r="M4" s="90"/>
      <c r="N4" s="90"/>
      <c r="O4" s="90"/>
      <c r="P4" s="90"/>
      <c r="Q4" s="90"/>
      <c r="R4" s="90"/>
      <c r="S4" s="90"/>
      <c r="T4" s="90"/>
      <c r="U4" s="90"/>
    </row>
    <row r="5" spans="1:21" s="15" customFormat="1" ht="26.25" customHeight="1" x14ac:dyDescent="0.2">
      <c r="A5" s="56" t="s">
        <v>2</v>
      </c>
      <c r="B5" s="56"/>
      <c r="C5" s="55" t="s">
        <v>61</v>
      </c>
      <c r="D5" s="55"/>
      <c r="E5" s="55"/>
      <c r="F5" s="55"/>
      <c r="G5" s="55"/>
      <c r="H5" s="55"/>
      <c r="I5" s="55"/>
      <c r="J5" s="55"/>
      <c r="K5" s="55"/>
      <c r="L5" s="55"/>
      <c r="M5" s="55"/>
      <c r="N5" s="55"/>
      <c r="O5" s="55"/>
      <c r="P5" s="55"/>
      <c r="Q5" s="55"/>
      <c r="R5" s="55"/>
      <c r="S5" s="55"/>
      <c r="T5" s="55"/>
      <c r="U5" s="55"/>
    </row>
    <row r="6" spans="1:21" s="15" customFormat="1" ht="11.25" customHeight="1" x14ac:dyDescent="0.2">
      <c r="A6" s="51"/>
      <c r="B6" s="51"/>
      <c r="C6" s="51"/>
      <c r="D6" s="51"/>
      <c r="E6" s="51"/>
      <c r="F6" s="51"/>
      <c r="G6" s="51"/>
      <c r="H6" s="51"/>
      <c r="I6" s="51"/>
      <c r="J6" s="51"/>
      <c r="K6" s="51"/>
      <c r="L6" s="51"/>
      <c r="M6" s="51"/>
      <c r="N6" s="51"/>
      <c r="O6" s="51"/>
      <c r="P6" s="51"/>
      <c r="Q6" s="51"/>
      <c r="R6" s="51"/>
      <c r="S6" s="51"/>
      <c r="T6" s="51"/>
      <c r="U6" s="51"/>
    </row>
    <row r="7" spans="1:21" s="15" customFormat="1" ht="31.5" customHeight="1" x14ac:dyDescent="0.2">
      <c r="A7" s="52" t="s">
        <v>4</v>
      </c>
      <c r="B7" s="52"/>
      <c r="C7" s="20">
        <f>'INDICADORES E METAS'!C7</f>
        <v>44887</v>
      </c>
      <c r="D7" s="61"/>
      <c r="E7" s="61"/>
      <c r="F7" s="61"/>
      <c r="G7" s="61"/>
      <c r="H7" s="61"/>
      <c r="I7" s="61"/>
      <c r="J7" s="61"/>
      <c r="K7" s="61"/>
      <c r="L7" s="61"/>
      <c r="M7" s="61"/>
      <c r="N7" s="61"/>
      <c r="O7" s="61"/>
      <c r="P7" s="61"/>
      <c r="Q7" s="61"/>
      <c r="R7" s="61"/>
      <c r="S7" s="61"/>
      <c r="T7" s="61"/>
      <c r="U7" s="62"/>
    </row>
    <row r="8" spans="1:21" s="15" customFormat="1" ht="11.25" customHeight="1" x14ac:dyDescent="0.2">
      <c r="A8" s="51"/>
      <c r="B8" s="51"/>
      <c r="C8" s="51"/>
      <c r="D8" s="51"/>
      <c r="E8" s="51"/>
      <c r="F8" s="51"/>
      <c r="G8" s="51"/>
      <c r="H8" s="51"/>
      <c r="I8" s="51"/>
      <c r="J8" s="51"/>
      <c r="K8" s="51"/>
      <c r="L8" s="51"/>
      <c r="M8" s="51"/>
      <c r="N8" s="51"/>
      <c r="O8" s="51"/>
      <c r="P8" s="51"/>
      <c r="Q8" s="51"/>
      <c r="R8" s="51"/>
      <c r="S8" s="51"/>
      <c r="T8" s="51"/>
      <c r="U8" s="51"/>
    </row>
    <row r="9" spans="1:21" s="15" customFormat="1" ht="31.5" customHeight="1" x14ac:dyDescent="0.2">
      <c r="A9" s="60" t="s">
        <v>62</v>
      </c>
      <c r="B9" s="60"/>
      <c r="C9" s="20" t="str">
        <f>'AVALIACAO MEIO TERMO'!C9</f>
        <v>29/09/2025 - 03/10/2025</v>
      </c>
      <c r="D9" s="61"/>
      <c r="E9" s="61"/>
      <c r="F9" s="61"/>
      <c r="G9" s="61"/>
      <c r="H9" s="61"/>
      <c r="I9" s="61"/>
      <c r="J9" s="61"/>
      <c r="K9" s="61"/>
      <c r="L9" s="61"/>
      <c r="M9" s="61"/>
      <c r="N9" s="61"/>
      <c r="O9" s="61"/>
      <c r="P9" s="61"/>
      <c r="Q9" s="61"/>
      <c r="R9" s="61"/>
      <c r="S9" s="61"/>
      <c r="T9" s="61"/>
      <c r="U9" s="62"/>
    </row>
    <row r="10" spans="1:21" s="15" customFormat="1" ht="11.25" customHeight="1" x14ac:dyDescent="0.2">
      <c r="A10" s="51"/>
      <c r="B10" s="51"/>
      <c r="C10" s="51"/>
      <c r="D10" s="51"/>
      <c r="E10" s="51"/>
      <c r="F10" s="51"/>
      <c r="G10" s="51"/>
      <c r="H10" s="51"/>
      <c r="I10" s="51"/>
      <c r="J10" s="51"/>
      <c r="K10" s="51"/>
      <c r="L10" s="51"/>
      <c r="M10" s="51"/>
      <c r="N10" s="51"/>
      <c r="O10" s="51"/>
      <c r="P10" s="51"/>
      <c r="Q10" s="51"/>
      <c r="R10" s="51"/>
      <c r="S10" s="51"/>
      <c r="T10" s="51"/>
      <c r="U10" s="51"/>
    </row>
    <row r="11" spans="1:21" s="15" customFormat="1" ht="31.5" customHeight="1" x14ac:dyDescent="0.2">
      <c r="A11" s="91" t="s">
        <v>108</v>
      </c>
      <c r="B11" s="91"/>
      <c r="C11" s="20"/>
      <c r="D11" s="61"/>
      <c r="E11" s="61"/>
      <c r="F11" s="61"/>
      <c r="G11" s="61"/>
      <c r="H11" s="61"/>
      <c r="I11" s="61"/>
      <c r="J11" s="61"/>
      <c r="K11" s="61"/>
      <c r="L11" s="61"/>
      <c r="M11" s="61"/>
      <c r="N11" s="61"/>
      <c r="O11" s="61"/>
      <c r="P11" s="61"/>
      <c r="Q11" s="61"/>
      <c r="R11" s="61"/>
      <c r="S11" s="61"/>
      <c r="T11" s="61"/>
      <c r="U11" s="62"/>
    </row>
    <row r="12" spans="1:21" ht="16.5" customHeight="1" x14ac:dyDescent="0.2">
      <c r="A12" s="83"/>
      <c r="B12" s="83"/>
      <c r="C12" s="83"/>
      <c r="D12" s="83"/>
      <c r="E12" s="83"/>
      <c r="F12" s="83"/>
      <c r="G12" s="83"/>
      <c r="H12" s="83"/>
      <c r="I12" s="83"/>
      <c r="J12" s="83"/>
      <c r="K12" s="83"/>
      <c r="L12" s="83"/>
      <c r="M12" s="83"/>
      <c r="N12" s="83"/>
      <c r="O12" s="83"/>
      <c r="P12" s="83"/>
      <c r="Q12" s="83"/>
      <c r="R12" s="83"/>
      <c r="S12" s="83"/>
      <c r="T12" s="83"/>
      <c r="U12" s="83"/>
    </row>
    <row r="13" spans="1:21" ht="42" customHeight="1" x14ac:dyDescent="0.2">
      <c r="A13" s="86" t="s">
        <v>5</v>
      </c>
      <c r="B13" s="87"/>
      <c r="C13" s="87"/>
      <c r="D13" s="87"/>
      <c r="E13" s="87"/>
      <c r="F13" s="87"/>
      <c r="G13" s="87"/>
      <c r="H13" s="87"/>
      <c r="I13" s="87"/>
      <c r="J13" s="87"/>
      <c r="K13" s="88"/>
      <c r="L13" s="89" t="s">
        <v>109</v>
      </c>
      <c r="M13" s="89"/>
      <c r="N13" s="89"/>
      <c r="O13" s="89"/>
      <c r="P13" s="89"/>
      <c r="Q13" s="89"/>
      <c r="R13" s="89"/>
      <c r="S13" s="89"/>
      <c r="T13" s="89"/>
      <c r="U13" s="89"/>
    </row>
    <row r="14" spans="1:21" ht="12" customHeight="1" x14ac:dyDescent="0.2">
      <c r="A14" s="17" t="s">
        <v>65</v>
      </c>
      <c r="B14" s="17" t="s">
        <v>7</v>
      </c>
      <c r="C14" s="17" t="s">
        <v>8</v>
      </c>
      <c r="D14" s="17" t="s">
        <v>9</v>
      </c>
      <c r="E14" s="17" t="s">
        <v>10</v>
      </c>
      <c r="F14" s="17" t="s">
        <v>11</v>
      </c>
      <c r="G14" s="17" t="s">
        <v>12</v>
      </c>
      <c r="H14" s="17" t="s">
        <v>13</v>
      </c>
      <c r="I14" s="17" t="s">
        <v>14</v>
      </c>
      <c r="J14" s="17" t="s">
        <v>15</v>
      </c>
      <c r="K14" s="17" t="s">
        <v>16</v>
      </c>
      <c r="L14" s="19" t="s">
        <v>66</v>
      </c>
      <c r="M14" s="19" t="s">
        <v>67</v>
      </c>
      <c r="N14" s="19" t="s">
        <v>68</v>
      </c>
      <c r="O14" s="19" t="s">
        <v>69</v>
      </c>
      <c r="P14" s="19" t="s">
        <v>70</v>
      </c>
      <c r="Q14" s="19" t="s">
        <v>15</v>
      </c>
      <c r="R14" s="19" t="s">
        <v>16</v>
      </c>
      <c r="S14" s="21" t="s">
        <v>71</v>
      </c>
      <c r="T14" s="21" t="s">
        <v>72</v>
      </c>
      <c r="U14" s="21" t="s">
        <v>73</v>
      </c>
    </row>
    <row r="15" spans="1:21" ht="159.75" customHeight="1" x14ac:dyDescent="0.2">
      <c r="A15" s="84">
        <v>1</v>
      </c>
      <c r="B15" s="84"/>
      <c r="C15" s="3"/>
      <c r="D15" s="3"/>
      <c r="E15" s="3"/>
      <c r="F15" s="3"/>
      <c r="G15" s="3"/>
      <c r="H15" s="3"/>
      <c r="I15" s="3"/>
      <c r="J15" s="3"/>
      <c r="K15" s="3"/>
      <c r="L15" s="10"/>
      <c r="M15" s="10"/>
      <c r="N15" s="10"/>
      <c r="O15" s="10"/>
      <c r="P15" s="10"/>
      <c r="Q15" s="10"/>
      <c r="R15" s="10"/>
      <c r="S15" s="63"/>
      <c r="T15" s="63" t="s">
        <v>81</v>
      </c>
      <c r="U15" s="63"/>
    </row>
    <row r="16" spans="1:21" ht="159.75" customHeight="1" x14ac:dyDescent="0.2">
      <c r="A16" s="84"/>
      <c r="B16" s="84"/>
      <c r="C16" s="3"/>
      <c r="D16" s="3"/>
      <c r="E16" s="3"/>
      <c r="F16" s="3"/>
      <c r="G16" s="3"/>
      <c r="H16" s="3"/>
      <c r="I16" s="3"/>
      <c r="J16" s="3"/>
      <c r="K16" s="3"/>
      <c r="L16" s="10"/>
      <c r="M16" s="10"/>
      <c r="N16" s="10"/>
      <c r="O16" s="10"/>
      <c r="P16" s="10"/>
      <c r="Q16" s="10"/>
      <c r="R16" s="10"/>
      <c r="S16" s="85"/>
      <c r="T16" s="85"/>
      <c r="U16" s="85"/>
    </row>
    <row r="17" spans="1:21" ht="159.75" customHeight="1" x14ac:dyDescent="0.2">
      <c r="A17" s="84"/>
      <c r="B17" s="84"/>
      <c r="C17" s="3"/>
      <c r="D17" s="3"/>
      <c r="E17" s="3"/>
      <c r="F17" s="3"/>
      <c r="G17" s="3"/>
      <c r="H17" s="3"/>
      <c r="I17" s="3"/>
      <c r="J17" s="3"/>
      <c r="K17" s="3"/>
      <c r="L17" s="10"/>
      <c r="M17" s="10"/>
      <c r="N17" s="10"/>
      <c r="O17" s="10"/>
      <c r="P17" s="10"/>
      <c r="Q17" s="10"/>
      <c r="R17" s="10"/>
      <c r="S17" s="85"/>
      <c r="T17" s="85"/>
      <c r="U17" s="85"/>
    </row>
    <row r="18" spans="1:21" ht="159.75" customHeight="1" x14ac:dyDescent="0.2">
      <c r="A18" s="84"/>
      <c r="B18" s="84"/>
      <c r="C18" s="3"/>
      <c r="D18" s="3"/>
      <c r="E18" s="3"/>
      <c r="F18" s="3"/>
      <c r="G18" s="3"/>
      <c r="H18" s="3"/>
      <c r="I18" s="3"/>
      <c r="J18" s="3"/>
      <c r="K18" s="3"/>
      <c r="L18" s="10"/>
      <c r="M18" s="10"/>
      <c r="N18" s="10"/>
      <c r="O18" s="10"/>
      <c r="P18" s="10"/>
      <c r="Q18" s="10"/>
      <c r="R18" s="10"/>
      <c r="S18" s="64"/>
      <c r="T18" s="64"/>
      <c r="U18" s="64"/>
    </row>
    <row r="19" spans="1:21" ht="159.75" customHeight="1" x14ac:dyDescent="0.2">
      <c r="A19" s="84">
        <v>2</v>
      </c>
      <c r="B19" s="84"/>
      <c r="C19" s="3"/>
      <c r="D19" s="3"/>
      <c r="E19" s="3"/>
      <c r="F19" s="3"/>
      <c r="G19" s="3"/>
      <c r="H19" s="3"/>
      <c r="I19" s="3"/>
      <c r="J19" s="3"/>
      <c r="K19" s="3"/>
      <c r="L19" s="10"/>
      <c r="M19" s="10"/>
      <c r="N19" s="10"/>
      <c r="O19" s="10"/>
      <c r="P19" s="10"/>
      <c r="Q19" s="10"/>
      <c r="R19" s="10"/>
      <c r="S19" s="10"/>
      <c r="T19" s="10"/>
      <c r="U19" s="10"/>
    </row>
    <row r="20" spans="1:21" ht="159.75" customHeight="1" x14ac:dyDescent="0.2">
      <c r="A20" s="84"/>
      <c r="B20" s="84"/>
      <c r="C20" s="3"/>
      <c r="D20" s="3"/>
      <c r="E20" s="3"/>
      <c r="F20" s="3"/>
      <c r="G20" s="3"/>
      <c r="H20" s="3"/>
      <c r="I20" s="3"/>
      <c r="J20" s="3"/>
      <c r="K20" s="3"/>
      <c r="L20" s="10"/>
      <c r="M20" s="10"/>
      <c r="N20" s="10"/>
      <c r="O20" s="10"/>
      <c r="P20" s="10"/>
      <c r="Q20" s="10"/>
      <c r="R20" s="10"/>
      <c r="S20" s="10"/>
      <c r="T20" s="10"/>
      <c r="U20" s="10"/>
    </row>
    <row r="21" spans="1:21" ht="159.75" customHeight="1" x14ac:dyDescent="0.2">
      <c r="A21" s="84"/>
      <c r="B21" s="84"/>
      <c r="C21" s="7"/>
      <c r="D21" s="3"/>
      <c r="E21" s="3"/>
      <c r="F21" s="3"/>
      <c r="G21" s="3"/>
      <c r="H21" s="3"/>
      <c r="I21" s="3"/>
      <c r="J21" s="3"/>
      <c r="K21" s="3"/>
      <c r="L21" s="10"/>
      <c r="M21" s="10"/>
      <c r="N21" s="10"/>
      <c r="O21" s="10"/>
      <c r="P21" s="10"/>
      <c r="Q21" s="10"/>
      <c r="R21" s="10"/>
      <c r="S21" s="10"/>
      <c r="T21" s="10"/>
      <c r="U21" s="10"/>
    </row>
    <row r="22" spans="1:21" ht="159.75" customHeight="1" x14ac:dyDescent="0.2">
      <c r="A22" s="84"/>
      <c r="B22" s="84"/>
      <c r="C22" s="7"/>
      <c r="D22" s="3"/>
      <c r="E22" s="4"/>
      <c r="F22" s="4"/>
      <c r="G22" s="3"/>
      <c r="H22" s="3"/>
      <c r="I22" s="3"/>
      <c r="J22" s="3"/>
      <c r="K22" s="4"/>
      <c r="L22" s="10"/>
      <c r="M22" s="10"/>
      <c r="N22" s="10"/>
      <c r="O22" s="10"/>
      <c r="P22" s="10"/>
      <c r="Q22" s="10"/>
      <c r="R22" s="10"/>
      <c r="S22" s="10"/>
      <c r="T22" s="10"/>
      <c r="U22" s="10"/>
    </row>
    <row r="23" spans="1:21" ht="159.75" customHeight="1" x14ac:dyDescent="0.2">
      <c r="A23" s="84">
        <v>3</v>
      </c>
      <c r="B23" s="84"/>
      <c r="C23" s="3"/>
      <c r="D23" s="3"/>
      <c r="E23" s="3"/>
      <c r="F23" s="3"/>
      <c r="G23" s="3"/>
      <c r="H23" s="3"/>
      <c r="I23" s="3"/>
      <c r="J23" s="3"/>
      <c r="K23" s="3"/>
      <c r="L23" s="10"/>
      <c r="M23" s="10"/>
      <c r="N23" s="10"/>
      <c r="O23" s="10"/>
      <c r="P23" s="10"/>
      <c r="Q23" s="10"/>
      <c r="R23" s="10"/>
      <c r="S23" s="10"/>
      <c r="T23" s="10"/>
      <c r="U23" s="10"/>
    </row>
    <row r="24" spans="1:21" ht="159.75" customHeight="1" x14ac:dyDescent="0.2">
      <c r="A24" s="84"/>
      <c r="B24" s="84"/>
      <c r="C24" s="3"/>
      <c r="D24" s="3"/>
      <c r="E24" s="3"/>
      <c r="F24" s="3"/>
      <c r="G24" s="3"/>
      <c r="H24" s="3"/>
      <c r="I24" s="3"/>
      <c r="J24" s="3"/>
      <c r="K24" s="3"/>
      <c r="L24" s="10"/>
      <c r="M24" s="10"/>
      <c r="N24" s="10"/>
      <c r="O24" s="10"/>
      <c r="P24" s="10"/>
      <c r="Q24" s="10"/>
      <c r="R24" s="10"/>
      <c r="S24" s="10"/>
      <c r="T24" s="10"/>
      <c r="U24" s="10"/>
    </row>
    <row r="25" spans="1:21" ht="159.75" customHeight="1" x14ac:dyDescent="0.2">
      <c r="A25" s="84"/>
      <c r="B25" s="84"/>
      <c r="C25" s="3"/>
      <c r="D25" s="3"/>
      <c r="E25" s="3"/>
      <c r="F25" s="3"/>
      <c r="G25" s="3"/>
      <c r="H25" s="3"/>
      <c r="I25" s="3"/>
      <c r="J25" s="3"/>
      <c r="K25" s="3"/>
      <c r="L25" s="10"/>
      <c r="M25" s="10"/>
      <c r="N25" s="10"/>
      <c r="O25" s="10"/>
      <c r="P25" s="10"/>
      <c r="Q25" s="10"/>
      <c r="R25" s="10"/>
      <c r="S25" s="10"/>
      <c r="T25" s="10"/>
      <c r="U25" s="10"/>
    </row>
    <row r="26" spans="1:21" ht="159.75" customHeight="1" x14ac:dyDescent="0.2">
      <c r="A26" s="84"/>
      <c r="B26" s="84"/>
      <c r="C26" s="3"/>
      <c r="D26" s="3"/>
      <c r="E26" s="3"/>
      <c r="F26" s="3"/>
      <c r="G26" s="3"/>
      <c r="H26" s="3"/>
      <c r="I26" s="3"/>
      <c r="J26" s="3"/>
      <c r="K26" s="3"/>
      <c r="L26" s="10"/>
      <c r="M26" s="10"/>
      <c r="N26" s="10"/>
      <c r="O26" s="10"/>
      <c r="P26" s="10"/>
      <c r="Q26" s="10"/>
      <c r="R26" s="10"/>
      <c r="S26" s="10"/>
      <c r="T26" s="10"/>
      <c r="U26" s="10"/>
    </row>
    <row r="27" spans="1:21" ht="159.75" customHeight="1" x14ac:dyDescent="0.2">
      <c r="A27" s="84">
        <v>4</v>
      </c>
      <c r="B27" s="84"/>
      <c r="C27" s="3"/>
      <c r="D27" s="3"/>
      <c r="E27" s="3"/>
      <c r="F27" s="3"/>
      <c r="G27" s="3"/>
      <c r="H27" s="3"/>
      <c r="I27" s="3"/>
      <c r="J27" s="3"/>
      <c r="K27" s="3"/>
      <c r="L27" s="10"/>
      <c r="M27" s="10"/>
      <c r="N27" s="10"/>
      <c r="O27" s="10"/>
      <c r="P27" s="10"/>
      <c r="Q27" s="10"/>
      <c r="R27" s="10"/>
      <c r="S27" s="10"/>
      <c r="T27" s="10"/>
      <c r="U27" s="10"/>
    </row>
    <row r="28" spans="1:21" ht="159.75" customHeight="1" x14ac:dyDescent="0.2">
      <c r="A28" s="84"/>
      <c r="B28" s="84"/>
      <c r="C28" s="3"/>
      <c r="D28" s="3"/>
      <c r="E28" s="3"/>
      <c r="F28" s="3"/>
      <c r="G28" s="3"/>
      <c r="H28" s="3"/>
      <c r="I28" s="3"/>
      <c r="J28" s="3"/>
      <c r="K28" s="3"/>
      <c r="L28" s="10"/>
      <c r="M28" s="10"/>
      <c r="N28" s="10"/>
      <c r="O28" s="10"/>
      <c r="P28" s="10"/>
      <c r="Q28" s="10"/>
      <c r="R28" s="10"/>
      <c r="S28" s="10"/>
      <c r="T28" s="10"/>
      <c r="U28" s="10"/>
    </row>
    <row r="29" spans="1:21" ht="159.75" customHeight="1" x14ac:dyDescent="0.2">
      <c r="A29" s="84"/>
      <c r="B29" s="84"/>
      <c r="C29" s="3"/>
      <c r="D29" s="3"/>
      <c r="E29" s="3"/>
      <c r="F29" s="3"/>
      <c r="G29" s="3"/>
      <c r="H29" s="3"/>
      <c r="I29" s="3"/>
      <c r="J29" s="3"/>
      <c r="K29" s="3"/>
      <c r="L29" s="10"/>
      <c r="M29" s="10"/>
      <c r="N29" s="10"/>
      <c r="O29" s="10"/>
      <c r="P29" s="10"/>
      <c r="Q29" s="10"/>
      <c r="R29" s="10"/>
      <c r="S29" s="10"/>
      <c r="T29" s="10"/>
      <c r="U29" s="10"/>
    </row>
    <row r="30" spans="1:21" ht="159.75" customHeight="1" x14ac:dyDescent="0.2">
      <c r="A30" s="84"/>
      <c r="B30" s="84"/>
      <c r="C30" s="3"/>
      <c r="D30" s="3"/>
      <c r="E30" s="3"/>
      <c r="F30" s="3"/>
      <c r="G30" s="3"/>
      <c r="H30" s="3"/>
      <c r="I30" s="3"/>
      <c r="J30" s="3"/>
      <c r="K30" s="3"/>
      <c r="L30" s="10"/>
      <c r="M30" s="10"/>
      <c r="N30" s="10"/>
      <c r="O30" s="10"/>
      <c r="P30" s="10"/>
      <c r="Q30" s="10"/>
      <c r="R30" s="10"/>
      <c r="S30" s="10"/>
      <c r="T30" s="10"/>
      <c r="U30" s="10"/>
    </row>
    <row r="31" spans="1:21" ht="159.75" customHeight="1" x14ac:dyDescent="0.2">
      <c r="A31" s="84">
        <v>5</v>
      </c>
      <c r="B31" s="84"/>
      <c r="C31" s="3"/>
      <c r="D31" s="3"/>
      <c r="E31" s="3"/>
      <c r="F31" s="3"/>
      <c r="G31" s="3"/>
      <c r="H31" s="3"/>
      <c r="I31" s="3"/>
      <c r="J31" s="3"/>
      <c r="K31" s="3"/>
      <c r="L31" s="10"/>
      <c r="M31" s="10"/>
      <c r="N31" s="10"/>
      <c r="O31" s="10"/>
      <c r="P31" s="10"/>
      <c r="Q31" s="10"/>
      <c r="R31" s="10"/>
      <c r="S31" s="10"/>
      <c r="T31" s="10"/>
      <c r="U31" s="10"/>
    </row>
    <row r="32" spans="1:21" ht="159.75" customHeight="1" x14ac:dyDescent="0.2">
      <c r="A32" s="84"/>
      <c r="B32" s="84"/>
      <c r="C32" s="3"/>
      <c r="D32" s="3"/>
      <c r="E32" s="3"/>
      <c r="F32" s="3"/>
      <c r="G32" s="3"/>
      <c r="H32" s="3"/>
      <c r="I32" s="3"/>
      <c r="J32" s="3"/>
      <c r="K32" s="3"/>
      <c r="L32" s="10"/>
      <c r="M32" s="10"/>
      <c r="N32" s="10"/>
      <c r="O32" s="10"/>
      <c r="P32" s="10"/>
      <c r="Q32" s="10"/>
      <c r="R32" s="10"/>
      <c r="S32" s="10"/>
      <c r="T32" s="10"/>
      <c r="U32" s="10"/>
    </row>
    <row r="33" spans="1:21" ht="159.75" customHeight="1" x14ac:dyDescent="0.2">
      <c r="A33" s="84"/>
      <c r="B33" s="84"/>
      <c r="C33" s="3"/>
      <c r="D33" s="3"/>
      <c r="E33" s="3"/>
      <c r="F33" s="3"/>
      <c r="G33" s="3"/>
      <c r="H33" s="3"/>
      <c r="I33" s="3"/>
      <c r="J33" s="3"/>
      <c r="K33" s="3"/>
      <c r="L33" s="10"/>
      <c r="M33" s="10"/>
      <c r="N33" s="10"/>
      <c r="O33" s="10"/>
      <c r="P33" s="10"/>
      <c r="Q33" s="10"/>
      <c r="R33" s="10"/>
      <c r="S33" s="10"/>
      <c r="T33" s="10"/>
      <c r="U33" s="10"/>
    </row>
    <row r="34" spans="1:21" ht="159.75" customHeight="1" x14ac:dyDescent="0.2">
      <c r="A34" s="84"/>
      <c r="B34" s="84"/>
      <c r="C34" s="3"/>
      <c r="D34" s="3"/>
      <c r="E34" s="3"/>
      <c r="F34" s="3"/>
      <c r="G34" s="3"/>
      <c r="H34" s="3"/>
      <c r="I34" s="3"/>
      <c r="J34" s="3"/>
      <c r="K34" s="3"/>
      <c r="L34" s="10"/>
      <c r="M34" s="10"/>
      <c r="N34" s="10"/>
      <c r="O34" s="10"/>
      <c r="P34" s="10"/>
      <c r="Q34" s="10"/>
      <c r="R34" s="10"/>
      <c r="S34" s="10"/>
      <c r="T34" s="10"/>
      <c r="U34" s="10"/>
    </row>
    <row r="35" spans="1:21" ht="159.75" customHeight="1" x14ac:dyDescent="0.2">
      <c r="A35" s="84">
        <v>6</v>
      </c>
      <c r="B35" s="84"/>
      <c r="C35" s="3"/>
      <c r="D35" s="3"/>
      <c r="E35" s="3"/>
      <c r="F35" s="3"/>
      <c r="G35" s="3"/>
      <c r="H35" s="3"/>
      <c r="I35" s="3"/>
      <c r="J35" s="3"/>
      <c r="K35" s="3"/>
      <c r="L35" s="10"/>
      <c r="M35" s="10"/>
      <c r="N35" s="10"/>
      <c r="O35" s="10"/>
      <c r="P35" s="10"/>
      <c r="Q35" s="10"/>
      <c r="R35" s="10"/>
      <c r="S35" s="10"/>
      <c r="T35" s="10"/>
      <c r="U35" s="10"/>
    </row>
    <row r="36" spans="1:21" ht="159.75" customHeight="1" x14ac:dyDescent="0.2">
      <c r="A36" s="84"/>
      <c r="B36" s="84"/>
      <c r="C36" s="3"/>
      <c r="D36" s="3"/>
      <c r="E36" s="3"/>
      <c r="F36" s="3"/>
      <c r="G36" s="3"/>
      <c r="H36" s="3"/>
      <c r="I36" s="3"/>
      <c r="J36" s="3"/>
      <c r="K36" s="3"/>
      <c r="L36" s="10"/>
      <c r="M36" s="10"/>
      <c r="N36" s="10"/>
      <c r="O36" s="10"/>
      <c r="P36" s="10"/>
      <c r="Q36" s="10"/>
      <c r="R36" s="10"/>
      <c r="S36" s="10"/>
      <c r="T36" s="10"/>
      <c r="U36" s="10"/>
    </row>
    <row r="37" spans="1:21" ht="159.75" customHeight="1" x14ac:dyDescent="0.2">
      <c r="A37" s="84"/>
      <c r="B37" s="84"/>
      <c r="C37" s="3"/>
      <c r="D37" s="3"/>
      <c r="E37" s="3"/>
      <c r="F37" s="3"/>
      <c r="G37" s="3"/>
      <c r="H37" s="3"/>
      <c r="I37" s="3"/>
      <c r="J37" s="3"/>
      <c r="K37" s="3"/>
      <c r="L37" s="10"/>
      <c r="M37" s="10"/>
      <c r="N37" s="10"/>
      <c r="O37" s="10"/>
      <c r="P37" s="10"/>
      <c r="Q37" s="10"/>
      <c r="R37" s="10"/>
      <c r="S37" s="10"/>
      <c r="T37" s="10"/>
      <c r="U37" s="10"/>
    </row>
    <row r="38" spans="1:21" ht="159.75" customHeight="1" x14ac:dyDescent="0.2">
      <c r="A38" s="84"/>
      <c r="B38" s="84"/>
      <c r="C38" s="3"/>
      <c r="D38" s="3"/>
      <c r="E38" s="3"/>
      <c r="F38" s="3"/>
      <c r="G38" s="3"/>
      <c r="H38" s="3"/>
      <c r="I38" s="3"/>
      <c r="J38" s="3"/>
      <c r="K38" s="3"/>
      <c r="L38" s="10"/>
      <c r="M38" s="10"/>
      <c r="N38" s="10"/>
      <c r="O38" s="10"/>
      <c r="P38" s="10"/>
      <c r="Q38" s="10"/>
      <c r="R38" s="10"/>
      <c r="S38" s="10"/>
      <c r="T38" s="10"/>
      <c r="U38" s="10"/>
    </row>
    <row r="39" spans="1:21" ht="159.75" customHeight="1" x14ac:dyDescent="0.2">
      <c r="A39" s="84">
        <v>7</v>
      </c>
      <c r="B39" s="84"/>
      <c r="C39" s="3"/>
      <c r="D39" s="3"/>
      <c r="E39" s="3"/>
      <c r="F39" s="3"/>
      <c r="G39" s="3"/>
      <c r="H39" s="3"/>
      <c r="I39" s="3"/>
      <c r="J39" s="3"/>
      <c r="K39" s="3"/>
      <c r="L39" s="10"/>
      <c r="M39" s="10"/>
      <c r="N39" s="10"/>
      <c r="O39" s="10"/>
      <c r="P39" s="10"/>
      <c r="Q39" s="10"/>
      <c r="R39" s="10"/>
      <c r="S39" s="10"/>
      <c r="T39" s="10"/>
      <c r="U39" s="10"/>
    </row>
    <row r="40" spans="1:21" ht="159.75" customHeight="1" x14ac:dyDescent="0.2">
      <c r="A40" s="84"/>
      <c r="B40" s="84"/>
      <c r="C40" s="3"/>
      <c r="D40" s="3"/>
      <c r="E40" s="3"/>
      <c r="F40" s="3"/>
      <c r="G40" s="3"/>
      <c r="H40" s="3"/>
      <c r="I40" s="3"/>
      <c r="J40" s="3"/>
      <c r="K40" s="3"/>
      <c r="L40" s="10"/>
      <c r="M40" s="10"/>
      <c r="N40" s="10"/>
      <c r="O40" s="10"/>
      <c r="P40" s="10"/>
      <c r="Q40" s="10"/>
      <c r="R40" s="10"/>
      <c r="S40" s="10"/>
      <c r="T40" s="10"/>
      <c r="U40" s="10"/>
    </row>
    <row r="41" spans="1:21" ht="159.75" customHeight="1" x14ac:dyDescent="0.2">
      <c r="A41" s="84"/>
      <c r="B41" s="84"/>
      <c r="C41" s="3"/>
      <c r="D41" s="3"/>
      <c r="E41" s="3"/>
      <c r="F41" s="3"/>
      <c r="G41" s="3"/>
      <c r="H41" s="3"/>
      <c r="I41" s="3"/>
      <c r="J41" s="3"/>
      <c r="K41" s="3"/>
      <c r="L41" s="10"/>
      <c r="M41" s="10"/>
      <c r="N41" s="10"/>
      <c r="O41" s="10"/>
      <c r="P41" s="10"/>
      <c r="Q41" s="10"/>
      <c r="R41" s="10"/>
      <c r="S41" s="10"/>
      <c r="T41" s="10"/>
      <c r="U41" s="10"/>
    </row>
    <row r="42" spans="1:21" ht="159.75" customHeight="1" x14ac:dyDescent="0.2">
      <c r="A42" s="84"/>
      <c r="B42" s="84"/>
      <c r="C42" s="3"/>
      <c r="D42" s="3"/>
      <c r="E42" s="3"/>
      <c r="F42" s="3"/>
      <c r="G42" s="3"/>
      <c r="H42" s="3"/>
      <c r="I42" s="3"/>
      <c r="J42" s="3"/>
      <c r="K42" s="3"/>
      <c r="L42" s="10"/>
      <c r="M42" s="10"/>
      <c r="N42" s="10"/>
      <c r="O42" s="10"/>
      <c r="P42" s="10"/>
      <c r="Q42" s="10"/>
      <c r="R42" s="10"/>
      <c r="S42" s="10"/>
      <c r="T42" s="10"/>
      <c r="U42" s="10"/>
    </row>
    <row r="43" spans="1:21" ht="159.75" customHeight="1" x14ac:dyDescent="0.2">
      <c r="A43" s="84">
        <v>8</v>
      </c>
      <c r="B43" s="84"/>
      <c r="C43" s="3"/>
      <c r="D43" s="3"/>
      <c r="E43" s="3"/>
      <c r="F43" s="3"/>
      <c r="G43" s="3"/>
      <c r="H43" s="3"/>
      <c r="I43" s="3"/>
      <c r="J43" s="3"/>
      <c r="K43" s="3"/>
      <c r="L43" s="10"/>
      <c r="M43" s="10"/>
      <c r="N43" s="10"/>
      <c r="O43" s="10"/>
      <c r="P43" s="10"/>
      <c r="Q43" s="10"/>
      <c r="R43" s="10"/>
      <c r="S43" s="10"/>
      <c r="T43" s="10"/>
      <c r="U43" s="10"/>
    </row>
    <row r="44" spans="1:21" ht="159.75" customHeight="1" x14ac:dyDescent="0.2">
      <c r="A44" s="84"/>
      <c r="B44" s="84"/>
      <c r="C44" s="3"/>
      <c r="D44" s="3"/>
      <c r="E44" s="3"/>
      <c r="F44" s="3"/>
      <c r="G44" s="3"/>
      <c r="H44" s="3"/>
      <c r="I44" s="3"/>
      <c r="J44" s="3"/>
      <c r="K44" s="3"/>
      <c r="L44" s="10"/>
      <c r="M44" s="10"/>
      <c r="N44" s="10"/>
      <c r="O44" s="10"/>
      <c r="P44" s="10"/>
      <c r="Q44" s="10"/>
      <c r="R44" s="10"/>
      <c r="S44" s="10"/>
      <c r="T44" s="10"/>
      <c r="U44" s="10"/>
    </row>
    <row r="45" spans="1:21" ht="159.75" customHeight="1" x14ac:dyDescent="0.2">
      <c r="A45" s="84"/>
      <c r="B45" s="84"/>
      <c r="C45" s="3"/>
      <c r="D45" s="3"/>
      <c r="E45" s="3"/>
      <c r="F45" s="3"/>
      <c r="G45" s="3"/>
      <c r="H45" s="3"/>
      <c r="I45" s="3"/>
      <c r="J45" s="3"/>
      <c r="K45" s="3"/>
      <c r="L45" s="10"/>
      <c r="M45" s="10"/>
      <c r="N45" s="10"/>
      <c r="O45" s="10"/>
      <c r="P45" s="10"/>
      <c r="Q45" s="10"/>
      <c r="R45" s="10"/>
      <c r="S45" s="10"/>
      <c r="T45" s="10"/>
      <c r="U45" s="10"/>
    </row>
    <row r="46" spans="1:21" ht="159.75" customHeight="1" x14ac:dyDescent="0.2">
      <c r="A46" s="84"/>
      <c r="B46" s="84"/>
      <c r="C46" s="3"/>
      <c r="D46" s="3"/>
      <c r="E46" s="3"/>
      <c r="F46" s="3"/>
      <c r="G46" s="3"/>
      <c r="H46" s="3"/>
      <c r="I46" s="3"/>
      <c r="J46" s="3"/>
      <c r="K46" s="3"/>
      <c r="L46" s="10"/>
      <c r="M46" s="10"/>
      <c r="N46" s="10"/>
      <c r="O46" s="10"/>
      <c r="P46" s="10"/>
      <c r="Q46" s="10"/>
      <c r="R46" s="10"/>
      <c r="S46" s="10"/>
      <c r="T46" s="10"/>
      <c r="U46" s="10"/>
    </row>
    <row r="47" spans="1:21" ht="159.75" customHeight="1" x14ac:dyDescent="0.2">
      <c r="A47" s="84">
        <v>9</v>
      </c>
      <c r="B47" s="84"/>
      <c r="C47" s="3"/>
      <c r="D47" s="3"/>
      <c r="E47" s="3"/>
      <c r="F47" s="3"/>
      <c r="G47" s="3"/>
      <c r="H47" s="3"/>
      <c r="I47" s="3"/>
      <c r="J47" s="3"/>
      <c r="K47" s="3"/>
      <c r="L47" s="10"/>
      <c r="M47" s="10"/>
      <c r="N47" s="10"/>
      <c r="O47" s="10"/>
      <c r="P47" s="10"/>
      <c r="Q47" s="10"/>
      <c r="R47" s="10"/>
      <c r="S47" s="10"/>
      <c r="T47" s="10"/>
      <c r="U47" s="10"/>
    </row>
    <row r="48" spans="1:21" ht="159.75" customHeight="1" x14ac:dyDescent="0.2">
      <c r="A48" s="84"/>
      <c r="B48" s="84"/>
      <c r="C48" s="3"/>
      <c r="D48" s="3"/>
      <c r="E48" s="3"/>
      <c r="F48" s="3"/>
      <c r="G48" s="3"/>
      <c r="H48" s="3"/>
      <c r="I48" s="3"/>
      <c r="J48" s="3"/>
      <c r="K48" s="3"/>
      <c r="L48" s="10"/>
      <c r="M48" s="10"/>
      <c r="N48" s="10"/>
      <c r="O48" s="10"/>
      <c r="P48" s="10"/>
      <c r="Q48" s="10"/>
      <c r="R48" s="10"/>
      <c r="S48" s="10"/>
      <c r="T48" s="10"/>
      <c r="U48" s="10"/>
    </row>
    <row r="49" spans="1:21" ht="159.75" customHeight="1" x14ac:dyDescent="0.2">
      <c r="A49" s="84"/>
      <c r="B49" s="84"/>
      <c r="C49" s="3"/>
      <c r="D49" s="3"/>
      <c r="E49" s="3"/>
      <c r="F49" s="3"/>
      <c r="G49" s="3"/>
      <c r="H49" s="3"/>
      <c r="I49" s="3"/>
      <c r="J49" s="3"/>
      <c r="K49" s="3"/>
      <c r="L49" s="10"/>
      <c r="M49" s="10"/>
      <c r="N49" s="10"/>
      <c r="O49" s="10"/>
      <c r="P49" s="10"/>
      <c r="Q49" s="10"/>
      <c r="R49" s="10"/>
      <c r="S49" s="10"/>
      <c r="T49" s="10"/>
      <c r="U49" s="10"/>
    </row>
    <row r="50" spans="1:21" ht="159.75" customHeight="1" x14ac:dyDescent="0.2">
      <c r="A50" s="84"/>
      <c r="B50" s="84"/>
      <c r="C50" s="3"/>
      <c r="D50" s="3"/>
      <c r="E50" s="3"/>
      <c r="F50" s="3"/>
      <c r="G50" s="3"/>
      <c r="H50" s="3"/>
      <c r="I50" s="3"/>
      <c r="J50" s="3"/>
      <c r="K50" s="3"/>
      <c r="L50" s="10"/>
      <c r="M50" s="10"/>
      <c r="N50" s="10"/>
      <c r="O50" s="10"/>
      <c r="P50" s="10"/>
      <c r="Q50" s="10"/>
      <c r="R50" s="10"/>
      <c r="S50" s="10"/>
      <c r="T50" s="10"/>
      <c r="U50" s="10"/>
    </row>
    <row r="51" spans="1:21" ht="159.75" customHeight="1" x14ac:dyDescent="0.2">
      <c r="A51" s="84">
        <v>10</v>
      </c>
      <c r="B51" s="84"/>
      <c r="C51" s="3"/>
      <c r="D51" s="3"/>
      <c r="E51" s="3"/>
      <c r="F51" s="3"/>
      <c r="G51" s="3"/>
      <c r="H51" s="3"/>
      <c r="I51" s="3"/>
      <c r="J51" s="3"/>
      <c r="K51" s="3"/>
      <c r="L51" s="10"/>
      <c r="M51" s="10"/>
      <c r="N51" s="10"/>
      <c r="O51" s="10"/>
      <c r="P51" s="10"/>
      <c r="Q51" s="10"/>
      <c r="R51" s="10"/>
      <c r="S51" s="10"/>
      <c r="T51" s="10"/>
      <c r="U51" s="10"/>
    </row>
    <row r="52" spans="1:21" ht="159.75" customHeight="1" x14ac:dyDescent="0.2">
      <c r="A52" s="84"/>
      <c r="B52" s="84"/>
      <c r="C52" s="3"/>
      <c r="D52" s="3"/>
      <c r="E52" s="3"/>
      <c r="F52" s="3"/>
      <c r="G52" s="3"/>
      <c r="H52" s="3"/>
      <c r="I52" s="3"/>
      <c r="J52" s="3"/>
      <c r="K52" s="3"/>
      <c r="L52" s="10"/>
      <c r="M52" s="10"/>
      <c r="N52" s="10"/>
      <c r="O52" s="10"/>
      <c r="P52" s="10"/>
      <c r="Q52" s="10"/>
      <c r="R52" s="10"/>
      <c r="S52" s="10"/>
      <c r="T52" s="10"/>
      <c r="U52" s="10"/>
    </row>
    <row r="53" spans="1:21" ht="159.75" customHeight="1" x14ac:dyDescent="0.2">
      <c r="A53" s="84"/>
      <c r="B53" s="84"/>
      <c r="C53" s="3"/>
      <c r="D53" s="3"/>
      <c r="E53" s="3"/>
      <c r="F53" s="3"/>
      <c r="G53" s="3"/>
      <c r="H53" s="3"/>
      <c r="I53" s="3"/>
      <c r="J53" s="3"/>
      <c r="K53" s="3"/>
      <c r="L53" s="10"/>
      <c r="M53" s="10"/>
      <c r="N53" s="10"/>
      <c r="O53" s="10"/>
      <c r="P53" s="10"/>
      <c r="Q53" s="10"/>
      <c r="R53" s="10"/>
      <c r="S53" s="10"/>
      <c r="T53" s="10"/>
      <c r="U53" s="10"/>
    </row>
    <row r="54" spans="1:21" ht="159.75" customHeight="1" x14ac:dyDescent="0.2">
      <c r="A54" s="84"/>
      <c r="B54" s="84"/>
      <c r="C54" s="3"/>
      <c r="D54" s="3"/>
      <c r="E54" s="3"/>
      <c r="F54" s="3"/>
      <c r="G54" s="3"/>
      <c r="H54" s="3"/>
      <c r="I54" s="3"/>
      <c r="J54" s="3"/>
      <c r="K54" s="3"/>
      <c r="L54" s="10"/>
      <c r="M54" s="10"/>
      <c r="N54" s="10"/>
      <c r="O54" s="10"/>
      <c r="P54" s="10"/>
      <c r="Q54" s="10"/>
      <c r="R54" s="10"/>
      <c r="S54" s="10"/>
      <c r="T54" s="10"/>
      <c r="U54" s="10"/>
    </row>
  </sheetData>
  <mergeCells count="41">
    <mergeCell ref="D7:U7"/>
    <mergeCell ref="D9:U9"/>
    <mergeCell ref="D11:U11"/>
    <mergeCell ref="A5:B5"/>
    <mergeCell ref="A10:U10"/>
    <mergeCell ref="A11:B11"/>
    <mergeCell ref="A7:B7"/>
    <mergeCell ref="A9:B9"/>
    <mergeCell ref="A8:U8"/>
    <mergeCell ref="A51:A54"/>
    <mergeCell ref="B51:B54"/>
    <mergeCell ref="A1:U1"/>
    <mergeCell ref="A2:U2"/>
    <mergeCell ref="A3:U3"/>
    <mergeCell ref="A4:U4"/>
    <mergeCell ref="C5:U5"/>
    <mergeCell ref="A6:U6"/>
    <mergeCell ref="A35:A38"/>
    <mergeCell ref="B35:B38"/>
    <mergeCell ref="A39:A42"/>
    <mergeCell ref="B39:B42"/>
    <mergeCell ref="A43:A46"/>
    <mergeCell ref="B43:B46"/>
    <mergeCell ref="A23:A26"/>
    <mergeCell ref="B23:B26"/>
    <mergeCell ref="A47:A50"/>
    <mergeCell ref="B47:B50"/>
    <mergeCell ref="A27:A30"/>
    <mergeCell ref="B27:B30"/>
    <mergeCell ref="A31:A34"/>
    <mergeCell ref="B31:B34"/>
    <mergeCell ref="A15:A18"/>
    <mergeCell ref="B15:B18"/>
    <mergeCell ref="A19:A22"/>
    <mergeCell ref="B19:B22"/>
    <mergeCell ref="A12:U12"/>
    <mergeCell ref="S15:S18"/>
    <mergeCell ref="T15:T18"/>
    <mergeCell ref="U15:U18"/>
    <mergeCell ref="A13:K13"/>
    <mergeCell ref="L13:U13"/>
  </mergeCells>
  <dataValidations count="1">
    <dataValidation type="list" allowBlank="1" showInputMessage="1" showErrorMessage="1" sqref="T19:T1048576 T15" xr:uid="{00000000-0002-0000-0200-000000000000}">
      <formula1>"Baixa, Média, Alta"</formula1>
    </dataValidation>
  </dataValidation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6"/>
  <sheetViews>
    <sheetView zoomScale="70" zoomScaleNormal="70" workbookViewId="0">
      <selection activeCell="B6" sqref="B6"/>
    </sheetView>
  </sheetViews>
  <sheetFormatPr defaultColWidth="9.140625" defaultRowHeight="12.75" x14ac:dyDescent="0.2"/>
  <cols>
    <col min="1" max="1" width="15.42578125" style="11" customWidth="1"/>
    <col min="2" max="2" width="32.42578125" style="11" customWidth="1"/>
    <col min="3" max="16384" width="9.140625" style="11"/>
  </cols>
  <sheetData>
    <row r="1" spans="1:2" x14ac:dyDescent="0.2">
      <c r="A1" s="12" t="s">
        <v>110</v>
      </c>
      <c r="B1" s="12" t="s">
        <v>111</v>
      </c>
    </row>
    <row r="2" spans="1:2" ht="121.5" customHeight="1" x14ac:dyDescent="0.2">
      <c r="A2" s="12">
        <v>1</v>
      </c>
      <c r="B2" s="12"/>
    </row>
    <row r="3" spans="1:2" ht="121.5" customHeight="1" x14ac:dyDescent="0.2">
      <c r="A3" s="12">
        <v>2</v>
      </c>
      <c r="B3" s="12"/>
    </row>
    <row r="4" spans="1:2" ht="121.5" customHeight="1" x14ac:dyDescent="0.2">
      <c r="A4" s="12">
        <v>3</v>
      </c>
      <c r="B4" s="12"/>
    </row>
    <row r="5" spans="1:2" ht="121.5" customHeight="1" x14ac:dyDescent="0.2">
      <c r="A5" s="12">
        <v>4</v>
      </c>
      <c r="B5" s="12"/>
    </row>
    <row r="6" spans="1:2" ht="121.5" customHeight="1" x14ac:dyDescent="0.2">
      <c r="A6" s="12">
        <v>5</v>
      </c>
      <c r="B6" s="12"/>
    </row>
  </sheetData>
  <pageMargins left="0.511811024" right="0.511811024" top="0.78740157499999996" bottom="0.78740157499999996" header="0.31496062000000002" footer="0.3149606200000000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7C8CDB6F0FC849B42B929B0159AC33" ma:contentTypeVersion="19" ma:contentTypeDescription="Crie um novo documento." ma:contentTypeScope="" ma:versionID="adb6f391df9e5e29b9c53ade9a669f4c">
  <xsd:schema xmlns:xsd="http://www.w3.org/2001/XMLSchema" xmlns:xs="http://www.w3.org/2001/XMLSchema" xmlns:p="http://schemas.microsoft.com/office/2006/metadata/properties" xmlns:ns2="533bf9ee-423a-49de-b467-001ef4b3c07d" xmlns:ns3="051e38a1-0b00-4501-8a92-3ea274451bac" targetNamespace="http://schemas.microsoft.com/office/2006/metadata/properties" ma:root="true" ma:fieldsID="0c3cc10c8095eef64f9517b61bbb6c7d" ns2:_="" ns3:_="">
    <xsd:import namespace="533bf9ee-423a-49de-b467-001ef4b3c07d"/>
    <xsd:import namespace="051e38a1-0b00-4501-8a92-3ea274451ba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3bf9ee-423a-49de-b467-001ef4b3c0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11439537-a661-4c27-8fe4-74698d587d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1e38a1-0b00-4501-8a92-3ea274451bac" elementFormDefault="qualified">
    <xsd:import namespace="http://schemas.microsoft.com/office/2006/documentManagement/types"/>
    <xsd:import namespace="http://schemas.microsoft.com/office/infopath/2007/PartnerControls"/>
    <xsd:element name="SharedWithUsers" ma:index="19"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4c33d54d-7589-4b74-a345-b8476018d2c2}" ma:internalName="TaxCatchAll" ma:showField="CatchAllData" ma:web="051e38a1-0b00-4501-8a92-3ea274451b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3bf9ee-423a-49de-b467-001ef4b3c07d">
      <Terms xmlns="http://schemas.microsoft.com/office/infopath/2007/PartnerControls"/>
    </lcf76f155ced4ddcb4097134ff3c332f>
    <TaxCatchAll xmlns="051e38a1-0b00-4501-8a92-3ea274451bac" xsi:nil="true"/>
  </documentManagement>
</p:properties>
</file>

<file path=customXml/itemProps1.xml><?xml version="1.0" encoding="utf-8"?>
<ds:datastoreItem xmlns:ds="http://schemas.openxmlformats.org/officeDocument/2006/customXml" ds:itemID="{728CA7DD-5A3D-40CA-B476-332888D5BA60}">
  <ds:schemaRefs>
    <ds:schemaRef ds:uri="http://schemas.microsoft.com/sharepoint/v3/contenttype/forms"/>
  </ds:schemaRefs>
</ds:datastoreItem>
</file>

<file path=customXml/itemProps2.xml><?xml version="1.0" encoding="utf-8"?>
<ds:datastoreItem xmlns:ds="http://schemas.openxmlformats.org/officeDocument/2006/customXml" ds:itemID="{0C2CFCAC-D130-4F1D-951F-E99CA3E6E9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3bf9ee-423a-49de-b467-001ef4b3c07d"/>
    <ds:schemaRef ds:uri="051e38a1-0b00-4501-8a92-3ea274451b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D07A46-FD52-4242-9FEF-421A0F7B1CCF}">
  <ds:schemaRefs>
    <ds:schemaRef ds:uri="http://purl.org/dc/elements/1.1/"/>
    <ds:schemaRef ds:uri="533bf9ee-423a-49de-b467-001ef4b3c07d"/>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dcmitype/"/>
    <ds:schemaRef ds:uri="http://schemas.openxmlformats.org/package/2006/metadata/core-properties"/>
    <ds:schemaRef ds:uri="051e38a1-0b00-4501-8a92-3ea274451ba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1</vt:i4>
      </vt:variant>
    </vt:vector>
  </HeadingPairs>
  <TitlesOfParts>
    <vt:vector size="5" baseType="lpstr">
      <vt:lpstr>INDICADORES E METAS</vt:lpstr>
      <vt:lpstr>AVALIACAO MEIO TERMO</vt:lpstr>
      <vt:lpstr>AVALIACAO FINAL</vt:lpstr>
      <vt:lpstr>FIGURAS</vt:lpstr>
      <vt:lpstr>Figuras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Onildo</dc:creator>
  <cp:keywords/>
  <dc:description/>
  <cp:lastModifiedBy>Bárbara Carvalho</cp:lastModifiedBy>
  <cp:revision/>
  <dcterms:created xsi:type="dcterms:W3CDTF">2010-08-06T11:52:22Z</dcterms:created>
  <dcterms:modified xsi:type="dcterms:W3CDTF">2026-09-30T13:51:30Z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c82c2660-6031-4235-9832-1e454fbad09f</vt:lpwstr>
  </property>
  <property fmtid="{D5CDD505-2E9C-101B-9397-08002B2CF9AE}" pid="3" name="ContentTypeId">
    <vt:lpwstr>0x010100097C8CDB6F0FC849B42B929B0159AC33</vt:lpwstr>
  </property>
  <property fmtid="{D5CDD505-2E9C-101B-9397-08002B2CF9AE}" pid="4" name="MSIP_Label_3738d5ca-cd4e-433d-8f2a-eee77df5cad2_Enabled">
    <vt:lpwstr>true</vt:lpwstr>
  </property>
  <property fmtid="{D5CDD505-2E9C-101B-9397-08002B2CF9AE}" pid="5" name="MSIP_Label_3738d5ca-cd4e-433d-8f2a-eee77df5cad2_SetDate">
    <vt:lpwstr>2023-02-16T18:30:06Z</vt:lpwstr>
  </property>
  <property fmtid="{D5CDD505-2E9C-101B-9397-08002B2CF9AE}" pid="6" name="MSIP_Label_3738d5ca-cd4e-433d-8f2a-eee77df5cad2_Method">
    <vt:lpwstr>Standard</vt:lpwstr>
  </property>
  <property fmtid="{D5CDD505-2E9C-101B-9397-08002B2CF9AE}" pid="7" name="MSIP_Label_3738d5ca-cd4e-433d-8f2a-eee77df5cad2_Name">
    <vt:lpwstr>defa4170-0d19-0005-0004-bc88714345d2</vt:lpwstr>
  </property>
  <property fmtid="{D5CDD505-2E9C-101B-9397-08002B2CF9AE}" pid="8" name="MSIP_Label_3738d5ca-cd4e-433d-8f2a-eee77df5cad2_SiteId">
    <vt:lpwstr>c14e2b56-c5bc-43bd-ad9c-408cf6cc3560</vt:lpwstr>
  </property>
  <property fmtid="{D5CDD505-2E9C-101B-9397-08002B2CF9AE}" pid="9" name="MSIP_Label_3738d5ca-cd4e-433d-8f2a-eee77df5cad2_ActionId">
    <vt:lpwstr>4c93271a-3470-4feb-bd3b-99f364dce44d</vt:lpwstr>
  </property>
  <property fmtid="{D5CDD505-2E9C-101B-9397-08002B2CF9AE}" pid="10" name="MSIP_Label_3738d5ca-cd4e-433d-8f2a-eee77df5cad2_ContentBits">
    <vt:lpwstr>0</vt:lpwstr>
  </property>
  <property fmtid="{D5CDD505-2E9C-101B-9397-08002B2CF9AE}" pid="11" name="MediaServiceImageTags">
    <vt:lpwstr/>
  </property>
</Properties>
</file>